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36" i="3" l="1"/>
  <c r="F2336" i="3"/>
  <c r="G2336" i="3"/>
  <c r="H2336" i="3"/>
  <c r="I2336" i="3"/>
  <c r="J2336" i="3"/>
  <c r="K2336" i="3"/>
  <c r="L2336" i="3"/>
  <c r="E2337" i="3"/>
  <c r="F2337" i="3"/>
  <c r="K2337" i="3" s="1"/>
  <c r="G2337" i="3"/>
  <c r="H2337" i="3"/>
  <c r="I2337" i="3"/>
  <c r="J2337" i="3"/>
  <c r="E2338" i="3"/>
  <c r="F2338" i="3"/>
  <c r="G2338" i="3"/>
  <c r="H2338" i="3"/>
  <c r="I2338" i="3"/>
  <c r="J2338" i="3"/>
  <c r="K2338" i="3"/>
  <c r="L2338" i="3"/>
  <c r="P2338" i="3" s="1"/>
  <c r="T2338" i="3"/>
  <c r="X2338" i="3"/>
  <c r="AB2338" i="3"/>
  <c r="AJ2338" i="3"/>
  <c r="AN2338" i="3"/>
  <c r="AR2338" i="3"/>
  <c r="AZ2338" i="3"/>
  <c r="BD2338" i="3"/>
  <c r="BH2338" i="3"/>
  <c r="E2339" i="3"/>
  <c r="F2339" i="3"/>
  <c r="K2339" i="3" s="1"/>
  <c r="G2339" i="3"/>
  <c r="H2339" i="3"/>
  <c r="I2339" i="3"/>
  <c r="J2339" i="3"/>
  <c r="E2340" i="3"/>
  <c r="F2340" i="3"/>
  <c r="G2340" i="3"/>
  <c r="H2340" i="3"/>
  <c r="I2340" i="3"/>
  <c r="J2340" i="3"/>
  <c r="K2340" i="3"/>
  <c r="M2340" i="3" s="1"/>
  <c r="L2340" i="3"/>
  <c r="P2340" i="3"/>
  <c r="T2340" i="3"/>
  <c r="X2340" i="3"/>
  <c r="AB2340" i="3"/>
  <c r="AF2340" i="3"/>
  <c r="AJ2340" i="3"/>
  <c r="AN2340" i="3"/>
  <c r="AR2340" i="3"/>
  <c r="AV2340" i="3"/>
  <c r="AZ2340" i="3"/>
  <c r="BD2340" i="3"/>
  <c r="BH2340" i="3"/>
  <c r="E2341" i="3"/>
  <c r="K2341" i="3" s="1"/>
  <c r="F2341" i="3"/>
  <c r="G2341" i="3"/>
  <c r="H2341" i="3"/>
  <c r="I2341" i="3"/>
  <c r="L2341" i="3" s="1"/>
  <c r="J2341" i="3"/>
  <c r="E2342" i="3"/>
  <c r="F2342" i="3"/>
  <c r="G2342" i="3"/>
  <c r="H2342" i="3"/>
  <c r="I2342" i="3"/>
  <c r="J2342" i="3"/>
  <c r="K2342" i="3"/>
  <c r="L2342" i="3"/>
  <c r="O2342" i="3" s="1"/>
  <c r="N2342" i="3"/>
  <c r="P2342" i="3"/>
  <c r="R2342" i="3"/>
  <c r="S2342" i="3"/>
  <c r="T2342" i="3"/>
  <c r="V2342" i="3"/>
  <c r="W2342" i="3"/>
  <c r="X2342" i="3"/>
  <c r="Z2342" i="3"/>
  <c r="AA2342" i="3"/>
  <c r="AB2342" i="3"/>
  <c r="AD2342" i="3"/>
  <c r="AE2342" i="3"/>
  <c r="AF2342" i="3"/>
  <c r="AH2342" i="3"/>
  <c r="AI2342" i="3"/>
  <c r="AJ2342" i="3"/>
  <c r="AL2342" i="3"/>
  <c r="AM2342" i="3"/>
  <c r="AN2342" i="3"/>
  <c r="AP2342" i="3"/>
  <c r="AQ2342" i="3"/>
  <c r="AR2342" i="3"/>
  <c r="AT2342" i="3"/>
  <c r="AU2342" i="3"/>
  <c r="AV2342" i="3"/>
  <c r="AX2342" i="3"/>
  <c r="AY2342" i="3"/>
  <c r="AZ2342" i="3"/>
  <c r="BB2342" i="3"/>
  <c r="BC2342" i="3"/>
  <c r="BD2342" i="3"/>
  <c r="BF2342" i="3"/>
  <c r="BG2342" i="3"/>
  <c r="BH2342" i="3"/>
  <c r="E2343" i="3"/>
  <c r="K2343" i="3" s="1"/>
  <c r="Y2343" i="3" s="1"/>
  <c r="F2343" i="3"/>
  <c r="G2343" i="3"/>
  <c r="H2343" i="3"/>
  <c r="I2343" i="3"/>
  <c r="L2343" i="3" s="1"/>
  <c r="J2343" i="3"/>
  <c r="Q2343" i="3"/>
  <c r="U2343" i="3"/>
  <c r="AG2343" i="3"/>
  <c r="AK2343" i="3"/>
  <c r="AW2343" i="3"/>
  <c r="BA2343" i="3"/>
  <c r="E2344" i="3"/>
  <c r="F2344" i="3"/>
  <c r="G2344" i="3"/>
  <c r="H2344" i="3"/>
  <c r="I2344" i="3"/>
  <c r="J2344" i="3"/>
  <c r="L2344" i="3" s="1"/>
  <c r="K2344" i="3"/>
  <c r="O2344" i="3"/>
  <c r="BL2344" i="3" s="1"/>
  <c r="S2344" i="3"/>
  <c r="BM2344" i="3" s="1"/>
  <c r="AA2344" i="3"/>
  <c r="AE2344" i="3"/>
  <c r="AI2344" i="3"/>
  <c r="AQ2344" i="3"/>
  <c r="AU2344" i="3"/>
  <c r="AY2344" i="3"/>
  <c r="BG2344" i="3"/>
  <c r="E2345" i="3"/>
  <c r="K2345" i="3" s="1"/>
  <c r="R2345" i="3" s="1"/>
  <c r="F2345" i="3"/>
  <c r="G2345" i="3"/>
  <c r="H2345" i="3"/>
  <c r="I2345" i="3"/>
  <c r="L2345" i="3" s="1"/>
  <c r="J2345" i="3"/>
  <c r="N2345" i="3"/>
  <c r="Q2345" i="3"/>
  <c r="V2345" i="3"/>
  <c r="Y2345" i="3"/>
  <c r="AD2345" i="3"/>
  <c r="AG2345" i="3"/>
  <c r="AL2345" i="3"/>
  <c r="AO2345" i="3"/>
  <c r="AT2345" i="3"/>
  <c r="AW2345" i="3"/>
  <c r="BB2345" i="3"/>
  <c r="BE2345" i="3"/>
  <c r="E2346" i="3"/>
  <c r="F2346" i="3"/>
  <c r="G2346" i="3"/>
  <c r="H2346" i="3"/>
  <c r="I2346" i="3"/>
  <c r="J2346" i="3"/>
  <c r="L2346" i="3" s="1"/>
  <c r="K2346" i="3"/>
  <c r="Z2346" i="3"/>
  <c r="E2347" i="3"/>
  <c r="F2347" i="3"/>
  <c r="K2347" i="3" s="1"/>
  <c r="G2347" i="3"/>
  <c r="H2347" i="3"/>
  <c r="I2347" i="3"/>
  <c r="J2347" i="3"/>
  <c r="E2348" i="3"/>
  <c r="K2348" i="3" s="1"/>
  <c r="F2348" i="3"/>
  <c r="G2348" i="3"/>
  <c r="H2348" i="3"/>
  <c r="L2348" i="3" s="1"/>
  <c r="AF2348" i="3" s="1"/>
  <c r="I2348" i="3"/>
  <c r="J2348" i="3"/>
  <c r="E2349" i="3"/>
  <c r="F2349" i="3"/>
  <c r="K2349" i="3" s="1"/>
  <c r="G2349" i="3"/>
  <c r="H2349" i="3"/>
  <c r="I2349" i="3"/>
  <c r="J2349" i="3"/>
  <c r="E2350" i="3"/>
  <c r="K2350" i="3" s="1"/>
  <c r="F2350" i="3"/>
  <c r="G2350" i="3"/>
  <c r="H2350" i="3"/>
  <c r="L2350" i="3" s="1"/>
  <c r="AG2350" i="3" s="1"/>
  <c r="I2350" i="3"/>
  <c r="J2350" i="3"/>
  <c r="Y2350" i="3"/>
  <c r="AO2350" i="3"/>
  <c r="BE2350" i="3"/>
  <c r="E2351" i="3"/>
  <c r="F2351" i="3"/>
  <c r="G2351" i="3"/>
  <c r="H2351" i="3"/>
  <c r="I2351" i="3"/>
  <c r="J2351" i="3"/>
  <c r="K2351" i="3"/>
  <c r="R2351" i="3" s="1"/>
  <c r="L2351" i="3"/>
  <c r="N2351" i="3"/>
  <c r="P2351" i="3"/>
  <c r="S2351" i="3"/>
  <c r="V2351" i="3"/>
  <c r="X2351" i="3"/>
  <c r="Z2351" i="3"/>
  <c r="AB2351" i="3"/>
  <c r="AD2351" i="3"/>
  <c r="AF2351" i="3"/>
  <c r="AH2351" i="3"/>
  <c r="AJ2351" i="3"/>
  <c r="AL2351" i="3"/>
  <c r="AN2351" i="3"/>
  <c r="AP2351" i="3"/>
  <c r="AR2351" i="3"/>
  <c r="AT2351" i="3"/>
  <c r="AV2351" i="3"/>
  <c r="AX2351" i="3"/>
  <c r="AZ2351" i="3"/>
  <c r="BB2351" i="3"/>
  <c r="BD2351" i="3"/>
  <c r="BF2351" i="3"/>
  <c r="BH2351" i="3"/>
  <c r="E2352" i="3"/>
  <c r="K2352" i="3" s="1"/>
  <c r="F2352" i="3"/>
  <c r="G2352" i="3"/>
  <c r="H2352" i="3"/>
  <c r="I2352" i="3"/>
  <c r="J2352" i="3"/>
  <c r="E2353" i="3"/>
  <c r="F2353" i="3"/>
  <c r="K2353" i="3" s="1"/>
  <c r="G2353" i="3"/>
  <c r="H2353" i="3"/>
  <c r="I2353" i="3"/>
  <c r="J2353" i="3"/>
  <c r="L2353" i="3"/>
  <c r="X2353" i="3" s="1"/>
  <c r="T2353" i="3"/>
  <c r="AB2353" i="3"/>
  <c r="AJ2353" i="3"/>
  <c r="AR2353" i="3"/>
  <c r="AZ2353" i="3"/>
  <c r="BH2353" i="3"/>
  <c r="E2354" i="3"/>
  <c r="K2354" i="3" s="1"/>
  <c r="F2354" i="3"/>
  <c r="G2354" i="3"/>
  <c r="H2354" i="3"/>
  <c r="I2354" i="3"/>
  <c r="J2354" i="3"/>
  <c r="E2355" i="3"/>
  <c r="F2355" i="3"/>
  <c r="K2355" i="3" s="1"/>
  <c r="G2355" i="3"/>
  <c r="H2355" i="3"/>
  <c r="I2355" i="3"/>
  <c r="J2355" i="3"/>
  <c r="L2355" i="3"/>
  <c r="X2355" i="3" s="1"/>
  <c r="T2355" i="3"/>
  <c r="AB2355" i="3"/>
  <c r="AJ2355" i="3"/>
  <c r="AP2355" i="3"/>
  <c r="AV2355" i="3"/>
  <c r="AZ2355" i="3"/>
  <c r="BD2355" i="3"/>
  <c r="BH2355" i="3"/>
  <c r="E2356" i="3"/>
  <c r="K2356" i="3" s="1"/>
  <c r="F2356" i="3"/>
  <c r="G2356" i="3"/>
  <c r="H2356" i="3"/>
  <c r="I2356" i="3"/>
  <c r="J2356" i="3"/>
  <c r="L2356" i="3"/>
  <c r="P2356" i="3" s="1"/>
  <c r="T2356" i="3"/>
  <c r="AB2356" i="3"/>
  <c r="AJ2356" i="3"/>
  <c r="AR2356" i="3"/>
  <c r="AZ2356" i="3"/>
  <c r="BH2356" i="3"/>
  <c r="E2357" i="3"/>
  <c r="F2357" i="3"/>
  <c r="K2357" i="3" s="1"/>
  <c r="G2357" i="3"/>
  <c r="H2357" i="3"/>
  <c r="L2357" i="3" s="1"/>
  <c r="I2357" i="3"/>
  <c r="J2357" i="3"/>
  <c r="R2357" i="3" l="1"/>
  <c r="Z2357" i="3"/>
  <c r="AH2357" i="3"/>
  <c r="AP2357" i="3"/>
  <c r="AX2357" i="3"/>
  <c r="BF2357" i="3"/>
  <c r="V2357" i="3"/>
  <c r="AL2357" i="3"/>
  <c r="BB2357" i="3"/>
  <c r="P2357" i="3"/>
  <c r="AF2357" i="3"/>
  <c r="AN2357" i="3"/>
  <c r="BD2357" i="3"/>
  <c r="T2357" i="3"/>
  <c r="AB2357" i="3"/>
  <c r="AJ2357" i="3"/>
  <c r="AR2357" i="3"/>
  <c r="AZ2357" i="3"/>
  <c r="BH2357" i="3"/>
  <c r="N2357" i="3"/>
  <c r="AD2357" i="3"/>
  <c r="AT2357" i="3"/>
  <c r="X2357" i="3"/>
  <c r="AV2357" i="3"/>
  <c r="O2352" i="3"/>
  <c r="AE2352" i="3"/>
  <c r="AU2352" i="3"/>
  <c r="P2352" i="3"/>
  <c r="AF2352" i="3"/>
  <c r="AV2352" i="3"/>
  <c r="M2352" i="3"/>
  <c r="AC2352" i="3"/>
  <c r="AS2352" i="3"/>
  <c r="BI2352" i="3"/>
  <c r="BF2356" i="3"/>
  <c r="AP2356" i="3"/>
  <c r="AH2356" i="3"/>
  <c r="R2356" i="3"/>
  <c r="BB2355" i="3"/>
  <c r="AR2355" i="3"/>
  <c r="AF2355" i="3"/>
  <c r="P2355" i="3"/>
  <c r="L2354" i="3"/>
  <c r="BB2354" i="3" s="1"/>
  <c r="AV2353" i="3"/>
  <c r="AF2353" i="3"/>
  <c r="P2353" i="3"/>
  <c r="AX2352" i="3"/>
  <c r="R2352" i="3"/>
  <c r="L2352" i="3"/>
  <c r="BB2352" i="3" s="1"/>
  <c r="P2348" i="3"/>
  <c r="V2352" i="3"/>
  <c r="N2349" i="3"/>
  <c r="AX2356" i="3"/>
  <c r="Z2356" i="3"/>
  <c r="BD2356" i="3"/>
  <c r="AV2356" i="3"/>
  <c r="AN2356" i="3"/>
  <c r="AF2356" i="3"/>
  <c r="X2356" i="3"/>
  <c r="O2356" i="3"/>
  <c r="S2356" i="3"/>
  <c r="W2356" i="3"/>
  <c r="AA2356" i="3"/>
  <c r="AE2356" i="3"/>
  <c r="AI2356" i="3"/>
  <c r="AM2356" i="3"/>
  <c r="AQ2356" i="3"/>
  <c r="AU2356" i="3"/>
  <c r="AY2356" i="3"/>
  <c r="BC2356" i="3"/>
  <c r="BG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AT2352" i="3"/>
  <c r="AD2352" i="3"/>
  <c r="N2352" i="3"/>
  <c r="M2350" i="3"/>
  <c r="U2350" i="3"/>
  <c r="AC2350" i="3"/>
  <c r="AK2350" i="3"/>
  <c r="AS2350" i="3"/>
  <c r="BA2350" i="3"/>
  <c r="BH2350" i="3"/>
  <c r="P2350" i="3"/>
  <c r="X2350" i="3"/>
  <c r="AF2350" i="3"/>
  <c r="AN2350" i="3"/>
  <c r="AV2350" i="3"/>
  <c r="BD2350" i="3"/>
  <c r="BI2350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I2354" i="3"/>
  <c r="AY2354" i="3"/>
  <c r="T2354" i="3"/>
  <c r="AJ2354" i="3"/>
  <c r="AZ2354" i="3"/>
  <c r="Q2354" i="3"/>
  <c r="AG2354" i="3"/>
  <c r="AW2354" i="3"/>
  <c r="T2348" i="3"/>
  <c r="AJ2348" i="3"/>
  <c r="AZ2348" i="3"/>
  <c r="X2348" i="3"/>
  <c r="AN2348" i="3"/>
  <c r="BD2348" i="3"/>
  <c r="M2357" i="3"/>
  <c r="Q2357" i="3"/>
  <c r="U2357" i="3"/>
  <c r="Y2357" i="3"/>
  <c r="AC2357" i="3"/>
  <c r="AG2357" i="3"/>
  <c r="AK2357" i="3"/>
  <c r="AO2357" i="3"/>
  <c r="AS2357" i="3"/>
  <c r="AW2357" i="3"/>
  <c r="BA2357" i="3"/>
  <c r="BE2357" i="3"/>
  <c r="BI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BB2356" i="3"/>
  <c r="AT2356" i="3"/>
  <c r="AL2356" i="3"/>
  <c r="AD2356" i="3"/>
  <c r="V2356" i="3"/>
  <c r="N2356" i="3"/>
  <c r="BF2355" i="3"/>
  <c r="AX2355" i="3"/>
  <c r="AN2355" i="3"/>
  <c r="M2355" i="3"/>
  <c r="Q2355" i="3"/>
  <c r="U2355" i="3"/>
  <c r="Y2355" i="3"/>
  <c r="AC2355" i="3"/>
  <c r="AG2355" i="3"/>
  <c r="AK2355" i="3"/>
  <c r="AO2355" i="3"/>
  <c r="AS2355" i="3"/>
  <c r="AW2355" i="3"/>
  <c r="BA2355" i="3"/>
  <c r="BE2355" i="3"/>
  <c r="BI2355" i="3"/>
  <c r="N2355" i="3"/>
  <c r="R2355" i="3"/>
  <c r="V2355" i="3"/>
  <c r="Z2355" i="3"/>
  <c r="AD2355" i="3"/>
  <c r="AL2355" i="3"/>
  <c r="AH2355" i="3"/>
  <c r="AT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Z2354" i="3"/>
  <c r="BD2353" i="3"/>
  <c r="AN2353" i="3"/>
  <c r="M2353" i="3"/>
  <c r="Q2353" i="3"/>
  <c r="U2353" i="3"/>
  <c r="Y2353" i="3"/>
  <c r="AC2353" i="3"/>
  <c r="AG2353" i="3"/>
  <c r="AK2353" i="3"/>
  <c r="AO2353" i="3"/>
  <c r="AS2353" i="3"/>
  <c r="AW2353" i="3"/>
  <c r="BA2353" i="3"/>
  <c r="BE2353" i="3"/>
  <c r="BI2353" i="3"/>
  <c r="N2353" i="3"/>
  <c r="R2353" i="3"/>
  <c r="V2353" i="3"/>
  <c r="Z2353" i="3"/>
  <c r="AD2353" i="3"/>
  <c r="AL2353" i="3"/>
  <c r="AP2353" i="3"/>
  <c r="AT2353" i="3"/>
  <c r="BB2353" i="3"/>
  <c r="AH2353" i="3"/>
  <c r="AX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BF2352" i="3"/>
  <c r="AP2352" i="3"/>
  <c r="Z2352" i="3"/>
  <c r="AW2350" i="3"/>
  <c r="Q2350" i="3"/>
  <c r="AV2348" i="3"/>
  <c r="AB2348" i="3"/>
  <c r="AU234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AF2336" i="3"/>
  <c r="AV2336" i="3"/>
  <c r="T2336" i="3"/>
  <c r="AJ2336" i="3"/>
  <c r="AZ2336" i="3"/>
  <c r="X2336" i="3"/>
  <c r="AN2336" i="3"/>
  <c r="BD2336" i="3"/>
  <c r="AB2336" i="3"/>
  <c r="AR2336" i="3"/>
  <c r="BH2336" i="3"/>
  <c r="BG2351" i="3"/>
  <c r="BC2351" i="3"/>
  <c r="AY2351" i="3"/>
  <c r="AU2351" i="3"/>
  <c r="AQ2351" i="3"/>
  <c r="AM2351" i="3"/>
  <c r="AI2351" i="3"/>
  <c r="AE2351" i="3"/>
  <c r="AA2351" i="3"/>
  <c r="W2351" i="3"/>
  <c r="N2350" i="3"/>
  <c r="R2350" i="3"/>
  <c r="V2350" i="3"/>
  <c r="Z2350" i="3"/>
  <c r="AD2350" i="3"/>
  <c r="AH2350" i="3"/>
  <c r="AL2350" i="3"/>
  <c r="AP2350" i="3"/>
  <c r="AT2350" i="3"/>
  <c r="AX2350" i="3"/>
  <c r="BB2350" i="3"/>
  <c r="O2350" i="3"/>
  <c r="S2350" i="3"/>
  <c r="W2350" i="3"/>
  <c r="AA2350" i="3"/>
  <c r="AE2350" i="3"/>
  <c r="AI2350" i="3"/>
  <c r="AM2350" i="3"/>
  <c r="AQ2350" i="3"/>
  <c r="AU2350" i="3"/>
  <c r="AY2350" i="3"/>
  <c r="BC2350" i="3"/>
  <c r="BG2350" i="3"/>
  <c r="AQ2349" i="3"/>
  <c r="BH2348" i="3"/>
  <c r="AR2348" i="3"/>
  <c r="O2341" i="3"/>
  <c r="S2341" i="3"/>
  <c r="W2341" i="3"/>
  <c r="AA2341" i="3"/>
  <c r="AE2341" i="3"/>
  <c r="AI2341" i="3"/>
  <c r="AM2341" i="3"/>
  <c r="AQ2341" i="3"/>
  <c r="AU2341" i="3"/>
  <c r="AY2341" i="3"/>
  <c r="BC2341" i="3"/>
  <c r="BG2341" i="3"/>
  <c r="P2341" i="3"/>
  <c r="T2341" i="3"/>
  <c r="X2341" i="3"/>
  <c r="AB2341" i="3"/>
  <c r="AF2341" i="3"/>
  <c r="AJ2341" i="3"/>
  <c r="AN2341" i="3"/>
  <c r="AR2341" i="3"/>
  <c r="AV2341" i="3"/>
  <c r="AZ2341" i="3"/>
  <c r="BD2341" i="3"/>
  <c r="BH2341" i="3"/>
  <c r="M2341" i="3"/>
  <c r="Q2341" i="3"/>
  <c r="U2341" i="3"/>
  <c r="Y2341" i="3"/>
  <c r="AC2341" i="3"/>
  <c r="AG2341" i="3"/>
  <c r="AK2341" i="3"/>
  <c r="AO2341" i="3"/>
  <c r="AS2341" i="3"/>
  <c r="AW2341" i="3"/>
  <c r="BA2341" i="3"/>
  <c r="BE2341" i="3"/>
  <c r="BI2341" i="3"/>
  <c r="Z2341" i="3"/>
  <c r="AP2341" i="3"/>
  <c r="BF2341" i="3"/>
  <c r="N2341" i="3"/>
  <c r="AD2341" i="3"/>
  <c r="AT2341" i="3"/>
  <c r="R2341" i="3"/>
  <c r="AH2341" i="3"/>
  <c r="AX2341" i="3"/>
  <c r="V2341" i="3"/>
  <c r="AL2341" i="3"/>
  <c r="M2351" i="3"/>
  <c r="Q2351" i="3"/>
  <c r="BJ2351" i="3" s="1"/>
  <c r="U2351" i="3"/>
  <c r="W2349" i="3"/>
  <c r="AB2349" i="3"/>
  <c r="AR2349" i="3"/>
  <c r="BH2349" i="3"/>
  <c r="Y2349" i="3"/>
  <c r="AO2349" i="3"/>
  <c r="BE2349" i="3"/>
  <c r="S2339" i="3"/>
  <c r="BM2339" i="3" s="1"/>
  <c r="AI2339" i="3"/>
  <c r="AY2339" i="3"/>
  <c r="T2339" i="3"/>
  <c r="AJ2339" i="3"/>
  <c r="AZ2339" i="3"/>
  <c r="Q2339" i="3"/>
  <c r="AG2339" i="3"/>
  <c r="AW2339" i="3"/>
  <c r="N2339" i="3"/>
  <c r="BJ2339" i="3" s="1"/>
  <c r="AH2339" i="3"/>
  <c r="BB2339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BM2351" i="3" s="1"/>
  <c r="O2351" i="3"/>
  <c r="BF2350" i="3"/>
  <c r="AZ2350" i="3"/>
  <c r="AR2350" i="3"/>
  <c r="AJ2350" i="3"/>
  <c r="AB2350" i="3"/>
  <c r="T2350" i="3"/>
  <c r="BC2349" i="3"/>
  <c r="AM2349" i="3"/>
  <c r="AE2349" i="3"/>
  <c r="V2349" i="3"/>
  <c r="L2349" i="3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B2341" i="3"/>
  <c r="BG2346" i="3"/>
  <c r="BC2346" i="3"/>
  <c r="AY2346" i="3"/>
  <c r="AT2346" i="3"/>
  <c r="AN2346" i="3"/>
  <c r="AI2346" i="3"/>
  <c r="AD2346" i="3"/>
  <c r="X2346" i="3"/>
  <c r="S2346" i="3"/>
  <c r="N2346" i="3"/>
  <c r="BI2345" i="3"/>
  <c r="BA2345" i="3"/>
  <c r="AS2345" i="3"/>
  <c r="AK2345" i="3"/>
  <c r="AC2345" i="3"/>
  <c r="U2345" i="3"/>
  <c r="M2345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I2343" i="3"/>
  <c r="AS2343" i="3"/>
  <c r="AC2343" i="3"/>
  <c r="M2343" i="3"/>
  <c r="BF2346" i="3"/>
  <c r="BB2346" i="3"/>
  <c r="AX2346" i="3"/>
  <c r="AR2346" i="3"/>
  <c r="AM2346" i="3"/>
  <c r="AH2346" i="3"/>
  <c r="AB2346" i="3"/>
  <c r="W2346" i="3"/>
  <c r="BF2345" i="3"/>
  <c r="AX2345" i="3"/>
  <c r="AP2345" i="3"/>
  <c r="AH2345" i="3"/>
  <c r="Z2345" i="3"/>
  <c r="BC2344" i="3"/>
  <c r="AM2344" i="3"/>
  <c r="W2344" i="3"/>
  <c r="BE2343" i="3"/>
  <c r="AO2343" i="3"/>
  <c r="M2346" i="3"/>
  <c r="Q2346" i="3"/>
  <c r="U2346" i="3"/>
  <c r="Y2346" i="3"/>
  <c r="AC2346" i="3"/>
  <c r="AG2346" i="3"/>
  <c r="AK2346" i="3"/>
  <c r="AO2346" i="3"/>
  <c r="AS2346" i="3"/>
  <c r="AW2346" i="3"/>
  <c r="O2345" i="3"/>
  <c r="S2345" i="3"/>
  <c r="W2345" i="3"/>
  <c r="AA2345" i="3"/>
  <c r="AE2345" i="3"/>
  <c r="AI2345" i="3"/>
  <c r="AM2345" i="3"/>
  <c r="AQ2345" i="3"/>
  <c r="AU2345" i="3"/>
  <c r="AY2345" i="3"/>
  <c r="BC2345" i="3"/>
  <c r="BG2345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N2343" i="3"/>
  <c r="R2343" i="3"/>
  <c r="V2343" i="3"/>
  <c r="Z2343" i="3"/>
  <c r="AD2343" i="3"/>
  <c r="AH2343" i="3"/>
  <c r="AL2343" i="3"/>
  <c r="AP2343" i="3"/>
  <c r="AT2343" i="3"/>
  <c r="AX2343" i="3"/>
  <c r="BB2343" i="3"/>
  <c r="BF2343" i="3"/>
  <c r="O2343" i="3"/>
  <c r="S2343" i="3"/>
  <c r="W2343" i="3"/>
  <c r="AA2343" i="3"/>
  <c r="AE2343" i="3"/>
  <c r="AI2343" i="3"/>
  <c r="AM2343" i="3"/>
  <c r="AQ2343" i="3"/>
  <c r="AU2343" i="3"/>
  <c r="AY2343" i="3"/>
  <c r="BC2343" i="3"/>
  <c r="BG2343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L2339" i="3"/>
  <c r="W2339" i="3" s="1"/>
  <c r="BI2342" i="3"/>
  <c r="BE2342" i="3"/>
  <c r="BA2342" i="3"/>
  <c r="AW2342" i="3"/>
  <c r="AS2342" i="3"/>
  <c r="AO2342" i="3"/>
  <c r="AK2342" i="3"/>
  <c r="AG2342" i="3"/>
  <c r="AC2342" i="3"/>
  <c r="Y2342" i="3"/>
  <c r="U2342" i="3"/>
  <c r="Q2342" i="3"/>
  <c r="BJ2342" i="3" s="1"/>
  <c r="M2342" i="3"/>
  <c r="Q2340" i="3"/>
  <c r="U2340" i="3"/>
  <c r="Y2340" i="3"/>
  <c r="AC2340" i="3"/>
  <c r="AG2340" i="3"/>
  <c r="AK2340" i="3"/>
  <c r="AO2340" i="3"/>
  <c r="AS2340" i="3"/>
  <c r="AW2340" i="3"/>
  <c r="BA2340" i="3"/>
  <c r="BE2340" i="3"/>
  <c r="BI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AV2338" i="3"/>
  <c r="AF2338" i="3"/>
  <c r="L2337" i="3"/>
  <c r="AA2337" i="3" s="1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BL2338" i="3" s="1"/>
  <c r="S2338" i="3"/>
  <c r="W2338" i="3"/>
  <c r="AA2338" i="3"/>
  <c r="AE2338" i="3"/>
  <c r="AI2338" i="3"/>
  <c r="AM2338" i="3"/>
  <c r="AQ2338" i="3"/>
  <c r="AU2338" i="3"/>
  <c r="AY2338" i="3"/>
  <c r="BC2338" i="3"/>
  <c r="BG2338" i="3"/>
  <c r="AX2337" i="3"/>
  <c r="AL2340" i="3"/>
  <c r="AH2340" i="3"/>
  <c r="AD2340" i="3"/>
  <c r="Z2340" i="3"/>
  <c r="V2340" i="3"/>
  <c r="R2340" i="3"/>
  <c r="N2340" i="3"/>
  <c r="E2276" i="3"/>
  <c r="F2276" i="3"/>
  <c r="G2276" i="3"/>
  <c r="H2276" i="3"/>
  <c r="I2276" i="3"/>
  <c r="J2276" i="3"/>
  <c r="K2276" i="3"/>
  <c r="L2276" i="3"/>
  <c r="E2277" i="3"/>
  <c r="F2277" i="3"/>
  <c r="K2277" i="3" s="1"/>
  <c r="G2277" i="3"/>
  <c r="H2277" i="3"/>
  <c r="I2277" i="3"/>
  <c r="J2277" i="3"/>
  <c r="E2278" i="3"/>
  <c r="F2278" i="3"/>
  <c r="G2278" i="3"/>
  <c r="H2278" i="3"/>
  <c r="I2278" i="3"/>
  <c r="J2278" i="3"/>
  <c r="K2278" i="3"/>
  <c r="L2278" i="3"/>
  <c r="P2278" i="3" s="1"/>
  <c r="T2278" i="3"/>
  <c r="X2278" i="3"/>
  <c r="AB2278" i="3"/>
  <c r="AJ2278" i="3"/>
  <c r="AN2278" i="3"/>
  <c r="AR2278" i="3"/>
  <c r="AZ2278" i="3"/>
  <c r="BD2278" i="3"/>
  <c r="BH2278" i="3"/>
  <c r="E2279" i="3"/>
  <c r="F2279" i="3"/>
  <c r="K2279" i="3" s="1"/>
  <c r="G2279" i="3"/>
  <c r="H2279" i="3"/>
  <c r="I2279" i="3"/>
  <c r="J2279" i="3"/>
  <c r="E2280" i="3"/>
  <c r="F2280" i="3"/>
  <c r="G2280" i="3"/>
  <c r="H2280" i="3"/>
  <c r="I2280" i="3"/>
  <c r="J2280" i="3"/>
  <c r="K2280" i="3"/>
  <c r="L2280" i="3"/>
  <c r="P2280" i="3"/>
  <c r="T2280" i="3"/>
  <c r="X2280" i="3"/>
  <c r="AB2280" i="3"/>
  <c r="AF2280" i="3"/>
  <c r="AJ2280" i="3"/>
  <c r="AN2280" i="3"/>
  <c r="AR2280" i="3"/>
  <c r="AV2280" i="3"/>
  <c r="AZ2280" i="3"/>
  <c r="BD2280" i="3"/>
  <c r="BH2280" i="3"/>
  <c r="E2281" i="3"/>
  <c r="F2281" i="3"/>
  <c r="K2281" i="3" s="1"/>
  <c r="N2281" i="3" s="1"/>
  <c r="G2281" i="3"/>
  <c r="H2281" i="3"/>
  <c r="I2281" i="3"/>
  <c r="J2281" i="3"/>
  <c r="L2281" i="3" s="1"/>
  <c r="R2281" i="3"/>
  <c r="V2281" i="3"/>
  <c r="Z2281" i="3"/>
  <c r="AH2281" i="3"/>
  <c r="AL2281" i="3"/>
  <c r="AP2281" i="3"/>
  <c r="AX2281" i="3"/>
  <c r="BB2281" i="3"/>
  <c r="BF2281" i="3"/>
  <c r="E2282" i="3"/>
  <c r="F2282" i="3"/>
  <c r="K2282" i="3" s="1"/>
  <c r="G2282" i="3"/>
  <c r="H2282" i="3"/>
  <c r="I2282" i="3"/>
  <c r="J2282" i="3"/>
  <c r="L2282" i="3"/>
  <c r="Q2282" i="3" s="1"/>
  <c r="V2282" i="3"/>
  <c r="AA2282" i="3"/>
  <c r="AE2282" i="3"/>
  <c r="AM2282" i="3"/>
  <c r="AQ2282" i="3"/>
  <c r="AU2282" i="3"/>
  <c r="AY2282" i="3"/>
  <c r="BC2282" i="3"/>
  <c r="BG2282" i="3"/>
  <c r="E2283" i="3"/>
  <c r="K2283" i="3" s="1"/>
  <c r="F2283" i="3"/>
  <c r="G2283" i="3"/>
  <c r="H2283" i="3"/>
  <c r="I2283" i="3"/>
  <c r="L2283" i="3" s="1"/>
  <c r="Q2283" i="3" s="1"/>
  <c r="J2283" i="3"/>
  <c r="M2283" i="3"/>
  <c r="U2283" i="3"/>
  <c r="Y2283" i="3"/>
  <c r="AC2283" i="3"/>
  <c r="AK2283" i="3"/>
  <c r="AO2283" i="3"/>
  <c r="AS2283" i="3"/>
  <c r="BA2283" i="3"/>
  <c r="BE2283" i="3"/>
  <c r="BI2283" i="3"/>
  <c r="E2284" i="3"/>
  <c r="F2284" i="3"/>
  <c r="K2284" i="3" s="1"/>
  <c r="G2284" i="3"/>
  <c r="H2284" i="3"/>
  <c r="I2284" i="3"/>
  <c r="J2284" i="3"/>
  <c r="L2284" i="3" s="1"/>
  <c r="N2284" i="3"/>
  <c r="S2284" i="3"/>
  <c r="X2284" i="3"/>
  <c r="AD2284" i="3"/>
  <c r="AI2284" i="3"/>
  <c r="AN2284" i="3"/>
  <c r="AT2284" i="3"/>
  <c r="AY2284" i="3"/>
  <c r="BD2284" i="3"/>
  <c r="E2285" i="3"/>
  <c r="K2285" i="3" s="1"/>
  <c r="F2285" i="3"/>
  <c r="G2285" i="3"/>
  <c r="H2285" i="3"/>
  <c r="I2285" i="3"/>
  <c r="J2285" i="3"/>
  <c r="E2286" i="3"/>
  <c r="F2286" i="3"/>
  <c r="K2286" i="3" s="1"/>
  <c r="G2286" i="3"/>
  <c r="H2286" i="3"/>
  <c r="I2286" i="3"/>
  <c r="J2286" i="3"/>
  <c r="L2286" i="3" s="1"/>
  <c r="N2286" i="3"/>
  <c r="S2286" i="3"/>
  <c r="X2286" i="3"/>
  <c r="AD2286" i="3"/>
  <c r="AI2286" i="3"/>
  <c r="AN2286" i="3"/>
  <c r="AT2286" i="3"/>
  <c r="AY2286" i="3"/>
  <c r="BD2286" i="3"/>
  <c r="BH2286" i="3"/>
  <c r="E2287" i="3"/>
  <c r="F2287" i="3"/>
  <c r="K2287" i="3" s="1"/>
  <c r="G2287" i="3"/>
  <c r="H2287" i="3"/>
  <c r="I2287" i="3"/>
  <c r="J2287" i="3"/>
  <c r="E2288" i="3"/>
  <c r="K2288" i="3" s="1"/>
  <c r="F2288" i="3"/>
  <c r="G2288" i="3"/>
  <c r="H2288" i="3"/>
  <c r="L2288" i="3" s="1"/>
  <c r="I2288" i="3"/>
  <c r="J2288" i="3"/>
  <c r="X2288" i="3"/>
  <c r="AN2288" i="3"/>
  <c r="BD2288" i="3"/>
  <c r="E2289" i="3"/>
  <c r="F2289" i="3"/>
  <c r="K2289" i="3" s="1"/>
  <c r="G2289" i="3"/>
  <c r="H2289" i="3"/>
  <c r="I2289" i="3"/>
  <c r="J2289" i="3"/>
  <c r="E2290" i="3"/>
  <c r="K2290" i="3" s="1"/>
  <c r="F2290" i="3"/>
  <c r="G2290" i="3"/>
  <c r="H2290" i="3"/>
  <c r="L2290" i="3" s="1"/>
  <c r="I2290" i="3"/>
  <c r="J2290" i="3"/>
  <c r="AN2290" i="3"/>
  <c r="AV2290" i="3"/>
  <c r="E2291" i="3"/>
  <c r="F2291" i="3"/>
  <c r="G2291" i="3"/>
  <c r="H2291" i="3"/>
  <c r="I2291" i="3"/>
  <c r="L2291" i="3" s="1"/>
  <c r="J2291" i="3"/>
  <c r="K2291" i="3"/>
  <c r="Q2291" i="3" s="1"/>
  <c r="V2291" i="3"/>
  <c r="AA2291" i="3"/>
  <c r="AG2291" i="3"/>
  <c r="AQ2291" i="3"/>
  <c r="AW2291" i="3"/>
  <c r="BB2291" i="3"/>
  <c r="E2292" i="3"/>
  <c r="F2292" i="3"/>
  <c r="K2292" i="3" s="1"/>
  <c r="G2292" i="3"/>
  <c r="H2292" i="3"/>
  <c r="L2292" i="3" s="1"/>
  <c r="AV2292" i="3" s="1"/>
  <c r="I2292" i="3"/>
  <c r="J2292" i="3"/>
  <c r="AF2292" i="3"/>
  <c r="E2293" i="3"/>
  <c r="F2293" i="3"/>
  <c r="K2293" i="3" s="1"/>
  <c r="G2293" i="3"/>
  <c r="H2293" i="3"/>
  <c r="I2293" i="3"/>
  <c r="J2293" i="3"/>
  <c r="L2293" i="3" s="1"/>
  <c r="V2293" i="3" s="1"/>
  <c r="N2293" i="3"/>
  <c r="R2293" i="3"/>
  <c r="Z2293" i="3"/>
  <c r="AD2293" i="3"/>
  <c r="AH2293" i="3"/>
  <c r="AP2293" i="3"/>
  <c r="AT2293" i="3"/>
  <c r="AX2293" i="3"/>
  <c r="BF2293" i="3"/>
  <c r="E2294" i="3"/>
  <c r="F2294" i="3"/>
  <c r="K2294" i="3" s="1"/>
  <c r="G2294" i="3"/>
  <c r="H2294" i="3"/>
  <c r="L2294" i="3" s="1"/>
  <c r="I2294" i="3"/>
  <c r="J2294" i="3"/>
  <c r="E2295" i="3"/>
  <c r="F2295" i="3"/>
  <c r="K2295" i="3" s="1"/>
  <c r="N2295" i="3" s="1"/>
  <c r="G2295" i="3"/>
  <c r="H2295" i="3"/>
  <c r="I2295" i="3"/>
  <c r="J2295" i="3"/>
  <c r="L2295" i="3" s="1"/>
  <c r="R2295" i="3"/>
  <c r="Z2295" i="3"/>
  <c r="AH2295" i="3"/>
  <c r="AP2295" i="3"/>
  <c r="AX2295" i="3"/>
  <c r="BF2295" i="3"/>
  <c r="E2296" i="3"/>
  <c r="F2296" i="3"/>
  <c r="K2296" i="3" s="1"/>
  <c r="G2296" i="3"/>
  <c r="H2296" i="3"/>
  <c r="L2296" i="3" s="1"/>
  <c r="I2296" i="3"/>
  <c r="J2296" i="3"/>
  <c r="AF2296" i="3"/>
  <c r="AV2296" i="3"/>
  <c r="E2297" i="3"/>
  <c r="F2297" i="3"/>
  <c r="K2297" i="3" s="1"/>
  <c r="N2297" i="3" s="1"/>
  <c r="G2297" i="3"/>
  <c r="H2297" i="3"/>
  <c r="I2297" i="3"/>
  <c r="J2297" i="3"/>
  <c r="L2297" i="3" s="1"/>
  <c r="R2297" i="3"/>
  <c r="Z2297" i="3"/>
  <c r="AH2297" i="3"/>
  <c r="AP2297" i="3"/>
  <c r="AX2297" i="3"/>
  <c r="BF2297" i="3"/>
  <c r="E2298" i="3"/>
  <c r="F2298" i="3"/>
  <c r="K2298" i="3" s="1"/>
  <c r="AB2298" i="3" s="1"/>
  <c r="G2298" i="3"/>
  <c r="H2298" i="3"/>
  <c r="L2298" i="3" s="1"/>
  <c r="AV2298" i="3" s="1"/>
  <c r="I2298" i="3"/>
  <c r="J2298" i="3"/>
  <c r="AF2298" i="3"/>
  <c r="E2299" i="3"/>
  <c r="F2299" i="3"/>
  <c r="K2299" i="3" s="1"/>
  <c r="N2299" i="3" s="1"/>
  <c r="G2299" i="3"/>
  <c r="H2299" i="3"/>
  <c r="I2299" i="3"/>
  <c r="J2299" i="3"/>
  <c r="L2299" i="3" s="1"/>
  <c r="R2299" i="3"/>
  <c r="Z2299" i="3"/>
  <c r="AH2299" i="3"/>
  <c r="AP2299" i="3"/>
  <c r="AX2299" i="3"/>
  <c r="BF2299" i="3"/>
  <c r="E2300" i="3"/>
  <c r="F2300" i="3"/>
  <c r="K2300" i="3" s="1"/>
  <c r="T2300" i="3" s="1"/>
  <c r="G2300" i="3"/>
  <c r="H2300" i="3"/>
  <c r="L2300" i="3" s="1"/>
  <c r="I2300" i="3"/>
  <c r="J2300" i="3"/>
  <c r="N2300" i="3"/>
  <c r="BJ2300" i="3" s="1"/>
  <c r="V2300" i="3"/>
  <c r="AD2300" i="3"/>
  <c r="AL2300" i="3"/>
  <c r="AT2300" i="3"/>
  <c r="BB2300" i="3"/>
  <c r="E2301" i="3"/>
  <c r="F2301" i="3"/>
  <c r="K2301" i="3" s="1"/>
  <c r="G2301" i="3"/>
  <c r="H2301" i="3"/>
  <c r="I2301" i="3"/>
  <c r="J2301" i="3"/>
  <c r="E2302" i="3"/>
  <c r="F2302" i="3"/>
  <c r="K2302" i="3" s="1"/>
  <c r="T2302" i="3" s="1"/>
  <c r="G2302" i="3"/>
  <c r="H2302" i="3"/>
  <c r="L2302" i="3" s="1"/>
  <c r="AD2302" i="3" s="1"/>
  <c r="I2302" i="3"/>
  <c r="J2302" i="3"/>
  <c r="V2302" i="3"/>
  <c r="AL2302" i="3"/>
  <c r="BB2302" i="3"/>
  <c r="E2303" i="3"/>
  <c r="F2303" i="3"/>
  <c r="G2303" i="3"/>
  <c r="H2303" i="3"/>
  <c r="I2303" i="3"/>
  <c r="J2303" i="3"/>
  <c r="E2304" i="3"/>
  <c r="F2304" i="3"/>
  <c r="K2304" i="3" s="1"/>
  <c r="G2304" i="3"/>
  <c r="H2304" i="3"/>
  <c r="L2304" i="3" s="1"/>
  <c r="I2304" i="3"/>
  <c r="J2304" i="3"/>
  <c r="V2304" i="3"/>
  <c r="BB2304" i="3"/>
  <c r="E2305" i="3"/>
  <c r="F2305" i="3"/>
  <c r="G2305" i="3"/>
  <c r="H2305" i="3"/>
  <c r="L2305" i="3" s="1"/>
  <c r="I2305" i="3"/>
  <c r="J2305" i="3"/>
  <c r="E2306" i="3"/>
  <c r="F2306" i="3"/>
  <c r="K2306" i="3" s="1"/>
  <c r="T2306" i="3" s="1"/>
  <c r="G2306" i="3"/>
  <c r="H2306" i="3"/>
  <c r="L2306" i="3" s="1"/>
  <c r="AD2306" i="3" s="1"/>
  <c r="I2306" i="3"/>
  <c r="J2306" i="3"/>
  <c r="V2306" i="3"/>
  <c r="AL2306" i="3"/>
  <c r="BB2306" i="3"/>
  <c r="E2307" i="3"/>
  <c r="F2307" i="3"/>
  <c r="G2307" i="3"/>
  <c r="H2307" i="3"/>
  <c r="I2307" i="3"/>
  <c r="J2307" i="3"/>
  <c r="E2308" i="3"/>
  <c r="F2308" i="3"/>
  <c r="K2308" i="3" s="1"/>
  <c r="G2308" i="3"/>
  <c r="H2308" i="3"/>
  <c r="L2308" i="3" s="1"/>
  <c r="I2308" i="3"/>
  <c r="J2308" i="3"/>
  <c r="E2309" i="3"/>
  <c r="F2309" i="3"/>
  <c r="G2309" i="3"/>
  <c r="H2309" i="3"/>
  <c r="L2309" i="3" s="1"/>
  <c r="I2309" i="3"/>
  <c r="J2309" i="3"/>
  <c r="E2310" i="3"/>
  <c r="F2310" i="3"/>
  <c r="K2310" i="3" s="1"/>
  <c r="T2310" i="3" s="1"/>
  <c r="G2310" i="3"/>
  <c r="H2310" i="3"/>
  <c r="L2310" i="3" s="1"/>
  <c r="AA2310" i="3" s="1"/>
  <c r="I2310" i="3"/>
  <c r="J2310" i="3"/>
  <c r="V2310" i="3"/>
  <c r="AF2310" i="3"/>
  <c r="AQ2310" i="3"/>
  <c r="BB2310" i="3"/>
  <c r="E2311" i="3"/>
  <c r="F2311" i="3"/>
  <c r="G2311" i="3"/>
  <c r="H2311" i="3"/>
  <c r="I2311" i="3"/>
  <c r="L2311" i="3" s="1"/>
  <c r="J2311" i="3"/>
  <c r="K2311" i="3"/>
  <c r="S2311" i="3" s="1"/>
  <c r="O2311" i="3"/>
  <c r="W2311" i="3"/>
  <c r="AA2311" i="3"/>
  <c r="AE2311" i="3"/>
  <c r="AM2311" i="3"/>
  <c r="AQ2311" i="3"/>
  <c r="AU2311" i="3"/>
  <c r="BC2311" i="3"/>
  <c r="BG2311" i="3"/>
  <c r="E2312" i="3"/>
  <c r="K2312" i="3" s="1"/>
  <c r="F2312" i="3"/>
  <c r="G2312" i="3"/>
  <c r="H2312" i="3"/>
  <c r="I2312" i="3"/>
  <c r="L2312" i="3" s="1"/>
  <c r="M2312" i="3" s="1"/>
  <c r="J2312" i="3"/>
  <c r="Q2312" i="3"/>
  <c r="U2312" i="3"/>
  <c r="Y2312" i="3"/>
  <c r="AG2312" i="3"/>
  <c r="AK2312" i="3"/>
  <c r="AO2312" i="3"/>
  <c r="AW2312" i="3"/>
  <c r="BA2312" i="3"/>
  <c r="BE2312" i="3"/>
  <c r="E2313" i="3"/>
  <c r="F2313" i="3"/>
  <c r="G2313" i="3"/>
  <c r="H2313" i="3"/>
  <c r="I2313" i="3"/>
  <c r="L2313" i="3" s="1"/>
  <c r="J2313" i="3"/>
  <c r="K2313" i="3"/>
  <c r="S2313" i="3" s="1"/>
  <c r="O2313" i="3"/>
  <c r="W2313" i="3"/>
  <c r="AA2313" i="3"/>
  <c r="AE2313" i="3"/>
  <c r="AM2313" i="3"/>
  <c r="AQ2313" i="3"/>
  <c r="AU2313" i="3"/>
  <c r="BC2313" i="3"/>
  <c r="BG2313" i="3"/>
  <c r="E2314" i="3"/>
  <c r="K2314" i="3" s="1"/>
  <c r="F2314" i="3"/>
  <c r="G2314" i="3"/>
  <c r="H2314" i="3"/>
  <c r="I2314" i="3"/>
  <c r="L2314" i="3" s="1"/>
  <c r="M2314" i="3" s="1"/>
  <c r="J2314" i="3"/>
  <c r="Q2314" i="3"/>
  <c r="U2314" i="3"/>
  <c r="Y2314" i="3"/>
  <c r="AG2314" i="3"/>
  <c r="AK2314" i="3"/>
  <c r="AO2314" i="3"/>
  <c r="AW2314" i="3"/>
  <c r="BA2314" i="3"/>
  <c r="BE2314" i="3"/>
  <c r="E2315" i="3"/>
  <c r="F2315" i="3"/>
  <c r="G2315" i="3"/>
  <c r="H2315" i="3"/>
  <c r="I2315" i="3"/>
  <c r="L2315" i="3" s="1"/>
  <c r="J2315" i="3"/>
  <c r="K2315" i="3"/>
  <c r="S2315" i="3" s="1"/>
  <c r="O2315" i="3"/>
  <c r="W2315" i="3"/>
  <c r="AA2315" i="3"/>
  <c r="AE2315" i="3"/>
  <c r="AM2315" i="3"/>
  <c r="AQ2315" i="3"/>
  <c r="AU2315" i="3"/>
  <c r="BC2315" i="3"/>
  <c r="BG2315" i="3"/>
  <c r="E2316" i="3"/>
  <c r="K2316" i="3" s="1"/>
  <c r="F2316" i="3"/>
  <c r="G2316" i="3"/>
  <c r="H2316" i="3"/>
  <c r="I2316" i="3"/>
  <c r="L2316" i="3" s="1"/>
  <c r="Q2316" i="3" s="1"/>
  <c r="J2316" i="3"/>
  <c r="U2316" i="3"/>
  <c r="Y2316" i="3"/>
  <c r="AK2316" i="3"/>
  <c r="AO2316" i="3"/>
  <c r="BA2316" i="3"/>
  <c r="BE2316" i="3"/>
  <c r="E2317" i="3"/>
  <c r="F2317" i="3"/>
  <c r="G2317" i="3"/>
  <c r="H2317" i="3"/>
  <c r="I2317" i="3"/>
  <c r="L2317" i="3" s="1"/>
  <c r="AA2317" i="3" s="1"/>
  <c r="J2317" i="3"/>
  <c r="K2317" i="3"/>
  <c r="O2317" i="3" s="1"/>
  <c r="S2317" i="3"/>
  <c r="W2317" i="3"/>
  <c r="AG2317" i="3"/>
  <c r="AI2317" i="3"/>
  <c r="AO2317" i="3"/>
  <c r="AQ2317" i="3"/>
  <c r="AW2317" i="3"/>
  <c r="AY2317" i="3"/>
  <c r="BE2317" i="3"/>
  <c r="BG2317" i="3"/>
  <c r="E2318" i="3"/>
  <c r="K2318" i="3" s="1"/>
  <c r="F2318" i="3"/>
  <c r="G2318" i="3"/>
  <c r="H2318" i="3"/>
  <c r="I2318" i="3"/>
  <c r="L2318" i="3" s="1"/>
  <c r="J2318" i="3"/>
  <c r="E2319" i="3"/>
  <c r="F2319" i="3"/>
  <c r="G2319" i="3"/>
  <c r="K2319" i="3" s="1"/>
  <c r="H2319" i="3"/>
  <c r="I2319" i="3"/>
  <c r="L2319" i="3" s="1"/>
  <c r="J2319" i="3"/>
  <c r="E2320" i="3"/>
  <c r="K2320" i="3" s="1"/>
  <c r="F2320" i="3"/>
  <c r="G2320" i="3"/>
  <c r="H2320" i="3"/>
  <c r="I2320" i="3"/>
  <c r="L2320" i="3" s="1"/>
  <c r="J2320" i="3"/>
  <c r="E2321" i="3"/>
  <c r="F2321" i="3"/>
  <c r="G2321" i="3"/>
  <c r="K2321" i="3" s="1"/>
  <c r="H2321" i="3"/>
  <c r="I2321" i="3"/>
  <c r="L2321" i="3" s="1"/>
  <c r="J2321" i="3"/>
  <c r="E2322" i="3"/>
  <c r="K2322" i="3" s="1"/>
  <c r="F2322" i="3"/>
  <c r="G2322" i="3"/>
  <c r="H2322" i="3"/>
  <c r="I2322" i="3"/>
  <c r="L2322" i="3" s="1"/>
  <c r="J2322" i="3"/>
  <c r="E2323" i="3"/>
  <c r="F2323" i="3"/>
  <c r="G2323" i="3"/>
  <c r="K2323" i="3" s="1"/>
  <c r="H2323" i="3"/>
  <c r="I2323" i="3"/>
  <c r="L2323" i="3" s="1"/>
  <c r="J2323" i="3"/>
  <c r="E2324" i="3"/>
  <c r="F2324" i="3"/>
  <c r="G2324" i="3"/>
  <c r="K2324" i="3" s="1"/>
  <c r="H2324" i="3"/>
  <c r="I2324" i="3"/>
  <c r="L2324" i="3" s="1"/>
  <c r="J2324" i="3"/>
  <c r="E2325" i="3"/>
  <c r="K2325" i="3" s="1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L2326" i="3" s="1"/>
  <c r="J2326" i="3"/>
  <c r="E2327" i="3"/>
  <c r="K2327" i="3" s="1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L2328" i="3" s="1"/>
  <c r="J2328" i="3"/>
  <c r="E2329" i="3"/>
  <c r="K2329" i="3" s="1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L2330" i="3" s="1"/>
  <c r="J2330" i="3"/>
  <c r="E2331" i="3"/>
  <c r="K2331" i="3" s="1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L2332" i="3" s="1"/>
  <c r="J2332" i="3"/>
  <c r="E2333" i="3"/>
  <c r="K2333" i="3" s="1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L2334" i="3" s="1"/>
  <c r="J2334" i="3"/>
  <c r="E2335" i="3"/>
  <c r="K2335" i="3" s="1"/>
  <c r="F2335" i="3"/>
  <c r="G2335" i="3"/>
  <c r="H2335" i="3"/>
  <c r="I2335" i="3"/>
  <c r="L2335" i="3" s="1"/>
  <c r="J2335" i="3"/>
  <c r="BJ2338" i="3" l="1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BM2341" i="3"/>
  <c r="BL2353" i="3"/>
  <c r="BK2356" i="3"/>
  <c r="BN2356" i="3"/>
  <c r="BL2356" i="3"/>
  <c r="BJ2357" i="3"/>
  <c r="BN2338" i="3"/>
  <c r="BK2338" i="3"/>
  <c r="V2337" i="3"/>
  <c r="BL2340" i="3"/>
  <c r="BL2342" i="3"/>
  <c r="BE2337" i="3"/>
  <c r="AO2337" i="3"/>
  <c r="Y2337" i="3"/>
  <c r="BH2337" i="3"/>
  <c r="AR2337" i="3"/>
  <c r="AB2337" i="3"/>
  <c r="BG2337" i="3"/>
  <c r="AQ2337" i="3"/>
  <c r="BM2343" i="3"/>
  <c r="BJ2345" i="3"/>
  <c r="BM2345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L2351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BL2339" i="3" s="1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J2341" i="3"/>
  <c r="BK2341" i="3"/>
  <c r="BN2341" i="3"/>
  <c r="BL2341" i="3"/>
  <c r="AY2349" i="3"/>
  <c r="BM2350" i="3"/>
  <c r="BJ2350" i="3"/>
  <c r="BN2353" i="3"/>
  <c r="BK2353" i="3"/>
  <c r="AP2354" i="3"/>
  <c r="BM2355" i="3"/>
  <c r="BK2357" i="3"/>
  <c r="BN2357" i="3"/>
  <c r="BI2354" i="3"/>
  <c r="AS2354" i="3"/>
  <c r="AC2354" i="3"/>
  <c r="M2354" i="3"/>
  <c r="AV2354" i="3"/>
  <c r="AF2354" i="3"/>
  <c r="P2354" i="3"/>
  <c r="AU2354" i="3"/>
  <c r="AE2354" i="3"/>
  <c r="O2354" i="3"/>
  <c r="BK2350" i="3"/>
  <c r="BN2350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BK2336" i="3"/>
  <c r="BL2357" i="3"/>
  <c r="BN2352" i="3"/>
  <c r="R2337" i="3"/>
  <c r="BK2340" i="3"/>
  <c r="AL2337" i="3"/>
  <c r="BA2337" i="3"/>
  <c r="AK2337" i="3"/>
  <c r="U2337" i="3"/>
  <c r="BD2337" i="3"/>
  <c r="AN2337" i="3"/>
  <c r="X2337" i="3"/>
  <c r="BC2337" i="3"/>
  <c r="AM2337" i="3"/>
  <c r="W2337" i="3"/>
  <c r="BL2343" i="3"/>
  <c r="BJ2343" i="3"/>
  <c r="BL2345" i="3"/>
  <c r="BM2342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L2350" i="3"/>
  <c r="BM2336" i="3"/>
  <c r="BF2354" i="3"/>
  <c r="BL2355" i="3"/>
  <c r="BJ2355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L2352" i="3" s="1"/>
  <c r="BD2352" i="3"/>
  <c r="AN2352" i="3"/>
  <c r="X2352" i="3"/>
  <c r="BC2352" i="3"/>
  <c r="AM2352" i="3"/>
  <c r="W2352" i="3"/>
  <c r="AL2354" i="3"/>
  <c r="AS2337" i="3"/>
  <c r="AV2337" i="3"/>
  <c r="AU2337" i="3"/>
  <c r="O2337" i="3"/>
  <c r="BK2345" i="3"/>
  <c r="BN2345" i="3"/>
  <c r="BN2348" i="3"/>
  <c r="BK2348" i="3"/>
  <c r="BA2347" i="3"/>
  <c r="BD2347" i="3"/>
  <c r="X2347" i="3"/>
  <c r="BC2347" i="3"/>
  <c r="W2347" i="3"/>
  <c r="BJ2353" i="3"/>
  <c r="BJ2349" i="3"/>
  <c r="BJ2340" i="3"/>
  <c r="AH2337" i="3"/>
  <c r="BM2338" i="3"/>
  <c r="BN2340" i="3"/>
  <c r="BB2337" i="3"/>
  <c r="BN2342" i="3"/>
  <c r="BK2342" i="3"/>
  <c r="AW2337" i="3"/>
  <c r="AG2337" i="3"/>
  <c r="Q2337" i="3"/>
  <c r="AZ2337" i="3"/>
  <c r="AJ2337" i="3"/>
  <c r="T2337" i="3"/>
  <c r="AY2337" i="3"/>
  <c r="AI2337" i="3"/>
  <c r="S2337" i="3"/>
  <c r="BM2337" i="3" s="1"/>
  <c r="BN2343" i="3"/>
  <c r="BK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L2336" i="3"/>
  <c r="BJ2336" i="3"/>
  <c r="BM2353" i="3"/>
  <c r="BK2355" i="3"/>
  <c r="BN2355" i="3"/>
  <c r="BJ2356" i="3"/>
  <c r="BM2357" i="3"/>
  <c r="BA2354" i="3"/>
  <c r="AK2354" i="3"/>
  <c r="U2354" i="3"/>
  <c r="BM2354" i="3" s="1"/>
  <c r="BD2354" i="3"/>
  <c r="AN2354" i="3"/>
  <c r="X2354" i="3"/>
  <c r="BC2354" i="3"/>
  <c r="AM2354" i="3"/>
  <c r="W2354" i="3"/>
  <c r="BL2346" i="3"/>
  <c r="AT2354" i="3"/>
  <c r="BM2356" i="3"/>
  <c r="AL2352" i="3"/>
  <c r="AH2352" i="3"/>
  <c r="AX2354" i="3"/>
  <c r="AW2352" i="3"/>
  <c r="AG2352" i="3"/>
  <c r="Q2352" i="3"/>
  <c r="BJ2352" i="3" s="1"/>
  <c r="AZ2352" i="3"/>
  <c r="AJ2352" i="3"/>
  <c r="T2352" i="3"/>
  <c r="AY2352" i="3"/>
  <c r="AI2352" i="3"/>
  <c r="S2352" i="3"/>
  <c r="BK2352" i="3" s="1"/>
  <c r="N235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BI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S2334" i="3"/>
  <c r="W2334" i="3"/>
  <c r="AA2334" i="3"/>
  <c r="AI2334" i="3"/>
  <c r="AQ2334" i="3"/>
  <c r="AY2334" i="3"/>
  <c r="BG2334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AE2334" i="3"/>
  <c r="AM2334" i="3"/>
  <c r="AU2334" i="3"/>
  <c r="BC2334" i="3"/>
  <c r="P2332" i="3"/>
  <c r="T2332" i="3"/>
  <c r="X2332" i="3"/>
  <c r="AB2332" i="3"/>
  <c r="AF2332" i="3"/>
  <c r="AJ2332" i="3"/>
  <c r="AN2332" i="3"/>
  <c r="AR2332" i="3"/>
  <c r="AV2332" i="3"/>
  <c r="AZ2332" i="3"/>
  <c r="BD2332" i="3"/>
  <c r="BH2332" i="3"/>
  <c r="M2332" i="3"/>
  <c r="Q2332" i="3"/>
  <c r="Y2332" i="3"/>
  <c r="AC2332" i="3"/>
  <c r="AK2332" i="3"/>
  <c r="AS2332" i="3"/>
  <c r="BA2332" i="3"/>
  <c r="BI2332" i="3"/>
  <c r="S2332" i="3"/>
  <c r="W2332" i="3"/>
  <c r="AE2332" i="3"/>
  <c r="AM2332" i="3"/>
  <c r="AU2332" i="3"/>
  <c r="BC2332" i="3"/>
  <c r="U2332" i="3"/>
  <c r="AG2332" i="3"/>
  <c r="AO2332" i="3"/>
  <c r="AW2332" i="3"/>
  <c r="BE2332" i="3"/>
  <c r="N2332" i="3"/>
  <c r="R2332" i="3"/>
  <c r="V2332" i="3"/>
  <c r="Z2332" i="3"/>
  <c r="AD2332" i="3"/>
  <c r="AH2332" i="3"/>
  <c r="AL2332" i="3"/>
  <c r="AP2332" i="3"/>
  <c r="AT2332" i="3"/>
  <c r="AX2332" i="3"/>
  <c r="BB2332" i="3"/>
  <c r="BF2332" i="3"/>
  <c r="O2332" i="3"/>
  <c r="AA2332" i="3"/>
  <c r="AI2332" i="3"/>
  <c r="AQ2332" i="3"/>
  <c r="AY2332" i="3"/>
  <c r="BG2332" i="3"/>
  <c r="P2330" i="3"/>
  <c r="T2330" i="3"/>
  <c r="X2330" i="3"/>
  <c r="AB2330" i="3"/>
  <c r="AF2330" i="3"/>
  <c r="AJ2330" i="3"/>
  <c r="AN2330" i="3"/>
  <c r="AR2330" i="3"/>
  <c r="AV2330" i="3"/>
  <c r="AZ2330" i="3"/>
  <c r="BD2330" i="3"/>
  <c r="BH2330" i="3"/>
  <c r="S2330" i="3"/>
  <c r="AA2330" i="3"/>
  <c r="AI2330" i="3"/>
  <c r="AQ2330" i="3"/>
  <c r="AY2330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30" i="3"/>
  <c r="W2330" i="3"/>
  <c r="AE2330" i="3"/>
  <c r="AM2330" i="3"/>
  <c r="AU2330" i="3"/>
  <c r="BG2330" i="3"/>
  <c r="N2330" i="3"/>
  <c r="R2330" i="3"/>
  <c r="V2330" i="3"/>
  <c r="Z2330" i="3"/>
  <c r="AD2330" i="3"/>
  <c r="AH2330" i="3"/>
  <c r="AL2330" i="3"/>
  <c r="AP2330" i="3"/>
  <c r="AT2330" i="3"/>
  <c r="AX2330" i="3"/>
  <c r="BB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N2327" i="3"/>
  <c r="R2327" i="3"/>
  <c r="V2327" i="3"/>
  <c r="Z2327" i="3"/>
  <c r="AD2327" i="3"/>
  <c r="AH2327" i="3"/>
  <c r="AL2327" i="3"/>
  <c r="AP2327" i="3"/>
  <c r="AT2327" i="3"/>
  <c r="AX2327" i="3"/>
  <c r="BB2327" i="3"/>
  <c r="BF2327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M2327" i="3"/>
  <c r="Q2327" i="3"/>
  <c r="U2327" i="3"/>
  <c r="Y2327" i="3"/>
  <c r="AC2327" i="3"/>
  <c r="AG2327" i="3"/>
  <c r="AK2327" i="3"/>
  <c r="AO2327" i="3"/>
  <c r="AS2327" i="3"/>
  <c r="AW2327" i="3"/>
  <c r="BA2327" i="3"/>
  <c r="BE2327" i="3"/>
  <c r="BI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P2326" i="3"/>
  <c r="T2326" i="3"/>
  <c r="X2326" i="3"/>
  <c r="AB2326" i="3"/>
  <c r="AF2326" i="3"/>
  <c r="AJ2326" i="3"/>
  <c r="AN2326" i="3"/>
  <c r="AR2326" i="3"/>
  <c r="AV2326" i="3"/>
  <c r="AZ2326" i="3"/>
  <c r="BD2326" i="3"/>
  <c r="BH2326" i="3"/>
  <c r="O2326" i="3"/>
  <c r="S2326" i="3"/>
  <c r="AA2326" i="3"/>
  <c r="AI2326" i="3"/>
  <c r="AM2326" i="3"/>
  <c r="AU2326" i="3"/>
  <c r="BC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W2326" i="3"/>
  <c r="AE2326" i="3"/>
  <c r="AQ2326" i="3"/>
  <c r="AY2326" i="3"/>
  <c r="BG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P2324" i="3"/>
  <c r="T2324" i="3"/>
  <c r="X2324" i="3"/>
  <c r="AB2324" i="3"/>
  <c r="AF2324" i="3"/>
  <c r="AJ2324" i="3"/>
  <c r="AN2324" i="3"/>
  <c r="AR2324" i="3"/>
  <c r="AV2324" i="3"/>
  <c r="AZ2324" i="3"/>
  <c r="BD2324" i="3"/>
  <c r="BH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O2324" i="3"/>
  <c r="S2324" i="3"/>
  <c r="W2324" i="3"/>
  <c r="AA2324" i="3"/>
  <c r="AE2324" i="3"/>
  <c r="AI2324" i="3"/>
  <c r="AM2324" i="3"/>
  <c r="AQ2324" i="3"/>
  <c r="AU2324" i="3"/>
  <c r="AY2324" i="3"/>
  <c r="BC2324" i="3"/>
  <c r="BG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R2323" i="3"/>
  <c r="W2323" i="3"/>
  <c r="AC2323" i="3"/>
  <c r="AH2323" i="3"/>
  <c r="AM2323" i="3"/>
  <c r="AS2323" i="3"/>
  <c r="AX2323" i="3"/>
  <c r="BC2323" i="3"/>
  <c r="BI2323" i="3"/>
  <c r="Q2323" i="3"/>
  <c r="AA2323" i="3"/>
  <c r="AL2323" i="3"/>
  <c r="AW2323" i="3"/>
  <c r="BG2323" i="3"/>
  <c r="N2323" i="3"/>
  <c r="S2323" i="3"/>
  <c r="Y2323" i="3"/>
  <c r="AD2323" i="3"/>
  <c r="AI2323" i="3"/>
  <c r="AO2323" i="3"/>
  <c r="AT2323" i="3"/>
  <c r="AY2323" i="3"/>
  <c r="BE2323" i="3"/>
  <c r="V2323" i="3"/>
  <c r="AG2323" i="3"/>
  <c r="AQ2323" i="3"/>
  <c r="BB2323" i="3"/>
  <c r="O2323" i="3"/>
  <c r="U2323" i="3"/>
  <c r="Z2323" i="3"/>
  <c r="AE2323" i="3"/>
  <c r="AK2323" i="3"/>
  <c r="AP2323" i="3"/>
  <c r="AU2323" i="3"/>
  <c r="BA2323" i="3"/>
  <c r="BF2323" i="3"/>
  <c r="N2322" i="3"/>
  <c r="R2322" i="3"/>
  <c r="V2322" i="3"/>
  <c r="Z2322" i="3"/>
  <c r="AD2322" i="3"/>
  <c r="AH2322" i="3"/>
  <c r="AL2322" i="3"/>
  <c r="AP2322" i="3"/>
  <c r="AT2322" i="3"/>
  <c r="AX2322" i="3"/>
  <c r="BB2322" i="3"/>
  <c r="BF2322" i="3"/>
  <c r="P2322" i="3"/>
  <c r="T2322" i="3"/>
  <c r="X2322" i="3"/>
  <c r="AB2322" i="3"/>
  <c r="AF2322" i="3"/>
  <c r="AJ2322" i="3"/>
  <c r="AN2322" i="3"/>
  <c r="AR2322" i="3"/>
  <c r="AV2322" i="3"/>
  <c r="AZ2322" i="3"/>
  <c r="BD2322" i="3"/>
  <c r="BH2322" i="3"/>
  <c r="Q2322" i="3"/>
  <c r="Y2322" i="3"/>
  <c r="AG2322" i="3"/>
  <c r="AO2322" i="3"/>
  <c r="AW2322" i="3"/>
  <c r="BE2322" i="3"/>
  <c r="S2322" i="3"/>
  <c r="AA2322" i="3"/>
  <c r="AI2322" i="3"/>
  <c r="AQ2322" i="3"/>
  <c r="AY2322" i="3"/>
  <c r="BG2322" i="3"/>
  <c r="M2322" i="3"/>
  <c r="U2322" i="3"/>
  <c r="AC2322" i="3"/>
  <c r="AK2322" i="3"/>
  <c r="AS2322" i="3"/>
  <c r="BA2322" i="3"/>
  <c r="BI2322" i="3"/>
  <c r="O2322" i="3"/>
  <c r="W2322" i="3"/>
  <c r="AE2322" i="3"/>
  <c r="AM2322" i="3"/>
  <c r="AU2322" i="3"/>
  <c r="BC2322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M2321" i="3"/>
  <c r="U2321" i="3"/>
  <c r="AC2321" i="3"/>
  <c r="AK2321" i="3"/>
  <c r="AS2321" i="3"/>
  <c r="BA2321" i="3"/>
  <c r="BI2321" i="3"/>
  <c r="S2321" i="3"/>
  <c r="AA2321" i="3"/>
  <c r="AQ2321" i="3"/>
  <c r="BG2321" i="3"/>
  <c r="O2321" i="3"/>
  <c r="BL2321" i="3" s="1"/>
  <c r="W2321" i="3"/>
  <c r="AE2321" i="3"/>
  <c r="AM2321" i="3"/>
  <c r="AU2321" i="3"/>
  <c r="BC2321" i="3"/>
  <c r="AI2321" i="3"/>
  <c r="AY2321" i="3"/>
  <c r="Q2321" i="3"/>
  <c r="Y2321" i="3"/>
  <c r="AG2321" i="3"/>
  <c r="AO2321" i="3"/>
  <c r="AW2321" i="3"/>
  <c r="BE2321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Q2320" i="3"/>
  <c r="Y2320" i="3"/>
  <c r="AG2320" i="3"/>
  <c r="AO2320" i="3"/>
  <c r="AW2320" i="3"/>
  <c r="BE2320" i="3"/>
  <c r="S2320" i="3"/>
  <c r="AA2320" i="3"/>
  <c r="AI2320" i="3"/>
  <c r="AQ2320" i="3"/>
  <c r="AY2320" i="3"/>
  <c r="BG2320" i="3"/>
  <c r="M2320" i="3"/>
  <c r="U2320" i="3"/>
  <c r="AC2320" i="3"/>
  <c r="AK2320" i="3"/>
  <c r="AS2320" i="3"/>
  <c r="BA2320" i="3"/>
  <c r="BI2320" i="3"/>
  <c r="O2320" i="3"/>
  <c r="W2320" i="3"/>
  <c r="AE2320" i="3"/>
  <c r="AM2320" i="3"/>
  <c r="AU2320" i="3"/>
  <c r="BC2320" i="3"/>
  <c r="P2319" i="3"/>
  <c r="T2319" i="3"/>
  <c r="X2319" i="3"/>
  <c r="AB2319" i="3"/>
  <c r="AF2319" i="3"/>
  <c r="AJ2319" i="3"/>
  <c r="AN2319" i="3"/>
  <c r="AR2319" i="3"/>
  <c r="AV2319" i="3"/>
  <c r="AZ2319" i="3"/>
  <c r="BD2319" i="3"/>
  <c r="BH2319" i="3"/>
  <c r="N2319" i="3"/>
  <c r="R2319" i="3"/>
  <c r="V2319" i="3"/>
  <c r="Z2319" i="3"/>
  <c r="AD2319" i="3"/>
  <c r="AH2319" i="3"/>
  <c r="AL2319" i="3"/>
  <c r="AP2319" i="3"/>
  <c r="AT2319" i="3"/>
  <c r="AX2319" i="3"/>
  <c r="BB2319" i="3"/>
  <c r="BF2319" i="3"/>
  <c r="M2319" i="3"/>
  <c r="U2319" i="3"/>
  <c r="AC2319" i="3"/>
  <c r="AK2319" i="3"/>
  <c r="AS2319" i="3"/>
  <c r="BA2319" i="3"/>
  <c r="BI2319" i="3"/>
  <c r="O2319" i="3"/>
  <c r="W2319" i="3"/>
  <c r="AE2319" i="3"/>
  <c r="AM2319" i="3"/>
  <c r="AU2319" i="3"/>
  <c r="BC2319" i="3"/>
  <c r="S2319" i="3"/>
  <c r="AA2319" i="3"/>
  <c r="AI2319" i="3"/>
  <c r="AQ2319" i="3"/>
  <c r="AY2319" i="3"/>
  <c r="BG2319" i="3"/>
  <c r="Q2319" i="3"/>
  <c r="Y2319" i="3"/>
  <c r="AG2319" i="3"/>
  <c r="AO2319" i="3"/>
  <c r="AW2319" i="3"/>
  <c r="BE2319" i="3"/>
  <c r="N2318" i="3"/>
  <c r="R2318" i="3"/>
  <c r="V2318" i="3"/>
  <c r="Z2318" i="3"/>
  <c r="AD2318" i="3"/>
  <c r="AH2318" i="3"/>
  <c r="AL2318" i="3"/>
  <c r="AP2318" i="3"/>
  <c r="AT2318" i="3"/>
  <c r="AX2318" i="3"/>
  <c r="BB2318" i="3"/>
  <c r="BF2318" i="3"/>
  <c r="P2318" i="3"/>
  <c r="T2318" i="3"/>
  <c r="X2318" i="3"/>
  <c r="AB2318" i="3"/>
  <c r="AF2318" i="3"/>
  <c r="AJ2318" i="3"/>
  <c r="AN2318" i="3"/>
  <c r="AR2318" i="3"/>
  <c r="AV2318" i="3"/>
  <c r="AZ2318" i="3"/>
  <c r="BD2318" i="3"/>
  <c r="BH2318" i="3"/>
  <c r="Q2318" i="3"/>
  <c r="Y2318" i="3"/>
  <c r="AG2318" i="3"/>
  <c r="AO2318" i="3"/>
  <c r="AW2318" i="3"/>
  <c r="BE2318" i="3"/>
  <c r="S2318" i="3"/>
  <c r="AA2318" i="3"/>
  <c r="AI2318" i="3"/>
  <c r="AQ2318" i="3"/>
  <c r="AY2318" i="3"/>
  <c r="BG2318" i="3"/>
  <c r="M2318" i="3"/>
  <c r="U2318" i="3"/>
  <c r="AC2318" i="3"/>
  <c r="AK2318" i="3"/>
  <c r="AS2318" i="3"/>
  <c r="BA2318" i="3"/>
  <c r="BI2318" i="3"/>
  <c r="O2318" i="3"/>
  <c r="W2318" i="3"/>
  <c r="AE2318" i="3"/>
  <c r="AM2318" i="3"/>
  <c r="AU2318" i="3"/>
  <c r="BC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M2333" i="3"/>
  <c r="Q2333" i="3"/>
  <c r="U2333" i="3"/>
  <c r="Y2333" i="3"/>
  <c r="AC2333" i="3"/>
  <c r="AG2333" i="3"/>
  <c r="AK2333" i="3"/>
  <c r="AO2333" i="3"/>
  <c r="AS2333" i="3"/>
  <c r="AW2333" i="3"/>
  <c r="BA2333" i="3"/>
  <c r="BE2333" i="3"/>
  <c r="BI2333" i="3"/>
  <c r="P2333" i="3"/>
  <c r="T2333" i="3"/>
  <c r="X2333" i="3"/>
  <c r="AB2333" i="3"/>
  <c r="AF2333" i="3"/>
  <c r="AJ2333" i="3"/>
  <c r="AN2333" i="3"/>
  <c r="AR2333" i="3"/>
  <c r="AV2333" i="3"/>
  <c r="AZ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R2304" i="3"/>
  <c r="Z2304" i="3"/>
  <c r="AH2304" i="3"/>
  <c r="AP2304" i="3"/>
  <c r="AX2304" i="3"/>
  <c r="BF2304" i="3"/>
  <c r="AD2285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BK2314" i="3" s="1"/>
  <c r="T2314" i="3"/>
  <c r="X2314" i="3"/>
  <c r="AB2314" i="3"/>
  <c r="AF2314" i="3"/>
  <c r="AJ2314" i="3"/>
  <c r="AN2314" i="3"/>
  <c r="AR2314" i="3"/>
  <c r="AV2314" i="3"/>
  <c r="AZ2314" i="3"/>
  <c r="BD2314" i="3"/>
  <c r="BH2314" i="3"/>
  <c r="AY2313" i="3"/>
  <c r="AI2313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BK2312" i="3" s="1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R2310" i="3"/>
  <c r="X2310" i="3"/>
  <c r="AD2310" i="3"/>
  <c r="AI2310" i="3"/>
  <c r="AN2310" i="3"/>
  <c r="AT2310" i="3"/>
  <c r="AY2310" i="3"/>
  <c r="BD2310" i="3"/>
  <c r="AL2308" i="3"/>
  <c r="T2308" i="3"/>
  <c r="R2306" i="3"/>
  <c r="Z2306" i="3"/>
  <c r="AH2306" i="3"/>
  <c r="AP2306" i="3"/>
  <c r="AX2306" i="3"/>
  <c r="BF2306" i="3"/>
  <c r="AL2304" i="3"/>
  <c r="T2304" i="3"/>
  <c r="R2302" i="3"/>
  <c r="Z2302" i="3"/>
  <c r="AH2302" i="3"/>
  <c r="AP2302" i="3"/>
  <c r="AX2302" i="3"/>
  <c r="BF2302" i="3"/>
  <c r="AF2294" i="3"/>
  <c r="O2289" i="3"/>
  <c r="AE2289" i="3"/>
  <c r="AU2289" i="3"/>
  <c r="P2289" i="3"/>
  <c r="AF2289" i="3"/>
  <c r="AV2289" i="3"/>
  <c r="M2289" i="3"/>
  <c r="AC2289" i="3"/>
  <c r="AS2289" i="3"/>
  <c r="BI2289" i="3"/>
  <c r="R2289" i="3"/>
  <c r="AL2289" i="3"/>
  <c r="BF2289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BL2317" i="3" s="1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BM2315" i="3" s="1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BL2315" i="3" s="1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P2313" i="3"/>
  <c r="T2313" i="3"/>
  <c r="BM2313" i="3" s="1"/>
  <c r="X2313" i="3"/>
  <c r="AB2313" i="3"/>
  <c r="AF2313" i="3"/>
  <c r="AJ2313" i="3"/>
  <c r="AN2313" i="3"/>
  <c r="AR2313" i="3"/>
  <c r="AV2313" i="3"/>
  <c r="AZ2313" i="3"/>
  <c r="BD2313" i="3"/>
  <c r="BH2313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BL2313" i="3" s="1"/>
  <c r="V2313" i="3"/>
  <c r="Z2313" i="3"/>
  <c r="AD2313" i="3"/>
  <c r="AH2313" i="3"/>
  <c r="AL2313" i="3"/>
  <c r="AP2313" i="3"/>
  <c r="AT2313" i="3"/>
  <c r="AX2313" i="3"/>
  <c r="BB2313" i="3"/>
  <c r="BF2313" i="3"/>
  <c r="BI2312" i="3"/>
  <c r="AS2312" i="3"/>
  <c r="AC2312" i="3"/>
  <c r="P2311" i="3"/>
  <c r="T2311" i="3"/>
  <c r="BM2311" i="3" s="1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BL2311" i="3" s="1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R2300" i="3"/>
  <c r="Z2300" i="3"/>
  <c r="AH2300" i="3"/>
  <c r="AP2300" i="3"/>
  <c r="AX2300" i="3"/>
  <c r="BF2300" i="3"/>
  <c r="P2298" i="3"/>
  <c r="AB2296" i="3"/>
  <c r="P2292" i="3"/>
  <c r="BH2300" i="3"/>
  <c r="AZ2300" i="3"/>
  <c r="AR2300" i="3"/>
  <c r="AJ2300" i="3"/>
  <c r="AB2300" i="3"/>
  <c r="AT2299" i="3"/>
  <c r="AD2299" i="3"/>
  <c r="BH2298" i="3"/>
  <c r="AR2298" i="3"/>
  <c r="AT2297" i="3"/>
  <c r="AD2297" i="3"/>
  <c r="BH2296" i="3"/>
  <c r="AR2296" i="3"/>
  <c r="AT2295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O2300" i="3"/>
  <c r="BL2300" i="3" s="1"/>
  <c r="S2300" i="3"/>
  <c r="BM2300" i="3" s="1"/>
  <c r="W2300" i="3"/>
  <c r="AA2300" i="3"/>
  <c r="AE2300" i="3"/>
  <c r="AI2300" i="3"/>
  <c r="AM2300" i="3"/>
  <c r="AQ2300" i="3"/>
  <c r="AU2300" i="3"/>
  <c r="AY2300" i="3"/>
  <c r="BC2300" i="3"/>
  <c r="BG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BJ2299" i="3" s="1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BL2298" i="3" s="1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BJ2297" i="3" s="1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P2295" i="3"/>
  <c r="T2295" i="3"/>
  <c r="X2295" i="3"/>
  <c r="AB2295" i="3"/>
  <c r="AF2295" i="3"/>
  <c r="AJ2295" i="3"/>
  <c r="AN2295" i="3"/>
  <c r="AR2295" i="3"/>
  <c r="AV2295" i="3"/>
  <c r="AZ2295" i="3"/>
  <c r="BD2295" i="3"/>
  <c r="BH2295" i="3"/>
  <c r="M2295" i="3"/>
  <c r="Q2295" i="3"/>
  <c r="BJ2295" i="3" s="1"/>
  <c r="U2295" i="3"/>
  <c r="Y2295" i="3"/>
  <c r="AC2295" i="3"/>
  <c r="AG2295" i="3"/>
  <c r="AK2295" i="3"/>
  <c r="AO2295" i="3"/>
  <c r="AS2295" i="3"/>
  <c r="AW2295" i="3"/>
  <c r="BA2295" i="3"/>
  <c r="BE2295" i="3"/>
  <c r="BI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AA2287" i="3"/>
  <c r="AQ2287" i="3"/>
  <c r="BG2287" i="3"/>
  <c r="AB2287" i="3"/>
  <c r="AR2287" i="3"/>
  <c r="BH2287" i="3"/>
  <c r="Y2287" i="3"/>
  <c r="AO2287" i="3"/>
  <c r="BE2287" i="3"/>
  <c r="AT2287" i="3"/>
  <c r="V2287" i="3"/>
  <c r="BD2300" i="3"/>
  <c r="AV2300" i="3"/>
  <c r="AN2300" i="3"/>
  <c r="AF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BB2295" i="3"/>
  <c r="AL2295" i="3"/>
  <c r="V2295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BJ2286" i="3" s="1"/>
  <c r="U2286" i="3"/>
  <c r="BM2286" i="3" s="1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BJ2284" i="3" s="1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BM2284" i="3" s="1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W2285" i="3"/>
  <c r="AM2285" i="3"/>
  <c r="BC2285" i="3"/>
  <c r="Z2285" i="3"/>
  <c r="AV2285" i="3"/>
  <c r="V2285" i="3"/>
  <c r="AR2285" i="3"/>
  <c r="M2285" i="3"/>
  <c r="AH2285" i="3"/>
  <c r="BD2285" i="3"/>
  <c r="AO2285" i="3"/>
  <c r="L2285" i="3"/>
  <c r="S2285" i="3" s="1"/>
  <c r="N2283" i="3"/>
  <c r="R2283" i="3"/>
  <c r="V2283" i="3"/>
  <c r="Z2283" i="3"/>
  <c r="AD2283" i="3"/>
  <c r="AH2283" i="3"/>
  <c r="AL2283" i="3"/>
  <c r="AP2283" i="3"/>
  <c r="AT2283" i="3"/>
  <c r="AX2283" i="3"/>
  <c r="BB2283" i="3"/>
  <c r="BF2283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P2283" i="3"/>
  <c r="BK2283" i="3" s="1"/>
  <c r="T2283" i="3"/>
  <c r="X2283" i="3"/>
  <c r="AB2283" i="3"/>
  <c r="AF2283" i="3"/>
  <c r="AJ2283" i="3"/>
  <c r="AN2283" i="3"/>
  <c r="AR2283" i="3"/>
  <c r="AV2283" i="3"/>
  <c r="AZ2283" i="3"/>
  <c r="BD2283" i="3"/>
  <c r="BH2283" i="3"/>
  <c r="AI2282" i="3"/>
  <c r="AW2283" i="3"/>
  <c r="AG2283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BJ2281" i="3" s="1"/>
  <c r="U2281" i="3"/>
  <c r="Y2281" i="3"/>
  <c r="AC2281" i="3"/>
  <c r="AG2281" i="3"/>
  <c r="AK2281" i="3"/>
  <c r="AO2281" i="3"/>
  <c r="AS2281" i="3"/>
  <c r="AW2281" i="3"/>
  <c r="BA2281" i="3"/>
  <c r="BE2281" i="3"/>
  <c r="BI2281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O2278" i="3"/>
  <c r="S2278" i="3"/>
  <c r="W2278" i="3"/>
  <c r="AA2278" i="3"/>
  <c r="AE2278" i="3"/>
  <c r="AI2278" i="3"/>
  <c r="AM2278" i="3"/>
  <c r="AQ2278" i="3"/>
  <c r="AU2278" i="3"/>
  <c r="AY2278" i="3"/>
  <c r="BC2278" i="3"/>
  <c r="BG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K2203" i="3" s="1"/>
  <c r="G2203" i="3"/>
  <c r="H2203" i="3"/>
  <c r="I2203" i="3"/>
  <c r="J2203" i="3"/>
  <c r="L2203" i="3" s="1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K2209" i="3"/>
  <c r="E2210" i="3"/>
  <c r="K2210" i="3" s="1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K2212" i="3" s="1"/>
  <c r="AT2212" i="3" s="1"/>
  <c r="F2212" i="3"/>
  <c r="G2212" i="3"/>
  <c r="H2212" i="3"/>
  <c r="I2212" i="3"/>
  <c r="L2212" i="3" s="1"/>
  <c r="J2212" i="3"/>
  <c r="E2213" i="3"/>
  <c r="F2213" i="3"/>
  <c r="K2213" i="3" s="1"/>
  <c r="N2213" i="3" s="1"/>
  <c r="G2213" i="3"/>
  <c r="H2213" i="3"/>
  <c r="I2213" i="3"/>
  <c r="J2213" i="3"/>
  <c r="L2213" i="3" s="1"/>
  <c r="E2214" i="3"/>
  <c r="K2214" i="3" s="1"/>
  <c r="F2214" i="3"/>
  <c r="G2214" i="3"/>
  <c r="H2214" i="3"/>
  <c r="L2214" i="3" s="1"/>
  <c r="AB2214" i="3" s="1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K2218" i="3" s="1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K2220" i="3" s="1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K2222" i="3" s="1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L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L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L2232" i="3" s="1"/>
  <c r="E2233" i="3"/>
  <c r="F2233" i="3"/>
  <c r="G2233" i="3"/>
  <c r="H2233" i="3"/>
  <c r="I2233" i="3"/>
  <c r="J2233" i="3"/>
  <c r="E2234" i="3"/>
  <c r="F2234" i="3"/>
  <c r="G2234" i="3"/>
  <c r="H2234" i="3"/>
  <c r="L2234" i="3" s="1"/>
  <c r="I2234" i="3"/>
  <c r="J2234" i="3"/>
  <c r="E2235" i="3"/>
  <c r="F2235" i="3"/>
  <c r="K2235" i="3" s="1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L2239" i="3" s="1"/>
  <c r="I2239" i="3"/>
  <c r="J2239" i="3"/>
  <c r="E2240" i="3"/>
  <c r="F2240" i="3"/>
  <c r="K2240" i="3" s="1"/>
  <c r="G2240" i="3"/>
  <c r="H2240" i="3"/>
  <c r="I2240" i="3"/>
  <c r="J2240" i="3"/>
  <c r="E2241" i="3"/>
  <c r="F2241" i="3"/>
  <c r="G2241" i="3"/>
  <c r="H2241" i="3"/>
  <c r="L2241" i="3" s="1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L2243" i="3" s="1"/>
  <c r="J2243" i="3"/>
  <c r="E2244" i="3"/>
  <c r="F2244" i="3"/>
  <c r="G2244" i="3"/>
  <c r="K2244" i="3" s="1"/>
  <c r="H2244" i="3"/>
  <c r="I2244" i="3"/>
  <c r="J2244" i="3"/>
  <c r="E2245" i="3"/>
  <c r="F2245" i="3"/>
  <c r="G2245" i="3"/>
  <c r="H2245" i="3"/>
  <c r="I2245" i="3"/>
  <c r="L2245" i="3" s="1"/>
  <c r="J2245" i="3"/>
  <c r="E2246" i="3"/>
  <c r="F2246" i="3"/>
  <c r="G2246" i="3"/>
  <c r="H2246" i="3"/>
  <c r="I2246" i="3"/>
  <c r="J2246" i="3"/>
  <c r="K2246" i="3"/>
  <c r="E2247" i="3"/>
  <c r="F2247" i="3"/>
  <c r="G2247" i="3"/>
  <c r="H2247" i="3"/>
  <c r="I2247" i="3"/>
  <c r="J2247" i="3"/>
  <c r="E2248" i="3"/>
  <c r="F2248" i="3"/>
  <c r="G2248" i="3"/>
  <c r="K2248" i="3" s="1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K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K2254" i="3" s="1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K2256" i="3" s="1"/>
  <c r="F2256" i="3"/>
  <c r="G2256" i="3"/>
  <c r="H2256" i="3"/>
  <c r="I2256" i="3"/>
  <c r="L2256" i="3" s="1"/>
  <c r="J2256" i="3"/>
  <c r="E2257" i="3"/>
  <c r="F2257" i="3"/>
  <c r="G2257" i="3"/>
  <c r="H2257" i="3"/>
  <c r="I2257" i="3"/>
  <c r="J2257" i="3"/>
  <c r="E2258" i="3"/>
  <c r="K2258" i="3" s="1"/>
  <c r="F2258" i="3"/>
  <c r="G2258" i="3"/>
  <c r="H2258" i="3"/>
  <c r="I2258" i="3"/>
  <c r="J2258" i="3"/>
  <c r="E2259" i="3"/>
  <c r="F2259" i="3"/>
  <c r="G2259" i="3"/>
  <c r="H2259" i="3"/>
  <c r="I2259" i="3"/>
  <c r="L2259" i="3" s="1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K2264" i="3" s="1"/>
  <c r="F2264" i="3"/>
  <c r="G2264" i="3"/>
  <c r="H2264" i="3"/>
  <c r="I2264" i="3"/>
  <c r="L2264" i="3" s="1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BK2349" i="3" l="1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BM2277" i="3" s="1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BM2287" i="3" s="1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BM2285" i="3" s="1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L2287" i="3" s="1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BL2289" i="3" s="1"/>
  <c r="N2289" i="3"/>
  <c r="AW2289" i="3"/>
  <c r="AG2289" i="3"/>
  <c r="Q2289" i="3"/>
  <c r="AZ2289" i="3"/>
  <c r="AJ2289" i="3"/>
  <c r="T2289" i="3"/>
  <c r="BM2289" i="3" s="1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M2255" i="3" s="1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V2227" i="3" s="1"/>
  <c r="K2227" i="3"/>
  <c r="L2225" i="3"/>
  <c r="L2220" i="3"/>
  <c r="AV2220" i="3" s="1"/>
  <c r="K2219" i="3"/>
  <c r="L2215" i="3"/>
  <c r="AL2214" i="3"/>
  <c r="L2211" i="3"/>
  <c r="K2211" i="3"/>
  <c r="L2210" i="3"/>
  <c r="AT2210" i="3" s="1"/>
  <c r="L2208" i="3"/>
  <c r="K2208" i="3"/>
  <c r="L2206" i="3"/>
  <c r="L2204" i="3"/>
  <c r="K2204" i="3"/>
  <c r="AR2204" i="3" s="1"/>
  <c r="K2271" i="3"/>
  <c r="K2269" i="3"/>
  <c r="K2267" i="3"/>
  <c r="Q2267" i="3" s="1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AF2220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O2260" i="3" s="1"/>
  <c r="L2254" i="3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U2260" i="3"/>
  <c r="AY2260" i="3"/>
  <c r="O2254" i="3"/>
  <c r="AM2254" i="3"/>
  <c r="W2254" i="3"/>
  <c r="AU2254" i="3"/>
  <c r="AA2254" i="3"/>
  <c r="BC2254" i="3"/>
  <c r="AE2254" i="3"/>
  <c r="BG2254" i="3"/>
  <c r="AQ2254" i="3"/>
  <c r="K2275" i="3"/>
  <c r="K2273" i="3"/>
  <c r="AA2260" i="3"/>
  <c r="Y2259" i="3"/>
  <c r="AQ2252" i="3"/>
  <c r="O2252" i="3"/>
  <c r="BC2250" i="3"/>
  <c r="W2250" i="3"/>
  <c r="AW2245" i="3"/>
  <c r="BI2245" i="3"/>
  <c r="L2273" i="3"/>
  <c r="K2266" i="3"/>
  <c r="BA2259" i="3"/>
  <c r="U2259" i="3"/>
  <c r="L2258" i="3"/>
  <c r="AA2258" i="3" s="1"/>
  <c r="L2257" i="3"/>
  <c r="Y2257" i="3" s="1"/>
  <c r="AC2253" i="3"/>
  <c r="AQ2250" i="3"/>
  <c r="S2211" i="3"/>
  <c r="X2211" i="3"/>
  <c r="AN2211" i="3"/>
  <c r="AT2211" i="3"/>
  <c r="AG2208" i="3"/>
  <c r="BB2208" i="3"/>
  <c r="AC2208" i="3"/>
  <c r="AX2208" i="3"/>
  <c r="Y2208" i="3"/>
  <c r="AT2208" i="3"/>
  <c r="U2208" i="3"/>
  <c r="AP2208" i="3"/>
  <c r="AB2204" i="3"/>
  <c r="L2272" i="3"/>
  <c r="L2270" i="3"/>
  <c r="L2268" i="3"/>
  <c r="L2266" i="3"/>
  <c r="AW2259" i="3"/>
  <c r="Q2259" i="3"/>
  <c r="BA2257" i="3"/>
  <c r="U2257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AW2257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AV2224" i="3" s="1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N2231" i="3"/>
  <c r="K2231" i="3"/>
  <c r="AT2227" i="3"/>
  <c r="Z2227" i="3"/>
  <c r="L2226" i="3"/>
  <c r="AC2226" i="3" s="1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BB2223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AL2219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J2305" i="3" l="1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BJ2244" i="3" s="1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BM2244" i="3" s="1"/>
  <c r="AL2244" i="3"/>
  <c r="BB2244" i="3"/>
  <c r="AY2244" i="3"/>
  <c r="AE2244" i="3"/>
  <c r="BG2244" i="3"/>
  <c r="L2193" i="3"/>
  <c r="K2193" i="3"/>
  <c r="L2191" i="3"/>
  <c r="AP2191" i="3" s="1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BN2205" i="3" s="1"/>
  <c r="AU2244" i="3"/>
  <c r="Z2244" i="3"/>
  <c r="BD2244" i="3"/>
  <c r="M2208" i="3"/>
  <c r="P2208" i="3"/>
  <c r="AL2208" i="3"/>
  <c r="BH2208" i="3"/>
  <c r="AH2208" i="3"/>
  <c r="BL2208" i="3" s="1"/>
  <c r="BD2208" i="3"/>
  <c r="AD2208" i="3"/>
  <c r="AZ2208" i="3"/>
  <c r="Z2208" i="3"/>
  <c r="BM2208" i="3" s="1"/>
  <c r="AV2208" i="3"/>
  <c r="V2208" i="3"/>
  <c r="AR2208" i="3"/>
  <c r="Q2208" i="3"/>
  <c r="BJ2208" i="3" s="1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BM2229" i="3" s="1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BM2263" i="3" s="1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BN2266" i="3" s="1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BJ2266" i="3" s="1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BM2245" i="3" s="1"/>
  <c r="AO2245" i="3"/>
  <c r="AG2245" i="3"/>
  <c r="AS2245" i="3"/>
  <c r="BK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J2202" i="3" s="1"/>
  <c r="BH2202" i="3"/>
  <c r="Q2202" i="3"/>
  <c r="AG2202" i="3"/>
  <c r="AW2202" i="3"/>
  <c r="N2202" i="3"/>
  <c r="AD2202" i="3"/>
  <c r="AT2202" i="3"/>
  <c r="O2202" i="3"/>
  <c r="BN2202" i="3" s="1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BM2202" i="3" s="1"/>
  <c r="AI2202" i="3"/>
  <c r="AY2202" i="3"/>
  <c r="AF2202" i="3"/>
  <c r="AZ2202" i="3"/>
  <c r="AB2202" i="3"/>
  <c r="M2269" i="3"/>
  <c r="AC2269" i="3"/>
  <c r="AS2269" i="3"/>
  <c r="BL2269" i="3" s="1"/>
  <c r="BI2269" i="3"/>
  <c r="N2269" i="3"/>
  <c r="AD2269" i="3"/>
  <c r="AT2269" i="3"/>
  <c r="X2269" i="3"/>
  <c r="S2269" i="3"/>
  <c r="AI2269" i="3"/>
  <c r="AY2269" i="3"/>
  <c r="BJ2269" i="3" s="1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BK2274" i="3" s="1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BL2274" i="3" s="1"/>
  <c r="AY2274" i="3"/>
  <c r="R2274" i="3"/>
  <c r="AL2274" i="3"/>
  <c r="T2274" i="3"/>
  <c r="BJ2274" i="3" s="1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BJ2227" i="3" s="1"/>
  <c r="AM2252" i="3"/>
  <c r="AA2252" i="3"/>
  <c r="BG2252" i="3"/>
  <c r="AG2255" i="3"/>
  <c r="BJ2255" i="3" s="1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BM2231" i="3" s="1"/>
  <c r="Z2231" i="3"/>
  <c r="BF2231" i="3"/>
  <c r="Q2226" i="3"/>
  <c r="M2226" i="3"/>
  <c r="BK2226" i="3" s="1"/>
  <c r="AN2226" i="3"/>
  <c r="BH2226" i="3"/>
  <c r="R2226" i="3"/>
  <c r="AR2226" i="3"/>
  <c r="BL2226" i="3" s="1"/>
  <c r="X2226" i="3"/>
  <c r="AZ2226" i="3"/>
  <c r="AH2226" i="3"/>
  <c r="BD2226" i="3"/>
  <c r="N2225" i="3"/>
  <c r="R2225" i="3"/>
  <c r="AX2225" i="3"/>
  <c r="Z2225" i="3"/>
  <c r="BM2225" i="3" s="1"/>
  <c r="BF2225" i="3"/>
  <c r="AH2225" i="3"/>
  <c r="AP2225" i="3"/>
  <c r="X2239" i="3"/>
  <c r="BJ2239" i="3" s="1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J2225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BJ2237" i="3" s="1"/>
  <c r="AN2237" i="3"/>
  <c r="Z2205" i="3"/>
  <c r="BF2205" i="3"/>
  <c r="AD2205" i="3"/>
  <c r="AP2205" i="3"/>
  <c r="N2205" i="3"/>
  <c r="BJ2205" i="3" s="1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BM2257" i="3" s="1"/>
  <c r="AK2257" i="3"/>
  <c r="O2262" i="3"/>
  <c r="S2262" i="3"/>
  <c r="AE2258" i="3"/>
  <c r="BJ2258" i="3" s="1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BJ2247" i="3" s="1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BJ2233" i="3" s="1"/>
  <c r="AB2233" i="3"/>
  <c r="BH2233" i="3"/>
  <c r="AJ2233" i="3"/>
  <c r="AR2233" i="3"/>
  <c r="BM2233" i="3" s="1"/>
  <c r="AF2224" i="3"/>
  <c r="U2249" i="3"/>
  <c r="AK2249" i="3"/>
  <c r="BA2249" i="3"/>
  <c r="AC2249" i="3"/>
  <c r="AW2249" i="3"/>
  <c r="M2249" i="3"/>
  <c r="BK2249" i="3" s="1"/>
  <c r="AG2249" i="3"/>
  <c r="BJ2249" i="3" s="1"/>
  <c r="BE2249" i="3"/>
  <c r="Q2249" i="3"/>
  <c r="AO2249" i="3"/>
  <c r="BI2249" i="3"/>
  <c r="BL2249" i="3" s="1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Y2200" i="3" s="1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AV2198" i="3" s="1"/>
  <c r="L2194" i="3"/>
  <c r="K2194" i="3"/>
  <c r="BF2194" i="3" s="1"/>
  <c r="AS2200" i="3"/>
  <c r="AH2200" i="3"/>
  <c r="AA2200" i="3"/>
  <c r="AJ2200" i="3"/>
  <c r="AT2200" i="3"/>
  <c r="BB2200" i="3"/>
  <c r="P2195" i="3"/>
  <c r="K2201" i="3"/>
  <c r="AK2198" i="3"/>
  <c r="BA2198" i="3"/>
  <c r="AA2198" i="3"/>
  <c r="AN2198" i="3"/>
  <c r="AP2198" i="3"/>
  <c r="K2199" i="3"/>
  <c r="AB2196" i="3"/>
  <c r="AZ2193" i="3"/>
  <c r="AJ2193" i="3"/>
  <c r="T2193" i="3"/>
  <c r="Y2196" i="3"/>
  <c r="AO2196" i="3"/>
  <c r="AL2196" i="3"/>
  <c r="BB2196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K2156" i="3" s="1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K2162" i="3" s="1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K2166" i="3" s="1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L2168" i="3" s="1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B2194" i="3" l="1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Z2120" i="3" s="1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Y2107" i="3" s="1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R2139" i="3" s="1"/>
  <c r="K2131" i="3"/>
  <c r="L2129" i="3"/>
  <c r="X2129" i="3" s="1"/>
  <c r="K2129" i="3"/>
  <c r="K2127" i="3"/>
  <c r="AE2127" i="3" s="1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AJ2138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AP2149" i="3" s="1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T2179" i="3" l="1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BJ2174" i="3" s="1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BM2174" i="3" s="1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BM2180" i="3" s="1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BL2162" i="3" s="1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BK2184" i="3" s="1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BL2146" i="3" s="1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BN2126" i="3" s="1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BK2146" i="3" s="1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BJ2115" i="3" s="1"/>
  <c r="Z2115" i="3"/>
  <c r="AP2115" i="3"/>
  <c r="BF2115" i="3"/>
  <c r="AT2115" i="3"/>
  <c r="BM2115" i="3" s="1"/>
  <c r="BG2122" i="3"/>
  <c r="AA2122" i="3"/>
  <c r="AQ2122" i="3"/>
  <c r="BH2128" i="3"/>
  <c r="BL2128" i="3" s="1"/>
  <c r="AR2128" i="3"/>
  <c r="AB2128" i="3"/>
  <c r="BG2128" i="3"/>
  <c r="AQ2128" i="3"/>
  <c r="AA2128" i="3"/>
  <c r="BF2128" i="3"/>
  <c r="AP2128" i="3"/>
  <c r="Z2128" i="3"/>
  <c r="BM2128" i="3" s="1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M2126" i="3" s="1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BJ2146" i="3" s="1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BL2126" i="3" s="1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L2139" i="3" s="1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BK2174" i="3" s="1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BJ2168" i="3" s="1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BJ2120" i="3" s="1"/>
  <c r="AK2128" i="3"/>
  <c r="BH2142" i="3"/>
  <c r="BK2190" i="3"/>
  <c r="AJ2164" i="3"/>
  <c r="BL2164" i="3" s="1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BL2144" i="3" s="1"/>
  <c r="AY2144" i="3"/>
  <c r="AT2144" i="3"/>
  <c r="AD2144" i="3"/>
  <c r="N2144" i="3"/>
  <c r="BN2144" i="3" s="1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BK2097" i="3" s="1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BJ2113" i="3" s="1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BM2129" i="3" s="1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BM2156" i="3" s="1"/>
  <c r="AO2156" i="3"/>
  <c r="BE2156" i="3"/>
  <c r="V2156" i="3"/>
  <c r="AL2156" i="3"/>
  <c r="BB2156" i="3"/>
  <c r="W2156" i="3"/>
  <c r="AM2156" i="3"/>
  <c r="P2156" i="3"/>
  <c r="BK2156" i="3" s="1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BL2156" i="3" s="1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BM2164" i="3" s="1"/>
  <c r="AT2164" i="3"/>
  <c r="X2164" i="3"/>
  <c r="AR2164" i="3"/>
  <c r="Q2164" i="3"/>
  <c r="BN2164" i="3" s="1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BK2140" i="3" s="1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BL2188" i="3" s="1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BJ2097" i="3" s="1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BJ2129" i="3" s="1"/>
  <c r="AZ2129" i="3"/>
  <c r="T2129" i="3"/>
  <c r="BA2140" i="3"/>
  <c r="Y2144" i="3"/>
  <c r="BM2144" i="3" s="1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BM2111" i="3" s="1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BN2175" i="3" s="1"/>
  <c r="AY2175" i="3"/>
  <c r="AU2175" i="3"/>
  <c r="BG2175" i="3"/>
  <c r="X2175" i="3"/>
  <c r="BM2175" i="3" s="1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BL2148" i="3" s="1"/>
  <c r="P2148" i="3"/>
  <c r="AJ2148" i="3"/>
  <c r="BD2148" i="3"/>
  <c r="S2148" i="3"/>
  <c r="BK2148" i="3" s="1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BJ2161" i="3" s="1"/>
  <c r="Z2161" i="3"/>
  <c r="AP2161" i="3"/>
  <c r="BF2161" i="3"/>
  <c r="AA2161" i="3"/>
  <c r="BM2161" i="3" s="1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BN2161" i="3" s="1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BL2172" i="3" s="1"/>
  <c r="AC2172" i="3"/>
  <c r="BH2172" i="3"/>
  <c r="AR2172" i="3"/>
  <c r="AB2172" i="3"/>
  <c r="R2172" i="3"/>
  <c r="BF2172" i="3"/>
  <c r="AP2172" i="3"/>
  <c r="Y2172" i="3"/>
  <c r="BJ2172" i="3" s="1"/>
  <c r="U2172" i="3"/>
  <c r="BG2172" i="3"/>
  <c r="BD2172" i="3"/>
  <c r="AN2172" i="3"/>
  <c r="W2172" i="3"/>
  <c r="V2172" i="3"/>
  <c r="AV2176" i="3"/>
  <c r="M2176" i="3"/>
  <c r="BN2176" i="3" s="1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BJ2157" i="3" s="1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BN2172" i="3" s="1"/>
  <c r="AY2172" i="3"/>
  <c r="AM2172" i="3"/>
  <c r="AK2172" i="3"/>
  <c r="Q2142" i="3"/>
  <c r="BJ2142" i="3" s="1"/>
  <c r="AG2142" i="3"/>
  <c r="AW2142" i="3"/>
  <c r="N2142" i="3"/>
  <c r="AD2142" i="3"/>
  <c r="AT2142" i="3"/>
  <c r="AY2142" i="3"/>
  <c r="AI2142" i="3"/>
  <c r="S2142" i="3"/>
  <c r="BM2142" i="3" s="1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BL2120" i="3" s="1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BM2157" i="3" s="1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BN2187" i="3" s="1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BM2098" i="3" s="1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BM2102" i="3" s="1"/>
  <c r="AB2136" i="3"/>
  <c r="M2136" i="3"/>
  <c r="AZ2136" i="3"/>
  <c r="X2136" i="3"/>
  <c r="BJ2136" i="3" s="1"/>
  <c r="AJ2136" i="3"/>
  <c r="BB2147" i="3"/>
  <c r="Z2147" i="3"/>
  <c r="V2147" i="3"/>
  <c r="BK2147" i="3" s="1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BN2183" i="3" s="1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BN2095" i="3" s="1"/>
  <c r="V2186" i="3"/>
  <c r="AL2186" i="3"/>
  <c r="BB2186" i="3"/>
  <c r="X2186" i="3"/>
  <c r="AS2186" i="3"/>
  <c r="W2186" i="3"/>
  <c r="O2186" i="3"/>
  <c r="AJ2186" i="3"/>
  <c r="BL2186" i="3" s="1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BN2186" i="3" s="1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BJ2165" i="3" s="1"/>
  <c r="AC2165" i="3"/>
  <c r="AG2165" i="3"/>
  <c r="R2165" i="3"/>
  <c r="AH2165" i="3"/>
  <c r="BL2165" i="3" s="1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BJ2176" i="3" s="1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BM2145" i="3" s="1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BM2163" i="3" s="1"/>
  <c r="V2163" i="3"/>
  <c r="AL2163" i="3"/>
  <c r="W2181" i="3"/>
  <c r="S2181" i="3"/>
  <c r="BM2181" i="3" s="1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BM2107" i="3" s="1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L2101" i="3" s="1"/>
  <c r="BH2150" i="3"/>
  <c r="AN2150" i="3"/>
  <c r="X2150" i="3"/>
  <c r="BM2150" i="3" s="1"/>
  <c r="P2150" i="3"/>
  <c r="M2150" i="3"/>
  <c r="AR2150" i="3"/>
  <c r="AK2161" i="3"/>
  <c r="U2161" i="3"/>
  <c r="BL2161" i="3" s="1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BM2132" i="3" s="1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BJ2185" i="3" s="1"/>
  <c r="AM2185" i="3"/>
  <c r="Z2185" i="3"/>
  <c r="AU2185" i="3"/>
  <c r="BI2185" i="3"/>
  <c r="AG2185" i="3"/>
  <c r="BB2185" i="3"/>
  <c r="AS2185" i="3"/>
  <c r="P2185" i="3"/>
  <c r="BN2185" i="3" s="1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BN2141" i="3" s="1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BN2169" i="3" s="1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BJ2189" i="3" s="1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BL2167" i="3" s="1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BN2127" i="3" s="1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BN2137" i="3" s="1"/>
  <c r="AC2137" i="3"/>
  <c r="AS2137" i="3"/>
  <c r="BI2137" i="3"/>
  <c r="N2137" i="3"/>
  <c r="BJ2137" i="3" s="1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BL2137" i="3" s="1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K2178" i="3" s="1"/>
  <c r="BM2192" i="3"/>
  <c r="BL2192" i="3"/>
  <c r="BL2166" i="3"/>
  <c r="BM2168" i="3"/>
  <c r="BM2170" i="3"/>
  <c r="BL2170" i="3"/>
  <c r="AR2097" i="3"/>
  <c r="BH2097" i="3"/>
  <c r="AB2097" i="3"/>
  <c r="Y2119" i="3"/>
  <c r="U2119" i="3"/>
  <c r="BL2119" i="3" s="1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BL2182" i="3" s="1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AM2079" i="3" s="1"/>
  <c r="L2086" i="3"/>
  <c r="K2086" i="3"/>
  <c r="L2084" i="3"/>
  <c r="K2082" i="3"/>
  <c r="AW2082" i="3" s="1"/>
  <c r="N2072" i="3"/>
  <c r="AB2072" i="3"/>
  <c r="AZ2072" i="3"/>
  <c r="L2094" i="3"/>
  <c r="L2088" i="3"/>
  <c r="K2093" i="3"/>
  <c r="AO2093" i="3" s="1"/>
  <c r="K2090" i="3"/>
  <c r="K2089" i="3"/>
  <c r="K2088" i="3"/>
  <c r="X2088" i="3" s="1"/>
  <c r="K2084" i="3"/>
  <c r="AA2084" i="3" s="1"/>
  <c r="L2082" i="3"/>
  <c r="L2080" i="3"/>
  <c r="K2076" i="3"/>
  <c r="K2074" i="3"/>
  <c r="AS2074" i="3" s="1"/>
  <c r="L2093" i="3"/>
  <c r="L2092" i="3"/>
  <c r="K2077" i="3"/>
  <c r="BF2077" i="3" s="1"/>
  <c r="L2074" i="3"/>
  <c r="K2073" i="3"/>
  <c r="AJ2077" i="3"/>
  <c r="AE2077" i="3"/>
  <c r="L2085" i="3"/>
  <c r="R2085" i="3" s="1"/>
  <c r="K2085" i="3"/>
  <c r="L2083" i="3"/>
  <c r="AI2083" i="3" s="1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J2093" i="3"/>
  <c r="T2088" i="3"/>
  <c r="AN2088" i="3"/>
  <c r="AG2088" i="3"/>
  <c r="BA2088" i="3"/>
  <c r="V2088" i="3"/>
  <c r="AQ2088" i="3"/>
  <c r="AU2088" i="3"/>
  <c r="K2091" i="3"/>
  <c r="L2089" i="3"/>
  <c r="X2086" i="3"/>
  <c r="BE2086" i="3"/>
  <c r="AN2090" i="3"/>
  <c r="T2084" i="3"/>
  <c r="BH2084" i="3"/>
  <c r="BA2084" i="3"/>
  <c r="AP2085" i="3"/>
  <c r="AI2085" i="3"/>
  <c r="AF2085" i="3"/>
  <c r="AP2082" i="3"/>
  <c r="AX2079" i="3"/>
  <c r="AO2079" i="3"/>
  <c r="X2079" i="3"/>
  <c r="T2079" i="3"/>
  <c r="P2079" i="3"/>
  <c r="BG2079" i="3"/>
  <c r="P2077" i="3"/>
  <c r="AG2077" i="3"/>
  <c r="V2077" i="3"/>
  <c r="AT2077" i="3"/>
  <c r="AT2076" i="3"/>
  <c r="K2080" i="3"/>
  <c r="K2078" i="3"/>
  <c r="AV2077" i="3"/>
  <c r="L2075" i="3"/>
  <c r="M2074" i="3"/>
  <c r="AC2074" i="3"/>
  <c r="BI2074" i="3"/>
  <c r="Z2074" i="3"/>
  <c r="AP2074" i="3"/>
  <c r="AA2074" i="3"/>
  <c r="AQ2074" i="3"/>
  <c r="BG2074" i="3"/>
  <c r="L2073" i="3"/>
  <c r="AF2074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F2074" i="3" l="1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BN2079" i="3" s="1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BN2085" i="3" s="1"/>
  <c r="AW2085" i="3"/>
  <c r="U2085" i="3"/>
  <c r="BA2085" i="3"/>
  <c r="AK2085" i="3"/>
  <c r="AG2085" i="3"/>
  <c r="L2066" i="3"/>
  <c r="L2064" i="3"/>
  <c r="K2064" i="3"/>
  <c r="K2046" i="3"/>
  <c r="BE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AX1986" i="3" s="1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BG2052" i="3"/>
  <c r="K2058" i="3"/>
  <c r="K2047" i="3"/>
  <c r="AE2047" i="3" s="1"/>
  <c r="K2043" i="3"/>
  <c r="L2039" i="3"/>
  <c r="K2031" i="3"/>
  <c r="K2029" i="3"/>
  <c r="L2019" i="3"/>
  <c r="L2017" i="3"/>
  <c r="S2017" i="3" s="1"/>
  <c r="L2012" i="3"/>
  <c r="K2012" i="3"/>
  <c r="L2007" i="3"/>
  <c r="K2007" i="3"/>
  <c r="P2007" i="3" s="1"/>
  <c r="L2000" i="3"/>
  <c r="L1995" i="3"/>
  <c r="L1988" i="3"/>
  <c r="K1982" i="3"/>
  <c r="L1976" i="3"/>
  <c r="K1974" i="3"/>
  <c r="L1970" i="3"/>
  <c r="K1970" i="3"/>
  <c r="L2035" i="3"/>
  <c r="K2021" i="3"/>
  <c r="L2020" i="3"/>
  <c r="L2055" i="3"/>
  <c r="K2054" i="3"/>
  <c r="L2053" i="3"/>
  <c r="AY2047" i="3"/>
  <c r="Y2046" i="3"/>
  <c r="AO2046" i="3"/>
  <c r="L2041" i="3"/>
  <c r="L2031" i="3"/>
  <c r="L2029" i="3"/>
  <c r="L2015" i="3"/>
  <c r="AQ2015" i="3" s="1"/>
  <c r="K2015" i="3"/>
  <c r="BF1978" i="3"/>
  <c r="AT1978" i="3"/>
  <c r="AM1974" i="3"/>
  <c r="K2069" i="3"/>
  <c r="K2066" i="3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K2067" i="3"/>
  <c r="K2056" i="3"/>
  <c r="L2054" i="3"/>
  <c r="AF2054" i="3" s="1"/>
  <c r="L2069" i="3"/>
  <c r="V2069" i="3" s="1"/>
  <c r="L2067" i="3"/>
  <c r="L2065" i="3"/>
  <c r="K2063" i="3"/>
  <c r="K2062" i="3"/>
  <c r="K2061" i="3"/>
  <c r="K2060" i="3"/>
  <c r="K2059" i="3"/>
  <c r="AN2059" i="3" s="1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W2033" i="3" s="1"/>
  <c r="K2027" i="3"/>
  <c r="L2026" i="3"/>
  <c r="K2026" i="3"/>
  <c r="L2024" i="3"/>
  <c r="L2023" i="3"/>
  <c r="L2014" i="3"/>
  <c r="L2011" i="3"/>
  <c r="AM2011" i="3" s="1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BD1993" i="3" s="1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N2067" i="3"/>
  <c r="AD2067" i="3"/>
  <c r="AW2067" i="3"/>
  <c r="AA2067" i="3"/>
  <c r="AQ2067" i="3"/>
  <c r="AB2067" i="3"/>
  <c r="AR2067" i="3"/>
  <c r="BH2067" i="3"/>
  <c r="AO2067" i="3"/>
  <c r="BI2067" i="3"/>
  <c r="BG2068" i="3"/>
  <c r="P2066" i="3"/>
  <c r="T2066" i="3"/>
  <c r="AF2066" i="3"/>
  <c r="AJ2066" i="3"/>
  <c r="AV2066" i="3"/>
  <c r="AZ2066" i="3"/>
  <c r="M2066" i="3"/>
  <c r="Q2066" i="3"/>
  <c r="AC2066" i="3"/>
  <c r="AG2066" i="3"/>
  <c r="AS2066" i="3"/>
  <c r="AW2066" i="3"/>
  <c r="BI2066" i="3"/>
  <c r="N2066" i="3"/>
  <c r="Z2066" i="3"/>
  <c r="AD2066" i="3"/>
  <c r="AP2066" i="3"/>
  <c r="AT2066" i="3"/>
  <c r="BF2066" i="3"/>
  <c r="O2066" i="3"/>
  <c r="AA2066" i="3"/>
  <c r="AE2066" i="3"/>
  <c r="AQ2066" i="3"/>
  <c r="AU2066" i="3"/>
  <c r="BG2066" i="3"/>
  <c r="R2061" i="3"/>
  <c r="AH2061" i="3"/>
  <c r="AX2061" i="3"/>
  <c r="Q2061" i="3"/>
  <c r="AG2061" i="3"/>
  <c r="AW2061" i="3"/>
  <c r="O2061" i="3"/>
  <c r="AE2061" i="3"/>
  <c r="AU2061" i="3"/>
  <c r="P2061" i="3"/>
  <c r="AF2061" i="3"/>
  <c r="AV2061" i="3"/>
  <c r="BE2051" i="3"/>
  <c r="V2057" i="3"/>
  <c r="AP2057" i="3"/>
  <c r="AX2057" i="3"/>
  <c r="Q2057" i="3"/>
  <c r="AR2057" i="3"/>
  <c r="AF2057" i="3"/>
  <c r="AU2057" i="3"/>
  <c r="S2057" i="3"/>
  <c r="AW2057" i="3"/>
  <c r="BA2057" i="3"/>
  <c r="BE2055" i="3"/>
  <c r="BG2055" i="3"/>
  <c r="BE2054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N2052" i="3"/>
  <c r="V2052" i="3"/>
  <c r="AL2052" i="3"/>
  <c r="BF2052" i="3"/>
  <c r="P2052" i="3"/>
  <c r="AF2052" i="3"/>
  <c r="BD2052" i="3"/>
  <c r="BH2052" i="3"/>
  <c r="O2019" i="3"/>
  <c r="T2019" i="3"/>
  <c r="AJ2019" i="3"/>
  <c r="AP2019" i="3"/>
  <c r="BF2019" i="3"/>
  <c r="P2019" i="3"/>
  <c r="AF2019" i="3"/>
  <c r="AL2019" i="3"/>
  <c r="BB2019" i="3"/>
  <c r="BG2019" i="3"/>
  <c r="BH2019" i="3"/>
  <c r="W2019" i="3"/>
  <c r="AX2019" i="3"/>
  <c r="Q2052" i="3"/>
  <c r="BA2046" i="3"/>
  <c r="AK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AU2052" i="3"/>
  <c r="W2052" i="3"/>
  <c r="O2052" i="3"/>
  <c r="AN2049" i="3"/>
  <c r="BB2049" i="3"/>
  <c r="BG2047" i="3"/>
  <c r="AQ2047" i="3"/>
  <c r="AW2046" i="3"/>
  <c r="AG2046" i="3"/>
  <c r="Q2046" i="3"/>
  <c r="AP2044" i="3"/>
  <c r="N2041" i="3"/>
  <c r="Z2038" i="3"/>
  <c r="BC2019" i="3"/>
  <c r="M2033" i="3"/>
  <c r="AQ2033" i="3"/>
  <c r="BA2052" i="3"/>
  <c r="AS2052" i="3"/>
  <c r="M2052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I2046" i="3"/>
  <c r="AS2046" i="3"/>
  <c r="AC2046" i="3"/>
  <c r="M2046" i="3"/>
  <c r="BE2025" i="3"/>
  <c r="P2025" i="3"/>
  <c r="AH2019" i="3"/>
  <c r="AE2038" i="3"/>
  <c r="BG2038" i="3"/>
  <c r="R2036" i="3"/>
  <c r="R2034" i="3"/>
  <c r="AV2029" i="3"/>
  <c r="AF2029" i="3"/>
  <c r="Q2023" i="3"/>
  <c r="AG2023" i="3"/>
  <c r="BD2023" i="3"/>
  <c r="AE2023" i="3"/>
  <c r="AV2023" i="3"/>
  <c r="BH2021" i="3"/>
  <c r="W2015" i="3"/>
  <c r="BC2015" i="3"/>
  <c r="BG2015" i="3"/>
  <c r="AH2010" i="3"/>
  <c r="AP2010" i="3"/>
  <c r="AY2010" i="3"/>
  <c r="BG2010" i="3"/>
  <c r="AO2010" i="3"/>
  <c r="M2010" i="3"/>
  <c r="AK2039" i="3"/>
  <c r="Q2037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O2030" i="3"/>
  <c r="W2030" i="3"/>
  <c r="AM2030" i="3"/>
  <c r="AQ2030" i="3"/>
  <c r="BG2030" i="3"/>
  <c r="P2030" i="3"/>
  <c r="AF2030" i="3"/>
  <c r="AN2030" i="3"/>
  <c r="AR2030" i="3"/>
  <c r="BD2030" i="3"/>
  <c r="BH2030" i="3"/>
  <c r="M2030" i="3"/>
  <c r="U2030" i="3"/>
  <c r="Y2030" i="3"/>
  <c r="AC2030" i="3"/>
  <c r="AK2030" i="3"/>
  <c r="AO2030" i="3"/>
  <c r="AS2030" i="3"/>
  <c r="BA2030" i="3"/>
  <c r="BE2030" i="3"/>
  <c r="BI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O2017" i="3"/>
  <c r="AU2017" i="3"/>
  <c r="AF2017" i="3"/>
  <c r="AY2017" i="3"/>
  <c r="AJ2015" i="3"/>
  <c r="AK2010" i="3"/>
  <c r="AF2007" i="3"/>
  <c r="AV2007" i="3"/>
  <c r="M2007" i="3"/>
  <c r="AS2007" i="3"/>
  <c r="BI2007" i="3"/>
  <c r="Z2007" i="3"/>
  <c r="BF2007" i="3"/>
  <c r="O2007" i="3"/>
  <c r="AI2007" i="3"/>
  <c r="M2019" i="3"/>
  <c r="Q2019" i="3"/>
  <c r="U2019" i="3"/>
  <c r="Y2019" i="3"/>
  <c r="AC2019" i="3"/>
  <c r="AG2019" i="3"/>
  <c r="AK2019" i="3"/>
  <c r="AO2019" i="3"/>
  <c r="AS2019" i="3"/>
  <c r="AW2019" i="3"/>
  <c r="BA2019" i="3"/>
  <c r="BE2019" i="3"/>
  <c r="BI2019" i="3"/>
  <c r="L2018" i="3"/>
  <c r="K2018" i="3"/>
  <c r="Y2017" i="3"/>
  <c r="BE2017" i="3"/>
  <c r="V2017" i="3"/>
  <c r="AL2017" i="3"/>
  <c r="L2016" i="3"/>
  <c r="K2016" i="3"/>
  <c r="M2015" i="3"/>
  <c r="U2015" i="3"/>
  <c r="Y2015" i="3"/>
  <c r="AC2015" i="3"/>
  <c r="AK2015" i="3"/>
  <c r="AO2015" i="3"/>
  <c r="AS2015" i="3"/>
  <c r="BA2015" i="3"/>
  <c r="BE2015" i="3"/>
  <c r="BI2015" i="3"/>
  <c r="R2015" i="3"/>
  <c r="V2015" i="3"/>
  <c r="Z2015" i="3"/>
  <c r="AH2015" i="3"/>
  <c r="AL2015" i="3"/>
  <c r="AP2015" i="3"/>
  <c r="AX2015" i="3"/>
  <c r="BB2015" i="3"/>
  <c r="BF2015" i="3"/>
  <c r="BE2014" i="3"/>
  <c r="AW2014" i="3"/>
  <c r="AO2014" i="3"/>
  <c r="P2013" i="3"/>
  <c r="BH2013" i="3"/>
  <c r="AC2013" i="3"/>
  <c r="AS2013" i="3"/>
  <c r="Z2013" i="3"/>
  <c r="AP2013" i="3"/>
  <c r="BF2013" i="3"/>
  <c r="AC2012" i="3"/>
  <c r="BG2011" i="3"/>
  <c r="AQ2011" i="3"/>
  <c r="N2008" i="3"/>
  <c r="Z2008" i="3"/>
  <c r="AD2008" i="3"/>
  <c r="AP2008" i="3"/>
  <c r="AT2008" i="3"/>
  <c r="BF2008" i="3"/>
  <c r="O2008" i="3"/>
  <c r="AA2008" i="3"/>
  <c r="AE2008" i="3"/>
  <c r="AQ2008" i="3"/>
  <c r="AU2008" i="3"/>
  <c r="BG2008" i="3"/>
  <c r="P2008" i="3"/>
  <c r="AB2008" i="3"/>
  <c r="AF2008" i="3"/>
  <c r="AR2008" i="3"/>
  <c r="AV2008" i="3"/>
  <c r="BH2008" i="3"/>
  <c r="BE2006" i="3"/>
  <c r="AO2006" i="3"/>
  <c r="P2005" i="3"/>
  <c r="AN2005" i="3"/>
  <c r="BH2005" i="3"/>
  <c r="AC2005" i="3"/>
  <c r="BA2005" i="3"/>
  <c r="V2005" i="3"/>
  <c r="AP2005" i="3"/>
  <c r="AS2004" i="3"/>
  <c r="N2014" i="3"/>
  <c r="R2014" i="3"/>
  <c r="V2014" i="3"/>
  <c r="Z2014" i="3"/>
  <c r="AD2014" i="3"/>
  <c r="AH2014" i="3"/>
  <c r="AL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BE2012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BD2019" i="3"/>
  <c r="AY2019" i="3"/>
  <c r="AT2019" i="3"/>
  <c r="AN2019" i="3"/>
  <c r="AI2019" i="3"/>
  <c r="AD2019" i="3"/>
  <c r="X2019" i="3"/>
  <c r="S2019" i="3"/>
  <c r="N2019" i="3"/>
  <c r="BI2014" i="3"/>
  <c r="BA2014" i="3"/>
  <c r="AS2014" i="3"/>
  <c r="AG2014" i="3"/>
  <c r="Q2014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AY2011" i="3"/>
  <c r="AI2011" i="3"/>
  <c r="S2011" i="3"/>
  <c r="P2009" i="3"/>
  <c r="AF2009" i="3"/>
  <c r="AV2009" i="3"/>
  <c r="AC2009" i="3"/>
  <c r="AS2009" i="3"/>
  <c r="BI2009" i="3"/>
  <c r="AP2009" i="3"/>
  <c r="BF2009" i="3"/>
  <c r="AC2008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AQ1999" i="3"/>
  <c r="BH1999" i="3"/>
  <c r="Y1999" i="3"/>
  <c r="AO1999" i="3"/>
  <c r="AL1999" i="3"/>
  <c r="BB1999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R1982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X1982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R1993" i="3"/>
  <c r="AX1993" i="3"/>
  <c r="AI1993" i="3"/>
  <c r="T1992" i="3"/>
  <c r="AZ1992" i="3"/>
  <c r="AG1992" i="3"/>
  <c r="AJ1990" i="3"/>
  <c r="BD1990" i="3"/>
  <c r="Y1990" i="3"/>
  <c r="AW1990" i="3"/>
  <c r="R1990" i="3"/>
  <c r="AH1990" i="3"/>
  <c r="AX1990" i="3"/>
  <c r="AM1984" i="3"/>
  <c r="S1984" i="3"/>
  <c r="AU1984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R1977" i="3"/>
  <c r="Z1977" i="3"/>
  <c r="AH1977" i="3"/>
  <c r="AP1977" i="3"/>
  <c r="AX1977" i="3"/>
  <c r="BF1977" i="3"/>
  <c r="M1977" i="3"/>
  <c r="U1977" i="3"/>
  <c r="AC1977" i="3"/>
  <c r="AK1977" i="3"/>
  <c r="AS1977" i="3"/>
  <c r="BA1977" i="3"/>
  <c r="BI1977" i="3"/>
  <c r="Y1977" i="3"/>
  <c r="AO1977" i="3"/>
  <c r="BE1977" i="3"/>
  <c r="N1977" i="3"/>
  <c r="AD1977" i="3"/>
  <c r="AT1977" i="3"/>
  <c r="Q1977" i="3"/>
  <c r="AG1977" i="3"/>
  <c r="AW1977" i="3"/>
  <c r="V1977" i="3"/>
  <c r="AL1977" i="3"/>
  <c r="AY1994" i="3"/>
  <c r="AE1994" i="3"/>
  <c r="BF1992" i="3"/>
  <c r="L1987" i="3"/>
  <c r="AJ1987" i="3" s="1"/>
  <c r="N1984" i="3"/>
  <c r="Y1982" i="3"/>
  <c r="AO1982" i="3"/>
  <c r="BE1982" i="3"/>
  <c r="AA1982" i="3"/>
  <c r="AV1982" i="3"/>
  <c r="Z1982" i="3"/>
  <c r="BC1982" i="3"/>
  <c r="AI1982" i="3"/>
  <c r="O1982" i="3"/>
  <c r="AR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S1990" i="3"/>
  <c r="AD1989" i="3"/>
  <c r="O1989" i="3"/>
  <c r="AU1989" i="3"/>
  <c r="AF1989" i="3"/>
  <c r="BB1977" i="3"/>
  <c r="L1983" i="3"/>
  <c r="AA1983" i="3" s="1"/>
  <c r="AK1988" i="3"/>
  <c r="BG1986" i="3"/>
  <c r="BB1986" i="3"/>
  <c r="AV1986" i="3"/>
  <c r="AQ1986" i="3"/>
  <c r="AL1986" i="3"/>
  <c r="AF1986" i="3"/>
  <c r="AA1986" i="3"/>
  <c r="V1986" i="3"/>
  <c r="M1986" i="3"/>
  <c r="Q1986" i="3"/>
  <c r="U1986" i="3"/>
  <c r="Y1986" i="3"/>
  <c r="AC1986" i="3"/>
  <c r="AG1986" i="3"/>
  <c r="AK1986" i="3"/>
  <c r="AO1986" i="3"/>
  <c r="AS1986" i="3"/>
  <c r="AW1986" i="3"/>
  <c r="BA1986" i="3"/>
  <c r="BE1986" i="3"/>
  <c r="BI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BF1986" i="3"/>
  <c r="AZ1986" i="3"/>
  <c r="AU1986" i="3"/>
  <c r="AP1986" i="3"/>
  <c r="AJ1986" i="3"/>
  <c r="AE1986" i="3"/>
  <c r="Z1986" i="3"/>
  <c r="T1986" i="3"/>
  <c r="O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BC1976" i="3"/>
  <c r="AU1976" i="3"/>
  <c r="W1976" i="3"/>
  <c r="O1976" i="3"/>
  <c r="BI1975" i="3"/>
  <c r="BA1975" i="3"/>
  <c r="AS1975" i="3"/>
  <c r="AK1975" i="3"/>
  <c r="AC1975" i="3"/>
  <c r="U1975" i="3"/>
  <c r="M1975" i="3"/>
  <c r="N1973" i="3"/>
  <c r="AR1976" i="3"/>
  <c r="AJ1976" i="3"/>
  <c r="BF1975" i="3"/>
  <c r="AX1975" i="3"/>
  <c r="AP1975" i="3"/>
  <c r="AH1975" i="3"/>
  <c r="Z1975" i="3"/>
  <c r="Z1973" i="3"/>
  <c r="AP1973" i="3"/>
  <c r="Q1976" i="3"/>
  <c r="U1976" i="3"/>
  <c r="AG1976" i="3"/>
  <c r="AK1976" i="3"/>
  <c r="AW1976" i="3"/>
  <c r="BA1976" i="3"/>
  <c r="N1976" i="3"/>
  <c r="R1976" i="3"/>
  <c r="AD1976" i="3"/>
  <c r="AH1976" i="3"/>
  <c r="AT1976" i="3"/>
  <c r="AX1976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AZ1970" i="3"/>
  <c r="AJ1970" i="3"/>
  <c r="T1970" i="3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AF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R2051" i="3" l="1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BJ2019" i="3"/>
  <c r="BM2019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BL2023" i="3" s="1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BL2005" i="3" s="1"/>
  <c r="AE2005" i="3"/>
  <c r="BJ2005" i="3" s="1"/>
  <c r="AC1983" i="3"/>
  <c r="BB2014" i="3"/>
  <c r="T2015" i="3"/>
  <c r="BJ2015" i="3" s="1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X1962" i="3"/>
  <c r="AR1962" i="3"/>
  <c r="AF1962" i="3"/>
  <c r="AN1962" i="3"/>
  <c r="AB1962" i="3"/>
  <c r="AV1962" i="3"/>
  <c r="BH1962" i="3"/>
  <c r="X1965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Z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X1965" i="3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N2036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X1964" i="3" l="1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P1946" i="3" s="1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BA1943" i="3" s="1"/>
  <c r="AZ1957" i="3"/>
  <c r="T1959" i="3"/>
  <c r="AQ1957" i="3"/>
  <c r="AI1959" i="3"/>
  <c r="AX1959" i="3"/>
  <c r="R1959" i="3"/>
  <c r="AK1959" i="3"/>
  <c r="P1966" i="3"/>
  <c r="BK1966" i="3" s="1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AT1944" i="3" s="1"/>
  <c r="K1944" i="3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AC1948" i="3" s="1"/>
  <c r="K1948" i="3"/>
  <c r="AW1944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L1942" i="3"/>
  <c r="AR1942" i="3" s="1"/>
  <c r="AB1950" i="3"/>
  <c r="Y1950" i="3"/>
  <c r="BF1950" i="3"/>
  <c r="BB1950" i="3"/>
  <c r="M1946" i="3"/>
  <c r="AF1949" i="3"/>
  <c r="AH1949" i="3"/>
  <c r="AC1951" i="3"/>
  <c r="P1948" i="3"/>
  <c r="BI1948" i="3"/>
  <c r="AQ1945" i="3"/>
  <c r="AB1945" i="3"/>
  <c r="AR1945" i="3"/>
  <c r="BH1945" i="3"/>
  <c r="Y1945" i="3"/>
  <c r="AO1945" i="3"/>
  <c r="BE1945" i="3"/>
  <c r="V1945" i="3"/>
  <c r="AL1945" i="3"/>
  <c r="BB1945" i="3"/>
  <c r="AC1944" i="3"/>
  <c r="BD1943" i="3"/>
  <c r="AS1942" i="3"/>
  <c r="BE1944" i="3"/>
  <c r="AO1942" i="3"/>
  <c r="N1944" i="3"/>
  <c r="AD1944" i="3"/>
  <c r="AE1944" i="3"/>
  <c r="AU1944" i="3"/>
  <c r="AV1944" i="3"/>
  <c r="AA1942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Q1946" i="3" l="1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BL1945" i="3" s="1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BK1945" i="3" s="1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N1944" i="3" s="1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AZ1862" i="3" s="1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AV1921" i="3" s="1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AF1879" i="3" s="1"/>
  <c r="K1874" i="3"/>
  <c r="L1844" i="3"/>
  <c r="K1844" i="3"/>
  <c r="L1842" i="3"/>
  <c r="K1842" i="3"/>
  <c r="K1834" i="3"/>
  <c r="L1897" i="3"/>
  <c r="L1830" i="3"/>
  <c r="AA1830" i="3" s="1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P1878" i="3" s="1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BH1906" i="3" s="1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Y1923" i="3" s="1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AK1940" i="3" s="1"/>
  <c r="K1939" i="3"/>
  <c r="L1938" i="3"/>
  <c r="K1937" i="3"/>
  <c r="L1936" i="3"/>
  <c r="AX1936" i="3" s="1"/>
  <c r="K1935" i="3"/>
  <c r="L1934" i="3"/>
  <c r="K1933" i="3"/>
  <c r="L1932" i="3"/>
  <c r="BA1932" i="3" s="1"/>
  <c r="K1931" i="3"/>
  <c r="L1930" i="3"/>
  <c r="K1929" i="3"/>
  <c r="L1928" i="3"/>
  <c r="Z1928" i="3" s="1"/>
  <c r="K1927" i="3"/>
  <c r="L1926" i="3"/>
  <c r="K1925" i="3"/>
  <c r="L1924" i="3"/>
  <c r="U1924" i="3" s="1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AL1857" i="3"/>
  <c r="L1939" i="3"/>
  <c r="L1937" i="3"/>
  <c r="BG1937" i="3" s="1"/>
  <c r="L1935" i="3"/>
  <c r="L1933" i="3"/>
  <c r="L1931" i="3"/>
  <c r="L1929" i="3"/>
  <c r="AO1929" i="3" s="1"/>
  <c r="L1927" i="3"/>
  <c r="L1925" i="3"/>
  <c r="K1922" i="3"/>
  <c r="K1920" i="3"/>
  <c r="AR1920" i="3" s="1"/>
  <c r="L1917" i="3"/>
  <c r="BB1917" i="3" s="1"/>
  <c r="L1916" i="3"/>
  <c r="K1915" i="3"/>
  <c r="K1912" i="3"/>
  <c r="AN1912" i="3" s="1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V1934" i="3" s="1"/>
  <c r="K1932" i="3"/>
  <c r="K1930" i="3"/>
  <c r="K1928" i="3"/>
  <c r="K1926" i="3"/>
  <c r="T1926" i="3" s="1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X1903" i="3" l="1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N1842" i="3" s="1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BN1831" i="3" s="1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BM1897" i="3" s="1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N1826" i="3" s="1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S1811" i="3" s="1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N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L1883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L1916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M1911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E1796" i="3"/>
  <c r="AA1796" i="3"/>
  <c r="O1796" i="3"/>
  <c r="AU1796" i="3"/>
  <c r="L1809" i="3"/>
  <c r="P1809" i="3" s="1"/>
  <c r="K1809" i="3"/>
  <c r="L1807" i="3"/>
  <c r="K1807" i="3"/>
  <c r="K1806" i="3"/>
  <c r="BG1806" i="3" s="1"/>
  <c r="K1804" i="3"/>
  <c r="L1801" i="3"/>
  <c r="K1801" i="3"/>
  <c r="L1800" i="3"/>
  <c r="AO1800" i="3" s="1"/>
  <c r="S1817" i="3"/>
  <c r="K1816" i="3"/>
  <c r="BG1816" i="3" s="1"/>
  <c r="L1802" i="3"/>
  <c r="T1802" i="3" s="1"/>
  <c r="K1799" i="3"/>
  <c r="M1799" i="3" s="1"/>
  <c r="L1798" i="3"/>
  <c r="L1822" i="3"/>
  <c r="BG1822" i="3" s="1"/>
  <c r="L1820" i="3"/>
  <c r="BE1820" i="3" s="1"/>
  <c r="L1815" i="3"/>
  <c r="AC1815" i="3" s="1"/>
  <c r="L1814" i="3"/>
  <c r="K1814" i="3"/>
  <c r="L1810" i="3"/>
  <c r="K1810" i="3"/>
  <c r="L1808" i="3"/>
  <c r="K1808" i="3"/>
  <c r="L1804" i="3"/>
  <c r="AE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Q1820" i="3"/>
  <c r="AR1820" i="3"/>
  <c r="S1820" i="3"/>
  <c r="X1820" i="3"/>
  <c r="AY1819" i="3"/>
  <c r="R1819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Z1809" i="3"/>
  <c r="BI1809" i="3"/>
  <c r="AS1808" i="3"/>
  <c r="AT1818" i="3"/>
  <c r="N1818" i="3"/>
  <c r="BB1817" i="3"/>
  <c r="AT1817" i="3"/>
  <c r="AL1817" i="3"/>
  <c r="AD1817" i="3"/>
  <c r="V1817" i="3"/>
  <c r="Q1816" i="3"/>
  <c r="AW1814" i="3"/>
  <c r="O1813" i="3"/>
  <c r="AW1812" i="3"/>
  <c r="AG1812" i="3"/>
  <c r="AI1808" i="3"/>
  <c r="AW1806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P1815" i="3"/>
  <c r="AS1814" i="3"/>
  <c r="M1814" i="3"/>
  <c r="AB1813" i="3"/>
  <c r="BH1813" i="3"/>
  <c r="AO1813" i="3"/>
  <c r="V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AZ1804" i="3"/>
  <c r="W1804" i="3"/>
  <c r="BC1804" i="3"/>
  <c r="O1804" i="3"/>
  <c r="AU1804" i="3"/>
  <c r="BF1804" i="3"/>
  <c r="AC1806" i="3"/>
  <c r="AN1806" i="3"/>
  <c r="AA1806" i="3"/>
  <c r="BC1806" i="3"/>
  <c r="L1805" i="3"/>
  <c r="BI1806" i="3"/>
  <c r="U1804" i="3"/>
  <c r="Y1804" i="3"/>
  <c r="AK1804" i="3"/>
  <c r="AO1804" i="3"/>
  <c r="BA1804" i="3"/>
  <c r="BE1804" i="3"/>
  <c r="S1804" i="3"/>
  <c r="X1804" i="3"/>
  <c r="AN1804" i="3"/>
  <c r="AT1804" i="3"/>
  <c r="P1804" i="3"/>
  <c r="V1804" i="3"/>
  <c r="AL1804" i="3"/>
  <c r="AQ1804" i="3"/>
  <c r="BG1804" i="3"/>
  <c r="AU1802" i="3"/>
  <c r="AE1802" i="3"/>
  <c r="M1802" i="3"/>
  <c r="U1802" i="3"/>
  <c r="AC1802" i="3"/>
  <c r="AK1802" i="3"/>
  <c r="AS1802" i="3"/>
  <c r="BA1802" i="3"/>
  <c r="BI1802" i="3"/>
  <c r="R1802" i="3"/>
  <c r="Z1802" i="3"/>
  <c r="AH1802" i="3"/>
  <c r="AP1802" i="3"/>
  <c r="AX1802" i="3"/>
  <c r="BF1802" i="3"/>
  <c r="K1805" i="3"/>
  <c r="K1803" i="3"/>
  <c r="AY1802" i="3"/>
  <c r="AI1802" i="3"/>
  <c r="S1802" i="3"/>
  <c r="AS1800" i="3"/>
  <c r="BF1800" i="3"/>
  <c r="AS1799" i="3"/>
  <c r="AC1798" i="3"/>
  <c r="AP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C1796" i="3"/>
  <c r="AM1796" i="3"/>
  <c r="W1796" i="3"/>
  <c r="AM1801" i="3"/>
  <c r="AA1799" i="3"/>
  <c r="AR1799" i="3"/>
  <c r="BF1799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L1828" i="3" l="1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O1746" i="3" s="1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K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L1804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AA1738" i="3"/>
  <c r="S1738" i="3"/>
  <c r="AY1738" i="3"/>
  <c r="W1738" i="3"/>
  <c r="BC1738" i="3"/>
  <c r="AI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Q1781" i="3"/>
  <c r="Y1781" i="3"/>
  <c r="AG1781" i="3"/>
  <c r="AO1781" i="3"/>
  <c r="AW1781" i="3"/>
  <c r="BE1781" i="3"/>
  <c r="O1781" i="3"/>
  <c r="W1781" i="3"/>
  <c r="AE1781" i="3"/>
  <c r="AM1781" i="3"/>
  <c r="AU1781" i="3"/>
  <c r="BC1781" i="3"/>
  <c r="P1781" i="3"/>
  <c r="X1781" i="3"/>
  <c r="AF1781" i="3"/>
  <c r="AN1781" i="3"/>
  <c r="AV1781" i="3"/>
  <c r="BD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N178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P1763" i="3"/>
  <c r="AF1763" i="3"/>
  <c r="BD1763" i="3"/>
  <c r="AT1763" i="3"/>
  <c r="BB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N1813" i="3" l="1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M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BC1667" i="3"/>
  <c r="P1667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G1653" i="3" l="1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BK1679" i="3" s="1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BK1674" i="3" s="1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BH1551" i="3" s="1"/>
  <c r="K1532" i="3"/>
  <c r="L1637" i="3"/>
  <c r="K1630" i="3"/>
  <c r="AM1630" i="3" s="1"/>
  <c r="K1626" i="3"/>
  <c r="AE1626" i="3" s="1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AO1607" i="3" s="1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X1588" i="3"/>
  <c r="K1620" i="3"/>
  <c r="K1612" i="3"/>
  <c r="P1569" i="3"/>
  <c r="K1565" i="3"/>
  <c r="K1637" i="3"/>
  <c r="L1632" i="3"/>
  <c r="K1632" i="3"/>
  <c r="L1624" i="3"/>
  <c r="AA1624" i="3" s="1"/>
  <c r="K1605" i="3"/>
  <c r="L1596" i="3"/>
  <c r="K1596" i="3"/>
  <c r="S1595" i="3"/>
  <c r="AY1595" i="3"/>
  <c r="AQ1595" i="3"/>
  <c r="BG1595" i="3"/>
  <c r="AR1569" i="3"/>
  <c r="BC1562" i="3"/>
  <c r="AG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AO1600" i="3" s="1"/>
  <c r="L1599" i="3"/>
  <c r="K1599" i="3"/>
  <c r="L1598" i="3"/>
  <c r="K1598" i="3"/>
  <c r="AX1598" i="3" s="1"/>
  <c r="K1597" i="3"/>
  <c r="L1589" i="3"/>
  <c r="K1586" i="3"/>
  <c r="K1583" i="3"/>
  <c r="L1580" i="3"/>
  <c r="K1580" i="3"/>
  <c r="L1578" i="3"/>
  <c r="K1578" i="3"/>
  <c r="AB1578" i="3" s="1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AL1631" i="3" s="1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AL1608" i="3" s="1"/>
  <c r="K1608" i="3"/>
  <c r="L1606" i="3"/>
  <c r="K1606" i="3"/>
  <c r="L1604" i="3"/>
  <c r="AP1604" i="3" s="1"/>
  <c r="K1604" i="3"/>
  <c r="K1585" i="3"/>
  <c r="K1584" i="3"/>
  <c r="BF1526" i="3"/>
  <c r="L1535" i="3"/>
  <c r="K1535" i="3"/>
  <c r="L1531" i="3"/>
  <c r="K1527" i="3"/>
  <c r="K1525" i="3"/>
  <c r="L1564" i="3"/>
  <c r="K1564" i="3"/>
  <c r="AK1564" i="3" s="1"/>
  <c r="L1559" i="3"/>
  <c r="AA1559" i="3" s="1"/>
  <c r="L1558" i="3"/>
  <c r="K1558" i="3"/>
  <c r="K1552" i="3"/>
  <c r="R1552" i="3" s="1"/>
  <c r="K1546" i="3"/>
  <c r="L1543" i="3"/>
  <c r="L1538" i="3"/>
  <c r="K1538" i="3"/>
  <c r="O1538" i="3" s="1"/>
  <c r="AR1537" i="3"/>
  <c r="T1537" i="3"/>
  <c r="L1533" i="3"/>
  <c r="K1533" i="3"/>
  <c r="X1533" i="3" s="1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BB1631" i="3"/>
  <c r="AB161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R1624" i="3"/>
  <c r="AP1624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BE1636" i="3"/>
  <c r="L1645" i="3"/>
  <c r="L1643" i="3"/>
  <c r="L1641" i="3"/>
  <c r="O1626" i="3"/>
  <c r="AA1626" i="3"/>
  <c r="AQ1626" i="3"/>
  <c r="AU1626" i="3"/>
  <c r="BG1626" i="3"/>
  <c r="AB1626" i="3"/>
  <c r="AF1626" i="3"/>
  <c r="AR1626" i="3"/>
  <c r="BH1626" i="3"/>
  <c r="R1626" i="3"/>
  <c r="AP1626" i="3"/>
  <c r="U1626" i="3"/>
  <c r="AC1626" i="3"/>
  <c r="BA1626" i="3"/>
  <c r="V1626" i="3"/>
  <c r="AD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AJ1588" i="3"/>
  <c r="AZ1588" i="3"/>
  <c r="S1573" i="3"/>
  <c r="AY1573" i="3"/>
  <c r="AB1573" i="3"/>
  <c r="AO1616" i="3"/>
  <c r="S1616" i="3"/>
  <c r="AI1616" i="3"/>
  <c r="AY1616" i="3"/>
  <c r="T1616" i="3"/>
  <c r="AJ1616" i="3"/>
  <c r="AZ1616" i="3"/>
  <c r="S1612" i="3"/>
  <c r="AJ1612" i="3"/>
  <c r="AZ1612" i="3"/>
  <c r="Y1607" i="3"/>
  <c r="AL1607" i="3"/>
  <c r="BB1607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BC1607" i="3"/>
  <c r="W1607" i="3"/>
  <c r="AK1600" i="3"/>
  <c r="AA1599" i="3"/>
  <c r="BI1599" i="3"/>
  <c r="AH1598" i="3"/>
  <c r="AL1598" i="3"/>
  <c r="Y1598" i="3"/>
  <c r="AO1598" i="3"/>
  <c r="AK1598" i="3"/>
  <c r="BG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W1578" i="3"/>
  <c r="AH1616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AV1594" i="3"/>
  <c r="T1592" i="3"/>
  <c r="AJ1592" i="3"/>
  <c r="AR1594" i="3"/>
  <c r="AB1594" i="3"/>
  <c r="BH1592" i="3"/>
  <c r="BH1588" i="3"/>
  <c r="N1581" i="3"/>
  <c r="AT1581" i="3"/>
  <c r="U1581" i="3"/>
  <c r="BC1579" i="3"/>
  <c r="AS1577" i="3"/>
  <c r="P1575" i="3"/>
  <c r="AK1575" i="3"/>
  <c r="BG1575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G1593" i="3"/>
  <c r="BD1592" i="3"/>
  <c r="BH1591" i="3"/>
  <c r="BH1589" i="3"/>
  <c r="BD1588" i="3"/>
  <c r="AN1588" i="3"/>
  <c r="O1587" i="3"/>
  <c r="AU1587" i="3"/>
  <c r="AS1587" i="3"/>
  <c r="BD1586" i="3"/>
  <c r="AB1585" i="3"/>
  <c r="BH1585" i="3"/>
  <c r="T1580" i="3"/>
  <c r="AJ1580" i="3"/>
  <c r="AZ1580" i="3"/>
  <c r="S1580" i="3"/>
  <c r="AO1580" i="3"/>
  <c r="O1580" i="3"/>
  <c r="AK1580" i="3"/>
  <c r="BF1580" i="3"/>
  <c r="AG1580" i="3"/>
  <c r="BB1580" i="3"/>
  <c r="W1564" i="3"/>
  <c r="BA1564" i="3"/>
  <c r="AJ1543" i="3"/>
  <c r="Y1594" i="3"/>
  <c r="AC1594" i="3"/>
  <c r="AO1594" i="3"/>
  <c r="V1594" i="3"/>
  <c r="Z1594" i="3"/>
  <c r="AL1594" i="3"/>
  <c r="BB1594" i="3"/>
  <c r="BF1594" i="3"/>
  <c r="W1594" i="3"/>
  <c r="AM1594" i="3"/>
  <c r="AQ1594" i="3"/>
  <c r="BC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K1590" i="3"/>
  <c r="R1590" i="3"/>
  <c r="AX1590" i="3"/>
  <c r="AI1590" i="3"/>
  <c r="M1588" i="3"/>
  <c r="Q1588" i="3"/>
  <c r="AC1588" i="3"/>
  <c r="AG1588" i="3"/>
  <c r="AS1588" i="3"/>
  <c r="AW1588" i="3"/>
  <c r="BI1588" i="3"/>
  <c r="N1588" i="3"/>
  <c r="Z1588" i="3"/>
  <c r="AD1588" i="3"/>
  <c r="AP1588" i="3"/>
  <c r="AT1588" i="3"/>
  <c r="BF1588" i="3"/>
  <c r="O1588" i="3"/>
  <c r="AA1588" i="3"/>
  <c r="AE1588" i="3"/>
  <c r="AQ1588" i="3"/>
  <c r="AU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BG1584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O1567" i="3"/>
  <c r="AA1567" i="3"/>
  <c r="AE1567" i="3"/>
  <c r="AQ1567" i="3"/>
  <c r="AU1567" i="3"/>
  <c r="BG1567" i="3"/>
  <c r="P1567" i="3"/>
  <c r="T1567" i="3"/>
  <c r="AJ1567" i="3"/>
  <c r="AN1567" i="3"/>
  <c r="BD1567" i="3"/>
  <c r="X1576" i="3"/>
  <c r="BD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M1567" i="3"/>
  <c r="N1566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O1566" i="3"/>
  <c r="S1566" i="3"/>
  <c r="AE1566" i="3"/>
  <c r="AI1566" i="3"/>
  <c r="AU1566" i="3"/>
  <c r="AY1566" i="3"/>
  <c r="P1566" i="3"/>
  <c r="T1566" i="3"/>
  <c r="AF1566" i="3"/>
  <c r="AJ1566" i="3"/>
  <c r="AV1566" i="3"/>
  <c r="AZ1566" i="3"/>
  <c r="M1566" i="3"/>
  <c r="Q1566" i="3"/>
  <c r="AC1566" i="3"/>
  <c r="AG1566" i="3"/>
  <c r="AS1566" i="3"/>
  <c r="AW1566" i="3"/>
  <c r="BI1566" i="3"/>
  <c r="Y1548" i="3"/>
  <c r="BE1548" i="3"/>
  <c r="AL1548" i="3"/>
  <c r="W1548" i="3"/>
  <c r="BC1548" i="3"/>
  <c r="T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B1551" i="3"/>
  <c r="R1551" i="3"/>
  <c r="AX1569" i="3"/>
  <c r="AT1569" i="3"/>
  <c r="AH1569" i="3"/>
  <c r="AD1569" i="3"/>
  <c r="R1569" i="3"/>
  <c r="N1569" i="3"/>
  <c r="AX1567" i="3"/>
  <c r="AT1567" i="3"/>
  <c r="AH1567" i="3"/>
  <c r="AD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AZ1552" i="3"/>
  <c r="AD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E1555" i="3" l="1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BL1618" i="3" s="1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BL1604" i="3" s="1"/>
  <c r="AO1604" i="3"/>
  <c r="AW1604" i="3"/>
  <c r="N1608" i="3"/>
  <c r="BJ1608" i="3" s="1"/>
  <c r="Q1616" i="3"/>
  <c r="BN1616" i="3" s="1"/>
  <c r="Z1628" i="3"/>
  <c r="AG1628" i="3"/>
  <c r="AO1628" i="3"/>
  <c r="BE1628" i="3"/>
  <c r="BL1628" i="3" s="1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BJ1584" i="3" s="1"/>
  <c r="P1584" i="3"/>
  <c r="BN1584" i="3" s="1"/>
  <c r="AY1617" i="3"/>
  <c r="BG1617" i="3"/>
  <c r="Z1634" i="3"/>
  <c r="Y1634" i="3"/>
  <c r="BE1634" i="3"/>
  <c r="AG1634" i="3"/>
  <c r="Q1634" i="3"/>
  <c r="BN1634" i="3" s="1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N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N1588" i="3"/>
  <c r="BK1588" i="3"/>
  <c r="BJ1590" i="3"/>
  <c r="BK1602" i="3"/>
  <c r="BJ1607" i="3"/>
  <c r="BM1608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N1556" i="3"/>
  <c r="BK1556" i="3"/>
  <c r="BM1562" i="3"/>
  <c r="BL1550" i="3"/>
  <c r="BN1550" i="3"/>
  <c r="BJ1562" i="3"/>
  <c r="BL1548" i="3"/>
  <c r="BJ1548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L1584" i="3"/>
  <c r="BM1586" i="3"/>
  <c r="BN1590" i="3"/>
  <c r="BK1590" i="3"/>
  <c r="BL1592" i="3"/>
  <c r="BM1594" i="3"/>
  <c r="BN1577" i="3"/>
  <c r="BN1596" i="3"/>
  <c r="BL1596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K1584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K1610" i="3"/>
  <c r="BJ1602" i="3"/>
  <c r="BM1602" i="3"/>
  <c r="BL1612" i="3"/>
  <c r="BJ1610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K1616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AY1497" i="3"/>
  <c r="U1490" i="3"/>
  <c r="K1507" i="3"/>
  <c r="L1505" i="3"/>
  <c r="L1500" i="3"/>
  <c r="BA1490" i="3"/>
  <c r="Q1490" i="3"/>
  <c r="L1489" i="3"/>
  <c r="K1489" i="3"/>
  <c r="L1517" i="3"/>
  <c r="K1517" i="3"/>
  <c r="L1515" i="3"/>
  <c r="K1515" i="3"/>
  <c r="K1500" i="3"/>
  <c r="K1495" i="3"/>
  <c r="BG1495" i="3" s="1"/>
  <c r="K1493" i="3"/>
  <c r="O1491" i="3"/>
  <c r="AW1490" i="3"/>
  <c r="L1488" i="3"/>
  <c r="AN1488" i="3" s="1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BF1505" i="3" s="1"/>
  <c r="AO1501" i="3"/>
  <c r="L1499" i="3"/>
  <c r="BF1499" i="3" s="1"/>
  <c r="L1493" i="3"/>
  <c r="AL1493" i="3" s="1"/>
  <c r="L1492" i="3"/>
  <c r="AD1492" i="3" s="1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AU1516" i="3"/>
  <c r="O1516" i="3"/>
  <c r="AW1521" i="3"/>
  <c r="AG1521" i="3"/>
  <c r="Q1521" i="3"/>
  <c r="AE1516" i="3"/>
  <c r="BI1521" i="3"/>
  <c r="BA1521" i="3"/>
  <c r="AS1521" i="3"/>
  <c r="AK1521" i="3"/>
  <c r="AC1521" i="3"/>
  <c r="U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S1506" i="3"/>
  <c r="AY1506" i="3"/>
  <c r="AJ1506" i="3"/>
  <c r="Q1506" i="3"/>
  <c r="AW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E1496" i="3"/>
  <c r="BC1496" i="3"/>
  <c r="AB1496" i="3"/>
  <c r="AV1496" i="3"/>
  <c r="AH1496" i="3"/>
  <c r="U1496" i="3"/>
  <c r="BI1496" i="3"/>
  <c r="BB1496" i="3"/>
  <c r="AW1495" i="3"/>
  <c r="BE1495" i="3"/>
  <c r="T1495" i="3"/>
  <c r="AJ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AW1496" i="3"/>
  <c r="Q1496" i="3"/>
  <c r="AY1495" i="3"/>
  <c r="AB1493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W1489" i="3"/>
  <c r="BC1491" i="3"/>
  <c r="AM1491" i="3"/>
  <c r="W1491" i="3"/>
  <c r="BE1490" i="3"/>
  <c r="AO1490" i="3"/>
  <c r="AI1492" i="3"/>
  <c r="AV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D1505" i="3" l="1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R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A1431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Q1388" i="3" l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K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Z1328" i="3" l="1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AN1323" i="3" s="1"/>
  <c r="L1321" i="3"/>
  <c r="K1321" i="3"/>
  <c r="L1320" i="3"/>
  <c r="K1319" i="3"/>
  <c r="L1318" i="3"/>
  <c r="AD1340" i="3"/>
  <c r="AY1348" i="3"/>
  <c r="AK1343" i="3"/>
  <c r="AG1343" i="3"/>
  <c r="L1325" i="3"/>
  <c r="T1325" i="3" s="1"/>
  <c r="L1327" i="3"/>
  <c r="K1320" i="3"/>
  <c r="BD1320" i="3" s="1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H1326" i="3"/>
  <c r="BB1326" i="3"/>
  <c r="AF1326" i="3"/>
  <c r="AZ1326" i="3"/>
  <c r="AI1326" i="3"/>
  <c r="AE1326" i="3"/>
  <c r="M1326" i="3"/>
  <c r="AS1326" i="3"/>
  <c r="AG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AJ1320" i="3"/>
  <c r="AJ1325" i="3"/>
  <c r="AZ1325" i="3"/>
  <c r="AW1325" i="3"/>
  <c r="N1325" i="3"/>
  <c r="AR1322" i="3"/>
  <c r="W1323" i="3"/>
  <c r="BC1323" i="3"/>
  <c r="BA1323" i="3"/>
  <c r="AJ1321" i="3"/>
  <c r="AW1321" i="3"/>
  <c r="BE1322" i="3"/>
  <c r="W1322" i="3"/>
  <c r="BB1321" i="3"/>
  <c r="AG1320" i="3"/>
  <c r="AW1320" i="3"/>
  <c r="AT1320" i="3"/>
  <c r="O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AU1320" i="3" l="1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N1235" i="3" s="1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BN1307" i="3" s="1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BN1305" i="3" s="1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AZ1090" i="3" s="1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AM1089" i="3" s="1"/>
  <c r="K1089" i="3"/>
  <c r="L1087" i="3"/>
  <c r="K1087" i="3"/>
  <c r="L1085" i="3"/>
  <c r="N1085" i="3" s="1"/>
  <c r="K1085" i="3"/>
  <c r="K1174" i="3"/>
  <c r="K1171" i="3"/>
  <c r="L1130" i="3"/>
  <c r="AQ1130" i="3" s="1"/>
  <c r="K1127" i="3"/>
  <c r="L1126" i="3"/>
  <c r="L1124" i="3"/>
  <c r="K1121" i="3"/>
  <c r="BE1121" i="3" s="1"/>
  <c r="K1105" i="3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BD1099" i="3" s="1"/>
  <c r="K1090" i="3"/>
  <c r="L1088" i="3"/>
  <c r="L1086" i="3"/>
  <c r="L1084" i="3"/>
  <c r="AL1084" i="3" s="1"/>
  <c r="K1084" i="3"/>
  <c r="L1082" i="3"/>
  <c r="AO1082" i="3" s="1"/>
  <c r="K1082" i="3"/>
  <c r="K1076" i="3"/>
  <c r="L1169" i="3"/>
  <c r="K1169" i="3"/>
  <c r="K1166" i="3"/>
  <c r="K1164" i="3"/>
  <c r="L1150" i="3"/>
  <c r="K1150" i="3"/>
  <c r="L1142" i="3"/>
  <c r="K1142" i="3"/>
  <c r="P1142" i="3" s="1"/>
  <c r="L1139" i="3"/>
  <c r="L1135" i="3"/>
  <c r="BA1135" i="3" s="1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AD1162" i="3" s="1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AZ1140" i="3" s="1"/>
  <c r="K1140" i="3"/>
  <c r="K1131" i="3"/>
  <c r="BI1131" i="3" s="1"/>
  <c r="K1128" i="3"/>
  <c r="K1122" i="3"/>
  <c r="L1100" i="3"/>
  <c r="K1100" i="3"/>
  <c r="Y1100" i="3" s="1"/>
  <c r="L1094" i="3"/>
  <c r="K1094" i="3"/>
  <c r="K1080" i="3"/>
  <c r="K1073" i="3"/>
  <c r="M1073" i="3" s="1"/>
  <c r="L1128" i="3"/>
  <c r="L1122" i="3"/>
  <c r="BH1122" i="3" s="1"/>
  <c r="L1102" i="3"/>
  <c r="K1102" i="3"/>
  <c r="AP1102" i="3" s="1"/>
  <c r="L1098" i="3"/>
  <c r="K1098" i="3"/>
  <c r="Q1098" i="3" s="1"/>
  <c r="K1086" i="3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AX1107" i="3" s="1"/>
  <c r="K1092" i="3"/>
  <c r="K1088" i="3"/>
  <c r="P1088" i="3" s="1"/>
  <c r="L1083" i="3"/>
  <c r="K1083" i="3"/>
  <c r="AL1083" i="3" s="1"/>
  <c r="L1108" i="3"/>
  <c r="K1108" i="3"/>
  <c r="BH1108" i="3" s="1"/>
  <c r="L1106" i="3"/>
  <c r="K1106" i="3"/>
  <c r="P1106" i="3" s="1"/>
  <c r="L1097" i="3"/>
  <c r="L1096" i="3"/>
  <c r="AS1096" i="3" s="1"/>
  <c r="K1096" i="3"/>
  <c r="L1095" i="3"/>
  <c r="L1081" i="3"/>
  <c r="L1080" i="3"/>
  <c r="U1080" i="3" s="1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V1148" i="3"/>
  <c r="BB1148" i="3"/>
  <c r="AM1148" i="3"/>
  <c r="X1148" i="3"/>
  <c r="AN1148" i="3"/>
  <c r="AZ1146" i="3"/>
  <c r="AW1148" i="3"/>
  <c r="BE1093" i="3"/>
  <c r="AP1128" i="3"/>
  <c r="AA1128" i="3"/>
  <c r="S1126" i="3"/>
  <c r="BD1111" i="3"/>
  <c r="AB1105" i="3"/>
  <c r="AR1105" i="3"/>
  <c r="AO1105" i="3"/>
  <c r="BB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B1099" i="3"/>
  <c r="BC1092" i="3"/>
  <c r="AX1092" i="3"/>
  <c r="AH1092" i="3"/>
  <c r="AB1092" i="3"/>
  <c r="W1092" i="3"/>
  <c r="Z1078" i="3"/>
  <c r="AP1078" i="3"/>
  <c r="BF1078" i="3"/>
  <c r="M1092" i="3"/>
  <c r="Q1092" i="3"/>
  <c r="Y1092" i="3"/>
  <c r="AG1092" i="3"/>
  <c r="AO1092" i="3"/>
  <c r="AS1092" i="3"/>
  <c r="BE1092" i="3"/>
  <c r="BI1092" i="3"/>
  <c r="AR1086" i="3"/>
  <c r="BH1086" i="3"/>
  <c r="Y1086" i="3"/>
  <c r="BE1086" i="3"/>
  <c r="V1086" i="3"/>
  <c r="AL1086" i="3"/>
  <c r="AU1092" i="3"/>
  <c r="AP1092" i="3"/>
  <c r="AE1092" i="3"/>
  <c r="T1092" i="3"/>
  <c r="W1086" i="3"/>
  <c r="BB1078" i="3"/>
  <c r="N1078" i="3"/>
  <c r="AX1078" i="3"/>
  <c r="AH1078" i="3"/>
  <c r="R1078" i="3"/>
  <c r="L1076" i="3"/>
  <c r="AT1078" i="3"/>
  <c r="L1074" i="3"/>
  <c r="S1078" i="3"/>
  <c r="W1078" i="3"/>
  <c r="AE1078" i="3"/>
  <c r="AM1078" i="3"/>
  <c r="AU1078" i="3"/>
  <c r="AY1078" i="3"/>
  <c r="P1078" i="3"/>
  <c r="T1078" i="3"/>
  <c r="X1078" i="3"/>
  <c r="AJ1078" i="3"/>
  <c r="AN1078" i="3"/>
  <c r="AV1078" i="3"/>
  <c r="BD1078" i="3"/>
  <c r="M1078" i="3"/>
  <c r="Q1078" i="3"/>
  <c r="AC1078" i="3"/>
  <c r="AG1078" i="3"/>
  <c r="AK1078" i="3"/>
  <c r="AW1078" i="3"/>
  <c r="BA1078" i="3"/>
  <c r="BI1078" i="3"/>
  <c r="AS1075" i="3"/>
  <c r="BI1128" i="3" l="1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L1068" i="3"/>
  <c r="L1066" i="3"/>
  <c r="AQ1066" i="3" s="1"/>
  <c r="L1063" i="3"/>
  <c r="K1063" i="3"/>
  <c r="L1060" i="3"/>
  <c r="L1054" i="3"/>
  <c r="K1054" i="3"/>
  <c r="K1052" i="3"/>
  <c r="L1048" i="3"/>
  <c r="AM1062" i="3"/>
  <c r="BC1062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X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L1059" i="3"/>
  <c r="Z1057" i="3"/>
  <c r="AP1057" i="3"/>
  <c r="BF1057" i="3"/>
  <c r="AA1057" i="3"/>
  <c r="AQ1057" i="3"/>
  <c r="BG1057" i="3"/>
  <c r="AO1057" i="3"/>
  <c r="AB1057" i="3"/>
  <c r="BH1057" i="3"/>
  <c r="AK1057" i="3"/>
  <c r="AN1045" i="3"/>
  <c r="AE1068" i="3"/>
  <c r="AY1062" i="3"/>
  <c r="BA1061" i="3"/>
  <c r="AK1061" i="3"/>
  <c r="AK1068" i="3"/>
  <c r="AU1066" i="3"/>
  <c r="AE1066" i="3"/>
  <c r="AW1065" i="3"/>
  <c r="AG1065" i="3"/>
  <c r="Q1065" i="3"/>
  <c r="AU1064" i="3"/>
  <c r="AE1064" i="3"/>
  <c r="AU1062" i="3"/>
  <c r="AE1062" i="3"/>
  <c r="AW1061" i="3"/>
  <c r="AG1061" i="3"/>
  <c r="Q1061" i="3"/>
  <c r="AU1060" i="3"/>
  <c r="X1055" i="3"/>
  <c r="AX1055" i="3"/>
  <c r="AK1055" i="3"/>
  <c r="T1068" i="3"/>
  <c r="AJ1068" i="3"/>
  <c r="AZ1068" i="3"/>
  <c r="R1068" i="3"/>
  <c r="AH1068" i="3"/>
  <c r="AX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X1060" i="3"/>
  <c r="AN1060" i="3"/>
  <c r="BD1060" i="3"/>
  <c r="U1060" i="3"/>
  <c r="AK1060" i="3"/>
  <c r="BA1060" i="3"/>
  <c r="R1060" i="3"/>
  <c r="AH1060" i="3"/>
  <c r="AX1060" i="3"/>
  <c r="U1058" i="3"/>
  <c r="AK1058" i="3"/>
  <c r="BA1058" i="3"/>
  <c r="V1058" i="3"/>
  <c r="AQ1058" i="3"/>
  <c r="R1058" i="3"/>
  <c r="AM1058" i="3"/>
  <c r="BH1058" i="3"/>
  <c r="AD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A1052" i="3"/>
  <c r="AB1052" i="3"/>
  <c r="AR1052" i="3"/>
  <c r="BH1052" i="3"/>
  <c r="Z1052" i="3"/>
  <c r="AP1052" i="3"/>
  <c r="BF1052" i="3"/>
  <c r="L1050" i="3"/>
  <c r="Y1050" i="3" s="1"/>
  <c r="BE1054" i="3"/>
  <c r="Y1054" i="3"/>
  <c r="BI1053" i="3"/>
  <c r="BA1053" i="3"/>
  <c r="AS1053" i="3"/>
  <c r="AK1053" i="3"/>
  <c r="AC1053" i="3"/>
  <c r="U1053" i="3"/>
  <c r="AW1052" i="3"/>
  <c r="Q1052" i="3"/>
  <c r="BC1054" i="3"/>
  <c r="W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E1045" i="3"/>
  <c r="W1045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R1046" i="3" l="1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N1032" i="3" s="1"/>
  <c r="K1014" i="3"/>
  <c r="L1010" i="3"/>
  <c r="L1005" i="3"/>
  <c r="AQ1005" i="3" s="1"/>
  <c r="L1000" i="3"/>
  <c r="Z1000" i="3" s="1"/>
  <c r="K981" i="3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AB1029" i="3"/>
  <c r="BH1029" i="3"/>
  <c r="AO1029" i="3"/>
  <c r="V1029" i="3"/>
  <c r="BB1029" i="3"/>
  <c r="W1029" i="3"/>
  <c r="AF1021" i="3"/>
  <c r="AF1040" i="3"/>
  <c r="AN1035" i="3"/>
  <c r="BB1035" i="3"/>
  <c r="AG1035" i="3"/>
  <c r="S1027" i="3"/>
  <c r="AW1023" i="3"/>
  <c r="AF1019" i="3"/>
  <c r="L1039" i="3"/>
  <c r="BF1043" i="3"/>
  <c r="AX1043" i="3"/>
  <c r="AP1043" i="3"/>
  <c r="AD1043" i="3"/>
  <c r="BE1034" i="3"/>
  <c r="T1028" i="3"/>
  <c r="AI1026" i="3"/>
  <c r="AZ1026" i="3"/>
  <c r="AH1024" i="3"/>
  <c r="S1024" i="3"/>
  <c r="AQ1024" i="3"/>
  <c r="BG1024" i="3"/>
  <c r="AB1024" i="3"/>
  <c r="AR1024" i="3"/>
  <c r="BH1024" i="3"/>
  <c r="AE1022" i="3"/>
  <c r="Z1020" i="3"/>
  <c r="BF1020" i="3"/>
  <c r="AQ1020" i="3"/>
  <c r="AB1020" i="3"/>
  <c r="BH1020" i="3"/>
  <c r="AD1018" i="3"/>
  <c r="AU1018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D1034" i="3"/>
  <c r="AT1034" i="3"/>
  <c r="P1034" i="3"/>
  <c r="AF1034" i="3"/>
  <c r="AV1034" i="3"/>
  <c r="BH1034" i="3"/>
  <c r="AT1008" i="3"/>
  <c r="AQ1008" i="3"/>
  <c r="AF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G1024" i="3"/>
  <c r="AW1020" i="3"/>
  <c r="Q1020" i="3"/>
  <c r="Q1016" i="3"/>
  <c r="AZ1013" i="3"/>
  <c r="AC1013" i="3"/>
  <c r="AW1013" i="3"/>
  <c r="AL1017" i="3"/>
  <c r="BH1015" i="3"/>
  <c r="V1015" i="3"/>
  <c r="AL1010" i="3"/>
  <c r="BD1010" i="3"/>
  <c r="AC1010" i="3"/>
  <c r="AM1009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AA1001" i="3"/>
  <c r="BG1001" i="3"/>
  <c r="AQ999" i="3"/>
  <c r="BE999" i="3"/>
  <c r="AT999" i="3"/>
  <c r="AP999" i="3"/>
  <c r="BA997" i="3"/>
  <c r="BF997" i="3"/>
  <c r="AG995" i="3"/>
  <c r="P995" i="3"/>
  <c r="BG995" i="3"/>
  <c r="BC995" i="3"/>
  <c r="AT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D1008" i="3" l="1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AS926" i="3" s="1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AZ929" i="3"/>
  <c r="AB926" i="3"/>
  <c r="M926" i="3"/>
  <c r="AD926" i="3"/>
  <c r="BF926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BC926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F926" i="3" l="1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P880" i="3" s="1"/>
  <c r="L876" i="3"/>
  <c r="K876" i="3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P890" i="3"/>
  <c r="R890" i="3"/>
  <c r="X890" i="3"/>
  <c r="AF890" i="3"/>
  <c r="AH890" i="3"/>
  <c r="AN890" i="3"/>
  <c r="AV890" i="3"/>
  <c r="AX890" i="3"/>
  <c r="BD890" i="3"/>
  <c r="N884" i="3"/>
  <c r="T884" i="3"/>
  <c r="X884" i="3"/>
  <c r="AD884" i="3"/>
  <c r="AJ884" i="3"/>
  <c r="AN884" i="3"/>
  <c r="AT884" i="3"/>
  <c r="AZ884" i="3"/>
  <c r="BD884" i="3"/>
  <c r="O884" i="3"/>
  <c r="AA884" i="3"/>
  <c r="AI884" i="3"/>
  <c r="AU884" i="3"/>
  <c r="BG884" i="3"/>
  <c r="Q884" i="3"/>
  <c r="AC884" i="3"/>
  <c r="AO884" i="3"/>
  <c r="AW884" i="3"/>
  <c r="BI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BA876" i="3"/>
  <c r="L875" i="3"/>
  <c r="P872" i="3"/>
  <c r="R872" i="3"/>
  <c r="T872" i="3"/>
  <c r="X872" i="3"/>
  <c r="Z872" i="3"/>
  <c r="AB872" i="3"/>
  <c r="AF872" i="3"/>
  <c r="AH872" i="3"/>
  <c r="AJ872" i="3"/>
  <c r="AN872" i="3"/>
  <c r="AP872" i="3"/>
  <c r="AR872" i="3"/>
  <c r="AV872" i="3"/>
  <c r="AX872" i="3"/>
  <c r="AZ872" i="3"/>
  <c r="BD872" i="3"/>
  <c r="BF872" i="3"/>
  <c r="BH872" i="3"/>
  <c r="S872" i="3"/>
  <c r="W872" i="3"/>
  <c r="AA872" i="3"/>
  <c r="AI872" i="3"/>
  <c r="AM872" i="3"/>
  <c r="AQ872" i="3"/>
  <c r="AY872" i="3"/>
  <c r="BC872" i="3"/>
  <c r="BG872" i="3"/>
  <c r="Q872" i="3"/>
  <c r="U872" i="3"/>
  <c r="Y872" i="3"/>
  <c r="AG872" i="3"/>
  <c r="AK872" i="3"/>
  <c r="AO872" i="3"/>
  <c r="AW872" i="3"/>
  <c r="BA872" i="3"/>
  <c r="BE872" i="3"/>
  <c r="L871" i="3"/>
  <c r="M871" i="3" s="1"/>
  <c r="BA868" i="3"/>
  <c r="L867" i="3"/>
  <c r="AC864" i="3"/>
  <c r="L863" i="3"/>
  <c r="K863" i="3"/>
  <c r="AT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AX900" i="3"/>
  <c r="AT900" i="3"/>
  <c r="AP900" i="3"/>
  <c r="AH900" i="3"/>
  <c r="AD900" i="3"/>
  <c r="Z900" i="3"/>
  <c r="R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R842" i="3"/>
  <c r="V842" i="3"/>
  <c r="X842" i="3"/>
  <c r="AD842" i="3"/>
  <c r="AF842" i="3"/>
  <c r="AH842" i="3"/>
  <c r="AN842" i="3"/>
  <c r="AP842" i="3"/>
  <c r="AT842" i="3"/>
  <c r="AX842" i="3"/>
  <c r="BB842" i="3"/>
  <c r="BD842" i="3"/>
  <c r="O842" i="3"/>
  <c r="S842" i="3"/>
  <c r="W842" i="3"/>
  <c r="AI842" i="3"/>
  <c r="AM842" i="3"/>
  <c r="AU842" i="3"/>
  <c r="BC842" i="3"/>
  <c r="Q842" i="3"/>
  <c r="Y842" i="3"/>
  <c r="AW842" i="3"/>
  <c r="BE842" i="3"/>
  <c r="M842" i="3"/>
  <c r="AK842" i="3"/>
  <c r="AS842" i="3"/>
  <c r="BI842" i="3"/>
  <c r="L841" i="3"/>
  <c r="K841" i="3"/>
  <c r="AP838" i="3"/>
  <c r="O838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O826" i="3"/>
  <c r="Y826" i="3"/>
  <c r="AG826" i="3"/>
  <c r="AO826" i="3"/>
  <c r="AW826" i="3"/>
  <c r="BE826" i="3"/>
  <c r="T826" i="3"/>
  <c r="AJ826" i="3"/>
  <c r="AZ826" i="3"/>
  <c r="V826" i="3"/>
  <c r="BB826" i="3"/>
  <c r="R826" i="3"/>
  <c r="L825" i="3"/>
  <c r="K825" i="3"/>
  <c r="M822" i="3"/>
  <c r="AC822" i="3"/>
  <c r="AS822" i="3"/>
  <c r="BI822" i="3"/>
  <c r="AR822" i="3"/>
  <c r="AP822" i="3"/>
  <c r="AT822" i="3"/>
  <c r="U820" i="3"/>
  <c r="AA820" i="3"/>
  <c r="BA820" i="3"/>
  <c r="BG820" i="3"/>
  <c r="BF820" i="3"/>
  <c r="AF820" i="3"/>
  <c r="L819" i="3"/>
  <c r="M812" i="3"/>
  <c r="S812" i="3"/>
  <c r="U812" i="3"/>
  <c r="AA812" i="3"/>
  <c r="AC812" i="3"/>
  <c r="AI812" i="3"/>
  <c r="AK812" i="3"/>
  <c r="AQ812" i="3"/>
  <c r="AS812" i="3"/>
  <c r="AY812" i="3"/>
  <c r="BA812" i="3"/>
  <c r="BG812" i="3"/>
  <c r="BI812" i="3"/>
  <c r="V812" i="3"/>
  <c r="Z812" i="3"/>
  <c r="AL812" i="3"/>
  <c r="AP812" i="3"/>
  <c r="BB812" i="3"/>
  <c r="BF812" i="3"/>
  <c r="AF812" i="3"/>
  <c r="AN812" i="3"/>
  <c r="T812" i="3"/>
  <c r="AB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AP876" i="3" l="1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N850" i="3" l="1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G785" i="3" l="1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AA745" i="3" s="1"/>
  <c r="L738" i="3"/>
  <c r="L736" i="3"/>
  <c r="K732" i="3"/>
  <c r="L730" i="3"/>
  <c r="L728" i="3"/>
  <c r="L725" i="3"/>
  <c r="K725" i="3"/>
  <c r="K724" i="3"/>
  <c r="K722" i="3"/>
  <c r="L717" i="3"/>
  <c r="L715" i="3"/>
  <c r="K715" i="3"/>
  <c r="T715" i="3" s="1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AB687" i="3" l="1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R627" i="3"/>
  <c r="AD627" i="3"/>
  <c r="AH627" i="3"/>
  <c r="AL627" i="3"/>
  <c r="AX627" i="3"/>
  <c r="BB627" i="3"/>
  <c r="M627" i="3"/>
  <c r="U627" i="3"/>
  <c r="AC627" i="3"/>
  <c r="AG627" i="3"/>
  <c r="AS627" i="3"/>
  <c r="AW627" i="3"/>
  <c r="BA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Y612" i="3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M647" i="3" l="1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BL640" i="3" s="1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Q532" i="3" s="1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AG540" i="3" s="1"/>
  <c r="L535" i="3"/>
  <c r="K527" i="3"/>
  <c r="L526" i="3"/>
  <c r="L522" i="3"/>
  <c r="L518" i="3"/>
  <c r="L505" i="3"/>
  <c r="N631" i="3"/>
  <c r="P635" i="3"/>
  <c r="N639" i="3"/>
  <c r="L546" i="3"/>
  <c r="K546" i="3"/>
  <c r="AB546" i="3" s="1"/>
  <c r="L542" i="3"/>
  <c r="T542" i="3" s="1"/>
  <c r="K542" i="3"/>
  <c r="L538" i="3"/>
  <c r="K538" i="3"/>
  <c r="K506" i="3"/>
  <c r="K502" i="3"/>
  <c r="K498" i="3"/>
  <c r="L572" i="3"/>
  <c r="K572" i="3"/>
  <c r="BI572" i="3" s="1"/>
  <c r="L568" i="3"/>
  <c r="K568" i="3"/>
  <c r="L530" i="3"/>
  <c r="K530" i="3"/>
  <c r="M530" i="3" s="1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N607" i="3" s="1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V604" i="3" l="1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2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BN485" i="3" s="1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J471" i="3" l="1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Z449" i="3" s="1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AD426" i="3" s="1"/>
  <c r="L424" i="3"/>
  <c r="L418" i="3"/>
  <c r="L416" i="3"/>
  <c r="L402" i="3"/>
  <c r="AJ402" i="3" s="1"/>
  <c r="L400" i="3"/>
  <c r="L394" i="3"/>
  <c r="L392" i="3"/>
  <c r="L386" i="3"/>
  <c r="L384" i="3"/>
  <c r="L378" i="3"/>
  <c r="L376" i="3"/>
  <c r="L370" i="3"/>
  <c r="AE370" i="3" s="1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N410" i="3" s="1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BF406" i="3" s="1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AB447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BD441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Y382" i="3" l="1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BK275" i="3" s="1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BK222" i="3" s="1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68" i="3" l="1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AD138" i="3" s="1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AY200" i="3" s="1"/>
  <c r="K199" i="3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AB116" i="3"/>
  <c r="AG196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AH159" i="3"/>
  <c r="Q159" i="3"/>
  <c r="K154" i="3"/>
  <c r="K152" i="3"/>
  <c r="AU138" i="3"/>
  <c r="Z127" i="3"/>
  <c r="AV196" i="3"/>
  <c r="P196" i="3"/>
  <c r="AM124" i="3"/>
  <c r="K123" i="3"/>
  <c r="AS196" i="3"/>
  <c r="M196" i="3"/>
  <c r="U194" i="3"/>
  <c r="BE203" i="3"/>
  <c r="AW199" i="3"/>
  <c r="K189" i="3"/>
  <c r="K178" i="3"/>
  <c r="K176" i="3"/>
  <c r="K162" i="3"/>
  <c r="K160" i="3"/>
  <c r="K146" i="3"/>
  <c r="K144" i="3"/>
  <c r="K142" i="3"/>
  <c r="K130" i="3"/>
  <c r="K126" i="3"/>
  <c r="K114" i="3"/>
  <c r="AQ203" i="3"/>
  <c r="S199" i="3"/>
  <c r="BH196" i="3"/>
  <c r="AR196" i="3"/>
  <c r="AB196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AR177" i="3" s="1"/>
  <c r="L169" i="3"/>
  <c r="L161" i="3"/>
  <c r="L153" i="3"/>
  <c r="L145" i="3"/>
  <c r="BE145" i="3" s="1"/>
  <c r="L137" i="3"/>
  <c r="L129" i="3"/>
  <c r="AA129" i="3" s="1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H194" i="3" l="1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<sst xmlns="http://schemas.openxmlformats.org/spreadsheetml/2006/main" count="9956" uniqueCount="459">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</sst>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zoomScale="80" zoomScaleNormal="80" workbookViewId="0">
      <selection activeCell="J17" sqref="J17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1.391</v>
      </c>
      <c r="D2">
        <v>0.94010000000000005</v>
      </c>
      <c r="E2">
        <v>1.6657</v>
      </c>
    </row>
    <row r="3" spans="1:5" x14ac:dyDescent="0.25">
      <c r="A3" t="s">
        <v>338</v>
      </c>
      <c r="B3" t="s">
        <v>72</v>
      </c>
      <c r="C3">
        <v>1.391</v>
      </c>
      <c r="D3">
        <v>0.91500000000000004</v>
      </c>
      <c r="E3">
        <v>0.71579999999999999</v>
      </c>
    </row>
    <row r="4" spans="1:5" x14ac:dyDescent="0.25">
      <c r="A4" t="s">
        <v>338</v>
      </c>
      <c r="B4" t="s">
        <v>73</v>
      </c>
      <c r="C4">
        <v>1.391</v>
      </c>
      <c r="D4">
        <v>0.55300000000000005</v>
      </c>
      <c r="E4">
        <v>0.7571</v>
      </c>
    </row>
    <row r="5" spans="1:5" x14ac:dyDescent="0.25">
      <c r="A5" t="s">
        <v>338</v>
      </c>
      <c r="B5" t="s">
        <v>74</v>
      </c>
      <c r="C5">
        <v>1.391</v>
      </c>
      <c r="D5">
        <v>0.7843</v>
      </c>
      <c r="E5">
        <v>1.3422000000000001</v>
      </c>
    </row>
    <row r="6" spans="1:5" x14ac:dyDescent="0.25">
      <c r="A6" t="s">
        <v>338</v>
      </c>
      <c r="B6" t="s">
        <v>75</v>
      </c>
      <c r="C6">
        <v>1.391</v>
      </c>
      <c r="D6">
        <v>0.84960000000000002</v>
      </c>
      <c r="E6">
        <v>1.5210999999999999</v>
      </c>
    </row>
    <row r="7" spans="1:5" x14ac:dyDescent="0.25">
      <c r="A7" t="s">
        <v>338</v>
      </c>
      <c r="B7" t="s">
        <v>76</v>
      </c>
      <c r="C7">
        <v>1.391</v>
      </c>
      <c r="D7">
        <v>0.71889999999999998</v>
      </c>
      <c r="E7">
        <v>0.62629999999999997</v>
      </c>
    </row>
    <row r="8" spans="1:5" x14ac:dyDescent="0.25">
      <c r="A8" t="s">
        <v>338</v>
      </c>
      <c r="B8" t="s">
        <v>77</v>
      </c>
      <c r="C8">
        <v>1.391</v>
      </c>
      <c r="D8">
        <v>1.1613</v>
      </c>
      <c r="E8">
        <v>1.2870999999999999</v>
      </c>
    </row>
    <row r="9" spans="1:5" x14ac:dyDescent="0.25">
      <c r="A9" t="s">
        <v>338</v>
      </c>
      <c r="B9" t="s">
        <v>78</v>
      </c>
      <c r="C9">
        <v>1.391</v>
      </c>
      <c r="D9">
        <v>0.95850000000000002</v>
      </c>
      <c r="E9">
        <v>0.9022</v>
      </c>
    </row>
    <row r="10" spans="1:5" x14ac:dyDescent="0.25">
      <c r="A10" t="s">
        <v>338</v>
      </c>
      <c r="B10" t="s">
        <v>79</v>
      </c>
      <c r="C10">
        <v>1.391</v>
      </c>
      <c r="D10">
        <v>1.4378</v>
      </c>
      <c r="E10">
        <v>0.89480000000000004</v>
      </c>
    </row>
    <row r="11" spans="1:5" x14ac:dyDescent="0.25">
      <c r="A11" t="s">
        <v>338</v>
      </c>
      <c r="B11" t="s">
        <v>80</v>
      </c>
      <c r="C11">
        <v>1.391</v>
      </c>
      <c r="D11">
        <v>1.1763999999999999</v>
      </c>
      <c r="E11">
        <v>0.71579999999999999</v>
      </c>
    </row>
    <row r="12" spans="1:5" x14ac:dyDescent="0.25">
      <c r="A12" t="s">
        <v>338</v>
      </c>
      <c r="B12" t="s">
        <v>81</v>
      </c>
      <c r="C12">
        <v>1.391</v>
      </c>
      <c r="D12">
        <v>0.99539999999999995</v>
      </c>
      <c r="E12">
        <v>0.98429999999999995</v>
      </c>
    </row>
    <row r="13" spans="1:5" x14ac:dyDescent="0.25">
      <c r="A13" t="s">
        <v>338</v>
      </c>
      <c r="B13" t="s">
        <v>82</v>
      </c>
      <c r="C13">
        <v>1.391</v>
      </c>
      <c r="D13">
        <v>1.0507</v>
      </c>
      <c r="E13">
        <v>1.3628</v>
      </c>
    </row>
    <row r="14" spans="1:5" x14ac:dyDescent="0.25">
      <c r="A14" t="s">
        <v>338</v>
      </c>
      <c r="B14" t="s">
        <v>83</v>
      </c>
      <c r="C14">
        <v>1.391</v>
      </c>
      <c r="D14">
        <v>0.66359999999999997</v>
      </c>
      <c r="E14">
        <v>0.7571</v>
      </c>
    </row>
    <row r="15" spans="1:5" x14ac:dyDescent="0.25">
      <c r="A15" t="s">
        <v>338</v>
      </c>
      <c r="B15" t="s">
        <v>84</v>
      </c>
      <c r="C15">
        <v>1.391</v>
      </c>
      <c r="D15">
        <v>0.82950000000000002</v>
      </c>
      <c r="E15">
        <v>0.60570000000000002</v>
      </c>
    </row>
    <row r="16" spans="1:5" x14ac:dyDescent="0.25">
      <c r="A16" t="s">
        <v>338</v>
      </c>
      <c r="B16" t="s">
        <v>85</v>
      </c>
      <c r="C16">
        <v>1.391</v>
      </c>
      <c r="D16">
        <v>1.3271999999999999</v>
      </c>
      <c r="E16">
        <v>1.5899000000000001</v>
      </c>
    </row>
    <row r="17" spans="1:5" x14ac:dyDescent="0.25">
      <c r="A17" t="s">
        <v>338</v>
      </c>
      <c r="B17" t="s">
        <v>86</v>
      </c>
      <c r="C17">
        <v>1.391</v>
      </c>
      <c r="D17">
        <v>0.82950000000000002</v>
      </c>
      <c r="E17">
        <v>1.06</v>
      </c>
    </row>
    <row r="18" spans="1:5" x14ac:dyDescent="0.25">
      <c r="A18" t="s">
        <v>338</v>
      </c>
      <c r="B18" t="s">
        <v>87</v>
      </c>
      <c r="C18">
        <v>1.391</v>
      </c>
      <c r="D18">
        <v>0.91500000000000004</v>
      </c>
      <c r="E18">
        <v>1.1632</v>
      </c>
    </row>
    <row r="19" spans="1:5" x14ac:dyDescent="0.25">
      <c r="A19" t="s">
        <v>338</v>
      </c>
      <c r="B19" t="s">
        <v>88</v>
      </c>
      <c r="C19">
        <v>1.391</v>
      </c>
      <c r="D19">
        <v>0.91500000000000004</v>
      </c>
      <c r="E19">
        <v>1.0737000000000001</v>
      </c>
    </row>
    <row r="20" spans="1:5" x14ac:dyDescent="0.25">
      <c r="A20" t="s">
        <v>338</v>
      </c>
      <c r="B20" t="s">
        <v>89</v>
      </c>
      <c r="C20">
        <v>1.391</v>
      </c>
      <c r="D20">
        <v>0.65359999999999996</v>
      </c>
      <c r="E20">
        <v>0.80530000000000002</v>
      </c>
    </row>
    <row r="21" spans="1:5" x14ac:dyDescent="0.25">
      <c r="A21" t="s">
        <v>338</v>
      </c>
      <c r="B21" t="s">
        <v>90</v>
      </c>
      <c r="C21">
        <v>1.391</v>
      </c>
      <c r="D21">
        <v>1.7142999999999999</v>
      </c>
      <c r="E21">
        <v>0.68140000000000001</v>
      </c>
    </row>
    <row r="22" spans="1:5" x14ac:dyDescent="0.25">
      <c r="A22" t="s">
        <v>338</v>
      </c>
      <c r="B22" t="s">
        <v>91</v>
      </c>
      <c r="C22">
        <v>1.391</v>
      </c>
      <c r="D22">
        <v>1.2417</v>
      </c>
      <c r="E22">
        <v>1.1632</v>
      </c>
    </row>
    <row r="23" spans="1:5" x14ac:dyDescent="0.25">
      <c r="A23" t="s">
        <v>338</v>
      </c>
      <c r="B23" t="s">
        <v>92</v>
      </c>
      <c r="C23">
        <v>1.391</v>
      </c>
      <c r="D23">
        <v>0.7843</v>
      </c>
      <c r="E23">
        <v>0.89480000000000004</v>
      </c>
    </row>
    <row r="24" spans="1:5" x14ac:dyDescent="0.25">
      <c r="A24" t="s">
        <v>338</v>
      </c>
      <c r="B24" t="s">
        <v>93</v>
      </c>
      <c r="C24">
        <v>1.391</v>
      </c>
      <c r="D24">
        <v>0.88480000000000003</v>
      </c>
      <c r="E24">
        <v>1.2114</v>
      </c>
    </row>
    <row r="25" spans="1:5" x14ac:dyDescent="0.25">
      <c r="A25" t="s">
        <v>338</v>
      </c>
      <c r="B25" t="s">
        <v>94</v>
      </c>
      <c r="C25">
        <v>1.391</v>
      </c>
      <c r="D25">
        <v>1.1763999999999999</v>
      </c>
      <c r="E25">
        <v>0.44740000000000002</v>
      </c>
    </row>
    <row r="26" spans="1:5" x14ac:dyDescent="0.25">
      <c r="A26" t="s">
        <v>338</v>
      </c>
      <c r="B26" t="s">
        <v>95</v>
      </c>
      <c r="C26">
        <v>1.391</v>
      </c>
      <c r="D26">
        <v>1.1383000000000001</v>
      </c>
      <c r="E26">
        <v>1.0663</v>
      </c>
    </row>
    <row r="27" spans="1:5" x14ac:dyDescent="0.25">
      <c r="A27" t="s">
        <v>338</v>
      </c>
      <c r="B27" t="s">
        <v>96</v>
      </c>
      <c r="C27">
        <v>1.391</v>
      </c>
      <c r="D27">
        <v>1.3271999999999999</v>
      </c>
      <c r="E27">
        <v>0.60570000000000002</v>
      </c>
    </row>
    <row r="28" spans="1:5" x14ac:dyDescent="0.25">
      <c r="A28" t="s">
        <v>350</v>
      </c>
      <c r="B28" t="s">
        <v>97</v>
      </c>
      <c r="C28">
        <v>1.5980000000000001</v>
      </c>
      <c r="D28">
        <v>1.0951</v>
      </c>
      <c r="E28">
        <v>1.0625</v>
      </c>
    </row>
    <row r="29" spans="1:5" x14ac:dyDescent="0.25">
      <c r="A29" t="s">
        <v>350</v>
      </c>
      <c r="B29" t="s">
        <v>98</v>
      </c>
      <c r="C29">
        <v>1.5980000000000001</v>
      </c>
      <c r="D29">
        <v>0.70399999999999996</v>
      </c>
      <c r="E29">
        <v>0.67610000000000003</v>
      </c>
    </row>
    <row r="30" spans="1:5" x14ac:dyDescent="0.25">
      <c r="A30" t="s">
        <v>350</v>
      </c>
      <c r="B30" t="s">
        <v>99</v>
      </c>
      <c r="C30">
        <v>1.5980000000000001</v>
      </c>
      <c r="D30">
        <v>0.34770000000000001</v>
      </c>
      <c r="E30">
        <v>1.3737999999999999</v>
      </c>
    </row>
    <row r="31" spans="1:5" x14ac:dyDescent="0.25">
      <c r="A31" t="s">
        <v>350</v>
      </c>
      <c r="B31" t="s">
        <v>100</v>
      </c>
      <c r="C31">
        <v>1.5980000000000001</v>
      </c>
      <c r="D31">
        <v>0.86050000000000004</v>
      </c>
      <c r="E31">
        <v>0.77270000000000005</v>
      </c>
    </row>
    <row r="32" spans="1:5" x14ac:dyDescent="0.25">
      <c r="A32" t="s">
        <v>350</v>
      </c>
      <c r="B32" t="s">
        <v>101</v>
      </c>
      <c r="C32">
        <v>1.5980000000000001</v>
      </c>
      <c r="D32">
        <v>0.86050000000000004</v>
      </c>
      <c r="E32">
        <v>1.3523000000000001</v>
      </c>
    </row>
    <row r="33" spans="1:5" x14ac:dyDescent="0.25">
      <c r="A33" t="s">
        <v>350</v>
      </c>
      <c r="B33" t="s">
        <v>102</v>
      </c>
      <c r="C33">
        <v>1.5980000000000001</v>
      </c>
      <c r="D33">
        <v>0.69530000000000003</v>
      </c>
      <c r="E33">
        <v>0.85860000000000003</v>
      </c>
    </row>
    <row r="34" spans="1:5" x14ac:dyDescent="0.25">
      <c r="A34" t="s">
        <v>350</v>
      </c>
      <c r="B34" t="s">
        <v>103</v>
      </c>
      <c r="C34">
        <v>1.5980000000000001</v>
      </c>
      <c r="D34">
        <v>1.1819999999999999</v>
      </c>
      <c r="E34">
        <v>1.0303</v>
      </c>
    </row>
    <row r="35" spans="1:5" x14ac:dyDescent="0.25">
      <c r="A35" t="s">
        <v>350</v>
      </c>
      <c r="B35" t="s">
        <v>104</v>
      </c>
      <c r="C35">
        <v>1.5980000000000001</v>
      </c>
      <c r="D35">
        <v>1.0951</v>
      </c>
      <c r="E35">
        <v>0.96589999999999998</v>
      </c>
    </row>
    <row r="36" spans="1:5" x14ac:dyDescent="0.25">
      <c r="A36" t="s">
        <v>350</v>
      </c>
      <c r="B36" t="s">
        <v>105</v>
      </c>
      <c r="C36">
        <v>1.5980000000000001</v>
      </c>
      <c r="D36">
        <v>1.7209000000000001</v>
      </c>
      <c r="E36">
        <v>0.48299999999999998</v>
      </c>
    </row>
    <row r="37" spans="1:5" x14ac:dyDescent="0.25">
      <c r="A37" t="s">
        <v>350</v>
      </c>
      <c r="B37" t="s">
        <v>106</v>
      </c>
      <c r="C37">
        <v>1.5980000000000001</v>
      </c>
      <c r="D37">
        <v>1.2516</v>
      </c>
      <c r="E37">
        <v>1.202</v>
      </c>
    </row>
    <row r="38" spans="1:5" x14ac:dyDescent="0.25">
      <c r="A38" t="s">
        <v>350</v>
      </c>
      <c r="B38" t="s">
        <v>107</v>
      </c>
      <c r="C38">
        <v>1.5980000000000001</v>
      </c>
      <c r="D38">
        <v>1.0429999999999999</v>
      </c>
      <c r="E38">
        <v>1.0303</v>
      </c>
    </row>
    <row r="39" spans="1:5" x14ac:dyDescent="0.25">
      <c r="A39" t="s">
        <v>350</v>
      </c>
      <c r="B39" t="s">
        <v>431</v>
      </c>
      <c r="C39">
        <v>1.5980000000000001</v>
      </c>
      <c r="D39">
        <v>2.1901999999999999</v>
      </c>
      <c r="E39">
        <v>0.38640000000000002</v>
      </c>
    </row>
    <row r="40" spans="1:5" x14ac:dyDescent="0.25">
      <c r="A40" t="s">
        <v>350</v>
      </c>
      <c r="B40" t="s">
        <v>108</v>
      </c>
      <c r="C40">
        <v>1.5980000000000001</v>
      </c>
      <c r="D40">
        <v>0.89400000000000002</v>
      </c>
      <c r="E40">
        <v>1.3247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1.4554</v>
      </c>
      <c r="D61">
        <v>1.276</v>
      </c>
      <c r="E61">
        <v>0.69569999999999999</v>
      </c>
    </row>
    <row r="62" spans="1:5" x14ac:dyDescent="0.25">
      <c r="A62" t="s">
        <v>340</v>
      </c>
      <c r="B62" t="s">
        <v>130</v>
      </c>
      <c r="C62">
        <v>1.4554</v>
      </c>
      <c r="D62">
        <v>0.49080000000000001</v>
      </c>
      <c r="E62">
        <v>0.92759999999999998</v>
      </c>
    </row>
    <row r="63" spans="1:5" x14ac:dyDescent="0.25">
      <c r="A63" t="s">
        <v>340</v>
      </c>
      <c r="B63" t="s">
        <v>131</v>
      </c>
      <c r="C63">
        <v>1.4554</v>
      </c>
      <c r="D63">
        <v>1.0797000000000001</v>
      </c>
      <c r="E63">
        <v>0.2319</v>
      </c>
    </row>
    <row r="64" spans="1:5" x14ac:dyDescent="0.25">
      <c r="A64" t="s">
        <v>340</v>
      </c>
      <c r="B64" t="s">
        <v>132</v>
      </c>
      <c r="C64">
        <v>1.4554</v>
      </c>
      <c r="D64">
        <v>1.0797000000000001</v>
      </c>
      <c r="E64">
        <v>1.6232</v>
      </c>
    </row>
    <row r="65" spans="1:5" x14ac:dyDescent="0.25">
      <c r="A65" t="s">
        <v>340</v>
      </c>
      <c r="B65" t="s">
        <v>133</v>
      </c>
      <c r="C65">
        <v>1.4554</v>
      </c>
      <c r="D65">
        <v>0.49080000000000001</v>
      </c>
      <c r="E65">
        <v>1.6232</v>
      </c>
    </row>
    <row r="66" spans="1:5" x14ac:dyDescent="0.25">
      <c r="A66" t="s">
        <v>340</v>
      </c>
      <c r="B66" t="s">
        <v>134</v>
      </c>
      <c r="C66">
        <v>1.4554</v>
      </c>
      <c r="D66">
        <v>1.3742000000000001</v>
      </c>
      <c r="E66">
        <v>1.6232</v>
      </c>
    </row>
    <row r="67" spans="1:5" x14ac:dyDescent="0.25">
      <c r="A67" t="s">
        <v>340</v>
      </c>
      <c r="B67" t="s">
        <v>135</v>
      </c>
      <c r="C67">
        <v>1.4554</v>
      </c>
      <c r="D67">
        <v>2.0613000000000001</v>
      </c>
      <c r="E67">
        <v>0.69569999999999999</v>
      </c>
    </row>
    <row r="68" spans="1:5" x14ac:dyDescent="0.25">
      <c r="A68" t="s">
        <v>340</v>
      </c>
      <c r="B68" t="s">
        <v>136</v>
      </c>
      <c r="C68">
        <v>1.4554</v>
      </c>
      <c r="D68">
        <v>0.7853</v>
      </c>
      <c r="E68">
        <v>0.46379999999999999</v>
      </c>
    </row>
    <row r="69" spans="1:5" x14ac:dyDescent="0.25">
      <c r="A69" t="s">
        <v>340</v>
      </c>
      <c r="B69" t="s">
        <v>137</v>
      </c>
      <c r="C69">
        <v>1.4554</v>
      </c>
      <c r="D69">
        <v>0.88339999999999996</v>
      </c>
      <c r="E69">
        <v>0.69569999999999999</v>
      </c>
    </row>
    <row r="70" spans="1:5" x14ac:dyDescent="0.25">
      <c r="A70" t="s">
        <v>340</v>
      </c>
      <c r="B70" t="s">
        <v>138</v>
      </c>
      <c r="C70">
        <v>1.4554</v>
      </c>
      <c r="D70">
        <v>0.3926</v>
      </c>
      <c r="E70">
        <v>2.0870000000000002</v>
      </c>
    </row>
    <row r="71" spans="1:5" x14ac:dyDescent="0.25">
      <c r="A71" t="s">
        <v>340</v>
      </c>
      <c r="B71" t="s">
        <v>139</v>
      </c>
      <c r="C71">
        <v>1.4554</v>
      </c>
      <c r="D71">
        <v>1.3742000000000001</v>
      </c>
      <c r="E71">
        <v>0.46379999999999999</v>
      </c>
    </row>
    <row r="72" spans="1:5" x14ac:dyDescent="0.25">
      <c r="A72" t="s">
        <v>340</v>
      </c>
      <c r="B72" t="s">
        <v>140</v>
      </c>
      <c r="C72">
        <v>1.4554</v>
      </c>
      <c r="D72">
        <v>1.5705</v>
      </c>
      <c r="E72">
        <v>0.1159</v>
      </c>
    </row>
    <row r="73" spans="1:5" x14ac:dyDescent="0.25">
      <c r="A73" t="s">
        <v>340</v>
      </c>
      <c r="B73" t="s">
        <v>141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142</v>
      </c>
      <c r="C74">
        <v>1.4554</v>
      </c>
      <c r="D74">
        <v>0.7853</v>
      </c>
      <c r="E74">
        <v>0.69569999999999999</v>
      </c>
    </row>
    <row r="75" spans="1:5" x14ac:dyDescent="0.25">
      <c r="A75" t="s">
        <v>340</v>
      </c>
      <c r="B75" t="s">
        <v>143</v>
      </c>
      <c r="C75">
        <v>1.4554</v>
      </c>
      <c r="D75">
        <v>0.88339999999999996</v>
      </c>
      <c r="E75">
        <v>2.2029999999999998</v>
      </c>
    </row>
    <row r="76" spans="1:5" x14ac:dyDescent="0.25">
      <c r="A76" t="s">
        <v>340</v>
      </c>
      <c r="B76" t="s">
        <v>144</v>
      </c>
      <c r="C76">
        <v>1.4554</v>
      </c>
      <c r="D76">
        <v>0.68710000000000004</v>
      </c>
      <c r="E76">
        <v>1.1595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1.8147</v>
      </c>
      <c r="D154">
        <v>1.2491000000000001</v>
      </c>
      <c r="E154">
        <v>0.7006</v>
      </c>
    </row>
    <row r="155" spans="1:5" x14ac:dyDescent="0.25">
      <c r="A155" t="s">
        <v>345</v>
      </c>
      <c r="B155" t="s">
        <v>216</v>
      </c>
      <c r="C155">
        <v>1.8147</v>
      </c>
      <c r="D155">
        <v>0.70850000000000002</v>
      </c>
      <c r="E155">
        <v>1.3280000000000001</v>
      </c>
    </row>
    <row r="156" spans="1:5" x14ac:dyDescent="0.25">
      <c r="A156" t="s">
        <v>345</v>
      </c>
      <c r="B156" t="s">
        <v>217</v>
      </c>
      <c r="C156">
        <v>1.8147</v>
      </c>
      <c r="D156">
        <v>1.1415</v>
      </c>
      <c r="E156">
        <v>0.86609999999999998</v>
      </c>
    </row>
    <row r="157" spans="1:5" x14ac:dyDescent="0.25">
      <c r="A157" t="s">
        <v>345</v>
      </c>
      <c r="B157" t="s">
        <v>218</v>
      </c>
      <c r="C157">
        <v>1.8147</v>
      </c>
      <c r="D157">
        <v>0.98399999999999999</v>
      </c>
      <c r="E157">
        <v>0.86609999999999998</v>
      </c>
    </row>
    <row r="158" spans="1:5" x14ac:dyDescent="0.25">
      <c r="A158" t="s">
        <v>345</v>
      </c>
      <c r="B158" t="s">
        <v>219</v>
      </c>
      <c r="C158">
        <v>1.8147</v>
      </c>
      <c r="D158">
        <v>0.8266</v>
      </c>
      <c r="E158">
        <v>0.75060000000000004</v>
      </c>
    </row>
    <row r="159" spans="1:5" x14ac:dyDescent="0.25">
      <c r="A159" t="s">
        <v>345</v>
      </c>
      <c r="B159" t="s">
        <v>220</v>
      </c>
      <c r="C159">
        <v>1.8147</v>
      </c>
      <c r="D159">
        <v>0.74790000000000001</v>
      </c>
      <c r="E159">
        <v>1.097</v>
      </c>
    </row>
    <row r="160" spans="1:5" x14ac:dyDescent="0.25">
      <c r="A160" t="s">
        <v>345</v>
      </c>
      <c r="B160" t="s">
        <v>221</v>
      </c>
      <c r="C160">
        <v>1.8147</v>
      </c>
      <c r="D160">
        <v>1.6899</v>
      </c>
      <c r="E160">
        <v>0.97</v>
      </c>
    </row>
    <row r="161" spans="1:5" x14ac:dyDescent="0.25">
      <c r="A161" t="s">
        <v>345</v>
      </c>
      <c r="B161" t="s">
        <v>222</v>
      </c>
      <c r="C161">
        <v>1.8147</v>
      </c>
      <c r="D161">
        <v>1.0627</v>
      </c>
      <c r="E161">
        <v>1.6167</v>
      </c>
    </row>
    <row r="162" spans="1:5" x14ac:dyDescent="0.25">
      <c r="A162" t="s">
        <v>345</v>
      </c>
      <c r="B162" t="s">
        <v>223</v>
      </c>
      <c r="C162">
        <v>1.8147</v>
      </c>
      <c r="D162">
        <v>1.2988999999999999</v>
      </c>
      <c r="E162">
        <v>0.98160000000000003</v>
      </c>
    </row>
    <row r="163" spans="1:5" x14ac:dyDescent="0.25">
      <c r="A163" t="s">
        <v>345</v>
      </c>
      <c r="B163" t="s">
        <v>224</v>
      </c>
      <c r="C163">
        <v>1.8147</v>
      </c>
      <c r="D163">
        <v>0.77149999999999996</v>
      </c>
      <c r="E163">
        <v>0.97</v>
      </c>
    </row>
    <row r="164" spans="1:5" x14ac:dyDescent="0.25">
      <c r="A164" t="s">
        <v>345</v>
      </c>
      <c r="B164" t="s">
        <v>225</v>
      </c>
      <c r="C164">
        <v>1.8147</v>
      </c>
      <c r="D164">
        <v>0.77149999999999996</v>
      </c>
      <c r="E164">
        <v>0.75449999999999995</v>
      </c>
    </row>
    <row r="165" spans="1:5" x14ac:dyDescent="0.25">
      <c r="A165" t="s">
        <v>345</v>
      </c>
      <c r="B165" t="s">
        <v>226</v>
      </c>
      <c r="C165">
        <v>1.8147</v>
      </c>
      <c r="D165">
        <v>0.62450000000000006</v>
      </c>
      <c r="E165">
        <v>1.4550000000000001</v>
      </c>
    </row>
    <row r="166" spans="1:5" x14ac:dyDescent="0.25">
      <c r="A166" t="s">
        <v>345</v>
      </c>
      <c r="B166" t="s">
        <v>227</v>
      </c>
      <c r="C166">
        <v>1.8147</v>
      </c>
      <c r="D166">
        <v>1.2122999999999999</v>
      </c>
      <c r="E166">
        <v>0.64670000000000005</v>
      </c>
    </row>
    <row r="167" spans="1:5" x14ac:dyDescent="0.25">
      <c r="A167" t="s">
        <v>345</v>
      </c>
      <c r="B167" t="s">
        <v>228</v>
      </c>
      <c r="C167">
        <v>1.8147</v>
      </c>
      <c r="D167">
        <v>0.62980000000000003</v>
      </c>
      <c r="E167">
        <v>1.097</v>
      </c>
    </row>
    <row r="168" spans="1:5" x14ac:dyDescent="0.25">
      <c r="A168" t="s">
        <v>345</v>
      </c>
      <c r="B168" t="s">
        <v>229</v>
      </c>
      <c r="C168">
        <v>1.8147</v>
      </c>
      <c r="D168">
        <v>0.9919</v>
      </c>
      <c r="E168">
        <v>0.75449999999999995</v>
      </c>
    </row>
    <row r="169" spans="1:5" x14ac:dyDescent="0.25">
      <c r="A169" t="s">
        <v>345</v>
      </c>
      <c r="B169" t="s">
        <v>230</v>
      </c>
      <c r="C169">
        <v>1.8147</v>
      </c>
      <c r="D169">
        <v>1.2491000000000001</v>
      </c>
      <c r="E169">
        <v>1.1856</v>
      </c>
    </row>
    <row r="170" spans="1:5" x14ac:dyDescent="0.25">
      <c r="A170" t="s">
        <v>346</v>
      </c>
      <c r="B170" t="s">
        <v>231</v>
      </c>
      <c r="C170">
        <v>1.5906</v>
      </c>
      <c r="D170">
        <v>1.0216000000000001</v>
      </c>
      <c r="E170">
        <v>1.0582</v>
      </c>
    </row>
    <row r="171" spans="1:5" x14ac:dyDescent="0.25">
      <c r="A171" t="s">
        <v>346</v>
      </c>
      <c r="B171" t="s">
        <v>232</v>
      </c>
      <c r="C171">
        <v>1.5906</v>
      </c>
      <c r="D171">
        <v>0.90810000000000002</v>
      </c>
      <c r="E171">
        <v>0.94069999999999998</v>
      </c>
    </row>
    <row r="172" spans="1:5" x14ac:dyDescent="0.25">
      <c r="A172" t="s">
        <v>346</v>
      </c>
      <c r="B172" t="s">
        <v>233</v>
      </c>
      <c r="C172">
        <v>1.5906</v>
      </c>
      <c r="D172">
        <v>1.0059</v>
      </c>
      <c r="E172">
        <v>1.0159</v>
      </c>
    </row>
    <row r="173" spans="1:5" x14ac:dyDescent="0.25">
      <c r="A173" t="s">
        <v>346</v>
      </c>
      <c r="B173" t="s">
        <v>234</v>
      </c>
      <c r="C173">
        <v>1.5906</v>
      </c>
      <c r="D173">
        <v>1.4670000000000001</v>
      </c>
      <c r="E173">
        <v>0.18809999999999999</v>
      </c>
    </row>
    <row r="174" spans="1:5" x14ac:dyDescent="0.25">
      <c r="A174" t="s">
        <v>346</v>
      </c>
      <c r="B174" t="s">
        <v>235</v>
      </c>
      <c r="C174">
        <v>1.5906</v>
      </c>
      <c r="D174">
        <v>1.2574000000000001</v>
      </c>
      <c r="E174">
        <v>0.63490000000000002</v>
      </c>
    </row>
    <row r="175" spans="1:5" x14ac:dyDescent="0.25">
      <c r="A175" t="s">
        <v>346</v>
      </c>
      <c r="B175" t="s">
        <v>322</v>
      </c>
      <c r="C175">
        <v>1.5906</v>
      </c>
      <c r="D175">
        <v>0.55879999999999996</v>
      </c>
      <c r="E175">
        <v>1.6932</v>
      </c>
    </row>
    <row r="176" spans="1:5" x14ac:dyDescent="0.25">
      <c r="A176" t="s">
        <v>346</v>
      </c>
      <c r="B176" t="s">
        <v>236</v>
      </c>
      <c r="C176">
        <v>1.5906</v>
      </c>
      <c r="D176">
        <v>0.71850000000000003</v>
      </c>
      <c r="E176">
        <v>1.2094</v>
      </c>
    </row>
    <row r="177" spans="1:5" x14ac:dyDescent="0.25">
      <c r="A177" t="s">
        <v>346</v>
      </c>
      <c r="B177" t="s">
        <v>237</v>
      </c>
      <c r="C177">
        <v>1.5906</v>
      </c>
      <c r="D177">
        <v>1.1176999999999999</v>
      </c>
      <c r="E177">
        <v>1.411</v>
      </c>
    </row>
    <row r="178" spans="1:5" x14ac:dyDescent="0.25">
      <c r="A178" t="s">
        <v>346</v>
      </c>
      <c r="B178" t="s">
        <v>238</v>
      </c>
      <c r="C178">
        <v>1.5906</v>
      </c>
      <c r="D178">
        <v>1.8075000000000001</v>
      </c>
      <c r="E178">
        <v>0.63490000000000002</v>
      </c>
    </row>
    <row r="179" spans="1:5" x14ac:dyDescent="0.25">
      <c r="A179" t="s">
        <v>346</v>
      </c>
      <c r="B179" t="s">
        <v>321</v>
      </c>
      <c r="C179">
        <v>1.5906</v>
      </c>
      <c r="D179">
        <v>0.9879</v>
      </c>
      <c r="E179">
        <v>0.60470000000000002</v>
      </c>
    </row>
    <row r="180" spans="1:5" x14ac:dyDescent="0.25">
      <c r="A180" t="s">
        <v>346</v>
      </c>
      <c r="B180" t="s">
        <v>239</v>
      </c>
      <c r="C180">
        <v>1.5906</v>
      </c>
      <c r="D180">
        <v>1.4670000000000001</v>
      </c>
      <c r="E180">
        <v>0.84660000000000002</v>
      </c>
    </row>
    <row r="181" spans="1:5" x14ac:dyDescent="0.25">
      <c r="A181" t="s">
        <v>346</v>
      </c>
      <c r="B181" t="s">
        <v>240</v>
      </c>
      <c r="C181">
        <v>1.5906</v>
      </c>
      <c r="D181">
        <v>0.94299999999999995</v>
      </c>
      <c r="E181">
        <v>0.95240000000000002</v>
      </c>
    </row>
    <row r="182" spans="1:5" x14ac:dyDescent="0.25">
      <c r="A182" t="s">
        <v>346</v>
      </c>
      <c r="B182" t="s">
        <v>241</v>
      </c>
      <c r="C182">
        <v>1.5906</v>
      </c>
      <c r="D182">
        <v>0.97799999999999998</v>
      </c>
      <c r="E182">
        <v>1.1288</v>
      </c>
    </row>
    <row r="183" spans="1:5" x14ac:dyDescent="0.25">
      <c r="A183" t="s">
        <v>346</v>
      </c>
      <c r="B183" t="s">
        <v>320</v>
      </c>
      <c r="C183">
        <v>1.5906</v>
      </c>
      <c r="D183">
        <v>0.97799999999999998</v>
      </c>
      <c r="E183">
        <v>1.6932</v>
      </c>
    </row>
    <row r="184" spans="1:5" x14ac:dyDescent="0.25">
      <c r="A184" t="s">
        <v>346</v>
      </c>
      <c r="B184" t="s">
        <v>242</v>
      </c>
      <c r="C184">
        <v>1.5906</v>
      </c>
      <c r="D184">
        <v>0.27939999999999998</v>
      </c>
      <c r="E184">
        <v>1.0347</v>
      </c>
    </row>
    <row r="185" spans="1:5" x14ac:dyDescent="0.25">
      <c r="A185" t="s">
        <v>346</v>
      </c>
      <c r="B185" t="s">
        <v>243</v>
      </c>
      <c r="C185">
        <v>1.5906</v>
      </c>
      <c r="D185">
        <v>0.62870000000000004</v>
      </c>
      <c r="E185">
        <v>1.1640999999999999</v>
      </c>
    </row>
    <row r="186" spans="1:5" x14ac:dyDescent="0.25">
      <c r="A186" t="s">
        <v>346</v>
      </c>
      <c r="B186" t="s">
        <v>244</v>
      </c>
      <c r="C186">
        <v>1.5906</v>
      </c>
      <c r="D186">
        <v>1.1788000000000001</v>
      </c>
      <c r="E186">
        <v>0.3175</v>
      </c>
    </row>
    <row r="187" spans="1:5" x14ac:dyDescent="0.25">
      <c r="A187" t="s">
        <v>346</v>
      </c>
      <c r="B187" t="s">
        <v>245</v>
      </c>
      <c r="C187">
        <v>1.5906</v>
      </c>
      <c r="D187">
        <v>0.86450000000000005</v>
      </c>
      <c r="E187">
        <v>1.2699</v>
      </c>
    </row>
    <row r="188" spans="1:5" x14ac:dyDescent="0.25">
      <c r="A188" t="s">
        <v>347</v>
      </c>
      <c r="B188" t="s">
        <v>246</v>
      </c>
      <c r="C188">
        <v>1.2153</v>
      </c>
      <c r="D188">
        <v>0.64</v>
      </c>
      <c r="E188">
        <v>1.8181</v>
      </c>
    </row>
    <row r="189" spans="1:5" x14ac:dyDescent="0.25">
      <c r="A189" t="s">
        <v>347</v>
      </c>
      <c r="B189" t="s">
        <v>247</v>
      </c>
      <c r="C189">
        <v>1.2153</v>
      </c>
      <c r="D189">
        <v>1.5543</v>
      </c>
      <c r="E189">
        <v>0.48480000000000001</v>
      </c>
    </row>
    <row r="190" spans="1:5" x14ac:dyDescent="0.25">
      <c r="A190" t="s">
        <v>347</v>
      </c>
      <c r="B190" t="s">
        <v>248</v>
      </c>
      <c r="C190">
        <v>1.2153</v>
      </c>
      <c r="D190">
        <v>0.73140000000000005</v>
      </c>
      <c r="E190">
        <v>1.0909</v>
      </c>
    </row>
    <row r="191" spans="1:5" x14ac:dyDescent="0.25">
      <c r="A191" t="s">
        <v>347</v>
      </c>
      <c r="B191" t="s">
        <v>249</v>
      </c>
      <c r="C191">
        <v>1.2153</v>
      </c>
      <c r="D191">
        <v>0.9143</v>
      </c>
      <c r="E191">
        <v>1.6969000000000001</v>
      </c>
    </row>
    <row r="192" spans="1:5" x14ac:dyDescent="0.25">
      <c r="A192" t="s">
        <v>347</v>
      </c>
      <c r="B192" t="s">
        <v>324</v>
      </c>
      <c r="C192">
        <v>1.2153</v>
      </c>
      <c r="D192">
        <v>1.4628000000000001</v>
      </c>
      <c r="E192">
        <v>0.2424</v>
      </c>
    </row>
    <row r="193" spans="1:5" x14ac:dyDescent="0.25">
      <c r="A193" t="s">
        <v>347</v>
      </c>
      <c r="B193" t="s">
        <v>250</v>
      </c>
      <c r="C193">
        <v>1.2153</v>
      </c>
      <c r="D193">
        <v>0.64</v>
      </c>
      <c r="E193">
        <v>1.0909</v>
      </c>
    </row>
    <row r="194" spans="1:5" x14ac:dyDescent="0.25">
      <c r="A194" t="s">
        <v>347</v>
      </c>
      <c r="B194" t="s">
        <v>251</v>
      </c>
      <c r="C194">
        <v>1.2153</v>
      </c>
      <c r="D194">
        <v>0.64</v>
      </c>
      <c r="E194">
        <v>1.0909</v>
      </c>
    </row>
    <row r="195" spans="1:5" x14ac:dyDescent="0.25">
      <c r="A195" t="s">
        <v>347</v>
      </c>
      <c r="B195" t="s">
        <v>323</v>
      </c>
      <c r="C195">
        <v>1.2153</v>
      </c>
      <c r="D195">
        <v>0.64</v>
      </c>
      <c r="E195">
        <v>0.72719999999999996</v>
      </c>
    </row>
    <row r="196" spans="1:5" x14ac:dyDescent="0.25">
      <c r="A196" t="s">
        <v>347</v>
      </c>
      <c r="B196" t="s">
        <v>252</v>
      </c>
      <c r="C196">
        <v>1.2153</v>
      </c>
      <c r="D196">
        <v>2.3771</v>
      </c>
      <c r="E196">
        <v>0.96970000000000001</v>
      </c>
    </row>
    <row r="197" spans="1:5" x14ac:dyDescent="0.25">
      <c r="A197" t="s">
        <v>347</v>
      </c>
      <c r="B197" t="s">
        <v>253</v>
      </c>
      <c r="C197">
        <v>1.2153</v>
      </c>
      <c r="D197">
        <v>1.0971</v>
      </c>
      <c r="E197">
        <v>0.72719999999999996</v>
      </c>
    </row>
    <row r="198" spans="1:5" x14ac:dyDescent="0.25">
      <c r="A198" t="s">
        <v>347</v>
      </c>
      <c r="B198" t="s">
        <v>255</v>
      </c>
      <c r="C198">
        <v>1.2153</v>
      </c>
      <c r="D198">
        <v>0.73140000000000005</v>
      </c>
      <c r="E198">
        <v>1.0909</v>
      </c>
    </row>
    <row r="199" spans="1:5" x14ac:dyDescent="0.25">
      <c r="A199" t="s">
        <v>347</v>
      </c>
      <c r="B199" t="s">
        <v>256</v>
      </c>
      <c r="C199">
        <v>1.2153</v>
      </c>
      <c r="D199">
        <v>0.27429999999999999</v>
      </c>
      <c r="E199">
        <v>0.84850000000000003</v>
      </c>
    </row>
    <row r="200" spans="1:5" x14ac:dyDescent="0.25">
      <c r="A200" t="s">
        <v>347</v>
      </c>
      <c r="B200" t="s">
        <v>257</v>
      </c>
      <c r="C200">
        <v>1.2153</v>
      </c>
      <c r="D200">
        <v>1.0057</v>
      </c>
      <c r="E200">
        <v>1.2121</v>
      </c>
    </row>
    <row r="201" spans="1:5" x14ac:dyDescent="0.25">
      <c r="A201" t="s">
        <v>347</v>
      </c>
      <c r="B201" t="s">
        <v>325</v>
      </c>
      <c r="C201">
        <v>1.2153</v>
      </c>
      <c r="D201">
        <v>0.45710000000000001</v>
      </c>
      <c r="E201">
        <v>1.0909</v>
      </c>
    </row>
    <row r="202" spans="1:5" x14ac:dyDescent="0.25">
      <c r="A202" t="s">
        <v>347</v>
      </c>
      <c r="B202" t="s">
        <v>258</v>
      </c>
      <c r="C202">
        <v>1.2153</v>
      </c>
      <c r="D202">
        <v>2.1941999999999999</v>
      </c>
      <c r="E202">
        <v>0.96970000000000001</v>
      </c>
    </row>
    <row r="203" spans="1:5" x14ac:dyDescent="0.25">
      <c r="A203" t="s">
        <v>347</v>
      </c>
      <c r="B203" t="s">
        <v>259</v>
      </c>
      <c r="C203">
        <v>1.2153</v>
      </c>
      <c r="D203">
        <v>0.64</v>
      </c>
      <c r="E203">
        <v>0.84850000000000003</v>
      </c>
    </row>
    <row r="204" spans="1:5" x14ac:dyDescent="0.25">
      <c r="A204" t="s">
        <v>348</v>
      </c>
      <c r="B204" t="s">
        <v>260</v>
      </c>
      <c r="C204">
        <v>1.5221</v>
      </c>
      <c r="D204">
        <v>0.90339999999999998</v>
      </c>
      <c r="E204">
        <v>0.87180000000000002</v>
      </c>
    </row>
    <row r="205" spans="1:5" x14ac:dyDescent="0.25">
      <c r="A205" t="s">
        <v>348</v>
      </c>
      <c r="B205" t="s">
        <v>261</v>
      </c>
      <c r="C205">
        <v>1.5221</v>
      </c>
      <c r="D205">
        <v>0.80300000000000005</v>
      </c>
      <c r="E205">
        <v>1.0654999999999999</v>
      </c>
    </row>
    <row r="206" spans="1:5" x14ac:dyDescent="0.25">
      <c r="A206" t="s">
        <v>348</v>
      </c>
      <c r="B206" t="s">
        <v>262</v>
      </c>
      <c r="C206">
        <v>1.5221</v>
      </c>
      <c r="D206">
        <v>0.65700000000000003</v>
      </c>
      <c r="E206">
        <v>0.54490000000000005</v>
      </c>
    </row>
    <row r="207" spans="1:5" x14ac:dyDescent="0.25">
      <c r="A207" t="s">
        <v>348</v>
      </c>
      <c r="B207" t="s">
        <v>263</v>
      </c>
      <c r="C207">
        <v>1.5221</v>
      </c>
      <c r="D207">
        <v>1.3140000000000001</v>
      </c>
      <c r="E207">
        <v>0.67800000000000005</v>
      </c>
    </row>
    <row r="208" spans="1:5" x14ac:dyDescent="0.25">
      <c r="A208" t="s">
        <v>348</v>
      </c>
      <c r="B208" t="s">
        <v>326</v>
      </c>
      <c r="C208">
        <v>1.5221</v>
      </c>
      <c r="D208">
        <v>0.98550000000000004</v>
      </c>
      <c r="E208">
        <v>0.76280000000000003</v>
      </c>
    </row>
    <row r="209" spans="1:5" x14ac:dyDescent="0.25">
      <c r="A209" t="s">
        <v>348</v>
      </c>
      <c r="B209" t="s">
        <v>264</v>
      </c>
      <c r="C209">
        <v>1.5221</v>
      </c>
      <c r="D209">
        <v>1.3140000000000001</v>
      </c>
      <c r="E209">
        <v>1.6346000000000001</v>
      </c>
    </row>
    <row r="210" spans="1:5" x14ac:dyDescent="0.25">
      <c r="A210" t="s">
        <v>348</v>
      </c>
      <c r="B210" t="s">
        <v>265</v>
      </c>
      <c r="C210">
        <v>1.5221</v>
      </c>
      <c r="D210">
        <v>0.73</v>
      </c>
      <c r="E210">
        <v>1.0654999999999999</v>
      </c>
    </row>
    <row r="211" spans="1:5" x14ac:dyDescent="0.25">
      <c r="A211" t="s">
        <v>348</v>
      </c>
      <c r="B211" t="s">
        <v>266</v>
      </c>
      <c r="C211">
        <v>1.5221</v>
      </c>
      <c r="D211">
        <v>1.0324</v>
      </c>
      <c r="E211">
        <v>0.74719999999999998</v>
      </c>
    </row>
    <row r="212" spans="1:5" x14ac:dyDescent="0.25">
      <c r="A212" t="s">
        <v>348</v>
      </c>
      <c r="B212" t="s">
        <v>267</v>
      </c>
      <c r="C212">
        <v>1.5221</v>
      </c>
      <c r="D212">
        <v>0.98550000000000004</v>
      </c>
      <c r="E212">
        <v>0.98070000000000002</v>
      </c>
    </row>
    <row r="213" spans="1:5" x14ac:dyDescent="0.25">
      <c r="A213" t="s">
        <v>348</v>
      </c>
      <c r="B213" t="s">
        <v>327</v>
      </c>
      <c r="C213">
        <v>1.5221</v>
      </c>
      <c r="D213">
        <v>0.65700000000000003</v>
      </c>
      <c r="E213">
        <v>1.5498000000000001</v>
      </c>
    </row>
    <row r="214" spans="1:5" x14ac:dyDescent="0.25">
      <c r="A214" t="s">
        <v>348</v>
      </c>
      <c r="B214" t="s">
        <v>268</v>
      </c>
      <c r="C214">
        <v>1.5221</v>
      </c>
      <c r="D214">
        <v>1.022</v>
      </c>
      <c r="E214">
        <v>1.0654999999999999</v>
      </c>
    </row>
    <row r="215" spans="1:5" x14ac:dyDescent="0.25">
      <c r="A215" t="s">
        <v>348</v>
      </c>
      <c r="B215" t="s">
        <v>269</v>
      </c>
      <c r="C215">
        <v>1.5221</v>
      </c>
      <c r="D215">
        <v>1.3960999999999999</v>
      </c>
      <c r="E215">
        <v>0.98070000000000002</v>
      </c>
    </row>
    <row r="216" spans="1:5" x14ac:dyDescent="0.25">
      <c r="A216" t="s">
        <v>348</v>
      </c>
      <c r="B216" t="s">
        <v>270</v>
      </c>
      <c r="C216">
        <v>1.5221</v>
      </c>
      <c r="D216">
        <v>1.022</v>
      </c>
      <c r="E216">
        <v>0.96860000000000002</v>
      </c>
    </row>
    <row r="217" spans="1:5" x14ac:dyDescent="0.25">
      <c r="A217" t="s">
        <v>348</v>
      </c>
      <c r="B217" t="s">
        <v>271</v>
      </c>
      <c r="C217">
        <v>1.5221</v>
      </c>
      <c r="D217">
        <v>0.80300000000000005</v>
      </c>
      <c r="E217">
        <v>1.1624000000000001</v>
      </c>
    </row>
    <row r="218" spans="1:5" x14ac:dyDescent="0.25">
      <c r="A218" t="s">
        <v>348</v>
      </c>
      <c r="B218" t="s">
        <v>272</v>
      </c>
      <c r="C218">
        <v>1.5221</v>
      </c>
      <c r="D218">
        <v>0.36499999999999999</v>
      </c>
      <c r="E218">
        <v>0.77490000000000003</v>
      </c>
    </row>
    <row r="219" spans="1:5" x14ac:dyDescent="0.25">
      <c r="A219" t="s">
        <v>348</v>
      </c>
      <c r="B219" t="s">
        <v>273</v>
      </c>
      <c r="C219">
        <v>1.5221</v>
      </c>
      <c r="D219">
        <v>2.044</v>
      </c>
      <c r="E219">
        <v>1.0654999999999999</v>
      </c>
    </row>
    <row r="220" spans="1:5" x14ac:dyDescent="0.25">
      <c r="A220" t="s">
        <v>349</v>
      </c>
      <c r="B220" t="s">
        <v>274</v>
      </c>
      <c r="C220">
        <v>1.5207999999999999</v>
      </c>
      <c r="D220">
        <v>1.2713000000000001</v>
      </c>
      <c r="E220">
        <v>0.46889999999999998</v>
      </c>
    </row>
    <row r="221" spans="1:5" x14ac:dyDescent="0.25">
      <c r="A221" t="s">
        <v>349</v>
      </c>
      <c r="B221" t="s">
        <v>275</v>
      </c>
      <c r="C221">
        <v>1.5207999999999999</v>
      </c>
      <c r="D221">
        <v>1.0082</v>
      </c>
      <c r="E221">
        <v>1.2894000000000001</v>
      </c>
    </row>
    <row r="222" spans="1:5" x14ac:dyDescent="0.25">
      <c r="A222" t="s">
        <v>349</v>
      </c>
      <c r="B222" t="s">
        <v>276</v>
      </c>
      <c r="C222">
        <v>1.5207999999999999</v>
      </c>
      <c r="D222">
        <v>1.3150999999999999</v>
      </c>
      <c r="E222">
        <v>1.0548999999999999</v>
      </c>
    </row>
    <row r="223" spans="1:5" x14ac:dyDescent="0.25">
      <c r="A223" t="s">
        <v>349</v>
      </c>
      <c r="B223" t="s">
        <v>277</v>
      </c>
      <c r="C223">
        <v>1.5207999999999999</v>
      </c>
      <c r="D223">
        <v>1.1397999999999999</v>
      </c>
      <c r="E223">
        <v>0.99629999999999996</v>
      </c>
    </row>
    <row r="224" spans="1:5" x14ac:dyDescent="0.25">
      <c r="A224" t="s">
        <v>349</v>
      </c>
      <c r="B224" t="s">
        <v>278</v>
      </c>
      <c r="C224">
        <v>1.5207999999999999</v>
      </c>
      <c r="D224">
        <v>1.0082</v>
      </c>
      <c r="E224">
        <v>0.99629999999999996</v>
      </c>
    </row>
    <row r="225" spans="1:5" x14ac:dyDescent="0.25">
      <c r="A225" t="s">
        <v>349</v>
      </c>
      <c r="B225" t="s">
        <v>279</v>
      </c>
      <c r="C225">
        <v>1.5207999999999999</v>
      </c>
      <c r="D225">
        <v>1.2713000000000001</v>
      </c>
      <c r="E225">
        <v>1.2307999999999999</v>
      </c>
    </row>
    <row r="226" spans="1:5" x14ac:dyDescent="0.25">
      <c r="A226" t="s">
        <v>349</v>
      </c>
      <c r="B226" t="s">
        <v>280</v>
      </c>
      <c r="C226">
        <v>1.5207999999999999</v>
      </c>
      <c r="D226">
        <v>0.43840000000000001</v>
      </c>
      <c r="E226">
        <v>0.52749999999999997</v>
      </c>
    </row>
    <row r="227" spans="1:5" x14ac:dyDescent="0.25">
      <c r="A227" t="s">
        <v>349</v>
      </c>
      <c r="B227" t="s">
        <v>281</v>
      </c>
      <c r="C227">
        <v>1.5207999999999999</v>
      </c>
      <c r="D227">
        <v>1.5343</v>
      </c>
      <c r="E227">
        <v>1.1135999999999999</v>
      </c>
    </row>
    <row r="228" spans="1:5" x14ac:dyDescent="0.25">
      <c r="A228" t="s">
        <v>349</v>
      </c>
      <c r="B228" t="s">
        <v>282</v>
      </c>
      <c r="C228">
        <v>1.5207999999999999</v>
      </c>
      <c r="D228">
        <v>0.78910000000000002</v>
      </c>
      <c r="E228">
        <v>0.87909999999999999</v>
      </c>
    </row>
    <row r="229" spans="1:5" x14ac:dyDescent="0.25">
      <c r="A229" t="s">
        <v>349</v>
      </c>
      <c r="B229" t="s">
        <v>283</v>
      </c>
      <c r="C229">
        <v>1.5207999999999999</v>
      </c>
      <c r="D229">
        <v>1.3589</v>
      </c>
      <c r="E229">
        <v>0.93769999999999998</v>
      </c>
    </row>
    <row r="230" spans="1:5" x14ac:dyDescent="0.25">
      <c r="A230" t="s">
        <v>349</v>
      </c>
      <c r="B230" t="s">
        <v>284</v>
      </c>
      <c r="C230">
        <v>1.5207999999999999</v>
      </c>
      <c r="D230">
        <v>0.70140000000000002</v>
      </c>
      <c r="E230">
        <v>0.64470000000000005</v>
      </c>
    </row>
    <row r="231" spans="1:5" x14ac:dyDescent="0.25">
      <c r="A231" t="s">
        <v>349</v>
      </c>
      <c r="B231" t="s">
        <v>285</v>
      </c>
      <c r="C231">
        <v>1.5207999999999999</v>
      </c>
      <c r="D231">
        <v>1.2274</v>
      </c>
      <c r="E231">
        <v>0.99629999999999996</v>
      </c>
    </row>
    <row r="232" spans="1:5" x14ac:dyDescent="0.25">
      <c r="A232" t="s">
        <v>349</v>
      </c>
      <c r="B232" t="s">
        <v>286</v>
      </c>
      <c r="C232">
        <v>1.5207999999999999</v>
      </c>
      <c r="D232">
        <v>0.56989999999999996</v>
      </c>
      <c r="E232">
        <v>1.4066000000000001</v>
      </c>
    </row>
    <row r="233" spans="1:5" x14ac:dyDescent="0.25">
      <c r="A233" t="s">
        <v>349</v>
      </c>
      <c r="B233" t="s">
        <v>287</v>
      </c>
      <c r="C233">
        <v>1.5207999999999999</v>
      </c>
      <c r="D233">
        <v>0.78910000000000002</v>
      </c>
      <c r="E233">
        <v>1.3480000000000001</v>
      </c>
    </row>
    <row r="234" spans="1:5" x14ac:dyDescent="0.25">
      <c r="A234" t="s">
        <v>349</v>
      </c>
      <c r="B234" t="s">
        <v>288</v>
      </c>
      <c r="C234">
        <v>1.5207999999999999</v>
      </c>
      <c r="D234">
        <v>0.92059999999999997</v>
      </c>
      <c r="E234">
        <v>1.1135999999999999</v>
      </c>
    </row>
    <row r="235" spans="1:5" x14ac:dyDescent="0.25">
      <c r="A235" t="s">
        <v>349</v>
      </c>
      <c r="B235" t="s">
        <v>289</v>
      </c>
      <c r="C235">
        <v>1.5207999999999999</v>
      </c>
      <c r="D235">
        <v>0.65749999999999997</v>
      </c>
      <c r="E235">
        <v>0.99629999999999996</v>
      </c>
    </row>
    <row r="236" spans="1:5" x14ac:dyDescent="0.25">
      <c r="A236" t="s">
        <v>290</v>
      </c>
      <c r="B236" t="s">
        <v>291</v>
      </c>
      <c r="C236">
        <v>1.6306</v>
      </c>
      <c r="D236">
        <v>0.90190000000000003</v>
      </c>
      <c r="E236">
        <v>0.71830000000000005</v>
      </c>
    </row>
    <row r="237" spans="1:5" x14ac:dyDescent="0.25">
      <c r="A237" t="s">
        <v>290</v>
      </c>
      <c r="B237" t="s">
        <v>292</v>
      </c>
      <c r="C237">
        <v>1.6306</v>
      </c>
      <c r="D237">
        <v>0.97399999999999998</v>
      </c>
      <c r="E237">
        <v>1.2827</v>
      </c>
    </row>
    <row r="238" spans="1:5" x14ac:dyDescent="0.25">
      <c r="A238" t="s">
        <v>290</v>
      </c>
      <c r="B238" t="s">
        <v>293</v>
      </c>
      <c r="C238">
        <v>1.6306</v>
      </c>
      <c r="D238">
        <v>0.82969999999999999</v>
      </c>
      <c r="E238">
        <v>0.92349999999999999</v>
      </c>
    </row>
    <row r="239" spans="1:5" x14ac:dyDescent="0.25">
      <c r="A239" t="s">
        <v>290</v>
      </c>
      <c r="B239" t="s">
        <v>294</v>
      </c>
      <c r="C239">
        <v>1.6306</v>
      </c>
      <c r="D239">
        <v>1.0462</v>
      </c>
      <c r="E239">
        <v>1.1800999999999999</v>
      </c>
    </row>
    <row r="240" spans="1:5" x14ac:dyDescent="0.25">
      <c r="A240" t="s">
        <v>290</v>
      </c>
      <c r="B240" t="s">
        <v>295</v>
      </c>
      <c r="C240">
        <v>1.6306</v>
      </c>
      <c r="D240">
        <v>1.0562</v>
      </c>
      <c r="E240">
        <v>0.7268</v>
      </c>
    </row>
    <row r="241" spans="1:5" x14ac:dyDescent="0.25">
      <c r="A241" t="s">
        <v>290</v>
      </c>
      <c r="B241" t="s">
        <v>296</v>
      </c>
      <c r="C241">
        <v>1.6306</v>
      </c>
      <c r="D241">
        <v>1.1904999999999999</v>
      </c>
      <c r="E241">
        <v>1.1288</v>
      </c>
    </row>
    <row r="242" spans="1:5" x14ac:dyDescent="0.25">
      <c r="A242" t="s">
        <v>290</v>
      </c>
      <c r="B242" t="s">
        <v>297</v>
      </c>
      <c r="C242">
        <v>1.6306</v>
      </c>
      <c r="D242">
        <v>1.1544000000000001</v>
      </c>
      <c r="E242">
        <v>0.87219999999999998</v>
      </c>
    </row>
    <row r="243" spans="1:5" x14ac:dyDescent="0.25">
      <c r="A243" t="s">
        <v>290</v>
      </c>
      <c r="B243" t="s">
        <v>298</v>
      </c>
      <c r="C243">
        <v>1.6306</v>
      </c>
      <c r="D243">
        <v>0.61329999999999996</v>
      </c>
      <c r="E243">
        <v>1.4879</v>
      </c>
    </row>
    <row r="244" spans="1:5" x14ac:dyDescent="0.25">
      <c r="A244" t="s">
        <v>290</v>
      </c>
      <c r="B244" t="s">
        <v>299</v>
      </c>
      <c r="C244">
        <v>1.6306</v>
      </c>
      <c r="D244">
        <v>0.90190000000000003</v>
      </c>
      <c r="E244">
        <v>1.0773999999999999</v>
      </c>
    </row>
    <row r="245" spans="1:5" x14ac:dyDescent="0.25">
      <c r="A245" t="s">
        <v>290</v>
      </c>
      <c r="B245" t="s">
        <v>300</v>
      </c>
      <c r="C245">
        <v>1.6306</v>
      </c>
      <c r="D245">
        <v>0.75760000000000005</v>
      </c>
      <c r="E245">
        <v>1.1288</v>
      </c>
    </row>
    <row r="246" spans="1:5" x14ac:dyDescent="0.25">
      <c r="A246" t="s">
        <v>290</v>
      </c>
      <c r="B246" t="s">
        <v>301</v>
      </c>
      <c r="C246">
        <v>1.6306</v>
      </c>
      <c r="D246">
        <v>0.93789999999999996</v>
      </c>
      <c r="E246">
        <v>1.7957000000000001</v>
      </c>
    </row>
    <row r="247" spans="1:5" x14ac:dyDescent="0.25">
      <c r="A247" t="s">
        <v>290</v>
      </c>
      <c r="B247" t="s">
        <v>302</v>
      </c>
      <c r="C247">
        <v>1.6306</v>
      </c>
      <c r="D247">
        <v>1.2264999999999999</v>
      </c>
      <c r="E247">
        <v>1.1800999999999999</v>
      </c>
    </row>
    <row r="248" spans="1:5" x14ac:dyDescent="0.25">
      <c r="A248" t="s">
        <v>290</v>
      </c>
      <c r="B248" t="s">
        <v>303</v>
      </c>
      <c r="C248">
        <v>1.6306</v>
      </c>
      <c r="D248">
        <v>1.0462</v>
      </c>
      <c r="E248">
        <v>1.1288</v>
      </c>
    </row>
    <row r="249" spans="1:5" x14ac:dyDescent="0.25">
      <c r="A249" t="s">
        <v>290</v>
      </c>
      <c r="B249" t="s">
        <v>304</v>
      </c>
      <c r="C249">
        <v>1.6306</v>
      </c>
      <c r="D249">
        <v>0.86580000000000001</v>
      </c>
      <c r="E249">
        <v>0.71830000000000005</v>
      </c>
    </row>
    <row r="250" spans="1:5" x14ac:dyDescent="0.25">
      <c r="A250" t="s">
        <v>290</v>
      </c>
      <c r="B250" t="s">
        <v>305</v>
      </c>
      <c r="C250">
        <v>1.6306</v>
      </c>
      <c r="D250">
        <v>1.2947</v>
      </c>
      <c r="E250">
        <v>0.92069999999999996</v>
      </c>
    </row>
    <row r="251" spans="1:5" x14ac:dyDescent="0.25">
      <c r="A251" t="s">
        <v>290</v>
      </c>
      <c r="B251" t="s">
        <v>306</v>
      </c>
      <c r="C251">
        <v>1.6306</v>
      </c>
      <c r="D251">
        <v>1.0903</v>
      </c>
      <c r="E251">
        <v>0.92069999999999996</v>
      </c>
    </row>
    <row r="252" spans="1:5" x14ac:dyDescent="0.25">
      <c r="A252" t="s">
        <v>290</v>
      </c>
      <c r="B252" t="s">
        <v>307</v>
      </c>
      <c r="C252">
        <v>1.6306</v>
      </c>
      <c r="D252">
        <v>1.3288</v>
      </c>
      <c r="E252">
        <v>0.62990000000000002</v>
      </c>
    </row>
    <row r="253" spans="1:5" x14ac:dyDescent="0.25">
      <c r="A253" t="s">
        <v>290</v>
      </c>
      <c r="B253" t="s">
        <v>308</v>
      </c>
      <c r="C253">
        <v>1.6306</v>
      </c>
      <c r="D253">
        <v>0.68540000000000001</v>
      </c>
      <c r="E253">
        <v>0.56440000000000001</v>
      </c>
    </row>
    <row r="254" spans="1:5" x14ac:dyDescent="0.25">
      <c r="A254" t="s">
        <v>290</v>
      </c>
      <c r="B254" t="s">
        <v>309</v>
      </c>
      <c r="C254">
        <v>1.6306</v>
      </c>
      <c r="D254">
        <v>1.0462</v>
      </c>
      <c r="E254">
        <v>0.92349999999999999</v>
      </c>
    </row>
    <row r="255" spans="1:5" x14ac:dyDescent="0.25">
      <c r="A255" t="s">
        <v>290</v>
      </c>
      <c r="B255" t="s">
        <v>310</v>
      </c>
      <c r="C255">
        <v>1.6306</v>
      </c>
      <c r="D255">
        <v>0.82789999999999997</v>
      </c>
      <c r="E255">
        <v>0.56689999999999996</v>
      </c>
    </row>
    <row r="256" spans="1:5" x14ac:dyDescent="0.25">
      <c r="A256" t="s">
        <v>290</v>
      </c>
      <c r="B256" t="s">
        <v>311</v>
      </c>
      <c r="C256">
        <v>1.6306</v>
      </c>
      <c r="D256">
        <v>1.2910999999999999</v>
      </c>
      <c r="E256">
        <v>1.0558000000000001</v>
      </c>
    </row>
    <row r="257" spans="1:5" x14ac:dyDescent="0.25">
      <c r="A257" t="s">
        <v>290</v>
      </c>
      <c r="B257" t="s">
        <v>312</v>
      </c>
      <c r="C257">
        <v>1.6306</v>
      </c>
      <c r="D257">
        <v>1.0822000000000001</v>
      </c>
      <c r="E257">
        <v>1.0773999999999999</v>
      </c>
    </row>
    <row r="258" spans="1:5" x14ac:dyDescent="0.25">
      <c r="A258" t="s">
        <v>290</v>
      </c>
      <c r="B258" t="s">
        <v>313</v>
      </c>
      <c r="C258">
        <v>1.6306</v>
      </c>
      <c r="D258">
        <v>0.90190000000000003</v>
      </c>
      <c r="E258">
        <v>1.2314000000000001</v>
      </c>
    </row>
    <row r="259" spans="1:5" x14ac:dyDescent="0.25">
      <c r="A259" t="s">
        <v>290</v>
      </c>
      <c r="B259" t="s">
        <v>314</v>
      </c>
      <c r="C259">
        <v>1.6306</v>
      </c>
      <c r="D259">
        <v>0.95399999999999996</v>
      </c>
      <c r="E259">
        <v>0.7268</v>
      </c>
    </row>
    <row r="260" spans="1:5" x14ac:dyDescent="0.25">
      <c r="A260" t="s">
        <v>290</v>
      </c>
      <c r="B260" t="s">
        <v>315</v>
      </c>
      <c r="C260">
        <v>1.6306</v>
      </c>
      <c r="D260">
        <v>1.1619999999999999</v>
      </c>
      <c r="E260">
        <v>0.91810000000000003</v>
      </c>
    </row>
    <row r="261" spans="1:5" x14ac:dyDescent="0.25">
      <c r="A261" t="s">
        <v>290</v>
      </c>
      <c r="B261" t="s">
        <v>316</v>
      </c>
      <c r="C261">
        <v>1.6306</v>
      </c>
      <c r="D261">
        <v>0.86580000000000001</v>
      </c>
      <c r="E261">
        <v>1.3853</v>
      </c>
    </row>
    <row r="262" spans="1:5" x14ac:dyDescent="0.25">
      <c r="A262" t="s">
        <v>290</v>
      </c>
      <c r="B262" t="s">
        <v>317</v>
      </c>
      <c r="C262">
        <v>1.6306</v>
      </c>
      <c r="D262">
        <v>0.90190000000000003</v>
      </c>
      <c r="E262">
        <v>0.87219999999999998</v>
      </c>
    </row>
    <row r="263" spans="1:5" x14ac:dyDescent="0.25">
      <c r="A263" t="s">
        <v>357</v>
      </c>
      <c r="B263" t="s">
        <v>335</v>
      </c>
      <c r="C263">
        <v>1.7722</v>
      </c>
      <c r="D263">
        <v>1.3401000000000001</v>
      </c>
      <c r="E263">
        <v>0.58089999999999997</v>
      </c>
    </row>
    <row r="264" spans="1:5" x14ac:dyDescent="0.25">
      <c r="A264" t="s">
        <v>357</v>
      </c>
      <c r="B264" t="s">
        <v>334</v>
      </c>
      <c r="C264">
        <v>1.7722</v>
      </c>
      <c r="D264">
        <v>1.1285000000000001</v>
      </c>
      <c r="E264">
        <v>0.99580000000000002</v>
      </c>
    </row>
    <row r="265" spans="1:5" x14ac:dyDescent="0.25">
      <c r="A265" t="s">
        <v>357</v>
      </c>
      <c r="B265" t="s">
        <v>330</v>
      </c>
      <c r="C265">
        <v>1.7722</v>
      </c>
      <c r="D265">
        <v>0.63480000000000003</v>
      </c>
      <c r="E265">
        <v>1.4937</v>
      </c>
    </row>
    <row r="266" spans="1:5" x14ac:dyDescent="0.25">
      <c r="A266" t="s">
        <v>357</v>
      </c>
      <c r="B266" t="s">
        <v>332</v>
      </c>
      <c r="C266">
        <v>1.7722</v>
      </c>
      <c r="D266">
        <v>0.91690000000000005</v>
      </c>
      <c r="E266">
        <v>0.58089999999999997</v>
      </c>
    </row>
    <row r="267" spans="1:5" x14ac:dyDescent="0.25">
      <c r="A267" t="s">
        <v>357</v>
      </c>
      <c r="B267" t="s">
        <v>328</v>
      </c>
      <c r="C267">
        <v>1.7722</v>
      </c>
      <c r="D267">
        <v>0.77590000000000003</v>
      </c>
      <c r="E267">
        <v>1.3278000000000001</v>
      </c>
    </row>
    <row r="268" spans="1:5" x14ac:dyDescent="0.25">
      <c r="A268" t="s">
        <v>357</v>
      </c>
      <c r="B268" t="s">
        <v>337</v>
      </c>
      <c r="C268">
        <v>1.7722</v>
      </c>
      <c r="D268">
        <v>1.0580000000000001</v>
      </c>
      <c r="E268">
        <v>1.4107000000000001</v>
      </c>
    </row>
    <row r="269" spans="1:5" x14ac:dyDescent="0.25">
      <c r="A269" t="s">
        <v>357</v>
      </c>
      <c r="B269" t="s">
        <v>336</v>
      </c>
      <c r="C269">
        <v>1.7722</v>
      </c>
      <c r="D269">
        <v>0.70530000000000004</v>
      </c>
      <c r="E269">
        <v>0.91279999999999994</v>
      </c>
    </row>
    <row r="270" spans="1:5" x14ac:dyDescent="0.25">
      <c r="A270" t="s">
        <v>357</v>
      </c>
      <c r="B270" t="s">
        <v>331</v>
      </c>
      <c r="C270">
        <v>1.7722</v>
      </c>
      <c r="D270">
        <v>0.77590000000000003</v>
      </c>
      <c r="E270">
        <v>1.2447999999999999</v>
      </c>
    </row>
    <row r="271" spans="1:5" x14ac:dyDescent="0.25">
      <c r="A271" t="s">
        <v>357</v>
      </c>
      <c r="B271" t="s">
        <v>329</v>
      </c>
      <c r="C271">
        <v>1.7722</v>
      </c>
      <c r="D271">
        <v>1.1285000000000001</v>
      </c>
      <c r="E271">
        <v>0.66390000000000005</v>
      </c>
    </row>
    <row r="272" spans="1:5" x14ac:dyDescent="0.25">
      <c r="A272" t="s">
        <v>357</v>
      </c>
      <c r="B272" t="s">
        <v>333</v>
      </c>
      <c r="C272">
        <v>1.7722</v>
      </c>
      <c r="D272">
        <v>1.5517000000000001</v>
      </c>
      <c r="E272">
        <v>0.74690000000000001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2"/>
  <sheetViews>
    <sheetView zoomScale="80" zoomScaleNormal="80" workbookViewId="0">
      <selection activeCell="J14" sqref="J14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1.016</v>
      </c>
      <c r="D2">
        <v>0.80530000000000002</v>
      </c>
      <c r="E2">
        <v>0.98029999999999995</v>
      </c>
    </row>
    <row r="3" spans="1:5" x14ac:dyDescent="0.25">
      <c r="A3" t="s">
        <v>338</v>
      </c>
      <c r="B3" t="s">
        <v>72</v>
      </c>
      <c r="C3">
        <v>1.016</v>
      </c>
      <c r="D3">
        <v>0.7571</v>
      </c>
      <c r="E3">
        <v>0.94010000000000005</v>
      </c>
    </row>
    <row r="4" spans="1:5" x14ac:dyDescent="0.25">
      <c r="A4" t="s">
        <v>338</v>
      </c>
      <c r="B4" t="s">
        <v>73</v>
      </c>
      <c r="C4">
        <v>1.016</v>
      </c>
      <c r="D4">
        <v>0.17899999999999999</v>
      </c>
      <c r="E4">
        <v>1.5685</v>
      </c>
    </row>
    <row r="5" spans="1:5" x14ac:dyDescent="0.25">
      <c r="A5" t="s">
        <v>338</v>
      </c>
      <c r="B5" t="s">
        <v>74</v>
      </c>
      <c r="C5">
        <v>1.016</v>
      </c>
      <c r="D5">
        <v>0.68140000000000001</v>
      </c>
      <c r="E5">
        <v>1.659</v>
      </c>
    </row>
    <row r="6" spans="1:5" x14ac:dyDescent="0.25">
      <c r="A6" t="s">
        <v>338</v>
      </c>
      <c r="B6" t="s">
        <v>75</v>
      </c>
      <c r="C6">
        <v>1.016</v>
      </c>
      <c r="D6">
        <v>0.53</v>
      </c>
      <c r="E6">
        <v>0.44240000000000002</v>
      </c>
    </row>
    <row r="7" spans="1:5" x14ac:dyDescent="0.25">
      <c r="A7" t="s">
        <v>338</v>
      </c>
      <c r="B7" t="s">
        <v>76</v>
      </c>
      <c r="C7">
        <v>1.016</v>
      </c>
      <c r="D7">
        <v>1.2114</v>
      </c>
      <c r="E7">
        <v>0.60829999999999995</v>
      </c>
    </row>
    <row r="8" spans="1:5" x14ac:dyDescent="0.25">
      <c r="A8" t="s">
        <v>338</v>
      </c>
      <c r="B8" t="s">
        <v>77</v>
      </c>
      <c r="C8">
        <v>1.016</v>
      </c>
      <c r="D8">
        <v>0.71579999999999999</v>
      </c>
      <c r="E8">
        <v>0.71889999999999998</v>
      </c>
    </row>
    <row r="9" spans="1:5" x14ac:dyDescent="0.25">
      <c r="A9" t="s">
        <v>338</v>
      </c>
      <c r="B9" t="s">
        <v>78</v>
      </c>
      <c r="C9">
        <v>1.016</v>
      </c>
      <c r="D9">
        <v>0.82020000000000004</v>
      </c>
      <c r="E9">
        <v>1.0185</v>
      </c>
    </row>
    <row r="10" spans="1:5" x14ac:dyDescent="0.25">
      <c r="A10" t="s">
        <v>338</v>
      </c>
      <c r="B10" t="s">
        <v>79</v>
      </c>
      <c r="C10">
        <v>1.016</v>
      </c>
      <c r="D10">
        <v>1.4384999999999999</v>
      </c>
      <c r="E10">
        <v>0.71889999999999998</v>
      </c>
    </row>
    <row r="11" spans="1:5" x14ac:dyDescent="0.25">
      <c r="A11" t="s">
        <v>338</v>
      </c>
      <c r="B11" t="s">
        <v>80</v>
      </c>
      <c r="C11">
        <v>1.016</v>
      </c>
      <c r="D11">
        <v>1.7414000000000001</v>
      </c>
      <c r="E11">
        <v>1.1060000000000001</v>
      </c>
    </row>
    <row r="12" spans="1:5" x14ac:dyDescent="0.25">
      <c r="A12" t="s">
        <v>338</v>
      </c>
      <c r="B12" t="s">
        <v>81</v>
      </c>
      <c r="C12">
        <v>1.016</v>
      </c>
      <c r="D12">
        <v>0.80530000000000002</v>
      </c>
      <c r="E12">
        <v>0.98029999999999995</v>
      </c>
    </row>
    <row r="13" spans="1:5" x14ac:dyDescent="0.25">
      <c r="A13" t="s">
        <v>338</v>
      </c>
      <c r="B13" t="s">
        <v>82</v>
      </c>
      <c r="C13">
        <v>1.016</v>
      </c>
      <c r="D13">
        <v>1.3422000000000001</v>
      </c>
      <c r="E13">
        <v>0.84960000000000002</v>
      </c>
    </row>
    <row r="14" spans="1:5" x14ac:dyDescent="0.25">
      <c r="A14" t="s">
        <v>338</v>
      </c>
      <c r="B14" t="s">
        <v>83</v>
      </c>
      <c r="C14">
        <v>1.016</v>
      </c>
      <c r="D14">
        <v>1.0737000000000001</v>
      </c>
      <c r="E14">
        <v>0.91500000000000004</v>
      </c>
    </row>
    <row r="15" spans="1:5" x14ac:dyDescent="0.25">
      <c r="A15" t="s">
        <v>338</v>
      </c>
      <c r="B15" t="s">
        <v>84</v>
      </c>
      <c r="C15">
        <v>1.016</v>
      </c>
      <c r="D15">
        <v>0.89480000000000004</v>
      </c>
      <c r="E15">
        <v>0.98029999999999995</v>
      </c>
    </row>
    <row r="16" spans="1:5" x14ac:dyDescent="0.25">
      <c r="A16" t="s">
        <v>338</v>
      </c>
      <c r="B16" t="s">
        <v>85</v>
      </c>
      <c r="C16">
        <v>1.016</v>
      </c>
      <c r="D16">
        <v>1.7000999999999999</v>
      </c>
      <c r="E16">
        <v>1.3070999999999999</v>
      </c>
    </row>
    <row r="17" spans="1:5" x14ac:dyDescent="0.25">
      <c r="A17" t="s">
        <v>338</v>
      </c>
      <c r="B17" t="s">
        <v>86</v>
      </c>
      <c r="C17">
        <v>1.016</v>
      </c>
      <c r="D17">
        <v>0.62629999999999997</v>
      </c>
      <c r="E17">
        <v>0.98029999999999995</v>
      </c>
    </row>
    <row r="18" spans="1:5" x14ac:dyDescent="0.25">
      <c r="A18" t="s">
        <v>338</v>
      </c>
      <c r="B18" t="s">
        <v>87</v>
      </c>
      <c r="C18">
        <v>1.016</v>
      </c>
      <c r="D18">
        <v>0.68140000000000001</v>
      </c>
      <c r="E18">
        <v>1.2165999999999999</v>
      </c>
    </row>
    <row r="19" spans="1:5" x14ac:dyDescent="0.25">
      <c r="A19" t="s">
        <v>338</v>
      </c>
      <c r="B19" t="s">
        <v>88</v>
      </c>
      <c r="C19">
        <v>1.016</v>
      </c>
      <c r="D19">
        <v>1.4384999999999999</v>
      </c>
      <c r="E19">
        <v>1.2165999999999999</v>
      </c>
    </row>
    <row r="20" spans="1:5" x14ac:dyDescent="0.25">
      <c r="A20" t="s">
        <v>338</v>
      </c>
      <c r="B20" t="s">
        <v>89</v>
      </c>
      <c r="C20">
        <v>1.016</v>
      </c>
      <c r="D20">
        <v>0.90849999999999997</v>
      </c>
      <c r="E20">
        <v>0.71889999999999998</v>
      </c>
    </row>
    <row r="21" spans="1:5" x14ac:dyDescent="0.25">
      <c r="A21" t="s">
        <v>338</v>
      </c>
      <c r="B21" t="s">
        <v>90</v>
      </c>
      <c r="C21">
        <v>1.016</v>
      </c>
      <c r="D21">
        <v>1.879</v>
      </c>
      <c r="E21">
        <v>0.58819999999999995</v>
      </c>
    </row>
    <row r="22" spans="1:5" x14ac:dyDescent="0.25">
      <c r="A22" t="s">
        <v>338</v>
      </c>
      <c r="B22" t="s">
        <v>91</v>
      </c>
      <c r="C22">
        <v>1.016</v>
      </c>
      <c r="D22">
        <v>1.4384999999999999</v>
      </c>
      <c r="E22">
        <v>1.3271999999999999</v>
      </c>
    </row>
    <row r="23" spans="1:5" x14ac:dyDescent="0.25">
      <c r="A23" t="s">
        <v>338</v>
      </c>
      <c r="B23" t="s">
        <v>92</v>
      </c>
      <c r="C23">
        <v>1.016</v>
      </c>
      <c r="D23">
        <v>0.60570000000000002</v>
      </c>
      <c r="E23">
        <v>1.1613</v>
      </c>
    </row>
    <row r="24" spans="1:5" x14ac:dyDescent="0.25">
      <c r="A24" t="s">
        <v>338</v>
      </c>
      <c r="B24" t="s">
        <v>93</v>
      </c>
      <c r="C24">
        <v>1.016</v>
      </c>
      <c r="D24">
        <v>0.62629999999999997</v>
      </c>
      <c r="E24">
        <v>0.98029999999999995</v>
      </c>
    </row>
    <row r="25" spans="1:5" x14ac:dyDescent="0.25">
      <c r="A25" t="s">
        <v>338</v>
      </c>
      <c r="B25" t="s">
        <v>94</v>
      </c>
      <c r="C25">
        <v>1.016</v>
      </c>
      <c r="D25">
        <v>1.4384999999999999</v>
      </c>
      <c r="E25">
        <v>1.1613</v>
      </c>
    </row>
    <row r="26" spans="1:5" x14ac:dyDescent="0.25">
      <c r="A26" t="s">
        <v>338</v>
      </c>
      <c r="B26" t="s">
        <v>95</v>
      </c>
      <c r="C26">
        <v>1.016</v>
      </c>
      <c r="D26">
        <v>0.82020000000000004</v>
      </c>
      <c r="E26">
        <v>1.1383000000000001</v>
      </c>
    </row>
    <row r="27" spans="1:5" x14ac:dyDescent="0.25">
      <c r="A27" t="s">
        <v>338</v>
      </c>
      <c r="B27" t="s">
        <v>96</v>
      </c>
      <c r="C27">
        <v>1.016</v>
      </c>
      <c r="D27">
        <v>0.71579999999999999</v>
      </c>
      <c r="E27">
        <v>0.65359999999999996</v>
      </c>
    </row>
    <row r="28" spans="1:5" x14ac:dyDescent="0.25">
      <c r="A28" t="s">
        <v>350</v>
      </c>
      <c r="B28" t="s">
        <v>97</v>
      </c>
      <c r="C28">
        <v>1.2941</v>
      </c>
      <c r="D28">
        <v>1.0303</v>
      </c>
      <c r="E28">
        <v>0.90390000000000004</v>
      </c>
    </row>
    <row r="29" spans="1:5" x14ac:dyDescent="0.25">
      <c r="A29" t="s">
        <v>350</v>
      </c>
      <c r="B29" t="s">
        <v>98</v>
      </c>
      <c r="C29">
        <v>1.2941</v>
      </c>
      <c r="D29">
        <v>0.94450000000000001</v>
      </c>
      <c r="E29">
        <v>1.1125</v>
      </c>
    </row>
    <row r="30" spans="1:5" x14ac:dyDescent="0.25">
      <c r="A30" t="s">
        <v>350</v>
      </c>
      <c r="B30" t="s">
        <v>99</v>
      </c>
      <c r="C30">
        <v>1.2941</v>
      </c>
      <c r="D30">
        <v>0.38640000000000002</v>
      </c>
      <c r="E30">
        <v>0.78220000000000001</v>
      </c>
    </row>
    <row r="31" spans="1:5" x14ac:dyDescent="0.25">
      <c r="A31" t="s">
        <v>350</v>
      </c>
      <c r="B31" t="s">
        <v>100</v>
      </c>
      <c r="C31">
        <v>1.2941</v>
      </c>
      <c r="D31">
        <v>0.94450000000000001</v>
      </c>
      <c r="E31">
        <v>0.76480000000000004</v>
      </c>
    </row>
    <row r="32" spans="1:5" x14ac:dyDescent="0.25">
      <c r="A32" t="s">
        <v>350</v>
      </c>
      <c r="B32" t="s">
        <v>101</v>
      </c>
      <c r="C32">
        <v>1.2941</v>
      </c>
      <c r="D32">
        <v>1.2879</v>
      </c>
      <c r="E32">
        <v>0.83440000000000003</v>
      </c>
    </row>
    <row r="33" spans="1:5" x14ac:dyDescent="0.25">
      <c r="A33" t="s">
        <v>350</v>
      </c>
      <c r="B33" t="s">
        <v>102</v>
      </c>
      <c r="C33">
        <v>1.2941</v>
      </c>
      <c r="D33">
        <v>0.96589999999999998</v>
      </c>
      <c r="E33">
        <v>1.0951</v>
      </c>
    </row>
    <row r="34" spans="1:5" x14ac:dyDescent="0.25">
      <c r="A34" t="s">
        <v>350</v>
      </c>
      <c r="B34" t="s">
        <v>103</v>
      </c>
      <c r="C34">
        <v>1.2941</v>
      </c>
      <c r="D34">
        <v>0.77270000000000005</v>
      </c>
      <c r="E34">
        <v>1.0951</v>
      </c>
    </row>
    <row r="35" spans="1:5" x14ac:dyDescent="0.25">
      <c r="A35" t="s">
        <v>350</v>
      </c>
      <c r="B35" t="s">
        <v>104</v>
      </c>
      <c r="C35">
        <v>1.2941</v>
      </c>
      <c r="D35">
        <v>0.68689999999999996</v>
      </c>
      <c r="E35">
        <v>1.5992</v>
      </c>
    </row>
    <row r="36" spans="1:5" x14ac:dyDescent="0.25">
      <c r="A36" t="s">
        <v>350</v>
      </c>
      <c r="B36" t="s">
        <v>105</v>
      </c>
      <c r="C36">
        <v>1.2941</v>
      </c>
      <c r="D36">
        <v>1.2879</v>
      </c>
      <c r="E36">
        <v>0.48670000000000002</v>
      </c>
    </row>
    <row r="37" spans="1:5" x14ac:dyDescent="0.25">
      <c r="A37" t="s">
        <v>350</v>
      </c>
      <c r="B37" t="s">
        <v>106</v>
      </c>
      <c r="C37">
        <v>1.2941</v>
      </c>
      <c r="D37">
        <v>1.5455000000000001</v>
      </c>
      <c r="E37">
        <v>0.93869999999999998</v>
      </c>
    </row>
    <row r="38" spans="1:5" x14ac:dyDescent="0.25">
      <c r="A38" t="s">
        <v>350</v>
      </c>
      <c r="B38" t="s">
        <v>107</v>
      </c>
      <c r="C38">
        <v>1.2941</v>
      </c>
      <c r="D38">
        <v>0.96589999999999998</v>
      </c>
      <c r="E38">
        <v>1.4079999999999999</v>
      </c>
    </row>
    <row r="39" spans="1:5" x14ac:dyDescent="0.25">
      <c r="A39" t="s">
        <v>350</v>
      </c>
      <c r="B39" t="s">
        <v>431</v>
      </c>
      <c r="C39">
        <v>1.2941</v>
      </c>
      <c r="D39">
        <v>0.77270000000000005</v>
      </c>
      <c r="E39">
        <v>1.5645</v>
      </c>
    </row>
    <row r="40" spans="1:5" x14ac:dyDescent="0.25">
      <c r="A40" t="s">
        <v>350</v>
      </c>
      <c r="B40" t="s">
        <v>108</v>
      </c>
      <c r="C40">
        <v>1.2941</v>
      </c>
      <c r="D40">
        <v>1.2879</v>
      </c>
      <c r="E40">
        <v>0.83440000000000003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1.2321</v>
      </c>
      <c r="D61">
        <v>0.69569999999999999</v>
      </c>
      <c r="E61">
        <v>0.98160000000000003</v>
      </c>
    </row>
    <row r="62" spans="1:5" x14ac:dyDescent="0.25">
      <c r="A62" t="s">
        <v>340</v>
      </c>
      <c r="B62" t="s">
        <v>130</v>
      </c>
      <c r="C62">
        <v>1.2321</v>
      </c>
      <c r="D62">
        <v>0.92759999999999998</v>
      </c>
      <c r="E62">
        <v>1.4722999999999999</v>
      </c>
    </row>
    <row r="63" spans="1:5" x14ac:dyDescent="0.25">
      <c r="A63" t="s">
        <v>340</v>
      </c>
      <c r="B63" t="s">
        <v>131</v>
      </c>
      <c r="C63">
        <v>1.2321</v>
      </c>
      <c r="D63">
        <v>1.3914</v>
      </c>
      <c r="E63">
        <v>0.88339999999999996</v>
      </c>
    </row>
    <row r="64" spans="1:5" x14ac:dyDescent="0.25">
      <c r="A64" t="s">
        <v>340</v>
      </c>
      <c r="B64" t="s">
        <v>132</v>
      </c>
      <c r="C64">
        <v>1.2321</v>
      </c>
      <c r="D64">
        <v>0.57969999999999999</v>
      </c>
      <c r="E64">
        <v>1.3742000000000001</v>
      </c>
    </row>
    <row r="65" spans="1:5" x14ac:dyDescent="0.25">
      <c r="A65" t="s">
        <v>340</v>
      </c>
      <c r="B65" t="s">
        <v>133</v>
      </c>
      <c r="C65">
        <v>1.2321</v>
      </c>
      <c r="D65">
        <v>0.81159999999999999</v>
      </c>
      <c r="E65">
        <v>1.4722999999999999</v>
      </c>
    </row>
    <row r="66" spans="1:5" x14ac:dyDescent="0.25">
      <c r="A66" t="s">
        <v>340</v>
      </c>
      <c r="B66" t="s">
        <v>134</v>
      </c>
      <c r="C66">
        <v>1.2321</v>
      </c>
      <c r="D66">
        <v>0.81159999999999999</v>
      </c>
      <c r="E66">
        <v>0.68710000000000004</v>
      </c>
    </row>
    <row r="67" spans="1:5" x14ac:dyDescent="0.25">
      <c r="A67" t="s">
        <v>340</v>
      </c>
      <c r="B67" t="s">
        <v>135</v>
      </c>
      <c r="C67">
        <v>1.2321</v>
      </c>
      <c r="D67">
        <v>2.0870000000000002</v>
      </c>
      <c r="E67">
        <v>0.7853</v>
      </c>
    </row>
    <row r="68" spans="1:5" x14ac:dyDescent="0.25">
      <c r="A68" t="s">
        <v>340</v>
      </c>
      <c r="B68" t="s">
        <v>136</v>
      </c>
      <c r="C68">
        <v>1.2321</v>
      </c>
      <c r="D68">
        <v>0.46379999999999999</v>
      </c>
      <c r="E68">
        <v>0.68710000000000004</v>
      </c>
    </row>
    <row r="69" spans="1:5" x14ac:dyDescent="0.25">
      <c r="A69" t="s">
        <v>340</v>
      </c>
      <c r="B69" t="s">
        <v>137</v>
      </c>
      <c r="C69">
        <v>1.2321</v>
      </c>
      <c r="D69">
        <v>0.46379999999999999</v>
      </c>
      <c r="E69">
        <v>0.7853</v>
      </c>
    </row>
    <row r="70" spans="1:5" x14ac:dyDescent="0.25">
      <c r="A70" t="s">
        <v>340</v>
      </c>
      <c r="B70" t="s">
        <v>138</v>
      </c>
      <c r="C70">
        <v>1.2321</v>
      </c>
      <c r="D70">
        <v>0.2319</v>
      </c>
      <c r="E70">
        <v>1.5705</v>
      </c>
    </row>
    <row r="71" spans="1:5" x14ac:dyDescent="0.25">
      <c r="A71" t="s">
        <v>340</v>
      </c>
      <c r="B71" t="s">
        <v>139</v>
      </c>
      <c r="C71">
        <v>1.2321</v>
      </c>
      <c r="D71">
        <v>1.8551</v>
      </c>
      <c r="E71">
        <v>0.58889999999999998</v>
      </c>
    </row>
    <row r="72" spans="1:5" x14ac:dyDescent="0.25">
      <c r="A72" t="s">
        <v>340</v>
      </c>
      <c r="B72" t="s">
        <v>140</v>
      </c>
      <c r="C72">
        <v>1.2321</v>
      </c>
      <c r="D72">
        <v>1.6232</v>
      </c>
      <c r="E72">
        <v>0.58889999999999998</v>
      </c>
    </row>
    <row r="73" spans="1:5" x14ac:dyDescent="0.25">
      <c r="A73" t="s">
        <v>340</v>
      </c>
      <c r="B73" t="s">
        <v>141</v>
      </c>
      <c r="C73">
        <v>1.2321</v>
      </c>
      <c r="D73">
        <v>1.5073000000000001</v>
      </c>
      <c r="E73">
        <v>1.0797000000000001</v>
      </c>
    </row>
    <row r="74" spans="1:5" x14ac:dyDescent="0.25">
      <c r="A74" t="s">
        <v>340</v>
      </c>
      <c r="B74" t="s">
        <v>142</v>
      </c>
      <c r="C74">
        <v>1.2321</v>
      </c>
      <c r="D74">
        <v>1.8551</v>
      </c>
      <c r="E74">
        <v>1.1778999999999999</v>
      </c>
    </row>
    <row r="75" spans="1:5" x14ac:dyDescent="0.25">
      <c r="A75" t="s">
        <v>340</v>
      </c>
      <c r="B75" t="s">
        <v>143</v>
      </c>
      <c r="C75">
        <v>1.2321</v>
      </c>
      <c r="D75">
        <v>0.2319</v>
      </c>
      <c r="E75">
        <v>0.98160000000000003</v>
      </c>
    </row>
    <row r="76" spans="1:5" x14ac:dyDescent="0.25">
      <c r="A76" t="s">
        <v>340</v>
      </c>
      <c r="B76" t="s">
        <v>144</v>
      </c>
      <c r="C76">
        <v>1.2321</v>
      </c>
      <c r="D76">
        <v>0.46379999999999999</v>
      </c>
      <c r="E76">
        <v>0.88339999999999996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1.2371000000000001</v>
      </c>
      <c r="D154">
        <v>1.2703</v>
      </c>
      <c r="E154">
        <v>0.4723</v>
      </c>
    </row>
    <row r="155" spans="1:5" x14ac:dyDescent="0.25">
      <c r="A155" t="s">
        <v>345</v>
      </c>
      <c r="B155" t="s">
        <v>216</v>
      </c>
      <c r="C155">
        <v>1.2371000000000001</v>
      </c>
      <c r="D155">
        <v>0.97</v>
      </c>
      <c r="E155">
        <v>1.1388</v>
      </c>
    </row>
    <row r="156" spans="1:5" x14ac:dyDescent="0.25">
      <c r="A156" t="s">
        <v>345</v>
      </c>
      <c r="B156" t="s">
        <v>217</v>
      </c>
      <c r="C156">
        <v>1.2371000000000001</v>
      </c>
      <c r="D156">
        <v>0.86219999999999997</v>
      </c>
      <c r="E156">
        <v>1.0286</v>
      </c>
    </row>
    <row r="157" spans="1:5" x14ac:dyDescent="0.25">
      <c r="A157" t="s">
        <v>345</v>
      </c>
      <c r="B157" t="s">
        <v>218</v>
      </c>
      <c r="C157">
        <v>1.2371000000000001</v>
      </c>
      <c r="D157">
        <v>0.75449999999999995</v>
      </c>
      <c r="E157">
        <v>1.1021000000000001</v>
      </c>
    </row>
    <row r="158" spans="1:5" x14ac:dyDescent="0.25">
      <c r="A158" t="s">
        <v>345</v>
      </c>
      <c r="B158" t="s">
        <v>219</v>
      </c>
      <c r="C158">
        <v>1.2371000000000001</v>
      </c>
      <c r="D158">
        <v>1.4011</v>
      </c>
      <c r="E158">
        <v>0.9919</v>
      </c>
    </row>
    <row r="159" spans="1:5" x14ac:dyDescent="0.25">
      <c r="A159" t="s">
        <v>345</v>
      </c>
      <c r="B159" t="s">
        <v>220</v>
      </c>
      <c r="C159">
        <v>1.2371000000000001</v>
      </c>
      <c r="D159">
        <v>0.75449999999999995</v>
      </c>
      <c r="E159">
        <v>1.1021000000000001</v>
      </c>
    </row>
    <row r="160" spans="1:5" x14ac:dyDescent="0.25">
      <c r="A160" t="s">
        <v>345</v>
      </c>
      <c r="B160" t="s">
        <v>221</v>
      </c>
      <c r="C160">
        <v>1.2371000000000001</v>
      </c>
      <c r="D160">
        <v>1.2703</v>
      </c>
      <c r="E160">
        <v>0.8266</v>
      </c>
    </row>
    <row r="161" spans="1:5" x14ac:dyDescent="0.25">
      <c r="A161" t="s">
        <v>345</v>
      </c>
      <c r="B161" t="s">
        <v>222</v>
      </c>
      <c r="C161">
        <v>1.2371000000000001</v>
      </c>
      <c r="D161">
        <v>0.75449999999999995</v>
      </c>
      <c r="E161">
        <v>1.0653999999999999</v>
      </c>
    </row>
    <row r="162" spans="1:5" x14ac:dyDescent="0.25">
      <c r="A162" t="s">
        <v>345</v>
      </c>
      <c r="B162" t="s">
        <v>223</v>
      </c>
      <c r="C162">
        <v>1.2371000000000001</v>
      </c>
      <c r="D162">
        <v>1.2395</v>
      </c>
      <c r="E162">
        <v>0.84499999999999997</v>
      </c>
    </row>
    <row r="163" spans="1:5" x14ac:dyDescent="0.25">
      <c r="A163" t="s">
        <v>345</v>
      </c>
      <c r="B163" t="s">
        <v>224</v>
      </c>
      <c r="C163">
        <v>1.2371000000000001</v>
      </c>
      <c r="D163">
        <v>0.98160000000000003</v>
      </c>
      <c r="E163">
        <v>1.2596000000000001</v>
      </c>
    </row>
    <row r="164" spans="1:5" x14ac:dyDescent="0.25">
      <c r="A164" t="s">
        <v>345</v>
      </c>
      <c r="B164" t="s">
        <v>225</v>
      </c>
      <c r="C164">
        <v>1.2371000000000001</v>
      </c>
      <c r="D164">
        <v>0.98160000000000003</v>
      </c>
      <c r="E164">
        <v>1.1021000000000001</v>
      </c>
    </row>
    <row r="165" spans="1:5" x14ac:dyDescent="0.25">
      <c r="A165" t="s">
        <v>345</v>
      </c>
      <c r="B165" t="s">
        <v>226</v>
      </c>
      <c r="C165">
        <v>1.2371000000000001</v>
      </c>
      <c r="D165">
        <v>0.98160000000000003</v>
      </c>
      <c r="E165">
        <v>1.2596000000000001</v>
      </c>
    </row>
    <row r="166" spans="1:5" x14ac:dyDescent="0.25">
      <c r="A166" t="s">
        <v>345</v>
      </c>
      <c r="B166" t="s">
        <v>227</v>
      </c>
      <c r="C166">
        <v>1.2371000000000001</v>
      </c>
      <c r="D166">
        <v>0.46189999999999998</v>
      </c>
      <c r="E166">
        <v>1.1415</v>
      </c>
    </row>
    <row r="167" spans="1:5" x14ac:dyDescent="0.25">
      <c r="A167" t="s">
        <v>345</v>
      </c>
      <c r="B167" t="s">
        <v>228</v>
      </c>
      <c r="C167">
        <v>1.2371000000000001</v>
      </c>
      <c r="D167">
        <v>0.91610000000000003</v>
      </c>
      <c r="E167">
        <v>0.84499999999999997</v>
      </c>
    </row>
    <row r="168" spans="1:5" x14ac:dyDescent="0.25">
      <c r="A168" t="s">
        <v>345</v>
      </c>
      <c r="B168" t="s">
        <v>229</v>
      </c>
      <c r="C168">
        <v>1.2371000000000001</v>
      </c>
      <c r="D168">
        <v>1.0392999999999999</v>
      </c>
      <c r="E168">
        <v>0.8266</v>
      </c>
    </row>
    <row r="169" spans="1:5" x14ac:dyDescent="0.25">
      <c r="A169" t="s">
        <v>345</v>
      </c>
      <c r="B169" t="s">
        <v>230</v>
      </c>
      <c r="C169">
        <v>1.2371000000000001</v>
      </c>
      <c r="D169">
        <v>1.3856999999999999</v>
      </c>
      <c r="E169">
        <v>0.98399999999999999</v>
      </c>
    </row>
    <row r="170" spans="1:5" x14ac:dyDescent="0.25">
      <c r="A170" t="s">
        <v>346</v>
      </c>
      <c r="B170" t="s">
        <v>231</v>
      </c>
      <c r="C170">
        <v>1.1812</v>
      </c>
      <c r="D170">
        <v>0.94069999999999998</v>
      </c>
      <c r="E170">
        <v>0.97799999999999998</v>
      </c>
    </row>
    <row r="171" spans="1:5" x14ac:dyDescent="0.25">
      <c r="A171" t="s">
        <v>346</v>
      </c>
      <c r="B171" t="s">
        <v>232</v>
      </c>
      <c r="C171">
        <v>1.1812</v>
      </c>
      <c r="D171">
        <v>1.0885</v>
      </c>
      <c r="E171">
        <v>0.9879</v>
      </c>
    </row>
    <row r="172" spans="1:5" x14ac:dyDescent="0.25">
      <c r="A172" t="s">
        <v>346</v>
      </c>
      <c r="B172" t="s">
        <v>233</v>
      </c>
      <c r="C172">
        <v>1.1812</v>
      </c>
      <c r="D172">
        <v>0.72570000000000001</v>
      </c>
      <c r="E172">
        <v>1.1676</v>
      </c>
    </row>
    <row r="173" spans="1:5" x14ac:dyDescent="0.25">
      <c r="A173" t="s">
        <v>346</v>
      </c>
      <c r="B173" t="s">
        <v>234</v>
      </c>
      <c r="C173">
        <v>1.1812</v>
      </c>
      <c r="D173">
        <v>1.3756999999999999</v>
      </c>
      <c r="E173">
        <v>0.62870000000000004</v>
      </c>
    </row>
    <row r="174" spans="1:5" x14ac:dyDescent="0.25">
      <c r="A174" t="s">
        <v>346</v>
      </c>
      <c r="B174" t="s">
        <v>235</v>
      </c>
      <c r="C174">
        <v>1.1812</v>
      </c>
      <c r="D174">
        <v>1.5051000000000001</v>
      </c>
      <c r="E174">
        <v>0.97799999999999998</v>
      </c>
    </row>
    <row r="175" spans="1:5" x14ac:dyDescent="0.25">
      <c r="A175" t="s">
        <v>346</v>
      </c>
      <c r="B175" t="s">
        <v>322</v>
      </c>
      <c r="C175">
        <v>1.1812</v>
      </c>
      <c r="D175">
        <v>0.74080000000000001</v>
      </c>
      <c r="E175">
        <v>1.3360000000000001</v>
      </c>
    </row>
    <row r="176" spans="1:5" x14ac:dyDescent="0.25">
      <c r="A176" t="s">
        <v>346</v>
      </c>
      <c r="B176" t="s">
        <v>236</v>
      </c>
      <c r="C176">
        <v>1.1812</v>
      </c>
      <c r="D176">
        <v>0.74080000000000001</v>
      </c>
      <c r="E176">
        <v>1.2574000000000001</v>
      </c>
    </row>
    <row r="177" spans="1:5" x14ac:dyDescent="0.25">
      <c r="A177" t="s">
        <v>346</v>
      </c>
      <c r="B177" t="s">
        <v>237</v>
      </c>
      <c r="C177">
        <v>1.1812</v>
      </c>
      <c r="D177">
        <v>0.84660000000000002</v>
      </c>
      <c r="E177">
        <v>0.62870000000000004</v>
      </c>
    </row>
    <row r="178" spans="1:5" x14ac:dyDescent="0.25">
      <c r="A178" t="s">
        <v>346</v>
      </c>
      <c r="B178" t="s">
        <v>238</v>
      </c>
      <c r="C178">
        <v>1.1812</v>
      </c>
      <c r="D178">
        <v>0.84660000000000002</v>
      </c>
      <c r="E178">
        <v>0.48899999999999999</v>
      </c>
    </row>
    <row r="179" spans="1:5" x14ac:dyDescent="0.25">
      <c r="A179" t="s">
        <v>346</v>
      </c>
      <c r="B179" t="s">
        <v>321</v>
      </c>
      <c r="C179">
        <v>1.1812</v>
      </c>
      <c r="D179">
        <v>0.94069999999999998</v>
      </c>
      <c r="E179">
        <v>0.55879999999999996</v>
      </c>
    </row>
    <row r="180" spans="1:5" x14ac:dyDescent="0.25">
      <c r="A180" t="s">
        <v>346</v>
      </c>
      <c r="B180" t="s">
        <v>239</v>
      </c>
      <c r="C180">
        <v>1.1812</v>
      </c>
      <c r="D180">
        <v>1.2699</v>
      </c>
      <c r="E180">
        <v>0.88019999999999998</v>
      </c>
    </row>
    <row r="181" spans="1:5" x14ac:dyDescent="0.25">
      <c r="A181" t="s">
        <v>346</v>
      </c>
      <c r="B181" t="s">
        <v>240</v>
      </c>
      <c r="C181">
        <v>1.1812</v>
      </c>
      <c r="D181">
        <v>1.5991</v>
      </c>
      <c r="E181">
        <v>1.1875</v>
      </c>
    </row>
    <row r="182" spans="1:5" x14ac:dyDescent="0.25">
      <c r="A182" t="s">
        <v>346</v>
      </c>
      <c r="B182" t="s">
        <v>241</v>
      </c>
      <c r="C182">
        <v>1.1812</v>
      </c>
      <c r="D182">
        <v>1.0582</v>
      </c>
      <c r="E182">
        <v>1.0216000000000001</v>
      </c>
    </row>
    <row r="183" spans="1:5" x14ac:dyDescent="0.25">
      <c r="A183" t="s">
        <v>346</v>
      </c>
      <c r="B183" t="s">
        <v>320</v>
      </c>
      <c r="C183">
        <v>1.1812</v>
      </c>
      <c r="D183">
        <v>0.72570000000000001</v>
      </c>
      <c r="E183">
        <v>0.89810000000000001</v>
      </c>
    </row>
    <row r="184" spans="1:5" x14ac:dyDescent="0.25">
      <c r="A184" t="s">
        <v>346</v>
      </c>
      <c r="B184" t="s">
        <v>242</v>
      </c>
      <c r="C184">
        <v>1.1812</v>
      </c>
      <c r="D184">
        <v>0.74080000000000001</v>
      </c>
      <c r="E184">
        <v>0.86450000000000005</v>
      </c>
    </row>
    <row r="185" spans="1:5" x14ac:dyDescent="0.25">
      <c r="A185" t="s">
        <v>346</v>
      </c>
      <c r="B185" t="s">
        <v>243</v>
      </c>
      <c r="C185">
        <v>1.1812</v>
      </c>
      <c r="D185">
        <v>0.84660000000000002</v>
      </c>
      <c r="E185">
        <v>1.1875</v>
      </c>
    </row>
    <row r="186" spans="1:5" x14ac:dyDescent="0.25">
      <c r="A186" t="s">
        <v>346</v>
      </c>
      <c r="B186" t="s">
        <v>244</v>
      </c>
      <c r="C186">
        <v>1.1812</v>
      </c>
      <c r="D186">
        <v>1.1288</v>
      </c>
      <c r="E186">
        <v>1.6067</v>
      </c>
    </row>
    <row r="187" spans="1:5" x14ac:dyDescent="0.25">
      <c r="A187" t="s">
        <v>346</v>
      </c>
      <c r="B187" t="s">
        <v>245</v>
      </c>
      <c r="C187">
        <v>1.1812</v>
      </c>
      <c r="D187">
        <v>0.63490000000000002</v>
      </c>
      <c r="E187">
        <v>1.3360000000000001</v>
      </c>
    </row>
    <row r="188" spans="1:5" x14ac:dyDescent="0.25">
      <c r="A188" t="s">
        <v>347</v>
      </c>
      <c r="B188" t="s">
        <v>246</v>
      </c>
      <c r="C188">
        <v>0.91669999999999996</v>
      </c>
      <c r="D188">
        <v>0.72719999999999996</v>
      </c>
      <c r="E188">
        <v>2.1941999999999999</v>
      </c>
    </row>
    <row r="189" spans="1:5" x14ac:dyDescent="0.25">
      <c r="A189" t="s">
        <v>347</v>
      </c>
      <c r="B189" t="s">
        <v>247</v>
      </c>
      <c r="C189">
        <v>0.91669999999999996</v>
      </c>
      <c r="D189">
        <v>1.3332999999999999</v>
      </c>
      <c r="E189">
        <v>0.36570000000000003</v>
      </c>
    </row>
    <row r="190" spans="1:5" x14ac:dyDescent="0.25">
      <c r="A190" t="s">
        <v>347</v>
      </c>
      <c r="B190" t="s">
        <v>248</v>
      </c>
      <c r="C190">
        <v>0.91669999999999996</v>
      </c>
      <c r="D190">
        <v>0.48480000000000001</v>
      </c>
      <c r="E190">
        <v>0.36570000000000003</v>
      </c>
    </row>
    <row r="191" spans="1:5" x14ac:dyDescent="0.25">
      <c r="A191" t="s">
        <v>347</v>
      </c>
      <c r="B191" t="s">
        <v>249</v>
      </c>
      <c r="C191">
        <v>0.91669999999999996</v>
      </c>
      <c r="D191">
        <v>0.36359999999999998</v>
      </c>
      <c r="E191">
        <v>2.2856999999999998</v>
      </c>
    </row>
    <row r="192" spans="1:5" x14ac:dyDescent="0.25">
      <c r="A192" t="s">
        <v>347</v>
      </c>
      <c r="B192" t="s">
        <v>324</v>
      </c>
      <c r="C192">
        <v>0.91669999999999996</v>
      </c>
      <c r="D192">
        <v>0.60599999999999998</v>
      </c>
      <c r="E192">
        <v>0.73140000000000005</v>
      </c>
    </row>
    <row r="193" spans="1:5" x14ac:dyDescent="0.25">
      <c r="A193" t="s">
        <v>347</v>
      </c>
      <c r="B193" t="s">
        <v>250</v>
      </c>
      <c r="C193">
        <v>0.91669999999999996</v>
      </c>
      <c r="D193">
        <v>1.3332999999999999</v>
      </c>
      <c r="E193">
        <v>0.45710000000000001</v>
      </c>
    </row>
    <row r="194" spans="1:5" x14ac:dyDescent="0.25">
      <c r="A194" t="s">
        <v>347</v>
      </c>
      <c r="B194" t="s">
        <v>251</v>
      </c>
      <c r="C194">
        <v>0.91669999999999996</v>
      </c>
      <c r="D194">
        <v>1.3332999999999999</v>
      </c>
      <c r="E194">
        <v>0.73140000000000005</v>
      </c>
    </row>
    <row r="195" spans="1:5" x14ac:dyDescent="0.25">
      <c r="A195" t="s">
        <v>347</v>
      </c>
      <c r="B195" t="s">
        <v>323</v>
      </c>
      <c r="C195">
        <v>0.91669999999999996</v>
      </c>
      <c r="D195">
        <v>1.8181</v>
      </c>
      <c r="E195">
        <v>1.0057</v>
      </c>
    </row>
    <row r="196" spans="1:5" x14ac:dyDescent="0.25">
      <c r="A196" t="s">
        <v>347</v>
      </c>
      <c r="B196" t="s">
        <v>252</v>
      </c>
      <c r="C196">
        <v>0.91669999999999996</v>
      </c>
      <c r="D196">
        <v>0.96970000000000001</v>
      </c>
      <c r="E196">
        <v>0.73140000000000005</v>
      </c>
    </row>
    <row r="197" spans="1:5" x14ac:dyDescent="0.25">
      <c r="A197" t="s">
        <v>347</v>
      </c>
      <c r="B197" t="s">
        <v>253</v>
      </c>
      <c r="C197">
        <v>0.91669999999999996</v>
      </c>
      <c r="D197">
        <v>1.2121</v>
      </c>
      <c r="E197">
        <v>1.0971</v>
      </c>
    </row>
    <row r="198" spans="1:5" x14ac:dyDescent="0.25">
      <c r="A198" t="s">
        <v>347</v>
      </c>
      <c r="B198" t="s">
        <v>255</v>
      </c>
      <c r="C198">
        <v>0.91669999999999996</v>
      </c>
      <c r="D198">
        <v>0.84850000000000003</v>
      </c>
      <c r="E198">
        <v>1.0971</v>
      </c>
    </row>
    <row r="199" spans="1:5" x14ac:dyDescent="0.25">
      <c r="A199" t="s">
        <v>347</v>
      </c>
      <c r="B199" t="s">
        <v>256</v>
      </c>
      <c r="C199">
        <v>0.91669999999999996</v>
      </c>
      <c r="D199">
        <v>0.96970000000000001</v>
      </c>
      <c r="E199">
        <v>1.6456999999999999</v>
      </c>
    </row>
    <row r="200" spans="1:5" x14ac:dyDescent="0.25">
      <c r="A200" t="s">
        <v>347</v>
      </c>
      <c r="B200" t="s">
        <v>257</v>
      </c>
      <c r="C200">
        <v>0.91669999999999996</v>
      </c>
      <c r="D200">
        <v>0.96970000000000001</v>
      </c>
      <c r="E200">
        <v>0.64</v>
      </c>
    </row>
    <row r="201" spans="1:5" x14ac:dyDescent="0.25">
      <c r="A201" t="s">
        <v>347</v>
      </c>
      <c r="B201" t="s">
        <v>325</v>
      </c>
      <c r="C201">
        <v>0.91669999999999996</v>
      </c>
      <c r="D201">
        <v>0.72719999999999996</v>
      </c>
      <c r="E201">
        <v>0.9143</v>
      </c>
    </row>
    <row r="202" spans="1:5" x14ac:dyDescent="0.25">
      <c r="A202" t="s">
        <v>347</v>
      </c>
      <c r="B202" t="s">
        <v>258</v>
      </c>
      <c r="C202">
        <v>0.91669999999999996</v>
      </c>
      <c r="D202">
        <v>1.2121</v>
      </c>
      <c r="E202">
        <v>1.1884999999999999</v>
      </c>
    </row>
    <row r="203" spans="1:5" x14ac:dyDescent="0.25">
      <c r="A203" t="s">
        <v>347</v>
      </c>
      <c r="B203" t="s">
        <v>259</v>
      </c>
      <c r="C203">
        <v>0.91669999999999996</v>
      </c>
      <c r="D203">
        <v>1.0909</v>
      </c>
      <c r="E203">
        <v>0.54859999999999998</v>
      </c>
    </row>
    <row r="204" spans="1:5" x14ac:dyDescent="0.25">
      <c r="A204" t="s">
        <v>348</v>
      </c>
      <c r="B204" t="s">
        <v>260</v>
      </c>
      <c r="C204">
        <v>1.1471</v>
      </c>
      <c r="D204">
        <v>0.87180000000000002</v>
      </c>
      <c r="E204">
        <v>1.095</v>
      </c>
    </row>
    <row r="205" spans="1:5" x14ac:dyDescent="0.25">
      <c r="A205" t="s">
        <v>348</v>
      </c>
      <c r="B205" t="s">
        <v>261</v>
      </c>
      <c r="C205">
        <v>1.1471</v>
      </c>
      <c r="D205">
        <v>1.0896999999999999</v>
      </c>
      <c r="E205">
        <v>1.8067</v>
      </c>
    </row>
    <row r="206" spans="1:5" x14ac:dyDescent="0.25">
      <c r="A206" t="s">
        <v>348</v>
      </c>
      <c r="B206" t="s">
        <v>262</v>
      </c>
      <c r="C206">
        <v>1.1471</v>
      </c>
      <c r="D206">
        <v>1.0654999999999999</v>
      </c>
      <c r="E206">
        <v>0.80300000000000005</v>
      </c>
    </row>
    <row r="207" spans="1:5" x14ac:dyDescent="0.25">
      <c r="A207" t="s">
        <v>348</v>
      </c>
      <c r="B207" t="s">
        <v>263</v>
      </c>
      <c r="C207">
        <v>1.1471</v>
      </c>
      <c r="D207">
        <v>1.5256000000000001</v>
      </c>
      <c r="E207">
        <v>0.98550000000000004</v>
      </c>
    </row>
    <row r="208" spans="1:5" x14ac:dyDescent="0.25">
      <c r="A208" t="s">
        <v>348</v>
      </c>
      <c r="B208" t="s">
        <v>326</v>
      </c>
      <c r="C208">
        <v>1.1471</v>
      </c>
      <c r="D208">
        <v>0.77490000000000003</v>
      </c>
      <c r="E208">
        <v>0.80300000000000005</v>
      </c>
    </row>
    <row r="209" spans="1:5" x14ac:dyDescent="0.25">
      <c r="A209" t="s">
        <v>348</v>
      </c>
      <c r="B209" t="s">
        <v>264</v>
      </c>
      <c r="C209">
        <v>1.1471</v>
      </c>
      <c r="D209">
        <v>1.2592000000000001</v>
      </c>
      <c r="E209">
        <v>1.1679999999999999</v>
      </c>
    </row>
    <row r="210" spans="1:5" x14ac:dyDescent="0.25">
      <c r="A210" t="s">
        <v>348</v>
      </c>
      <c r="B210" t="s">
        <v>265</v>
      </c>
      <c r="C210">
        <v>1.1471</v>
      </c>
      <c r="D210">
        <v>0.54490000000000005</v>
      </c>
      <c r="E210">
        <v>1.3140000000000001</v>
      </c>
    </row>
    <row r="211" spans="1:5" x14ac:dyDescent="0.25">
      <c r="A211" t="s">
        <v>348</v>
      </c>
      <c r="B211" t="s">
        <v>266</v>
      </c>
      <c r="C211">
        <v>1.1471</v>
      </c>
      <c r="D211">
        <v>1.5691999999999999</v>
      </c>
      <c r="E211">
        <v>0.78839999999999999</v>
      </c>
    </row>
    <row r="212" spans="1:5" x14ac:dyDescent="0.25">
      <c r="A212" t="s">
        <v>348</v>
      </c>
      <c r="B212" t="s">
        <v>267</v>
      </c>
      <c r="C212">
        <v>1.1471</v>
      </c>
      <c r="D212">
        <v>0.96860000000000002</v>
      </c>
      <c r="E212">
        <v>0.73</v>
      </c>
    </row>
    <row r="213" spans="1:5" x14ac:dyDescent="0.25">
      <c r="A213" t="s">
        <v>348</v>
      </c>
      <c r="B213" t="s">
        <v>327</v>
      </c>
      <c r="C213">
        <v>1.1471</v>
      </c>
      <c r="D213">
        <v>0.98070000000000002</v>
      </c>
      <c r="E213">
        <v>1.1496999999999999</v>
      </c>
    </row>
    <row r="214" spans="1:5" x14ac:dyDescent="0.25">
      <c r="A214" t="s">
        <v>348</v>
      </c>
      <c r="B214" t="s">
        <v>268</v>
      </c>
      <c r="C214">
        <v>1.1471</v>
      </c>
      <c r="D214">
        <v>0.98070000000000002</v>
      </c>
      <c r="E214">
        <v>1.1496999999999999</v>
      </c>
    </row>
    <row r="215" spans="1:5" x14ac:dyDescent="0.25">
      <c r="A215" t="s">
        <v>348</v>
      </c>
      <c r="B215" t="s">
        <v>269</v>
      </c>
      <c r="C215">
        <v>1.1471</v>
      </c>
      <c r="D215">
        <v>0.96860000000000002</v>
      </c>
      <c r="E215">
        <v>0.876</v>
      </c>
    </row>
    <row r="216" spans="1:5" x14ac:dyDescent="0.25">
      <c r="A216" t="s">
        <v>348</v>
      </c>
      <c r="B216" t="s">
        <v>270</v>
      </c>
      <c r="C216">
        <v>1.1471</v>
      </c>
      <c r="D216">
        <v>0.65380000000000005</v>
      </c>
      <c r="E216">
        <v>1.0676000000000001</v>
      </c>
    </row>
    <row r="217" spans="1:5" x14ac:dyDescent="0.25">
      <c r="A217" t="s">
        <v>348</v>
      </c>
      <c r="B217" t="s">
        <v>271</v>
      </c>
      <c r="C217">
        <v>1.1471</v>
      </c>
      <c r="D217">
        <v>0.65380000000000005</v>
      </c>
      <c r="E217">
        <v>0.98550000000000004</v>
      </c>
    </row>
    <row r="218" spans="1:5" x14ac:dyDescent="0.25">
      <c r="A218" t="s">
        <v>348</v>
      </c>
      <c r="B218" t="s">
        <v>272</v>
      </c>
      <c r="C218">
        <v>1.1471</v>
      </c>
      <c r="D218">
        <v>0.32690000000000002</v>
      </c>
      <c r="E218">
        <v>0.73909999999999998</v>
      </c>
    </row>
    <row r="219" spans="1:5" x14ac:dyDescent="0.25">
      <c r="A219" t="s">
        <v>348</v>
      </c>
      <c r="B219" t="s">
        <v>273</v>
      </c>
      <c r="C219">
        <v>1.1471</v>
      </c>
      <c r="D219">
        <v>1.6346000000000001</v>
      </c>
      <c r="E219">
        <v>0.65700000000000003</v>
      </c>
    </row>
    <row r="220" spans="1:5" x14ac:dyDescent="0.25">
      <c r="A220" t="s">
        <v>349</v>
      </c>
      <c r="B220" t="s">
        <v>274</v>
      </c>
      <c r="C220">
        <v>1.1375</v>
      </c>
      <c r="D220">
        <v>0.93769999999999998</v>
      </c>
      <c r="E220">
        <v>0.74519999999999997</v>
      </c>
    </row>
    <row r="221" spans="1:5" x14ac:dyDescent="0.25">
      <c r="A221" t="s">
        <v>349</v>
      </c>
      <c r="B221" t="s">
        <v>275</v>
      </c>
      <c r="C221">
        <v>1.1375</v>
      </c>
      <c r="D221">
        <v>0.64470000000000005</v>
      </c>
      <c r="E221">
        <v>1.2713000000000001</v>
      </c>
    </row>
    <row r="222" spans="1:5" x14ac:dyDescent="0.25">
      <c r="A222" t="s">
        <v>349</v>
      </c>
      <c r="B222" t="s">
        <v>276</v>
      </c>
      <c r="C222">
        <v>1.1375</v>
      </c>
      <c r="D222">
        <v>0.93769999999999998</v>
      </c>
      <c r="E222">
        <v>0.52600000000000002</v>
      </c>
    </row>
    <row r="223" spans="1:5" x14ac:dyDescent="0.25">
      <c r="A223" t="s">
        <v>349</v>
      </c>
      <c r="B223" t="s">
        <v>277</v>
      </c>
      <c r="C223">
        <v>1.1375</v>
      </c>
      <c r="D223">
        <v>1.4652000000000001</v>
      </c>
      <c r="E223">
        <v>0.78910000000000002</v>
      </c>
    </row>
    <row r="224" spans="1:5" x14ac:dyDescent="0.25">
      <c r="A224" t="s">
        <v>349</v>
      </c>
      <c r="B224" t="s">
        <v>278</v>
      </c>
      <c r="C224">
        <v>1.1375</v>
      </c>
      <c r="D224">
        <v>1.1135999999999999</v>
      </c>
      <c r="E224">
        <v>0.96440000000000003</v>
      </c>
    </row>
    <row r="225" spans="1:5" x14ac:dyDescent="0.25">
      <c r="A225" t="s">
        <v>349</v>
      </c>
      <c r="B225" t="s">
        <v>279</v>
      </c>
      <c r="C225">
        <v>1.1375</v>
      </c>
      <c r="D225">
        <v>0.99629999999999996</v>
      </c>
      <c r="E225">
        <v>1.0959000000000001</v>
      </c>
    </row>
    <row r="226" spans="1:5" x14ac:dyDescent="0.25">
      <c r="A226" t="s">
        <v>349</v>
      </c>
      <c r="B226" t="s">
        <v>280</v>
      </c>
      <c r="C226">
        <v>1.1375</v>
      </c>
      <c r="D226">
        <v>0.64470000000000005</v>
      </c>
      <c r="E226">
        <v>0.74519999999999997</v>
      </c>
    </row>
    <row r="227" spans="1:5" x14ac:dyDescent="0.25">
      <c r="A227" t="s">
        <v>349</v>
      </c>
      <c r="B227" t="s">
        <v>281</v>
      </c>
      <c r="C227">
        <v>1.1375</v>
      </c>
      <c r="D227">
        <v>1.1135999999999999</v>
      </c>
      <c r="E227">
        <v>0.96440000000000003</v>
      </c>
    </row>
    <row r="228" spans="1:5" x14ac:dyDescent="0.25">
      <c r="A228" t="s">
        <v>349</v>
      </c>
      <c r="B228" t="s">
        <v>282</v>
      </c>
      <c r="C228">
        <v>1.1375</v>
      </c>
      <c r="D228">
        <v>1.3480000000000001</v>
      </c>
      <c r="E228">
        <v>1.0521</v>
      </c>
    </row>
    <row r="229" spans="1:5" x14ac:dyDescent="0.25">
      <c r="A229" t="s">
        <v>349</v>
      </c>
      <c r="B229" t="s">
        <v>283</v>
      </c>
      <c r="C229">
        <v>1.1375</v>
      </c>
      <c r="D229">
        <v>1.5824</v>
      </c>
      <c r="E229">
        <v>0.61370000000000002</v>
      </c>
    </row>
    <row r="230" spans="1:5" x14ac:dyDescent="0.25">
      <c r="A230" t="s">
        <v>349</v>
      </c>
      <c r="B230" t="s">
        <v>284</v>
      </c>
      <c r="C230">
        <v>1.1375</v>
      </c>
      <c r="D230">
        <v>1.0548999999999999</v>
      </c>
      <c r="E230">
        <v>0.70140000000000002</v>
      </c>
    </row>
    <row r="231" spans="1:5" x14ac:dyDescent="0.25">
      <c r="A231" t="s">
        <v>349</v>
      </c>
      <c r="B231" t="s">
        <v>285</v>
      </c>
      <c r="C231">
        <v>1.1375</v>
      </c>
      <c r="D231">
        <v>0.99629999999999996</v>
      </c>
      <c r="E231">
        <v>1.0521</v>
      </c>
    </row>
    <row r="232" spans="1:5" x14ac:dyDescent="0.25">
      <c r="A232" t="s">
        <v>349</v>
      </c>
      <c r="B232" t="s">
        <v>286</v>
      </c>
      <c r="C232">
        <v>1.1375</v>
      </c>
      <c r="D232">
        <v>0.58609999999999995</v>
      </c>
      <c r="E232">
        <v>1.4903999999999999</v>
      </c>
    </row>
    <row r="233" spans="1:5" x14ac:dyDescent="0.25">
      <c r="A233" t="s">
        <v>349</v>
      </c>
      <c r="B233" t="s">
        <v>287</v>
      </c>
      <c r="C233">
        <v>1.1375</v>
      </c>
      <c r="D233">
        <v>0.35160000000000002</v>
      </c>
      <c r="E233">
        <v>1.5781000000000001</v>
      </c>
    </row>
    <row r="234" spans="1:5" x14ac:dyDescent="0.25">
      <c r="A234" t="s">
        <v>349</v>
      </c>
      <c r="B234" t="s">
        <v>288</v>
      </c>
      <c r="C234">
        <v>1.1375</v>
      </c>
      <c r="D234">
        <v>1.0548999999999999</v>
      </c>
      <c r="E234">
        <v>1.4903999999999999</v>
      </c>
    </row>
    <row r="235" spans="1:5" x14ac:dyDescent="0.25">
      <c r="A235" t="s">
        <v>349</v>
      </c>
      <c r="B235" t="s">
        <v>289</v>
      </c>
      <c r="C235">
        <v>1.1375</v>
      </c>
      <c r="D235">
        <v>1.1721999999999999</v>
      </c>
      <c r="E235">
        <v>0.92059999999999997</v>
      </c>
    </row>
    <row r="236" spans="1:5" x14ac:dyDescent="0.25">
      <c r="A236" t="s">
        <v>290</v>
      </c>
      <c r="B236" t="s">
        <v>291</v>
      </c>
      <c r="C236">
        <v>1.1465000000000001</v>
      </c>
      <c r="D236">
        <v>0.96909999999999996</v>
      </c>
      <c r="E236">
        <v>0.8518</v>
      </c>
    </row>
    <row r="237" spans="1:5" x14ac:dyDescent="0.25">
      <c r="A237" t="s">
        <v>290</v>
      </c>
      <c r="B237" t="s">
        <v>292</v>
      </c>
      <c r="C237">
        <v>1.1465000000000001</v>
      </c>
      <c r="D237">
        <v>0.41049999999999998</v>
      </c>
      <c r="E237">
        <v>1.1183000000000001</v>
      </c>
    </row>
    <row r="238" spans="1:5" x14ac:dyDescent="0.25">
      <c r="A238" t="s">
        <v>290</v>
      </c>
      <c r="B238" t="s">
        <v>293</v>
      </c>
      <c r="C238">
        <v>1.1465000000000001</v>
      </c>
      <c r="D238">
        <v>0.66700000000000004</v>
      </c>
      <c r="E238">
        <v>1.2987</v>
      </c>
    </row>
    <row r="239" spans="1:5" x14ac:dyDescent="0.25">
      <c r="A239" t="s">
        <v>290</v>
      </c>
      <c r="B239" t="s">
        <v>294</v>
      </c>
      <c r="C239">
        <v>1.1465000000000001</v>
      </c>
      <c r="D239">
        <v>0.87219999999999998</v>
      </c>
      <c r="E239">
        <v>0.75760000000000005</v>
      </c>
    </row>
    <row r="240" spans="1:5" x14ac:dyDescent="0.25">
      <c r="A240" t="s">
        <v>290</v>
      </c>
      <c r="B240" t="s">
        <v>295</v>
      </c>
      <c r="C240">
        <v>1.1465000000000001</v>
      </c>
      <c r="D240">
        <v>1.0261</v>
      </c>
      <c r="E240">
        <v>0.75760000000000005</v>
      </c>
    </row>
    <row r="241" spans="1:5" x14ac:dyDescent="0.25">
      <c r="A241" t="s">
        <v>290</v>
      </c>
      <c r="B241" t="s">
        <v>296</v>
      </c>
      <c r="C241">
        <v>1.1465000000000001</v>
      </c>
      <c r="D241">
        <v>0.66700000000000004</v>
      </c>
      <c r="E241">
        <v>0.82969999999999999</v>
      </c>
    </row>
    <row r="242" spans="1:5" x14ac:dyDescent="0.25">
      <c r="A242" t="s">
        <v>290</v>
      </c>
      <c r="B242" t="s">
        <v>297</v>
      </c>
      <c r="C242">
        <v>1.1465000000000001</v>
      </c>
      <c r="D242">
        <v>1.2314000000000001</v>
      </c>
      <c r="E242">
        <v>1.3348</v>
      </c>
    </row>
    <row r="243" spans="1:5" x14ac:dyDescent="0.25">
      <c r="A243" t="s">
        <v>290</v>
      </c>
      <c r="B243" t="s">
        <v>298</v>
      </c>
      <c r="C243">
        <v>1.1465000000000001</v>
      </c>
      <c r="D243">
        <v>1.0261</v>
      </c>
      <c r="E243">
        <v>1.6234</v>
      </c>
    </row>
    <row r="244" spans="1:5" x14ac:dyDescent="0.25">
      <c r="A244" t="s">
        <v>290</v>
      </c>
      <c r="B244" t="s">
        <v>299</v>
      </c>
      <c r="C244">
        <v>1.1465000000000001</v>
      </c>
      <c r="D244">
        <v>1.1288</v>
      </c>
      <c r="E244">
        <v>1.2625999999999999</v>
      </c>
    </row>
    <row r="245" spans="1:5" x14ac:dyDescent="0.25">
      <c r="A245" t="s">
        <v>290</v>
      </c>
      <c r="B245" t="s">
        <v>300</v>
      </c>
      <c r="C245">
        <v>1.1465000000000001</v>
      </c>
      <c r="D245">
        <v>0.76959999999999995</v>
      </c>
      <c r="E245">
        <v>1.1544000000000001</v>
      </c>
    </row>
    <row r="246" spans="1:5" x14ac:dyDescent="0.25">
      <c r="A246" t="s">
        <v>290</v>
      </c>
      <c r="B246" t="s">
        <v>301</v>
      </c>
      <c r="C246">
        <v>1.1465000000000001</v>
      </c>
      <c r="D246">
        <v>0.5131</v>
      </c>
      <c r="E246">
        <v>0.64929999999999999</v>
      </c>
    </row>
    <row r="247" spans="1:5" x14ac:dyDescent="0.25">
      <c r="A247" t="s">
        <v>290</v>
      </c>
      <c r="B247" t="s">
        <v>302</v>
      </c>
      <c r="C247">
        <v>1.1465000000000001</v>
      </c>
      <c r="D247">
        <v>0.9748</v>
      </c>
      <c r="E247">
        <v>1.0101</v>
      </c>
    </row>
    <row r="248" spans="1:5" x14ac:dyDescent="0.25">
      <c r="A248" t="s">
        <v>290</v>
      </c>
      <c r="B248" t="s">
        <v>303</v>
      </c>
      <c r="C248">
        <v>1.1465000000000001</v>
      </c>
      <c r="D248">
        <v>1.0773999999999999</v>
      </c>
      <c r="E248">
        <v>1.1544000000000001</v>
      </c>
    </row>
    <row r="249" spans="1:5" x14ac:dyDescent="0.25">
      <c r="A249" t="s">
        <v>290</v>
      </c>
      <c r="B249" t="s">
        <v>304</v>
      </c>
      <c r="C249">
        <v>1.1465000000000001</v>
      </c>
      <c r="D249">
        <v>0.92069999999999996</v>
      </c>
      <c r="E249">
        <v>1.1243000000000001</v>
      </c>
    </row>
    <row r="250" spans="1:5" x14ac:dyDescent="0.25">
      <c r="A250" t="s">
        <v>290</v>
      </c>
      <c r="B250" t="s">
        <v>305</v>
      </c>
      <c r="C250">
        <v>1.1465000000000001</v>
      </c>
      <c r="D250">
        <v>1.0176000000000001</v>
      </c>
      <c r="E250">
        <v>0.54510000000000003</v>
      </c>
    </row>
    <row r="251" spans="1:5" x14ac:dyDescent="0.25">
      <c r="A251" t="s">
        <v>290</v>
      </c>
      <c r="B251" t="s">
        <v>306</v>
      </c>
      <c r="C251">
        <v>1.1465000000000001</v>
      </c>
      <c r="D251">
        <v>1.7444</v>
      </c>
      <c r="E251">
        <v>0.82969999999999999</v>
      </c>
    </row>
    <row r="252" spans="1:5" x14ac:dyDescent="0.25">
      <c r="A252" t="s">
        <v>290</v>
      </c>
      <c r="B252" t="s">
        <v>307</v>
      </c>
      <c r="C252">
        <v>1.1465000000000001</v>
      </c>
      <c r="D252">
        <v>1.0099</v>
      </c>
      <c r="E252">
        <v>0.80689999999999995</v>
      </c>
    </row>
    <row r="253" spans="1:5" x14ac:dyDescent="0.25">
      <c r="A253" t="s">
        <v>290</v>
      </c>
      <c r="B253" t="s">
        <v>308</v>
      </c>
      <c r="C253">
        <v>1.1465000000000001</v>
      </c>
      <c r="D253">
        <v>0.96909999999999996</v>
      </c>
      <c r="E253">
        <v>0.74960000000000004</v>
      </c>
    </row>
    <row r="254" spans="1:5" x14ac:dyDescent="0.25">
      <c r="A254" t="s">
        <v>290</v>
      </c>
      <c r="B254" t="s">
        <v>309</v>
      </c>
      <c r="C254">
        <v>1.1465000000000001</v>
      </c>
      <c r="D254">
        <v>1.0660000000000001</v>
      </c>
      <c r="E254">
        <v>1.1243000000000001</v>
      </c>
    </row>
    <row r="255" spans="1:5" x14ac:dyDescent="0.25">
      <c r="A255" t="s">
        <v>290</v>
      </c>
      <c r="B255" t="s">
        <v>310</v>
      </c>
      <c r="C255">
        <v>1.1465000000000001</v>
      </c>
      <c r="D255">
        <v>1.1800999999999999</v>
      </c>
      <c r="E255">
        <v>0.90190000000000003</v>
      </c>
    </row>
    <row r="256" spans="1:5" x14ac:dyDescent="0.25">
      <c r="A256" t="s">
        <v>290</v>
      </c>
      <c r="B256" t="s">
        <v>311</v>
      </c>
      <c r="C256">
        <v>1.1465000000000001</v>
      </c>
      <c r="D256">
        <v>1.0660000000000001</v>
      </c>
      <c r="E256">
        <v>1.0221</v>
      </c>
    </row>
    <row r="257" spans="1:5" x14ac:dyDescent="0.25">
      <c r="A257" t="s">
        <v>290</v>
      </c>
      <c r="B257" t="s">
        <v>312</v>
      </c>
      <c r="C257">
        <v>1.1465000000000001</v>
      </c>
      <c r="D257">
        <v>1.1775</v>
      </c>
      <c r="E257">
        <v>1.1039000000000001</v>
      </c>
    </row>
    <row r="258" spans="1:5" x14ac:dyDescent="0.25">
      <c r="A258" t="s">
        <v>290</v>
      </c>
      <c r="B258" t="s">
        <v>313</v>
      </c>
      <c r="C258">
        <v>1.1465000000000001</v>
      </c>
      <c r="D258">
        <v>1.0773999999999999</v>
      </c>
      <c r="E258">
        <v>1.0822000000000001</v>
      </c>
    </row>
    <row r="259" spans="1:5" x14ac:dyDescent="0.25">
      <c r="A259" t="s">
        <v>290</v>
      </c>
      <c r="B259" t="s">
        <v>314</v>
      </c>
      <c r="C259">
        <v>1.1465000000000001</v>
      </c>
      <c r="D259">
        <v>1.2827</v>
      </c>
      <c r="E259">
        <v>0.64929999999999999</v>
      </c>
    </row>
    <row r="260" spans="1:5" x14ac:dyDescent="0.25">
      <c r="A260" t="s">
        <v>290</v>
      </c>
      <c r="B260" t="s">
        <v>315</v>
      </c>
      <c r="C260">
        <v>1.1465000000000001</v>
      </c>
      <c r="D260">
        <v>1.3340000000000001</v>
      </c>
      <c r="E260">
        <v>0.82969999999999999</v>
      </c>
    </row>
    <row r="261" spans="1:5" x14ac:dyDescent="0.25">
      <c r="A261" t="s">
        <v>290</v>
      </c>
      <c r="B261" t="s">
        <v>316</v>
      </c>
      <c r="C261">
        <v>1.1465000000000001</v>
      </c>
      <c r="D261">
        <v>0.76959999999999995</v>
      </c>
      <c r="E261">
        <v>1.4069</v>
      </c>
    </row>
    <row r="262" spans="1:5" x14ac:dyDescent="0.25">
      <c r="A262" t="s">
        <v>290</v>
      </c>
      <c r="B262" t="s">
        <v>317</v>
      </c>
      <c r="C262">
        <v>1.1465000000000001</v>
      </c>
      <c r="D262">
        <v>1.0176000000000001</v>
      </c>
      <c r="E262">
        <v>1.0562</v>
      </c>
    </row>
    <row r="263" spans="1:5" x14ac:dyDescent="0.25">
      <c r="A263" t="s">
        <v>357</v>
      </c>
      <c r="B263" t="s">
        <v>335</v>
      </c>
      <c r="C263">
        <v>1.5063</v>
      </c>
      <c r="D263">
        <v>1.3278000000000001</v>
      </c>
      <c r="E263">
        <v>0.56430000000000002</v>
      </c>
    </row>
    <row r="264" spans="1:5" x14ac:dyDescent="0.25">
      <c r="A264" t="s">
        <v>357</v>
      </c>
      <c r="B264" t="s">
        <v>334</v>
      </c>
      <c r="C264">
        <v>1.5063</v>
      </c>
      <c r="D264">
        <v>1.0788</v>
      </c>
      <c r="E264">
        <v>0.77590000000000003</v>
      </c>
    </row>
    <row r="265" spans="1:5" x14ac:dyDescent="0.25">
      <c r="A265" t="s">
        <v>357</v>
      </c>
      <c r="B265" t="s">
        <v>330</v>
      </c>
      <c r="C265">
        <v>1.5063</v>
      </c>
      <c r="D265">
        <v>0.66390000000000005</v>
      </c>
      <c r="E265">
        <v>0.98750000000000004</v>
      </c>
    </row>
    <row r="266" spans="1:5" x14ac:dyDescent="0.25">
      <c r="A266" t="s">
        <v>357</v>
      </c>
      <c r="B266" t="s">
        <v>332</v>
      </c>
      <c r="C266">
        <v>1.5063</v>
      </c>
      <c r="D266">
        <v>0.91279999999999994</v>
      </c>
      <c r="E266">
        <v>0.77590000000000003</v>
      </c>
    </row>
    <row r="267" spans="1:5" x14ac:dyDescent="0.25">
      <c r="A267" t="s">
        <v>357</v>
      </c>
      <c r="B267" t="s">
        <v>328</v>
      </c>
      <c r="C267">
        <v>1.5063</v>
      </c>
      <c r="D267">
        <v>0.66390000000000005</v>
      </c>
      <c r="E267">
        <v>1.1991000000000001</v>
      </c>
    </row>
    <row r="268" spans="1:5" x14ac:dyDescent="0.25">
      <c r="A268" t="s">
        <v>357</v>
      </c>
      <c r="B268" t="s">
        <v>337</v>
      </c>
      <c r="C268">
        <v>1.5063</v>
      </c>
      <c r="D268">
        <v>1.0788</v>
      </c>
      <c r="E268">
        <v>0.98750000000000004</v>
      </c>
    </row>
    <row r="269" spans="1:5" x14ac:dyDescent="0.25">
      <c r="A269" t="s">
        <v>357</v>
      </c>
      <c r="B269" t="s">
        <v>336</v>
      </c>
      <c r="C269">
        <v>1.5063</v>
      </c>
      <c r="D269">
        <v>0.74690000000000001</v>
      </c>
      <c r="E269">
        <v>1.4107000000000001</v>
      </c>
    </row>
    <row r="270" spans="1:5" x14ac:dyDescent="0.25">
      <c r="A270" t="s">
        <v>357</v>
      </c>
      <c r="B270" t="s">
        <v>331</v>
      </c>
      <c r="C270">
        <v>1.5063</v>
      </c>
      <c r="D270">
        <v>0.74690000000000001</v>
      </c>
      <c r="E270">
        <v>1.4107000000000001</v>
      </c>
    </row>
    <row r="271" spans="1:5" x14ac:dyDescent="0.25">
      <c r="A271" t="s">
        <v>357</v>
      </c>
      <c r="B271" t="s">
        <v>329</v>
      </c>
      <c r="C271">
        <v>1.5063</v>
      </c>
      <c r="D271">
        <v>1.5767</v>
      </c>
      <c r="E271">
        <v>0.77590000000000003</v>
      </c>
    </row>
    <row r="272" spans="1:5" x14ac:dyDescent="0.25">
      <c r="A272" t="s">
        <v>357</v>
      </c>
      <c r="B272" t="s">
        <v>333</v>
      </c>
      <c r="C272">
        <v>1.5063</v>
      </c>
      <c r="D272">
        <v>1.2447999999999999</v>
      </c>
      <c r="E272">
        <v>1.0580000000000001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357"/>
  <sheetViews>
    <sheetView tabSelected="1" zoomScale="80" zoomScaleNormal="80" workbookViewId="0">
      <pane xSplit="12" ySplit="1" topLeftCell="BH2334" activePane="bottomRight" state="frozen"/>
      <selection pane="topRight" activeCell="M1" sqref="M1"/>
      <selection pane="bottomLeft" activeCell="A2" sqref="A2"/>
      <selection pane="bottomRight" activeCell="BJ2336" sqref="BJ2336:BL2357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1.391</v>
      </c>
      <c r="F2">
        <f>VLOOKUP(B2,home!$B$2:$E$405,3,FALSE)</f>
        <v>0.7843</v>
      </c>
      <c r="G2">
        <f>VLOOKUP(C2,away!$B$2:$E$405,4,FALSE)</f>
        <v>0.91500000000000004</v>
      </c>
      <c r="H2">
        <f>VLOOKUP(A2,away!$A$2:$E$405,3,FALSE)</f>
        <v>1.016</v>
      </c>
      <c r="I2">
        <f>VLOOKUP(C2,away!$B$2:$E$405,3,FALSE)</f>
        <v>1.0737000000000001</v>
      </c>
      <c r="J2">
        <f>VLOOKUP(B2,home!$B$2:$E$405,4,FALSE)</f>
        <v>1.3422000000000001</v>
      </c>
      <c r="K2" s="3">
        <f>E2*F2*G2</f>
        <v>0.99822958950000007</v>
      </c>
      <c r="L2" s="3">
        <f>H2*I2*J2</f>
        <v>1.46417806224</v>
      </c>
      <c r="M2" s="5">
        <f>_xlfn.POISSON.DIST(0,$K2,FALSE) * _xlfn.POISSON.DIST(0,$L2,FALSE)</f>
        <v>8.5229500784458956E-2</v>
      </c>
      <c r="N2" s="5">
        <f>_xlfn.POISSON.DIST(1,K2,FALSE) * _xlfn.POISSON.DIST(0,L2,FALSE)</f>
        <v>8.507860958136039E-2</v>
      </c>
      <c r="O2" s="5">
        <f>_xlfn.POISSON.DIST(0,K2,FALSE) * _xlfn.POISSON.DIST(1,L2,FALSE)</f>
        <v>0.12479116530427169</v>
      </c>
      <c r="P2" s="5">
        <f>_xlfn.POISSON.DIST(1,K2,FALSE) * _xlfn.POISSON.DIST(1,L2,FALSE)</f>
        <v>0.12457023371490977</v>
      </c>
      <c r="Q2" s="5">
        <f>_xlfn.POISSON.DIST(2,K2,FALSE) * _xlfn.POISSON.DIST(0,L2,FALSE)</f>
        <v>4.2463992758816078E-2</v>
      </c>
      <c r="R2" s="5">
        <f>_xlfn.POISSON.DIST(0,K2,FALSE) * _xlfn.POISSON.DIST(2,L2,FALSE)</f>
        <v>9.1358243299940023E-2</v>
      </c>
      <c r="S2" s="5">
        <f>_xlfn.POISSON.DIST(2,K2,FALSE) * _xlfn.POISSON.DIST(2,L2,FALSE)</f>
        <v>4.5517523231277696E-2</v>
      </c>
      <c r="T2" s="5">
        <f>_xlfn.POISSON.DIST(2,K2,FALSE) * _xlfn.POISSON.DIST(1,L2,FALSE)</f>
        <v>6.2174846632576726E-2</v>
      </c>
      <c r="U2" s="5">
        <f>_xlfn.POISSON.DIST(1,K2,FALSE) * _xlfn.POISSON.DIST(2,L2,FALSE)</f>
        <v>9.1196501706740263E-2</v>
      </c>
      <c r="V2" s="5">
        <f>_xlfn.POISSON.DIST(3,K2,FALSE) * _xlfn.POISSON.DIST(3,L2,FALSE)</f>
        <v>7.3919742901431447E-3</v>
      </c>
      <c r="W2" s="5">
        <f>_xlfn.POISSON.DIST(3,K2,FALSE) * _xlfn.POISSON.DIST(0,L2,FALSE)</f>
        <v>1.4129604686721319E-2</v>
      </c>
      <c r="X2" s="5">
        <f>_xlfn.POISSON.DIST(3,K2,FALSE) * _xlfn.POISSON.DIST(1,L2,FALSE)</f>
        <v>2.0688257210420846E-2</v>
      </c>
      <c r="Y2" s="5">
        <f>_xlfn.POISSON.DIST(3,K2,FALSE) * _xlfn.POISSON.DIST(2,L2,FALSE)</f>
        <v>1.5145646176738352E-2</v>
      </c>
      <c r="Z2" s="5">
        <f>_xlfn.POISSON.DIST(0,K2,FALSE) * _xlfn.POISSON.DIST(3,L2,FALSE)</f>
        <v>4.4588245214852232E-2</v>
      </c>
      <c r="AA2" s="5">
        <f>_xlfn.POISSON.DIST(1,K2,FALSE) * _xlfn.POISSON.DIST(3,L2,FALSE)</f>
        <v>4.4509305717347285E-2</v>
      </c>
      <c r="AB2" s="5">
        <f>_xlfn.POISSON.DIST(2,K2,FALSE) * _xlfn.POISSON.DIST(3,L2,FALSE)</f>
        <v>2.2215252987578794E-2</v>
      </c>
      <c r="AC2" s="5">
        <f>_xlfn.POISSON.DIST(4,K2,FALSE) * _xlfn.POISSON.DIST(4,L2,FALSE)</f>
        <v>6.7525032153071705E-4</v>
      </c>
      <c r="AD2" s="5">
        <f>_xlfn.POISSON.DIST(4,K2,FALSE) * _xlfn.POISSON.DIST(0,L2,FALSE)</f>
        <v>3.5261473715557743E-3</v>
      </c>
      <c r="AE2" s="5">
        <f>_xlfn.POISSON.DIST(4,K2,FALSE) * _xlfn.POISSON.DIST(1,L2,FALSE)</f>
        <v>5.1629076256572027E-3</v>
      </c>
      <c r="AF2" s="5">
        <f>_xlfn.POISSON.DIST(4,K2,FALSE) * _xlfn.POISSON.DIST(2,L2,FALSE)</f>
        <v>3.7797080414294416E-3</v>
      </c>
      <c r="AG2" s="5">
        <f>_xlfn.POISSON.DIST(4,K2,FALSE) * _xlfn.POISSON.DIST(3,L2,FALSE)</f>
        <v>1.8447218653110358E-3</v>
      </c>
      <c r="AH2" s="5">
        <f>_xlfn.POISSON.DIST(0,K2,FALSE) * _xlfn.POISSON.DIST(4,L2,FALSE)</f>
        <v>1.6321282619341057E-2</v>
      </c>
      <c r="AI2" s="5">
        <f>_xlfn.POISSON.DIST(1,K2,FALSE) * _xlfn.POISSON.DIST(4,L2,FALSE)</f>
        <v>1.6292387249218308E-2</v>
      </c>
      <c r="AJ2" s="5">
        <f>_xlfn.POISSON.DIST(2,K2,FALSE) * _xlfn.POISSON.DIST(4,L2,FALSE)</f>
        <v>8.1317715178811142E-3</v>
      </c>
      <c r="AK2" s="5">
        <f>_xlfn.POISSON.DIST(3,K2,FALSE) * _xlfn.POISSON.DIST(4,L2,FALSE)</f>
        <v>2.7057916480674195E-3</v>
      </c>
      <c r="AL2" s="5">
        <f>_xlfn.POISSON.DIST(5,K2,FALSE) * _xlfn.POISSON.DIST(5,L2,FALSE)</f>
        <v>3.94774530391183E-5</v>
      </c>
      <c r="AM2" s="5">
        <f>_xlfn.POISSON.DIST(5,K2,FALSE) * _xlfn.POISSON.DIST(0,L2,FALSE)</f>
        <v>7.0398092864492506E-4</v>
      </c>
      <c r="AN2" s="5">
        <f>_xlfn.POISSON.DIST(5,K2,FALSE) * _xlfn.POISSON.DIST(1,L2,FALSE)</f>
        <v>1.0307534319572422E-3</v>
      </c>
      <c r="AO2" s="5">
        <f>_xlfn.POISSON.DIST(5,K2,FALSE) * _xlfn.POISSON.DIST(2,L2,FALSE)</f>
        <v>7.5460328132519237E-4</v>
      </c>
      <c r="AP2" s="5">
        <f>_xlfn.POISSON.DIST(5,K2,FALSE) * _xlfn.POISSON.DIST(3,L2,FALSE)</f>
        <v>3.6829119007022201E-4</v>
      </c>
      <c r="AQ2" s="5">
        <f>_xlfn.POISSON.DIST(5,K2,FALSE) * _xlfn.POISSON.DIST(4,L2,FALSE)</f>
        <v>1.3481097025427018E-4</v>
      </c>
      <c r="AR2" s="5">
        <f>_xlfn.POISSON.DIST(0,K2,FALSE) * _xlfn.POISSON.DIST(5,L2,FALSE)</f>
        <v>4.7794527917716344E-3</v>
      </c>
      <c r="AS2" s="5">
        <f>_xlfn.POISSON.DIST(1,K2,FALSE) * _xlfn.POISSON.DIST(5,L2,FALSE)</f>
        <v>4.7709911983648276E-3</v>
      </c>
      <c r="AT2" s="5">
        <f>_xlfn.POISSON.DIST(2,K2,FALSE) * _xlfn.POISSON.DIST(5,L2,FALSE)</f>
        <v>2.381272292725918E-3</v>
      </c>
      <c r="AU2" s="5">
        <f>_xlfn.POISSON.DIST(3,K2,FALSE) * _xlfn.POISSON.DIST(5,L2,FALSE)</f>
        <v>7.9235215441850583E-4</v>
      </c>
      <c r="AV2" s="5">
        <f>_xlfn.POISSON.DIST(4,K2,FALSE) * _xlfn.POISSON.DIST(5,L2,FALSE)</f>
        <v>1.9773734146115638E-4</v>
      </c>
      <c r="AW2" s="5">
        <f>_xlfn.POISSON.DIST(6,K2,FALSE) * _xlfn.POISSON.DIST(6,L2,FALSE)</f>
        <v>1.6027690941286328E-6</v>
      </c>
      <c r="AX2" s="5">
        <f>_xlfn.POISSON.DIST(6,K2,FALSE) * _xlfn.POISSON.DIST(0,L2,FALSE)</f>
        <v>1.1712243223617535E-4</v>
      </c>
      <c r="AY2" s="5">
        <f>_xlfn.POISSON.DIST(6,K2,FALSE) * _xlfn.POISSON.DIST(1,L2,FALSE)</f>
        <v>1.7148809587639894E-4</v>
      </c>
      <c r="AZ2" s="5">
        <f>_xlfn.POISSON.DIST(6,K2,FALSE) * _xlfn.POISSON.DIST(2,L2,FALSE)</f>
        <v>1.2554455395876658E-4</v>
      </c>
      <c r="BA2" s="5">
        <f>_xlfn.POISSON.DIST(6,K2,FALSE) * _xlfn.POISSON.DIST(3,L2,FALSE)</f>
        <v>6.1273193913377347E-5</v>
      </c>
      <c r="BB2" s="5">
        <f>_xlfn.POISSON.DIST(6,K2,FALSE) * _xlfn.POISSON.DIST(4,L2,FALSE)</f>
        <v>2.2428716582836129E-5</v>
      </c>
      <c r="BC2" s="5">
        <f>_xlfn.POISSON.DIST(6,K2,FALSE) * _xlfn.POISSON.DIST(5,L2,FALSE)</f>
        <v>6.5679269569574295E-6</v>
      </c>
      <c r="BD2" s="5">
        <f>_xlfn.POISSON.DIST(0,K2,FALSE) * _xlfn.POISSON.DIST(6,L2,FALSE)</f>
        <v>1.1663283212039594E-3</v>
      </c>
      <c r="BE2" s="5">
        <f>_xlfn.POISSON.DIST(1,K2,FALSE) * _xlfn.POISSON.DIST(6,L2,FALSE)</f>
        <v>1.1642634412976525E-3</v>
      </c>
      <c r="BF2" s="5">
        <f>_xlfn.POISSON.DIST(2,K2,FALSE) * _xlfn.POISSON.DIST(6,L2,FALSE)</f>
        <v>5.8110110853820652E-4</v>
      </c>
      <c r="BG2" s="5">
        <f>_xlfn.POISSON.DIST(3,K2,FALSE) * _xlfn.POISSON.DIST(6,L2,FALSE)</f>
        <v>1.9335744034469632E-4</v>
      </c>
      <c r="BH2" s="5">
        <f>_xlfn.POISSON.DIST(4,K2,FALSE) * _xlfn.POISSON.DIST(6,L2,FALSE)</f>
        <v>4.825377957551423E-5</v>
      </c>
      <c r="BI2" s="5">
        <f>_xlfn.POISSON.DIST(5,K2,FALSE) * _xlfn.POISSON.DIST(6,L2,FALSE)</f>
        <v>9.633670115497813E-6</v>
      </c>
      <c r="BJ2" s="8">
        <f>SUM(N2,Q2,T2,W2,X2,Y2,AD2,AE2,AF2,AG2,AM2,AN2,AO2,AP2,AQ2,AX2,AY2,AZ2,BA2,BB2,BC2)</f>
        <v>0.25749130667236347</v>
      </c>
      <c r="BK2" s="8">
        <f>SUM(M2,P2,S2,V2,AC2,AL2,AY2)</f>
        <v>0.26359544789123579</v>
      </c>
      <c r="BL2" s="8">
        <f>SUM(O2,R2,U2,AA2,AB2,AH2,AI2,AJ2,AK2,AR2,AS2,AT2,AU2,AV2,BD2,BE2,BF2,BG2,BH2,BI2)</f>
        <v>0.43360644559020367</v>
      </c>
      <c r="BM2" s="8">
        <f>SUM(S2:BI2)</f>
        <v>0.44561981459811589</v>
      </c>
      <c r="BN2" s="8">
        <f>SUM(M2:R2)</f>
        <v>0.5534917454437569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1.5980000000000001</v>
      </c>
      <c r="F3">
        <f>VLOOKUP(B3,home!$B$2:$E$405,3,FALSE)</f>
        <v>1.2516</v>
      </c>
      <c r="G3">
        <f>VLOOKUP(C3,away!$B$2:$E$405,4,FALSE)</f>
        <v>0.48670000000000002</v>
      </c>
      <c r="H3">
        <f>VLOOKUP(A3,away!$A$2:$E$405,3,FALSE)</f>
        <v>1.2941</v>
      </c>
      <c r="I3">
        <f>VLOOKUP(C3,away!$B$2:$E$405,3,FALSE)</f>
        <v>1.2879</v>
      </c>
      <c r="J3">
        <f>VLOOKUP(B3,home!$B$2:$E$405,4,FALSE)</f>
        <v>1.202</v>
      </c>
      <c r="K3" s="3">
        <f t="shared" ref="K3:K8" si="0">E3*F3*G3</f>
        <v>0.97342764456000019</v>
      </c>
      <c r="L3" s="3">
        <f t="shared" ref="L3:L8" si="1">H3*I3*J3</f>
        <v>2.00333901078</v>
      </c>
      <c r="M3" s="5">
        <f>_xlfn.POISSON.DIST(0,K3,FALSE) * _xlfn.POISSON.DIST(0,L3,FALSE)</f>
        <v>5.0957330396722247E-2</v>
      </c>
      <c r="N3" s="5">
        <f>_xlfn.POISSON.DIST(1,K3,FALSE) * _xlfn.POISSON.DIST(0,L3,FALSE)</f>
        <v>4.9603274101147024E-2</v>
      </c>
      <c r="O3" s="5">
        <f>_xlfn.POISSON.DIST(0,K3,FALSE) * _xlfn.POISSON.DIST(1,L3,FALSE)</f>
        <v>0.10208480786895917</v>
      </c>
      <c r="P3" s="5">
        <f>_xlfn.POISSON.DIST(1,K3,FALSE) * _xlfn.POISSON.DIST(1,L3,FALSE)</f>
        <v>9.9372174069241065E-2</v>
      </c>
      <c r="Q3" s="5">
        <f>_xlfn.POISSON.DIST(2,K3,FALSE) * _xlfn.POISSON.DIST(0,L3,FALSE)</f>
        <v>2.4142599135371801E-2</v>
      </c>
      <c r="R3" s="5">
        <f>_xlfn.POISSON.DIST(0,K3,FALSE) * _xlfn.POISSON.DIST(2,L3,FALSE)</f>
        <v>0.10225523900593353</v>
      </c>
      <c r="S3" s="5">
        <f>_xlfn.POISSON.DIST(2,K3,FALSE) * _xlfn.POISSON.DIST(2,L3,FALSE)</f>
        <v>4.8446557651118313E-2</v>
      </c>
      <c r="T3" s="5">
        <f>_xlfn.POISSON.DIST(2,K3,FALSE) * _xlfn.POISSON.DIST(1,L3,FALSE)</f>
        <v>4.8365810669513828E-2</v>
      </c>
      <c r="U3" s="5">
        <f>_xlfn.POISSON.DIST(1,K3,FALSE) * _xlfn.POISSON.DIST(2,L3,FALSE)</f>
        <v>9.9538076449465718E-2</v>
      </c>
      <c r="V3" s="5">
        <f>_xlfn.POISSON.DIST(3,K3,FALSE) * _xlfn.POISSON.DIST(3,L3,FALSE)</f>
        <v>1.0497322460187686E-2</v>
      </c>
      <c r="W3" s="5">
        <f>_xlfn.POISSON.DIST(3,K3,FALSE) * _xlfn.POISSON.DIST(0,L3,FALSE)</f>
        <v>7.8336911366337584E-3</v>
      </c>
      <c r="X3" s="5">
        <f>_xlfn.POISSON.DIST(3,K3,FALSE) * _xlfn.POISSON.DIST(1,L3,FALSE)</f>
        <v>1.5693539052419925E-2</v>
      </c>
      <c r="Y3" s="5">
        <f>_xlfn.POISSON.DIST(3,K3,FALSE) * _xlfn.POISSON.DIST(2,L3,FALSE)</f>
        <v>1.5719739500456121E-2</v>
      </c>
      <c r="Z3" s="5">
        <f>_xlfn.POISSON.DIST(0,K3,FALSE) * _xlfn.POISSON.DIST(3,L3,FALSE)</f>
        <v>6.8283969785739793E-2</v>
      </c>
      <c r="AA3" s="5">
        <f>_xlfn.POISSON.DIST(1,K3,FALSE) * _xlfn.POISSON.DIST(3,L3,FALSE)</f>
        <v>6.6469503869738891E-2</v>
      </c>
      <c r="AB3" s="5">
        <f>_xlfn.POISSON.DIST(2,K3,FALSE) * _xlfn.POISSON.DIST(3,L3,FALSE)</f>
        <v>3.2351626293495868E-2</v>
      </c>
      <c r="AC3" s="5">
        <f>_xlfn.POISSON.DIST(4,K3,FALSE) * _xlfn.POISSON.DIST(4,L3,FALSE)</f>
        <v>1.2794304404457964E-3</v>
      </c>
      <c r="AD3" s="5">
        <f>_xlfn.POISSON.DIST(4,K3,FALSE) * _xlfn.POISSON.DIST(0,L3,FALSE)</f>
        <v>1.9063828778359874E-3</v>
      </c>
      <c r="AE3" s="5">
        <f>_xlfn.POISSON.DIST(4,K3,FALSE) * _xlfn.POISSON.DIST(1,L3,FALSE)</f>
        <v>3.8191311886518762E-3</v>
      </c>
      <c r="AF3" s="5">
        <f>_xlfn.POISSON.DIST(4,K3,FALSE) * _xlfn.POISSON.DIST(2,L3,FALSE)</f>
        <v>3.8255072487564487E-3</v>
      </c>
      <c r="AG3" s="5">
        <f>_xlfn.POISSON.DIST(4,K3,FALSE) * _xlfn.POISSON.DIST(3,L3,FALSE)</f>
        <v>2.5545959691518211E-3</v>
      </c>
      <c r="AH3" s="5">
        <f>_xlfn.POISSON.DIST(0,K3,FALSE) * _xlfn.POISSON.DIST(4,L3,FALSE)</f>
        <v>3.4198985120673847E-2</v>
      </c>
      <c r="AI3" s="5">
        <f>_xlfn.POISSON.DIST(1,K3,FALSE) * _xlfn.POISSON.DIST(4,L3,FALSE)</f>
        <v>3.3290237532360031E-2</v>
      </c>
      <c r="AJ3" s="5">
        <f>_xlfn.POISSON.DIST(2,K3,FALSE) * _xlfn.POISSON.DIST(4,L3,FALSE)</f>
        <v>1.6202818753984067E-2</v>
      </c>
      <c r="AK3" s="5">
        <f>_xlfn.POISSON.DIST(3,K3,FALSE) * _xlfn.POISSON.DIST(4,L3,FALSE)</f>
        <v>5.25742389830777E-3</v>
      </c>
      <c r="AL3" s="5">
        <f>_xlfn.POISSON.DIST(5,K3,FALSE) * _xlfn.POISSON.DIST(5,L3,FALSE)</f>
        <v>9.980097736489236E-5</v>
      </c>
      <c r="AM3" s="5">
        <f>_xlfn.POISSON.DIST(5,K3,FALSE) * _xlfn.POISSON.DIST(0,L3,FALSE)</f>
        <v>3.7114515888028E-4</v>
      </c>
      <c r="AN3" s="5">
        <f>_xlfn.POISSON.DIST(5,K3,FALSE) * _xlfn.POISSON.DIST(1,L3,FALSE)</f>
        <v>7.4352957544700606E-4</v>
      </c>
      <c r="AO3" s="5">
        <f>_xlfn.POISSON.DIST(5,K3,FALSE) * _xlfn.POISSON.DIST(2,L3,FALSE)</f>
        <v>7.4477090208083935E-4</v>
      </c>
      <c r="AP3" s="5">
        <f>_xlfn.POISSON.DIST(5,K3,FALSE) * _xlfn.POISSON.DIST(3,L3,FALSE)</f>
        <v>4.9734286741078568E-4</v>
      </c>
      <c r="AQ3" s="5">
        <f>_xlfn.POISSON.DIST(5,K3,FALSE) * _xlfn.POISSON.DIST(4,L3,FALSE)</f>
        <v>2.4908659200430309E-4</v>
      </c>
      <c r="AR3" s="5">
        <f>_xlfn.POISSON.DIST(0,K3,FALSE) * _xlfn.POISSON.DIST(5,L3,FALSE)</f>
        <v>1.3702432204266131E-2</v>
      </c>
      <c r="AS3" s="5">
        <f>_xlfn.POISSON.DIST(1,K3,FALSE) * _xlfn.POISSON.DIST(5,L3,FALSE)</f>
        <v>1.3338326305341867E-2</v>
      </c>
      <c r="AT3" s="5">
        <f>_xlfn.POISSON.DIST(2,K3,FALSE) * _xlfn.POISSON.DIST(5,L3,FALSE)</f>
        <v>6.4919477788908117E-3</v>
      </c>
      <c r="AU3" s="5">
        <f>_xlfn.POISSON.DIST(3,K3,FALSE) * _xlfn.POISSON.DIST(5,L3,FALSE)</f>
        <v>2.1064804783374027E-3</v>
      </c>
      <c r="AV3" s="5">
        <f>_xlfn.POISSON.DIST(4,K3,FALSE) * _xlfn.POISSON.DIST(5,L3,FALSE)</f>
        <v>5.126265825849001E-4</v>
      </c>
      <c r="AW3" s="5">
        <f>_xlfn.POISSON.DIST(6,K3,FALSE) * _xlfn.POISSON.DIST(6,L3,FALSE)</f>
        <v>5.4061789528248558E-6</v>
      </c>
      <c r="AX3" s="5">
        <f>_xlfn.POISSON.DIST(6,K3,FALSE) * _xlfn.POISSON.DIST(0,L3,FALSE)</f>
        <v>6.0213826299779645E-5</v>
      </c>
      <c r="AY3" s="5">
        <f>_xlfn.POISSON.DIST(6,K3,FALSE) * _xlfn.POISSON.DIST(1,L3,FALSE)</f>
        <v>1.206287072146793E-4</v>
      </c>
      <c r="AZ3" s="5">
        <f>_xlfn.POISSON.DIST(6,K3,FALSE) * _xlfn.POISSON.DIST(2,L3,FALSE)</f>
        <v>1.2083009749156297E-4</v>
      </c>
      <c r="BA3" s="5">
        <f>_xlfn.POISSON.DIST(6,K3,FALSE) * _xlfn.POISSON.DIST(3,L3,FALSE)</f>
        <v>8.0687882660399572E-5</v>
      </c>
      <c r="BB3" s="5">
        <f>_xlfn.POISSON.DIST(6,K3,FALSE) * _xlfn.POISSON.DIST(4,L3,FALSE)</f>
        <v>4.0411295757704409E-5</v>
      </c>
      <c r="BC3" s="5">
        <f>_xlfn.POISSON.DIST(6,K3,FALSE) * _xlfn.POISSON.DIST(5,L3,FALSE)</f>
        <v>1.6191505053515504E-5</v>
      </c>
      <c r="BD3" s="5">
        <f>_xlfn.POISSON.DIST(0,K3,FALSE) * _xlfn.POISSON.DIST(6,L3,FALSE)</f>
        <v>4.5751028295624224E-3</v>
      </c>
      <c r="BE3" s="5">
        <f>_xlfn.POISSON.DIST(1,K3,FALSE) * _xlfn.POISSON.DIST(6,L3,FALSE)</f>
        <v>4.4535315710007399E-3</v>
      </c>
      <c r="BF3" s="5">
        <f>_xlfn.POISSON.DIST(2,K3,FALSE) * _xlfn.POISSON.DIST(6,L3,FALSE)</f>
        <v>2.1675953735664235E-3</v>
      </c>
      <c r="BG3" s="5">
        <f>_xlfn.POISSON.DIST(3,K3,FALSE) * _xlfn.POISSON.DIST(6,L3,FALSE)</f>
        <v>7.0333241961663916E-4</v>
      </c>
      <c r="BH3" s="5">
        <f>_xlfn.POISSON.DIST(4,K3,FALSE) * _xlfn.POISSON.DIST(6,L3,FALSE)</f>
        <v>1.7116080514252769E-4</v>
      </c>
      <c r="BI3" s="5">
        <f>_xlfn.POISSON.DIST(5,K3,FALSE) * _xlfn.POISSON.DIST(6,L3,FALSE)</f>
        <v>3.332253187817678E-5</v>
      </c>
      <c r="BJ3" s="8">
        <f>SUM(N3,Q3,T3,W3,X3,Y3,AD3,AE3,AF3,AG3,AM3,AN3,AO3,AP3,AQ3,AX3,AY3,AZ3,BA3,BB3,BC3)</f>
        <v>0.17650910929023952</v>
      </c>
      <c r="BK3" s="8">
        <f>SUM(M3,P3,S3,V3,AC3,AL3,AY3)</f>
        <v>0.21077324470229472</v>
      </c>
      <c r="BL3" s="8">
        <f>SUM(O3,R3,U3,AA3,AB3,AH3,AI3,AJ3,AK3,AR3,AS3,AT3,AU3,AV3,BD3,BE3,BF3,BG3,BH3,BI3)</f>
        <v>0.53990457767310684</v>
      </c>
      <c r="BM3" s="8">
        <f>SUM(S3:BI3)</f>
        <v>0.56694025434574391</v>
      </c>
      <c r="BN3" s="8">
        <f>SUM(M3:R3)</f>
        <v>0.4284154245773748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1.5906</v>
      </c>
      <c r="F5">
        <f>VLOOKUP(B5,home!$B$2:$E$405,3,FALSE)</f>
        <v>0.97799999999999998</v>
      </c>
      <c r="G5">
        <f>VLOOKUP(C5,away!$B$2:$E$405,4,FALSE)</f>
        <v>1.0216000000000001</v>
      </c>
      <c r="H5">
        <f>VLOOKUP(A5,away!$A$2:$E$405,3,FALSE)</f>
        <v>1.1812</v>
      </c>
      <c r="I5">
        <f>VLOOKUP(C5,away!$B$2:$E$405,3,FALSE)</f>
        <v>1.0582</v>
      </c>
      <c r="J5">
        <f>VLOOKUP(B5,home!$B$2:$E$405,4,FALSE)</f>
        <v>1.6932</v>
      </c>
      <c r="K5" s="3">
        <f t="shared" si="0"/>
        <v>1.5892079068800002</v>
      </c>
      <c r="L5" s="3">
        <f t="shared" si="1"/>
        <v>2.1164082962880002</v>
      </c>
      <c r="M5" s="5">
        <f t="shared" si="2"/>
        <v>2.4585063305233003E-2</v>
      </c>
      <c r="N5" s="5">
        <f t="shared" si="3"/>
        <v>3.9070776995821649E-2</v>
      </c>
      <c r="O5" s="5">
        <f t="shared" si="4"/>
        <v>5.2032031943960805E-2</v>
      </c>
      <c r="P5" s="5">
        <f t="shared" si="5"/>
        <v>8.2689716576375263E-2</v>
      </c>
      <c r="Q5" s="5">
        <f t="shared" si="6"/>
        <v>3.1045793864852494E-2</v>
      </c>
      <c r="R5" s="5">
        <f t="shared" si="7"/>
        <v>5.5060512039460462E-2</v>
      </c>
      <c r="S5" s="5">
        <f t="shared" si="8"/>
        <v>6.9529912762375037E-2</v>
      </c>
      <c r="T5" s="5">
        <f t="shared" si="9"/>
        <v>6.5705575700420904E-2</v>
      </c>
      <c r="U5" s="5">
        <f t="shared" si="10"/>
        <v>8.7502601089972029E-2</v>
      </c>
      <c r="V5" s="5">
        <f t="shared" si="11"/>
        <v>2.5984199830422643E-2</v>
      </c>
      <c r="W5" s="5">
        <f t="shared" si="12"/>
        <v>1.644607369513006E-2</v>
      </c>
      <c r="X5" s="5">
        <f t="shared" si="13"/>
        <v>3.4806606809737101E-2</v>
      </c>
      <c r="Y5" s="5">
        <f t="shared" si="14"/>
        <v>3.6832495708881016E-2</v>
      </c>
      <c r="Z5" s="5">
        <f t="shared" si="15"/>
        <v>3.8843508159393136E-2</v>
      </c>
      <c r="AA5" s="5">
        <f t="shared" si="16"/>
        <v>6.1730410297865385E-2</v>
      </c>
      <c r="AB5" s="5">
        <f t="shared" si="17"/>
        <v>4.9051228070157139E-2</v>
      </c>
      <c r="AC5" s="5">
        <f t="shared" si="18"/>
        <v>5.4622243920158129E-3</v>
      </c>
      <c r="AD5" s="5">
        <f t="shared" si="19"/>
        <v>6.5340575883579641E-3</v>
      </c>
      <c r="AE5" s="5">
        <f t="shared" si="20"/>
        <v>1.3828733688424357E-2</v>
      </c>
      <c r="AF5" s="5">
        <f t="shared" si="21"/>
        <v>1.4633623352669337E-2</v>
      </c>
      <c r="AG5" s="5">
        <f t="shared" si="22"/>
        <v>1.03235739561144E-2</v>
      </c>
      <c r="AH5" s="5">
        <f t="shared" si="23"/>
        <v>2.055218073136757E-2</v>
      </c>
      <c r="AI5" s="5">
        <f t="shared" si="24"/>
        <v>3.2661688121916138E-2</v>
      </c>
      <c r="AJ5" s="5">
        <f t="shared" si="25"/>
        <v>2.5953106507698859E-2</v>
      </c>
      <c r="AK5" s="5">
        <f t="shared" si="26"/>
        <v>1.3748294023377936E-2</v>
      </c>
      <c r="AL5" s="5">
        <f t="shared" si="27"/>
        <v>7.3486861716758273E-4</v>
      </c>
      <c r="AM5" s="5">
        <f t="shared" si="28"/>
        <v>2.0767951966855487E-3</v>
      </c>
      <c r="AN5" s="5">
        <f t="shared" si="29"/>
        <v>4.3953465839563638E-3</v>
      </c>
      <c r="AO5" s="5">
        <f t="shared" si="30"/>
        <v>4.6511739876731861E-3</v>
      </c>
      <c r="AP5" s="5">
        <f t="shared" si="31"/>
        <v>3.28126107166349E-3</v>
      </c>
      <c r="AQ5" s="5">
        <f t="shared" si="32"/>
        <v>1.7361220385888666E-3</v>
      </c>
      <c r="AR5" s="5">
        <f t="shared" si="33"/>
        <v>8.6993611613353436E-3</v>
      </c>
      <c r="AS5" s="5">
        <f t="shared" si="34"/>
        <v>1.3825093542398912E-2</v>
      </c>
      <c r="AT5" s="5">
        <f t="shared" si="35"/>
        <v>1.0985473985467993E-2</v>
      </c>
      <c r="AU5" s="5">
        <f t="shared" si="36"/>
        <v>5.8194007061767609E-3</v>
      </c>
      <c r="AV5" s="5">
        <f t="shared" si="37"/>
        <v>2.3120594038897897E-3</v>
      </c>
      <c r="AW5" s="5">
        <f t="shared" si="38"/>
        <v>6.8657403119602888E-5</v>
      </c>
      <c r="AX5" s="5">
        <f t="shared" si="39"/>
        <v>5.5007655792384627E-4</v>
      </c>
      <c r="AY5" s="5">
        <f t="shared" si="40"/>
        <v>1.1641865907835748E-3</v>
      </c>
      <c r="AZ5" s="5">
        <f t="shared" si="41"/>
        <v>1.2319470795808009E-3</v>
      </c>
      <c r="BA5" s="5">
        <f t="shared" si="42"/>
        <v>8.6910100660419316E-4</v>
      </c>
      <c r="BB5" s="5">
        <f t="shared" si="43"/>
        <v>4.5984314517234174E-4</v>
      </c>
      <c r="BC5" s="5">
        <f t="shared" si="44"/>
        <v>1.9464316948678232E-4</v>
      </c>
      <c r="BD5" s="5">
        <f t="shared" si="45"/>
        <v>3.0685666890426216E-3</v>
      </c>
      <c r="BE5" s="5">
        <f t="shared" si="46"/>
        <v>4.8765904450151177E-3</v>
      </c>
      <c r="BF5" s="5">
        <f t="shared" si="47"/>
        <v>3.8749580469167426E-3</v>
      </c>
      <c r="BG5" s="5">
        <f t="shared" si="48"/>
        <v>2.0527046556627899E-3</v>
      </c>
      <c r="BH5" s="5">
        <f t="shared" si="49"/>
        <v>8.1554361731717292E-4</v>
      </c>
      <c r="BI5" s="5">
        <f t="shared" si="50"/>
        <v>2.5921367300919368E-4</v>
      </c>
      <c r="BJ5" s="8">
        <f t="shared" si="51"/>
        <v>0.28983780778852819</v>
      </c>
      <c r="BK5" s="8">
        <f t="shared" si="52"/>
        <v>0.21015017207437292</v>
      </c>
      <c r="BL5" s="8">
        <f t="shared" si="53"/>
        <v>0.45488101875200876</v>
      </c>
      <c r="BM5" s="8">
        <f t="shared" si="54"/>
        <v>0.70813308286093546</v>
      </c>
      <c r="BN5" s="8">
        <f t="shared" si="55"/>
        <v>0.28448389472570368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1.5906</v>
      </c>
      <c r="F6">
        <f>VLOOKUP(B6,home!$B$2:$E$405,3,FALSE)</f>
        <v>1.4670000000000001</v>
      </c>
      <c r="G6">
        <f>VLOOKUP(C6,away!$B$2:$E$405,4,FALSE)</f>
        <v>0.55879999999999996</v>
      </c>
      <c r="H6">
        <f>VLOOKUP(A6,away!$A$2:$E$405,3,FALSE)</f>
        <v>1.1812</v>
      </c>
      <c r="I6">
        <f>VLOOKUP(C6,away!$B$2:$E$405,3,FALSE)</f>
        <v>0.94069999999999998</v>
      </c>
      <c r="J6">
        <f>VLOOKUP(B6,home!$B$2:$E$405,4,FALSE)</f>
        <v>0.18809999999999999</v>
      </c>
      <c r="K6" s="3">
        <f t="shared" si="0"/>
        <v>1.3039096197600002</v>
      </c>
      <c r="L6" s="3">
        <f t="shared" si="1"/>
        <v>0.20900822540399999</v>
      </c>
      <c r="M6" s="5">
        <f t="shared" si="2"/>
        <v>0.22026633632847412</v>
      </c>
      <c r="N6" s="5">
        <f t="shared" si="3"/>
        <v>0.28720739484798902</v>
      </c>
      <c r="O6" s="5">
        <f t="shared" si="4"/>
        <v>4.6037476072254994E-2</v>
      </c>
      <c r="P6" s="5">
        <f t="shared" si="5"/>
        <v>6.0028707920084114E-2</v>
      </c>
      <c r="Q6" s="5">
        <f t="shared" si="6"/>
        <v>0.18724624250425081</v>
      </c>
      <c r="R6" s="5">
        <f t="shared" si="7"/>
        <v>4.8111055879705633E-3</v>
      </c>
      <c r="S6" s="5">
        <f t="shared" si="8"/>
        <v>4.0898734625307194E-3</v>
      </c>
      <c r="T6" s="5">
        <f t="shared" si="9"/>
        <v>3.9136004859380499E-2</v>
      </c>
      <c r="U6" s="5">
        <f t="shared" si="10"/>
        <v>6.2732468578359105E-3</v>
      </c>
      <c r="V6" s="5">
        <f t="shared" si="11"/>
        <v>1.2384492923161341E-4</v>
      </c>
      <c r="W6" s="5">
        <f t="shared" si="12"/>
        <v>8.1384058955068811E-2</v>
      </c>
      <c r="X6" s="5">
        <f t="shared" si="13"/>
        <v>1.7009937738373445E-2</v>
      </c>
      <c r="Y6" s="5">
        <f t="shared" si="14"/>
        <v>1.7776084504649815E-3</v>
      </c>
      <c r="Z6" s="5">
        <f t="shared" si="15"/>
        <v>3.3518688039099872E-4</v>
      </c>
      <c r="AA6" s="5">
        <f t="shared" si="16"/>
        <v>4.370533977591678E-4</v>
      </c>
      <c r="AB6" s="5">
        <f t="shared" si="17"/>
        <v>2.8493906484348632E-4</v>
      </c>
      <c r="AC6" s="5">
        <f t="shared" si="18"/>
        <v>2.1094494079719511E-6</v>
      </c>
      <c r="AD6" s="5">
        <f t="shared" si="19"/>
        <v>2.6529364341657306E-2</v>
      </c>
      <c r="AE6" s="5">
        <f t="shared" si="20"/>
        <v>5.5448553621459508E-3</v>
      </c>
      <c r="AF6" s="5">
        <f t="shared" si="21"/>
        <v>5.7946018968198947E-4</v>
      </c>
      <c r="AG6" s="5">
        <f t="shared" si="22"/>
        <v>4.0370648645899303E-5</v>
      </c>
      <c r="AH6" s="5">
        <f t="shared" si="23"/>
        <v>1.751420376230635E-5</v>
      </c>
      <c r="AI6" s="5">
        <f t="shared" si="24"/>
        <v>2.2836938768108039E-5</v>
      </c>
      <c r="AJ6" s="5">
        <f t="shared" si="25"/>
        <v>1.4888652072803082E-5</v>
      </c>
      <c r="AK6" s="5">
        <f t="shared" si="26"/>
        <v>6.4711522209958675E-6</v>
      </c>
      <c r="AL6" s="5">
        <f t="shared" si="27"/>
        <v>2.2995347268047037E-8</v>
      </c>
      <c r="AM6" s="5">
        <f t="shared" si="28"/>
        <v>6.9183786742409792E-3</v>
      </c>
      <c r="AN6" s="5">
        <f t="shared" si="29"/>
        <v>1.4459980493759853E-3</v>
      </c>
      <c r="AO6" s="5">
        <f t="shared" si="30"/>
        <v>1.5111274311886011E-4</v>
      </c>
      <c r="AP6" s="5">
        <f t="shared" si="31"/>
        <v>1.0527935425067828E-5</v>
      </c>
      <c r="AQ6" s="5">
        <f t="shared" si="32"/>
        <v>5.5010627509033292E-7</v>
      </c>
      <c r="AR6" s="5">
        <f t="shared" si="33"/>
        <v>7.3212252954474238E-7</v>
      </c>
      <c r="AS6" s="5">
        <f t="shared" si="34"/>
        <v>9.5462160911641459E-7</v>
      </c>
      <c r="AT6" s="5">
        <f t="shared" si="35"/>
        <v>6.22370149678832E-7</v>
      </c>
      <c r="AU6" s="5">
        <f t="shared" si="36"/>
        <v>2.7050480840590001E-7</v>
      </c>
      <c r="AV6" s="5">
        <f t="shared" si="37"/>
        <v>8.8178455467947223E-8</v>
      </c>
      <c r="AW6" s="5">
        <f t="shared" si="38"/>
        <v>1.7407978395653519E-10</v>
      </c>
      <c r="AX6" s="5">
        <f t="shared" si="39"/>
        <v>1.5034900844142062E-3</v>
      </c>
      <c r="AY6" s="5">
        <f t="shared" si="40"/>
        <v>3.1424179445592345E-4</v>
      </c>
      <c r="AZ6" s="5">
        <f t="shared" si="41"/>
        <v>3.2839559903500539E-5</v>
      </c>
      <c r="BA6" s="5">
        <f t="shared" si="42"/>
        <v>2.287912712826335E-6</v>
      </c>
      <c r="BB6" s="5">
        <f t="shared" si="43"/>
        <v>1.1954814399677087E-7</v>
      </c>
      <c r="BC6" s="5">
        <f t="shared" si="44"/>
        <v>4.9973090854213893E-9</v>
      </c>
      <c r="BD6" s="5">
        <f t="shared" si="45"/>
        <v>2.5503271779739036E-8</v>
      </c>
      <c r="BE6" s="5">
        <f t="shared" si="46"/>
        <v>3.3253961408955473E-8</v>
      </c>
      <c r="BF6" s="5">
        <f t="shared" si="47"/>
        <v>2.1680080088132427E-8</v>
      </c>
      <c r="BG6" s="5">
        <f t="shared" si="48"/>
        <v>9.4229549946943659E-9</v>
      </c>
      <c r="BH6" s="5">
        <f t="shared" si="49"/>
        <v>3.0716704160368824E-9</v>
      </c>
      <c r="BI6" s="5">
        <f t="shared" si="50"/>
        <v>8.0103612084053869E-10</v>
      </c>
      <c r="BJ6" s="8">
        <f t="shared" si="51"/>
        <v>0.65683484930303437</v>
      </c>
      <c r="BK6" s="8">
        <f t="shared" si="52"/>
        <v>0.28482513687953176</v>
      </c>
      <c r="BL6" s="8">
        <f t="shared" si="53"/>
        <v>5.7908293458015361E-2</v>
      </c>
      <c r="BM6" s="8">
        <f t="shared" si="54"/>
        <v>0.19399196163957258</v>
      </c>
      <c r="BN6" s="8">
        <f t="shared" si="55"/>
        <v>0.80559726326102354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1.2153</v>
      </c>
      <c r="F7">
        <f>VLOOKUP(B7,home!$B$2:$E$405,3,FALSE)</f>
        <v>0.64</v>
      </c>
      <c r="G7">
        <f>VLOOKUP(C7,away!$B$2:$E$405,4,FALSE)</f>
        <v>0.54859999999999998</v>
      </c>
      <c r="H7">
        <f>VLOOKUP(A7,away!$A$2:$E$405,3,FALSE)</f>
        <v>0.91669999999999996</v>
      </c>
      <c r="I7">
        <f>VLOOKUP(C7,away!$B$2:$E$405,3,FALSE)</f>
        <v>1.0909</v>
      </c>
      <c r="J7">
        <f>VLOOKUP(B7,home!$B$2:$E$405,4,FALSE)</f>
        <v>1.0909</v>
      </c>
      <c r="K7" s="3">
        <f t="shared" si="0"/>
        <v>0.42669669119999998</v>
      </c>
      <c r="L7" s="3">
        <f t="shared" si="1"/>
        <v>1.090930577927</v>
      </c>
      <c r="M7" s="5">
        <f t="shared" si="2"/>
        <v>0.21923144754365215</v>
      </c>
      <c r="N7" s="5">
        <f t="shared" si="3"/>
        <v>9.3545333273862732E-2</v>
      </c>
      <c r="O7" s="5">
        <f t="shared" si="4"/>
        <v>0.23916628976856924</v>
      </c>
      <c r="P7" s="5">
        <f t="shared" si="5"/>
        <v>0.10205146449082889</v>
      </c>
      <c r="Q7" s="5">
        <f t="shared" si="6"/>
        <v>1.9957742092579243E-2</v>
      </c>
      <c r="R7" s="5">
        <f t="shared" si="7"/>
        <v>0.1304569093589408</v>
      </c>
      <c r="S7" s="5">
        <f t="shared" si="8"/>
        <v>1.1876149066900214E-2</v>
      </c>
      <c r="T7" s="5">
        <f t="shared" si="9"/>
        <v>2.1772511115175489E-2</v>
      </c>
      <c r="U7" s="5">
        <f t="shared" si="10"/>
        <v>5.5665531567638343E-2</v>
      </c>
      <c r="V7" s="5">
        <f t="shared" si="11"/>
        <v>6.1425616036182482E-4</v>
      </c>
      <c r="W7" s="5">
        <f t="shared" si="12"/>
        <v>2.8386341715755082E-3</v>
      </c>
      <c r="X7" s="5">
        <f t="shared" si="13"/>
        <v>3.0967528173201997E-3</v>
      </c>
      <c r="Y7" s="5">
        <f t="shared" si="14"/>
        <v>1.6891711703480956E-3</v>
      </c>
      <c r="Z7" s="5">
        <f t="shared" si="15"/>
        <v>4.743981050717317E-2</v>
      </c>
      <c r="AA7" s="5">
        <f t="shared" si="16"/>
        <v>2.0242410174565781E-2</v>
      </c>
      <c r="AB7" s="5">
        <f t="shared" si="17"/>
        <v>4.3186847217002167E-3</v>
      </c>
      <c r="AC7" s="5">
        <f t="shared" si="18"/>
        <v>1.7870879565805691E-5</v>
      </c>
      <c r="AD7" s="5">
        <f t="shared" si="19"/>
        <v>3.0280895213463064E-4</v>
      </c>
      <c r="AE7" s="5">
        <f t="shared" si="20"/>
        <v>3.3034354515370189E-4</v>
      </c>
      <c r="AF7" s="5">
        <f t="shared" si="21"/>
        <v>1.8019093731449102E-4</v>
      </c>
      <c r="AG7" s="5">
        <f t="shared" si="22"/>
        <v>6.552526779390182E-5</v>
      </c>
      <c r="AH7" s="5">
        <f t="shared" si="23"/>
        <v>1.2938384973334447E-2</v>
      </c>
      <c r="AI7" s="5">
        <f t="shared" si="24"/>
        <v>5.5207660575936086E-3</v>
      </c>
      <c r="AJ7" s="5">
        <f t="shared" si="25"/>
        <v>1.1778463048322304E-3</v>
      </c>
      <c r="AK7" s="5">
        <f t="shared" si="26"/>
        <v>1.6752770700468637E-4</v>
      </c>
      <c r="AL7" s="5">
        <f t="shared" si="27"/>
        <v>3.3275325266765223E-7</v>
      </c>
      <c r="AM7" s="5">
        <f t="shared" si="28"/>
        <v>2.5841515588317227E-5</v>
      </c>
      <c r="AN7" s="5">
        <f t="shared" si="29"/>
        <v>2.8191299535272492E-5</v>
      </c>
      <c r="AO7" s="5">
        <f t="shared" si="30"/>
        <v>1.5377375347263994E-5</v>
      </c>
      <c r="AP7" s="5">
        <f t="shared" si="31"/>
        <v>5.5918829915303693E-6</v>
      </c>
      <c r="AQ7" s="5">
        <f t="shared" si="32"/>
        <v>1.5250890359125966E-6</v>
      </c>
      <c r="AR7" s="5">
        <f t="shared" si="33"/>
        <v>2.8229759592803532E-3</v>
      </c>
      <c r="AS7" s="5">
        <f t="shared" si="34"/>
        <v>1.2045545011620726E-3</v>
      </c>
      <c r="AT7" s="5">
        <f t="shared" si="35"/>
        <v>2.5698971000796139E-4</v>
      </c>
      <c r="AU7" s="5">
        <f t="shared" si="36"/>
        <v>3.6552219644281541E-5</v>
      </c>
      <c r="AV7" s="5">
        <f t="shared" si="37"/>
        <v>3.8991777945576446E-6</v>
      </c>
      <c r="AW7" s="5">
        <f t="shared" si="38"/>
        <v>4.3026517724757979E-9</v>
      </c>
      <c r="AX7" s="5">
        <f t="shared" si="39"/>
        <v>1.8377481995213617E-6</v>
      </c>
      <c r="AY7" s="5">
        <f t="shared" si="40"/>
        <v>2.0048557053881429E-6</v>
      </c>
      <c r="AZ7" s="5">
        <f t="shared" si="41"/>
        <v>1.093579196669665E-6</v>
      </c>
      <c r="BA7" s="5">
        <f t="shared" si="42"/>
        <v>3.9767299501059395E-7</v>
      </c>
      <c r="BB7" s="5">
        <f t="shared" si="43"/>
        <v>1.0845840756821704E-7</v>
      </c>
      <c r="BC7" s="5">
        <f t="shared" si="44"/>
        <v>2.3664118649887436E-8</v>
      </c>
      <c r="BD7" s="5">
        <f t="shared" si="45"/>
        <v>5.1327846578862364E-4</v>
      </c>
      <c r="BE7" s="5">
        <f t="shared" si="46"/>
        <v>2.1901422301621808E-4</v>
      </c>
      <c r="BF7" s="5">
        <f t="shared" si="47"/>
        <v>4.6726322143379564E-5</v>
      </c>
      <c r="BG7" s="5">
        <f t="shared" si="48"/>
        <v>6.6459890168417817E-6</v>
      </c>
      <c r="BH7" s="5">
        <f t="shared" si="49"/>
        <v>7.0895538080948243E-7</v>
      </c>
      <c r="BI7" s="5">
        <f t="shared" si="50"/>
        <v>6.0501783039968456E-8</v>
      </c>
      <c r="BJ7" s="8">
        <f t="shared" si="51"/>
        <v>0.14386100648437913</v>
      </c>
      <c r="BK7" s="8">
        <f t="shared" si="52"/>
        <v>0.33379352575026688</v>
      </c>
      <c r="BL7" s="8">
        <f t="shared" si="53"/>
        <v>0.47476575665919746</v>
      </c>
      <c r="BM7" s="8">
        <f t="shared" si="54"/>
        <v>0.19544891231953004</v>
      </c>
      <c r="BN7" s="8">
        <f t="shared" si="55"/>
        <v>0.80440918652843318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1.2153</v>
      </c>
      <c r="F8">
        <f>VLOOKUP(B8,home!$B$2:$E$405,3,FALSE)</f>
        <v>0.27429999999999999</v>
      </c>
      <c r="G8">
        <f>VLOOKUP(C8,away!$B$2:$E$405,4,FALSE)</f>
        <v>1.0057</v>
      </c>
      <c r="H8">
        <f>VLOOKUP(A8,away!$A$2:$E$405,3,FALSE)</f>
        <v>0.91669999999999996</v>
      </c>
      <c r="I8">
        <f>VLOOKUP(C8,away!$B$2:$E$405,3,FALSE)</f>
        <v>1.8181</v>
      </c>
      <c r="J8">
        <f>VLOOKUP(B8,home!$B$2:$E$405,4,FALSE)</f>
        <v>0.84850000000000003</v>
      </c>
      <c r="K8" s="3">
        <f t="shared" si="0"/>
        <v>0.33525692370300003</v>
      </c>
      <c r="L8" s="3">
        <f t="shared" si="1"/>
        <v>1.4141544510949999</v>
      </c>
      <c r="M8" s="5">
        <f t="shared" si="2"/>
        <v>0.1738762612834843</v>
      </c>
      <c r="N8" s="5">
        <f t="shared" si="3"/>
        <v>5.8293220462879991E-2</v>
      </c>
      <c r="O8" s="5">
        <f t="shared" si="4"/>
        <v>0.2458878888337965</v>
      </c>
      <c r="P8" s="5">
        <f t="shared" si="5"/>
        <v>8.243561718624387E-2</v>
      </c>
      <c r="Q8" s="5">
        <f t="shared" si="6"/>
        <v>9.7716028825629575E-3</v>
      </c>
      <c r="R8" s="5">
        <f t="shared" si="7"/>
        <v>0.17386172623233298</v>
      </c>
      <c r="S8" s="5">
        <f t="shared" si="8"/>
        <v>9.7707860330017819E-3</v>
      </c>
      <c r="T8" s="5">
        <f t="shared" si="9"/>
        <v>1.3818555710709137E-2</v>
      </c>
      <c r="U8" s="5">
        <f t="shared" si="10"/>
        <v>5.8288347486345135E-2</v>
      </c>
      <c r="V8" s="5">
        <f t="shared" si="11"/>
        <v>5.1470880056352683E-4</v>
      </c>
      <c r="W8" s="5">
        <f t="shared" si="12"/>
        <v>1.0919991740184749E-3</v>
      </c>
      <c r="X8" s="5">
        <f t="shared" si="13"/>
        <v>1.5442554925302896E-3</v>
      </c>
      <c r="Y8" s="5">
        <f t="shared" si="14"/>
        <v>1.0919078891948055E-3</v>
      </c>
      <c r="Z8" s="5">
        <f t="shared" si="15"/>
        <v>8.1955778008838007E-2</v>
      </c>
      <c r="AA8" s="5">
        <f t="shared" si="16"/>
        <v>2.7476242014929011E-2</v>
      </c>
      <c r="AB8" s="5">
        <f t="shared" si="17"/>
        <v>4.6058001864221088E-3</v>
      </c>
      <c r="AC8" s="5">
        <f t="shared" si="18"/>
        <v>1.525162827448455E-5</v>
      </c>
      <c r="AD8" s="5">
        <f t="shared" si="19"/>
        <v>9.152507094191272E-5</v>
      </c>
      <c r="AE8" s="5">
        <f t="shared" si="20"/>
        <v>1.2943058645929149E-4</v>
      </c>
      <c r="AF8" s="5">
        <f t="shared" si="21"/>
        <v>9.1517419974621674E-5</v>
      </c>
      <c r="AG8" s="5">
        <f t="shared" si="22"/>
        <v>4.3139922269947242E-5</v>
      </c>
      <c r="AH8" s="5">
        <f t="shared" si="23"/>
        <v>2.8974532066037992E-2</v>
      </c>
      <c r="AI8" s="5">
        <f t="shared" si="24"/>
        <v>9.7139124861938264E-3</v>
      </c>
      <c r="AJ8" s="5">
        <f t="shared" si="25"/>
        <v>1.6283282086207514E-3</v>
      </c>
      <c r="AK8" s="5">
        <f t="shared" si="26"/>
        <v>1.8196943533367E-4</v>
      </c>
      <c r="AL8" s="5">
        <f t="shared" si="27"/>
        <v>2.8923497218575744E-7</v>
      </c>
      <c r="AM8" s="5">
        <f t="shared" si="28"/>
        <v>6.1368827451369017E-6</v>
      </c>
      <c r="AN8" s="5">
        <f t="shared" si="29"/>
        <v>8.6785000498834508E-6</v>
      </c>
      <c r="AO8" s="5">
        <f t="shared" si="30"/>
        <v>6.1363697371854316E-6</v>
      </c>
      <c r="AP8" s="5">
        <f t="shared" si="31"/>
        <v>2.8925915258018117E-6</v>
      </c>
      <c r="AQ8" s="5">
        <f t="shared" si="32"/>
        <v>1.0226427953530773E-6</v>
      </c>
      <c r="AR8" s="5">
        <f t="shared" si="33"/>
        <v>8.1948926979164873E-3</v>
      </c>
      <c r="AS8" s="5">
        <f t="shared" si="34"/>
        <v>2.7473945159796598E-3</v>
      </c>
      <c r="AT8" s="5">
        <f t="shared" si="35"/>
        <v>4.6054151681291665E-4</v>
      </c>
      <c r="AU8" s="5">
        <f t="shared" si="36"/>
        <v>5.1466577388070642E-5</v>
      </c>
      <c r="AV8" s="5">
        <f t="shared" si="37"/>
        <v>4.3136316021617356E-6</v>
      </c>
      <c r="AW8" s="5">
        <f t="shared" si="38"/>
        <v>3.8091046388675178E-9</v>
      </c>
      <c r="AX8" s="5">
        <f t="shared" si="39"/>
        <v>3.4290540504343643E-7</v>
      </c>
      <c r="AY8" s="5">
        <f t="shared" si="40"/>
        <v>4.8492120484670944E-7</v>
      </c>
      <c r="AZ8" s="5">
        <f t="shared" si="41"/>
        <v>3.4287674013216228E-7</v>
      </c>
      <c r="BA8" s="5">
        <f t="shared" si="42"/>
        <v>1.6162688941161367E-7</v>
      </c>
      <c r="BB8" s="5">
        <f t="shared" si="43"/>
        <v>5.7141346269518187E-8</v>
      </c>
      <c r="BC8" s="5">
        <f t="shared" si="44"/>
        <v>1.6161337833719965E-8</v>
      </c>
      <c r="BD8" s="5">
        <f t="shared" si="45"/>
        <v>1.9314739975007517E-3</v>
      </c>
      <c r="BE8" s="5">
        <f t="shared" si="46"/>
        <v>6.475400306144379E-4</v>
      </c>
      <c r="BF8" s="5">
        <f t="shared" si="47"/>
        <v>1.0854613931917145E-4</v>
      </c>
      <c r="BG8" s="5">
        <f t="shared" si="48"/>
        <v>1.2130281582660892E-5</v>
      </c>
      <c r="BH8" s="5">
        <f t="shared" si="49"/>
        <v>1.0166902217635123E-6</v>
      </c>
      <c r="BI8" s="5">
        <f t="shared" si="50"/>
        <v>6.8170487221471217E-8</v>
      </c>
      <c r="BJ8" s="8">
        <f t="shared" si="51"/>
        <v>8.5993427231318337E-2</v>
      </c>
      <c r="BK8" s="8">
        <f t="shared" si="52"/>
        <v>0.26661339908774501</v>
      </c>
      <c r="BL8" s="8">
        <f t="shared" si="53"/>
        <v>0.56477813119943732</v>
      </c>
      <c r="BM8" s="8">
        <f t="shared" si="54"/>
        <v>0.25521393753393778</v>
      </c>
      <c r="BN8" s="8">
        <f t="shared" si="55"/>
        <v>0.7441263168813006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1.5221</v>
      </c>
      <c r="F9">
        <f>VLOOKUP(B9,home!$B$2:$E$405,3,FALSE)</f>
        <v>1.3140000000000001</v>
      </c>
      <c r="G9">
        <f>VLOOKUP(C9,away!$B$2:$E$405,4,FALSE)</f>
        <v>0.98550000000000004</v>
      </c>
      <c r="H9">
        <f>VLOOKUP(A9,away!$A$2:$E$405,3,FALSE)</f>
        <v>1.1471</v>
      </c>
      <c r="I9">
        <f>VLOOKUP(C9,away!$B$2:$E$405,3,FALSE)</f>
        <v>1.5256000000000001</v>
      </c>
      <c r="J9">
        <f>VLOOKUP(B9,home!$B$2:$E$405,4,FALSE)</f>
        <v>1.6346000000000001</v>
      </c>
      <c r="K9" s="3">
        <f t="shared" ref="K9:K17" si="56">E9*F9*G9</f>
        <v>1.9710388287</v>
      </c>
      <c r="L9" s="3">
        <f t="shared" ref="L9:L17" si="57">H9*I9*J9</f>
        <v>2.8605757612960003</v>
      </c>
      <c r="M9" s="5">
        <f t="shared" ref="M9:M19" si="58">_xlfn.POISSON.DIST(0,K9,FALSE) * _xlfn.POISSON.DIST(0,L9,FALSE)</f>
        <v>7.9736367130508207E-3</v>
      </c>
      <c r="N9" s="5">
        <f t="shared" ref="N9:N19" si="59">_xlfn.POISSON.DIST(1,K9,FALSE) * _xlfn.POISSON.DIST(0,L9,FALSE)</f>
        <v>1.5716347567371006E-2</v>
      </c>
      <c r="O9" s="5">
        <f t="shared" ref="O9:O19" si="60">_xlfn.POISSON.DIST(0,K9,FALSE) * _xlfn.POISSON.DIST(1,L9,FALSE)</f>
        <v>2.2809191910733086E-2</v>
      </c>
      <c r="P9" s="5">
        <f t="shared" ref="P9:P19" si="61">_xlfn.POISSON.DIST(1,K9,FALSE) * _xlfn.POISSON.DIST(1,L9,FALSE)</f>
        <v>4.4957802907324852E-2</v>
      </c>
      <c r="Q9" s="5">
        <f t="shared" ref="Q9:Q19" si="62">_xlfn.POISSON.DIST(2,K9,FALSE) * _xlfn.POISSON.DIST(0,L9,FALSE)</f>
        <v>1.5488765650316524E-2</v>
      </c>
      <c r="R9" s="5">
        <f t="shared" ref="R9:R19" si="63">_xlfn.POISSON.DIST(0,K9,FALSE) * _xlfn.POISSON.DIST(2,L9,FALSE)</f>
        <v>3.2623710757295948E-2</v>
      </c>
      <c r="S9" s="5">
        <f t="shared" ref="S9:S19" si="64">_xlfn.POISSON.DIST(2,K9,FALSE) * _xlfn.POISSON.DIST(2,L9,FALSE)</f>
        <v>6.3371461322838746E-2</v>
      </c>
      <c r="T9" s="5">
        <f t="shared" ref="T9:T19" si="65">_xlfn.POISSON.DIST(2,K9,FALSE) * _xlfn.POISSON.DIST(1,L9,FALSE)</f>
        <v>4.4306787591689524E-2</v>
      </c>
      <c r="U9" s="5">
        <f t="shared" ref="U9:U19" si="66">_xlfn.POISSON.DIST(1,K9,FALSE) * _xlfn.POISSON.DIST(2,L9,FALSE)</f>
        <v>6.4302600638908178E-2</v>
      </c>
      <c r="V9" s="5">
        <f t="shared" ref="V9:V19" si="67">_xlfn.POISSON.DIST(3,K9,FALSE) * _xlfn.POISSON.DIST(3,L9,FALSE)</f>
        <v>3.970085379315879E-2</v>
      </c>
      <c r="W9" s="5">
        <f t="shared" ref="W9:W19" si="68">_xlfn.POISSON.DIST(3,K9,FALSE) * _xlfn.POISSON.DIST(0,L9,FALSE)</f>
        <v>1.0176319501802892E-2</v>
      </c>
      <c r="X9" s="5">
        <f t="shared" ref="X9:X19" si="69">_xlfn.POISSON.DIST(3,K9,FALSE) * _xlfn.POISSON.DIST(1,L9,FALSE)</f>
        <v>2.911013290606114E-2</v>
      </c>
      <c r="Y9" s="5">
        <f t="shared" ref="Y9:Y19" si="70">_xlfn.POISSON.DIST(3,K9,FALSE) * _xlfn.POISSON.DIST(2,L9,FALSE)</f>
        <v>4.1635870299591815E-2</v>
      </c>
      <c r="Z9" s="5">
        <f t="shared" ref="Z9:Z19" si="71">_xlfn.POISSON.DIST(0,K9,FALSE) * _xlfn.POISSON.DIST(3,L9,FALSE)</f>
        <v>3.1107532078617453E-2</v>
      </c>
      <c r="AA9" s="5">
        <f t="shared" ref="AA9:AA19" si="72">_xlfn.POISSON.DIST(1,K9,FALSE) * _xlfn.POISSON.DIST(3,L9,FALSE)</f>
        <v>6.1314153591985811E-2</v>
      </c>
      <c r="AB9" s="5">
        <f t="shared" ref="AB9:AB19" si="73">_xlfn.POISSON.DIST(2,K9,FALSE) * _xlfn.POISSON.DIST(3,L9,FALSE)</f>
        <v>6.0426288739339827E-2</v>
      </c>
      <c r="AC9" s="5">
        <f t="shared" ref="AC9:AC19" si="74">_xlfn.POISSON.DIST(4,K9,FALSE) * _xlfn.POISSON.DIST(4,L9,FALSE)</f>
        <v>1.3990347380982265E-2</v>
      </c>
      <c r="AD9" s="5">
        <f t="shared" ref="AD9:AD19" si="75">_xlfn.POISSON.DIST(4,K9,FALSE) * _xlfn.POISSON.DIST(0,L9,FALSE)</f>
        <v>5.0144802178276344E-3</v>
      </c>
      <c r="AE9" s="5">
        <f t="shared" ref="AE9:AE19" si="76">_xlfn.POISSON.DIST(4,K9,FALSE) * _xlfn.POISSON.DIST(1,L9,FALSE)</f>
        <v>1.4344300566616017E-2</v>
      </c>
      <c r="AF9" s="5">
        <f t="shared" ref="AF9:AF19" si="77">_xlfn.POISSON.DIST(4,K9,FALSE) * _xlfn.POISSON.DIST(2,L9,FALSE)</f>
        <v>2.0516479256803138E-2</v>
      </c>
      <c r="AG9" s="5">
        <f t="shared" ref="AG9:AG19" si="78">_xlfn.POISSON.DIST(4,K9,FALSE) * _xlfn.POISSON.DIST(3,L9,FALSE)</f>
        <v>1.956298108971441E-2</v>
      </c>
      <c r="AH9" s="5">
        <f t="shared" ref="AH9:AH19" si="79">_xlfn.POISSON.DIST(0,K9,FALSE) * _xlfn.POISSON.DIST(4,L9,FALSE)</f>
        <v>2.2246363064457719E-2</v>
      </c>
      <c r="AI9" s="5">
        <f t="shared" ref="AI9:AI19" si="80">_xlfn.POISSON.DIST(1,K9,FALSE) * _xlfn.POISSON.DIST(4,L9,FALSE)</f>
        <v>4.3848445397403679E-2</v>
      </c>
      <c r="AJ9" s="5">
        <f t="shared" ref="AJ9:AJ19" si="81">_xlfn.POISSON.DIST(2,K9,FALSE) * _xlfn.POISSON.DIST(4,L9,FALSE)</f>
        <v>4.3213494228207236E-2</v>
      </c>
      <c r="AK9" s="5">
        <f t="shared" ref="AK9:AK19" si="82">_xlfn.POISSON.DIST(3,K9,FALSE) * _xlfn.POISSON.DIST(4,L9,FALSE)</f>
        <v>2.8391825015866602E-2</v>
      </c>
      <c r="AL9" s="5">
        <f t="shared" ref="AL9:AL19" si="83">_xlfn.POISSON.DIST(5,K9,FALSE) * _xlfn.POISSON.DIST(5,L9,FALSE)</f>
        <v>3.1552743261038514E-3</v>
      </c>
      <c r="AM9" s="5">
        <f t="shared" ref="AM9:AM19" si="84">_xlfn.POISSON.DIST(5,K9,FALSE) * _xlfn.POISSON.DIST(0,L9,FALSE)</f>
        <v>1.9767470430172591E-3</v>
      </c>
      <c r="AN9" s="5">
        <f t="shared" ref="AN9:AN19" si="85">_xlfn.POISSON.DIST(5,K9,FALSE) * _xlfn.POISSON.DIST(1,L9,FALSE)</f>
        <v>5.6546346774687135E-3</v>
      </c>
      <c r="AO9" s="5">
        <f t="shared" ref="AO9:AO19" si="86">_xlfn.POISSON.DIST(5,K9,FALSE) * _xlfn.POISSON.DIST(2,L9,FALSE)</f>
        <v>8.0877554486754166E-3</v>
      </c>
      <c r="AP9" s="5">
        <f t="shared" ref="AP9:AP19" si="87">_xlfn.POISSON.DIST(5,K9,FALSE) * _xlfn.POISSON.DIST(3,L9,FALSE)</f>
        <v>7.7118790665901844E-3</v>
      </c>
      <c r="AQ9" s="5">
        <f t="shared" ref="AQ9:AQ19" si="88">_xlfn.POISSON.DIST(5,K9,FALSE) * _xlfn.POISSON.DIST(4,L9,FALSE)</f>
        <v>5.5151035829834761E-3</v>
      </c>
      <c r="AR9" s="5">
        <f t="shared" ref="AR9:AR19" si="89">_xlfn.POISSON.DIST(0,K9,FALSE) * _xlfn.POISSON.DIST(5,L9,FALSE)</f>
        <v>1.2727481391835672E-2</v>
      </c>
      <c r="AS9" s="5">
        <f t="shared" ref="AS9:AS19" si="90">_xlfn.POISSON.DIST(1,K9,FALSE) * _xlfn.POISSON.DIST(5,L9,FALSE)</f>
        <v>2.5086360014864827E-2</v>
      </c>
      <c r="AT9" s="5">
        <f t="shared" ref="AT9:AT19" si="91">_xlfn.POISSON.DIST(2,K9,FALSE) * _xlfn.POISSON.DIST(5,L9,FALSE)</f>
        <v>2.4723094830022847E-2</v>
      </c>
      <c r="AU9" s="5">
        <f t="shared" ref="AU9:AU19" si="92">_xlfn.POISSON.DIST(3,K9,FALSE) * _xlfn.POISSON.DIST(5,L9,FALSE)</f>
        <v>1.6243393291869086E-2</v>
      </c>
      <c r="AV9" s="5">
        <f t="shared" ref="AV9:AV19" si="93">_xlfn.POISSON.DIST(4,K9,FALSE) * _xlfn.POISSON.DIST(5,L9,FALSE)</f>
        <v>8.00408972202977E-3</v>
      </c>
      <c r="AW9" s="5">
        <f t="shared" ref="AW9:AW19" si="94">_xlfn.POISSON.DIST(6,K9,FALSE) * _xlfn.POISSON.DIST(6,L9,FALSE)</f>
        <v>4.9417782895914964E-4</v>
      </c>
      <c r="AX9" s="5">
        <f t="shared" ref="AX9:AX19" si="95">_xlfn.POISSON.DIST(6,K9,FALSE) * _xlfn.POISSON.DIST(0,L9,FALSE)</f>
        <v>6.4937419605082117E-4</v>
      </c>
      <c r="AY9" s="5">
        <f t="shared" ref="AY9:AY19" si="96">_xlfn.POISSON.DIST(6,K9,FALSE) * _xlfn.POISSON.DIST(1,L9,FALSE)</f>
        <v>1.8575840852340557E-3</v>
      </c>
      <c r="AZ9" s="5">
        <f t="shared" ref="AZ9:AZ19" si="97">_xlfn.POISSON.DIST(6,K9,FALSE) * _xlfn.POISSON.DIST(2,L9,FALSE)</f>
        <v>2.6568800043948724E-3</v>
      </c>
      <c r="BA9" s="5">
        <f t="shared" ref="BA9:BA19" si="98">_xlfn.POISSON.DIST(6,K9,FALSE) * _xlfn.POISSON.DIST(3,L9,FALSE)</f>
        <v>2.5334021804146608E-3</v>
      </c>
      <c r="BB9" s="5">
        <f t="shared" ref="BB9:BB19" si="99">_xlfn.POISSON.DIST(6,K9,FALSE) * _xlfn.POISSON.DIST(4,L9,FALSE)</f>
        <v>1.8117472177271541E-3</v>
      </c>
      <c r="BC9" s="5">
        <f t="shared" ref="BC9:BC19" si="100">_xlfn.POISSON.DIST(6,K9,FALSE) * _xlfn.POISSON.DIST(5,L9,FALSE)</f>
        <v>1.0365280353251528E-3</v>
      </c>
      <c r="BD9" s="5">
        <f t="shared" ref="BD9:BD19" si="101">_xlfn.POISSON.DIST(0,K9,FALSE) * _xlfn.POISSON.DIST(6,L9,FALSE)</f>
        <v>6.067987461971837E-3</v>
      </c>
      <c r="BE9" s="5">
        <f t="shared" ref="BE9:BE19" si="102">_xlfn.POISSON.DIST(1,K9,FALSE) * _xlfn.POISSON.DIST(6,L9,FALSE)</f>
        <v>1.1960238899611253E-2</v>
      </c>
      <c r="BF9" s="5">
        <f t="shared" ref="BF9:BF19" si="103">_xlfn.POISSON.DIST(2,K9,FALSE) * _xlfn.POISSON.DIST(6,L9,FALSE)</f>
        <v>1.1787047635830975E-2</v>
      </c>
      <c r="BG9" s="5">
        <f t="shared" ref="BG9:BG19" si="104">_xlfn.POISSON.DIST(3,K9,FALSE) * _xlfn.POISSON.DIST(6,L9,FALSE)</f>
        <v>7.744242855319796E-3</v>
      </c>
      <c r="BH9" s="5">
        <f t="shared" ref="BH9:BH19" si="105">_xlfn.POISSON.DIST(4,K9,FALSE) * _xlfn.POISSON.DIST(6,L9,FALSE)</f>
        <v>3.816050841679468E-3</v>
      </c>
      <c r="BI9" s="5">
        <f t="shared" ref="BI9:BI19" si="106">_xlfn.POISSON.DIST(5,K9,FALSE) * _xlfn.POISSON.DIST(6,L9,FALSE)</f>
        <v>1.5043168762487089E-3</v>
      </c>
      <c r="BJ9" s="8">
        <f t="shared" ref="BJ9:BJ19" si="107">SUM(N9,Q9,T9,W9,X9,Y9,AD9,AE9,AF9,AG9,AM9,AN9,AO9,AP9,AQ9,AX9,AY9,AZ9,BA9,BB9,BC9)</f>
        <v>0.25536410018567585</v>
      </c>
      <c r="BK9" s="8">
        <f t="shared" ref="BK9:BK19" si="108">SUM(M9,P9,S9,V9,AC9,AL9,AY9)</f>
        <v>0.17500696052869338</v>
      </c>
      <c r="BL9" s="8">
        <f t="shared" ref="BL9:BL19" si="109">SUM(O9,R9,U9,AA9,AB9,AH9,AI9,AJ9,AK9,AR9,AS9,AT9,AU9,AV9,BD9,BE9,BF9,BG9,BH9,BI9)</f>
        <v>0.50884037716548236</v>
      </c>
      <c r="BM9" s="8">
        <f t="shared" ref="BM9:BM19" si="110">SUM(S9:BI9)</f>
        <v>0.82938610819610215</v>
      </c>
      <c r="BN9" s="8">
        <f t="shared" ref="BN9:BN19" si="111">SUM(M9:R9)</f>
        <v>0.13956945550609223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1.391</v>
      </c>
      <c r="F10">
        <f>VLOOKUP(B10,home!$B$2:$E$405,3,FALSE)</f>
        <v>0.91500000000000004</v>
      </c>
      <c r="G10">
        <f>VLOOKUP(C10,away!$B$2:$E$405,4,FALSE)</f>
        <v>0.98029999999999995</v>
      </c>
      <c r="H10">
        <f>VLOOKUP(A10,away!$A$2:$E$405,3,FALSE)</f>
        <v>1.016</v>
      </c>
      <c r="I10">
        <f>VLOOKUP(C10,away!$B$2:$E$405,3,FALSE)</f>
        <v>0.80530000000000002</v>
      </c>
      <c r="J10">
        <f>VLOOKUP(B10,home!$B$2:$E$405,4,FALSE)</f>
        <v>1.0737000000000001</v>
      </c>
      <c r="K10" s="3">
        <f t="shared" si="56"/>
        <v>1.2476915295000002</v>
      </c>
      <c r="L10" s="3">
        <f t="shared" si="57"/>
        <v>0.87848501976000015</v>
      </c>
      <c r="M10" s="5">
        <f t="shared" si="58"/>
        <v>0.11929253212750371</v>
      </c>
      <c r="N10" s="5">
        <f t="shared" si="59"/>
        <v>0.14884028186809301</v>
      </c>
      <c r="O10" s="5">
        <f t="shared" si="60"/>
        <v>0.10479670244325054</v>
      </c>
      <c r="P10" s="5">
        <f t="shared" si="61"/>
        <v>0.13075395795797567</v>
      </c>
      <c r="Q10" s="5">
        <f t="shared" si="62"/>
        <v>9.2853379467606079E-2</v>
      </c>
      <c r="R10" s="5">
        <f t="shared" si="63"/>
        <v>4.6031166608320899E-2</v>
      </c>
      <c r="S10" s="5">
        <f t="shared" si="64"/>
        <v>3.5829144575878977E-2</v>
      </c>
      <c r="T10" s="5">
        <f t="shared" si="65"/>
        <v>8.1570302896382701E-2</v>
      </c>
      <c r="U10" s="5">
        <f t="shared" si="66"/>
        <v>5.7432696670205237E-2</v>
      </c>
      <c r="V10" s="5">
        <f t="shared" si="67"/>
        <v>4.3635053911351349E-3</v>
      </c>
      <c r="W10" s="5">
        <f t="shared" si="68"/>
        <v>3.8617458349060448E-2</v>
      </c>
      <c r="X10" s="5">
        <f t="shared" si="69"/>
        <v>3.3924858660855352E-2</v>
      </c>
      <c r="Y10" s="5">
        <f t="shared" si="70"/>
        <v>1.4901240065518361E-2</v>
      </c>
      <c r="Z10" s="5">
        <f t="shared" si="71"/>
        <v>1.3479230102495549E-2</v>
      </c>
      <c r="AA10" s="5">
        <f t="shared" si="72"/>
        <v>1.6817921223065115E-2</v>
      </c>
      <c r="AB10" s="5">
        <f t="shared" si="73"/>
        <v>1.0491788926908316E-2</v>
      </c>
      <c r="AC10" s="5">
        <f t="shared" si="74"/>
        <v>2.989214780918066E-4</v>
      </c>
      <c r="AD10" s="5">
        <f t="shared" si="75"/>
        <v>1.204566891823545E-2</v>
      </c>
      <c r="AE10" s="5">
        <f t="shared" si="76"/>
        <v>1.0581939697658489E-2</v>
      </c>
      <c r="AF10" s="5">
        <f t="shared" si="77"/>
        <v>4.6480377521983234E-3</v>
      </c>
      <c r="AG10" s="5">
        <f t="shared" si="78"/>
        <v>1.3610771788617236E-3</v>
      </c>
      <c r="AH10" s="5">
        <f t="shared" si="79"/>
        <v>2.9603254307350975E-3</v>
      </c>
      <c r="AI10" s="5">
        <f t="shared" si="80"/>
        <v>3.6935729644916207E-3</v>
      </c>
      <c r="AJ10" s="5">
        <f t="shared" si="81"/>
        <v>2.3042198506932005E-3</v>
      </c>
      <c r="AK10" s="5">
        <f t="shared" si="82"/>
        <v>9.5831852993855397E-4</v>
      </c>
      <c r="AL10" s="5">
        <f t="shared" si="83"/>
        <v>1.310565403620622E-5</v>
      </c>
      <c r="AM10" s="5">
        <f t="shared" si="84"/>
        <v>3.0058558152887558E-3</v>
      </c>
      <c r="AN10" s="5">
        <f t="shared" si="85"/>
        <v>2.6405993052896538E-3</v>
      </c>
      <c r="AO10" s="5">
        <f t="shared" si="86"/>
        <v>1.159863466442812E-3</v>
      </c>
      <c r="AP10" s="5">
        <f t="shared" si="87"/>
        <v>3.3964089341230534E-4</v>
      </c>
      <c r="AQ10" s="5">
        <f t="shared" si="88"/>
        <v>7.4592359240153284E-5</v>
      </c>
      <c r="AR10" s="5">
        <f t="shared" si="89"/>
        <v>5.2012030890307066E-4</v>
      </c>
      <c r="AS10" s="5">
        <f t="shared" si="90"/>
        <v>6.4894970373928485E-4</v>
      </c>
      <c r="AT10" s="5">
        <f t="shared" si="91"/>
        <v>4.0484452421352021E-4</v>
      </c>
      <c r="AU10" s="5">
        <f t="shared" si="92"/>
        <v>1.6837369454188899E-4</v>
      </c>
      <c r="AV10" s="5">
        <f t="shared" si="93"/>
        <v>5.2519608117633841E-5</v>
      </c>
      <c r="AW10" s="5">
        <f t="shared" si="94"/>
        <v>3.9902286754452075E-7</v>
      </c>
      <c r="AX10" s="5">
        <f t="shared" si="95"/>
        <v>6.2506347327234983E-4</v>
      </c>
      <c r="AY10" s="5">
        <f t="shared" si="96"/>
        <v>5.4910889766891454E-4</v>
      </c>
      <c r="AZ10" s="5">
        <f t="shared" si="97"/>
        <v>2.4119197040953414E-4</v>
      </c>
      <c r="BA10" s="5">
        <f t="shared" si="98"/>
        <v>7.0627844297057655E-5</v>
      </c>
      <c r="BB10" s="5">
        <f t="shared" si="99"/>
        <v>1.5511375798226726E-5</v>
      </c>
      <c r="BC10" s="5">
        <f t="shared" si="100"/>
        <v>2.7253022549219991E-6</v>
      </c>
      <c r="BD10" s="5">
        <f t="shared" si="101"/>
        <v>7.6152983307381874E-5</v>
      </c>
      <c r="BE10" s="5">
        <f t="shared" si="102"/>
        <v>9.5015432218775281E-5</v>
      </c>
      <c r="BF10" s="5">
        <f t="shared" si="103"/>
        <v>5.9274974975573673E-5</v>
      </c>
      <c r="BG10" s="5">
        <f t="shared" si="104"/>
        <v>2.4652294729449255E-5</v>
      </c>
      <c r="BH10" s="5">
        <f t="shared" si="105"/>
        <v>7.6896148291678349E-6</v>
      </c>
      <c r="BI10" s="5">
        <f t="shared" si="106"/>
        <v>1.918853457494057E-6</v>
      </c>
      <c r="BJ10" s="8">
        <f t="shared" si="107"/>
        <v>0.44806902555784472</v>
      </c>
      <c r="BK10" s="8">
        <f t="shared" si="108"/>
        <v>0.29110027608229044</v>
      </c>
      <c r="BL10" s="8">
        <f t="shared" si="109"/>
        <v>0.24754622464064183</v>
      </c>
      <c r="BM10" s="8">
        <f t="shared" si="110"/>
        <v>0.35707802603572136</v>
      </c>
      <c r="BN10" s="8">
        <f t="shared" si="111"/>
        <v>0.64256802047274997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1.391</v>
      </c>
      <c r="F11">
        <f>VLOOKUP(B11,home!$B$2:$E$405,3,FALSE)</f>
        <v>0.95850000000000002</v>
      </c>
      <c r="G11">
        <f>VLOOKUP(C11,away!$B$2:$E$405,4,FALSE)</f>
        <v>1.3070999999999999</v>
      </c>
      <c r="H11">
        <f>VLOOKUP(A11,away!$A$2:$E$405,3,FALSE)</f>
        <v>1.016</v>
      </c>
      <c r="I11">
        <f>VLOOKUP(C11,away!$B$2:$E$405,3,FALSE)</f>
        <v>1.7000999999999999</v>
      </c>
      <c r="J11">
        <f>VLOOKUP(B11,home!$B$2:$E$405,4,FALSE)</f>
        <v>0.9022</v>
      </c>
      <c r="K11" s="3">
        <f t="shared" si="56"/>
        <v>1.74272179185</v>
      </c>
      <c r="L11" s="3">
        <f t="shared" si="57"/>
        <v>1.5583715035199999</v>
      </c>
      <c r="M11" s="5">
        <f t="shared" si="58"/>
        <v>3.6842865240186755E-2</v>
      </c>
      <c r="N11" s="5">
        <f t="shared" si="59"/>
        <v>6.4206864128266344E-2</v>
      </c>
      <c r="O11" s="5">
        <f t="shared" si="60"/>
        <v>5.7414871298334565E-2</v>
      </c>
      <c r="P11" s="5">
        <f t="shared" si="61"/>
        <v>0.10005814738787075</v>
      </c>
      <c r="Q11" s="5">
        <f t="shared" si="62"/>
        <v>5.5947350651340912E-2</v>
      </c>
      <c r="R11" s="5">
        <f t="shared" si="63"/>
        <v>4.4736849654796476E-2</v>
      </c>
      <c r="S11" s="5">
        <f t="shared" si="64"/>
        <v>6.7934678759542941E-2</v>
      </c>
      <c r="T11" s="5">
        <f t="shared" si="65"/>
        <v>8.7186756952490757E-2</v>
      </c>
      <c r="U11" s="5">
        <f t="shared" si="66"/>
        <v>7.796388279213097E-2</v>
      </c>
      <c r="V11" s="5">
        <f t="shared" si="67"/>
        <v>2.0499726958307742E-2</v>
      </c>
      <c r="W11" s="5">
        <f t="shared" si="68"/>
        <v>3.2500222392121698E-2</v>
      </c>
      <c r="X11" s="5">
        <f t="shared" si="69"/>
        <v>5.0647420433945052E-2</v>
      </c>
      <c r="Y11" s="5">
        <f t="shared" si="70"/>
        <v>3.9463748365528267E-2</v>
      </c>
      <c r="Z11" s="5">
        <f t="shared" si="71"/>
        <v>2.3238877219764455E-2</v>
      </c>
      <c r="AA11" s="5">
        <f t="shared" si="72"/>
        <v>4.0498897749010054E-2</v>
      </c>
      <c r="AB11" s="5">
        <f t="shared" si="73"/>
        <v>3.5289155826552371E-2</v>
      </c>
      <c r="AC11" s="5">
        <f t="shared" si="74"/>
        <v>3.4795826275207352E-3</v>
      </c>
      <c r="AD11" s="5">
        <f t="shared" si="75"/>
        <v>1.4159711450680451E-2</v>
      </c>
      <c r="AE11" s="5">
        <f t="shared" si="76"/>
        <v>2.206609082280625E-2</v>
      </c>
      <c r="AF11" s="5">
        <f t="shared" si="77"/>
        <v>1.7193583566172729E-2</v>
      </c>
      <c r="AG11" s="5">
        <f t="shared" si="78"/>
        <v>8.9313302243044512E-3</v>
      </c>
      <c r="AH11" s="5">
        <f t="shared" si="79"/>
        <v>9.0537010082702481E-3</v>
      </c>
      <c r="AI11" s="5">
        <f t="shared" si="80"/>
        <v>1.577808204400688E-2</v>
      </c>
      <c r="AJ11" s="5">
        <f t="shared" si="81"/>
        <v>1.3748403705843992E-2</v>
      </c>
      <c r="AK11" s="5">
        <f t="shared" si="82"/>
        <v>7.9865475804418735E-3</v>
      </c>
      <c r="AL11" s="5">
        <f t="shared" si="83"/>
        <v>3.7799513053396753E-4</v>
      </c>
      <c r="AM11" s="5">
        <f t="shared" si="84"/>
        <v>4.9352875422817612E-3</v>
      </c>
      <c r="AN11" s="5">
        <f t="shared" si="85"/>
        <v>7.6910114675691511E-3</v>
      </c>
      <c r="AO11" s="5">
        <f t="shared" si="86"/>
        <v>5.9927265521526512E-3</v>
      </c>
      <c r="AP11" s="5">
        <f t="shared" si="87"/>
        <v>3.1129647624207838E-3</v>
      </c>
      <c r="AQ11" s="5">
        <f t="shared" si="88"/>
        <v>1.2127888943046137E-3</v>
      </c>
      <c r="AR11" s="5">
        <f t="shared" si="89"/>
        <v>2.8218059305357276E-3</v>
      </c>
      <c r="AS11" s="5">
        <f t="shared" si="90"/>
        <v>4.9176226875161794E-3</v>
      </c>
      <c r="AT11" s="5">
        <f t="shared" si="91"/>
        <v>4.2850241108152052E-3</v>
      </c>
      <c r="AU11" s="5">
        <f t="shared" si="92"/>
        <v>2.4892016321734428E-3</v>
      </c>
      <c r="AV11" s="5">
        <f t="shared" si="93"/>
        <v>1.0844964821743112E-3</v>
      </c>
      <c r="AW11" s="5">
        <f t="shared" si="94"/>
        <v>2.8515616431128439E-5</v>
      </c>
      <c r="AX11" s="5">
        <f t="shared" si="95"/>
        <v>1.4334721914967073E-3</v>
      </c>
      <c r="AY11" s="5">
        <f t="shared" si="96"/>
        <v>2.2338822143168325E-3</v>
      </c>
      <c r="AZ11" s="5">
        <f t="shared" si="97"/>
        <v>1.740609192505755E-3</v>
      </c>
      <c r="BA11" s="5">
        <f t="shared" si="98"/>
        <v>9.041719214553087E-4</v>
      </c>
      <c r="BB11" s="5">
        <f t="shared" si="99"/>
        <v>3.5225893916971903E-4</v>
      </c>
      <c r="BC11" s="5">
        <f t="shared" si="100"/>
        <v>1.0979005853245498E-4</v>
      </c>
      <c r="BD11" s="5">
        <f t="shared" si="101"/>
        <v>7.3290365843510226E-4</v>
      </c>
      <c r="BE11" s="5">
        <f t="shared" si="102"/>
        <v>1.2772471768814416E-3</v>
      </c>
      <c r="BF11" s="5">
        <f t="shared" si="103"/>
        <v>1.1129432443650901E-3</v>
      </c>
      <c r="BG11" s="5">
        <f t="shared" si="104"/>
        <v>6.465168150157608E-4</v>
      </c>
      <c r="BH11" s="5">
        <f t="shared" si="105"/>
        <v>2.8167473558135531E-4</v>
      </c>
      <c r="BI11" s="5">
        <f t="shared" si="106"/>
        <v>9.8176139982242923E-5</v>
      </c>
      <c r="BJ11" s="8">
        <f t="shared" si="107"/>
        <v>0.42202204272386268</v>
      </c>
      <c r="BK11" s="8">
        <f t="shared" si="108"/>
        <v>0.23142687831827971</v>
      </c>
      <c r="BL11" s="8">
        <f t="shared" si="109"/>
        <v>0.32221800427286323</v>
      </c>
      <c r="BM11" s="8">
        <f t="shared" si="110"/>
        <v>0.6374934875760887</v>
      </c>
      <c r="BN11" s="8">
        <f t="shared" si="111"/>
        <v>0.35920694836079581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1.391</v>
      </c>
      <c r="F12">
        <f>VLOOKUP(B12,home!$B$2:$E$405,3,FALSE)</f>
        <v>0.7843</v>
      </c>
      <c r="G12">
        <f>VLOOKUP(C12,away!$B$2:$E$405,4,FALSE)</f>
        <v>0.71889999999999998</v>
      </c>
      <c r="H12">
        <f>VLOOKUP(A12,away!$A$2:$E$405,3,FALSE)</f>
        <v>1.016</v>
      </c>
      <c r="I12">
        <f>VLOOKUP(C12,away!$B$2:$E$405,3,FALSE)</f>
        <v>0.71579999999999999</v>
      </c>
      <c r="J12">
        <f>VLOOKUP(B12,home!$B$2:$E$405,4,FALSE)</f>
        <v>0.89480000000000004</v>
      </c>
      <c r="K12" s="3">
        <f t="shared" si="56"/>
        <v>0.78429207857000005</v>
      </c>
      <c r="L12" s="3">
        <f t="shared" si="57"/>
        <v>0.65074580544000005</v>
      </c>
      <c r="M12" s="5">
        <f t="shared" si="58"/>
        <v>0.2381063434207247</v>
      </c>
      <c r="N12" s="5">
        <f t="shared" si="59"/>
        <v>0.18674491900214243</v>
      </c>
      <c r="O12" s="5">
        <f t="shared" si="60"/>
        <v>0.15494670422969276</v>
      </c>
      <c r="P12" s="5">
        <f t="shared" si="61"/>
        <v>0.12152347272787675</v>
      </c>
      <c r="Q12" s="5">
        <f t="shared" si="62"/>
        <v>7.3231280343288296E-2</v>
      </c>
      <c r="R12" s="5">
        <f t="shared" si="63"/>
        <v>5.0415458922112431E-2</v>
      </c>
      <c r="S12" s="5">
        <f t="shared" si="64"/>
        <v>1.550562892579955E-2</v>
      </c>
      <c r="T12" s="5">
        <f t="shared" si="65"/>
        <v>4.7654948510395582E-2</v>
      </c>
      <c r="U12" s="5">
        <f t="shared" si="66"/>
        <v>3.9540445070084015E-2</v>
      </c>
      <c r="V12" s="5">
        <f t="shared" si="67"/>
        <v>8.7929799527688686E-4</v>
      </c>
      <c r="W12" s="5">
        <f t="shared" si="68"/>
        <v>1.9144904358926653E-2</v>
      </c>
      <c r="X12" s="5">
        <f t="shared" si="69"/>
        <v>1.2458466207121493E-2</v>
      </c>
      <c r="Y12" s="5">
        <f t="shared" si="70"/>
        <v>4.0536473132501485E-3</v>
      </c>
      <c r="Z12" s="5">
        <f t="shared" si="71"/>
        <v>1.0935882807632432E-2</v>
      </c>
      <c r="AA12" s="5">
        <f t="shared" si="72"/>
        <v>8.5769262581959684E-3</v>
      </c>
      <c r="AB12" s="5">
        <f t="shared" si="73"/>
        <v>3.3634076613910644E-3</v>
      </c>
      <c r="AC12" s="5">
        <f t="shared" si="74"/>
        <v>2.8048220076159987E-5</v>
      </c>
      <c r="AD12" s="5">
        <f t="shared" si="75"/>
        <v>3.7537992084216098E-3</v>
      </c>
      <c r="AE12" s="5">
        <f t="shared" si="76"/>
        <v>2.4427690893443553E-3</v>
      </c>
      <c r="AF12" s="5">
        <f t="shared" si="77"/>
        <v>7.9481086927466382E-4</v>
      </c>
      <c r="AG12" s="5">
        <f t="shared" si="78"/>
        <v>1.7240661309953593E-4</v>
      </c>
      <c r="AH12" s="5">
        <f t="shared" si="79"/>
        <v>1.7791199664625537E-3</v>
      </c>
      <c r="AI12" s="5">
        <f t="shared" si="80"/>
        <v>1.395349696522305E-3</v>
      </c>
      <c r="AJ12" s="5">
        <f t="shared" si="81"/>
        <v>5.4718085690874858E-4</v>
      </c>
      <c r="AK12" s="5">
        <f t="shared" si="82"/>
        <v>1.4304987053955873E-4</v>
      </c>
      <c r="AL12" s="5">
        <f t="shared" si="83"/>
        <v>5.7260416644473815E-7</v>
      </c>
      <c r="AM12" s="5">
        <f t="shared" si="84"/>
        <v>5.8881499674148135E-4</v>
      </c>
      <c r="AN12" s="5">
        <f t="shared" si="85"/>
        <v>3.8316888930968625E-4</v>
      </c>
      <c r="AO12" s="5">
        <f t="shared" si="86"/>
        <v>1.2467277374669097E-4</v>
      </c>
      <c r="AP12" s="5">
        <f t="shared" si="87"/>
        <v>2.704342818940978E-5</v>
      </c>
      <c r="AQ12" s="5">
        <f t="shared" si="88"/>
        <v>4.3995993647440659E-6</v>
      </c>
      <c r="AR12" s="5">
        <f t="shared" si="89"/>
        <v>2.3155097111001216E-4</v>
      </c>
      <c r="AS12" s="5">
        <f t="shared" si="90"/>
        <v>1.8160359242677348E-4</v>
      </c>
      <c r="AT12" s="5">
        <f t="shared" si="91"/>
        <v>7.1215129490086637E-5</v>
      </c>
      <c r="AU12" s="5">
        <f t="shared" si="92"/>
        <v>1.8617820644470582E-5</v>
      </c>
      <c r="AV12" s="5">
        <f t="shared" si="93"/>
        <v>3.6504523129238231E-6</v>
      </c>
      <c r="AW12" s="5">
        <f t="shared" si="94"/>
        <v>8.1178534913263445E-9</v>
      </c>
      <c r="AX12" s="5">
        <f t="shared" si="95"/>
        <v>7.6967156281260662E-5</v>
      </c>
      <c r="AY12" s="5">
        <f t="shared" si="96"/>
        <v>5.0086054106675325E-5</v>
      </c>
      <c r="AZ12" s="5">
        <f t="shared" si="97"/>
        <v>1.6296644810479924E-5</v>
      </c>
      <c r="BA12" s="5">
        <f t="shared" si="98"/>
        <v>3.534991084388453E-6</v>
      </c>
      <c r="BB12" s="5">
        <f t="shared" si="99"/>
        <v>5.7509515510839556E-7</v>
      </c>
      <c r="BC12" s="5">
        <f t="shared" si="100"/>
        <v>7.484815198313096E-8</v>
      </c>
      <c r="BD12" s="5">
        <f t="shared" si="101"/>
        <v>2.5113470532566494E-5</v>
      </c>
      <c r="BE12" s="5">
        <f t="shared" si="102"/>
        <v>1.9696296004093021E-5</v>
      </c>
      <c r="BF12" s="5">
        <f t="shared" si="103"/>
        <v>7.7238244665900517E-6</v>
      </c>
      <c r="BG12" s="5">
        <f t="shared" si="104"/>
        <v>2.0192447818039107E-6</v>
      </c>
      <c r="BH12" s="5">
        <f t="shared" si="105"/>
        <v>3.9591942176565386E-7</v>
      </c>
      <c r="BI12" s="5">
        <f t="shared" si="106"/>
        <v>6.2103293248563474E-8</v>
      </c>
      <c r="BJ12" s="8">
        <f t="shared" si="107"/>
        <v>0.35172758599220666</v>
      </c>
      <c r="BK12" s="8">
        <f t="shared" si="108"/>
        <v>0.37609344994802718</v>
      </c>
      <c r="BL12" s="8">
        <f t="shared" si="109"/>
        <v>0.26126929135639365</v>
      </c>
      <c r="BM12" s="8">
        <f t="shared" si="110"/>
        <v>0.17500795352216952</v>
      </c>
      <c r="BN12" s="8">
        <f t="shared" si="111"/>
        <v>0.82496817864583738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1.391</v>
      </c>
      <c r="F13">
        <f>VLOOKUP(B13,home!$B$2:$E$405,3,FALSE)</f>
        <v>0.65359999999999996</v>
      </c>
      <c r="G13">
        <f>VLOOKUP(C13,away!$B$2:$E$405,4,FALSE)</f>
        <v>0.98029999999999995</v>
      </c>
      <c r="H13">
        <f>VLOOKUP(A13,away!$A$2:$E$405,3,FALSE)</f>
        <v>1.016</v>
      </c>
      <c r="I13">
        <f>VLOOKUP(C13,away!$B$2:$E$405,3,FALSE)</f>
        <v>0.80530000000000002</v>
      </c>
      <c r="J13">
        <f>VLOOKUP(B13,home!$B$2:$E$405,4,FALSE)</f>
        <v>0.80530000000000002</v>
      </c>
      <c r="K13" s="3">
        <f t="shared" si="56"/>
        <v>0.89124719527999985</v>
      </c>
      <c r="L13" s="3">
        <f t="shared" si="57"/>
        <v>0.65888421944000009</v>
      </c>
      <c r="M13" s="5">
        <f t="shared" si="58"/>
        <v>0.21222008315135482</v>
      </c>
      <c r="N13" s="5">
        <f t="shared" si="59"/>
        <v>0.18914055389073334</v>
      </c>
      <c r="O13" s="5">
        <f t="shared" si="60"/>
        <v>0.13982846383667236</v>
      </c>
      <c r="P13" s="5">
        <f t="shared" si="61"/>
        <v>0.12462172621474513</v>
      </c>
      <c r="Q13" s="5">
        <f t="shared" si="62"/>
        <v>8.4285494084410884E-2</v>
      </c>
      <c r="R13" s="5">
        <f t="shared" si="63"/>
        <v>4.6065384125260067E-2</v>
      </c>
      <c r="S13" s="5">
        <f t="shared" si="64"/>
        <v>1.8295363961461791E-2</v>
      </c>
      <c r="T13" s="5">
        <f t="shared" si="65"/>
        <v>5.5534381979921811E-2</v>
      </c>
      <c r="U13" s="5">
        <f t="shared" si="66"/>
        <v>4.1055644401133864E-2</v>
      </c>
      <c r="V13" s="5">
        <f t="shared" si="67"/>
        <v>1.1937292250508303E-3</v>
      </c>
      <c r="W13" s="5">
        <f t="shared" si="68"/>
        <v>2.5039736735173405E-2</v>
      </c>
      <c r="X13" s="5">
        <f t="shared" si="69"/>
        <v>1.6498287393737827E-2</v>
      </c>
      <c r="Y13" s="5">
        <f t="shared" si="70"/>
        <v>5.4352306057598694E-3</v>
      </c>
      <c r="Z13" s="5">
        <f t="shared" si="71"/>
        <v>1.0117251554191917E-2</v>
      </c>
      <c r="AA13" s="5">
        <f t="shared" si="72"/>
        <v>9.0169720716157652E-3</v>
      </c>
      <c r="AB13" s="5">
        <f t="shared" si="73"/>
        <v>4.01817553437282E-3</v>
      </c>
      <c r="AC13" s="5">
        <f t="shared" si="74"/>
        <v>4.3812004750489912E-5</v>
      </c>
      <c r="AD13" s="5">
        <f t="shared" si="75"/>
        <v>5.5791487839432184E-3</v>
      </c>
      <c r="AE13" s="5">
        <f t="shared" si="76"/>
        <v>3.6760130916480538E-3</v>
      </c>
      <c r="AF13" s="5">
        <f t="shared" si="77"/>
        <v>1.2110335082708744E-3</v>
      </c>
      <c r="AG13" s="5">
        <f t="shared" si="78"/>
        <v>2.6597695593758003E-4</v>
      </c>
      <c r="AH13" s="5">
        <f t="shared" si="79"/>
        <v>1.6665243482904667E-3</v>
      </c>
      <c r="AI13" s="5">
        <f t="shared" si="80"/>
        <v>1.485285151279708E-3</v>
      </c>
      <c r="AJ13" s="5">
        <f t="shared" si="81"/>
        <v>6.6187811263453502E-4</v>
      </c>
      <c r="AK13" s="5">
        <f t="shared" si="82"/>
        <v>1.9663233716758305E-4</v>
      </c>
      <c r="AL13" s="5">
        <f t="shared" si="83"/>
        <v>1.0291066858249534E-6</v>
      </c>
      <c r="AM13" s="5">
        <f t="shared" si="84"/>
        <v>9.9448014114784347E-4</v>
      </c>
      <c r="AN13" s="5">
        <f t="shared" si="85"/>
        <v>6.5524727154877801E-4</v>
      </c>
      <c r="AO13" s="5">
        <f t="shared" si="86"/>
        <v>2.1586604352730315E-4</v>
      </c>
      <c r="AP13" s="5">
        <f t="shared" si="87"/>
        <v>4.7410243197696073E-5</v>
      </c>
      <c r="AQ13" s="5">
        <f t="shared" si="88"/>
        <v>7.8094652706936352E-6</v>
      </c>
      <c r="AR13" s="5">
        <f t="shared" si="89"/>
        <v>2.1960931888022388E-4</v>
      </c>
      <c r="AS13" s="5">
        <f t="shared" si="90"/>
        <v>1.9572618950935067E-4</v>
      </c>
      <c r="AT13" s="5">
        <f t="shared" si="91"/>
        <v>8.7220208721525247E-5</v>
      </c>
      <c r="AU13" s="5">
        <f t="shared" si="92"/>
        <v>2.5911588798265186E-5</v>
      </c>
      <c r="AV13" s="5">
        <f t="shared" si="93"/>
        <v>5.7734077104256272E-6</v>
      </c>
      <c r="AW13" s="5">
        <f t="shared" si="94"/>
        <v>1.6786694284302918E-8</v>
      </c>
      <c r="AX13" s="5">
        <f t="shared" si="95"/>
        <v>1.4772127275994559E-4</v>
      </c>
      <c r="AY13" s="5">
        <f t="shared" si="96"/>
        <v>9.7331215497120101E-5</v>
      </c>
      <c r="AZ13" s="5">
        <f t="shared" si="97"/>
        <v>3.2065000974983202E-5</v>
      </c>
      <c r="BA13" s="5">
        <f t="shared" si="98"/>
        <v>7.04237437958155E-6</v>
      </c>
      <c r="BB13" s="5">
        <f t="shared" si="99"/>
        <v>1.1600273365237107E-6</v>
      </c>
      <c r="BC13" s="5">
        <f t="shared" si="100"/>
        <v>1.5286474123089755E-7</v>
      </c>
      <c r="BD13" s="5">
        <f t="shared" si="101"/>
        <v>2.4116185775357724E-5</v>
      </c>
      <c r="BE13" s="5">
        <f t="shared" si="102"/>
        <v>2.1493482933139001E-5</v>
      </c>
      <c r="BF13" s="5">
        <f t="shared" si="103"/>
        <v>9.5780031904793397E-6</v>
      </c>
      <c r="BG13" s="5">
        <f t="shared" si="104"/>
        <v>2.8454561599658674E-6</v>
      </c>
      <c r="BH13" s="5">
        <f t="shared" si="105"/>
        <v>6.3400120546544441E-7</v>
      </c>
      <c r="BI13" s="5">
        <f t="shared" si="106"/>
        <v>1.1301035923504327E-7</v>
      </c>
      <c r="BJ13" s="8">
        <f t="shared" si="107"/>
        <v>0.38887214294991856</v>
      </c>
      <c r="BK13" s="8">
        <f t="shared" si="108"/>
        <v>0.35647307487954605</v>
      </c>
      <c r="BL13" s="8">
        <f t="shared" si="109"/>
        <v>0.24458798077167063</v>
      </c>
      <c r="BM13" s="8">
        <f t="shared" si="110"/>
        <v>0.20379143042334766</v>
      </c>
      <c r="BN13" s="8">
        <f t="shared" si="111"/>
        <v>0.79616170530317654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1.5980000000000001</v>
      </c>
      <c r="F14">
        <f>VLOOKUP(B14,home!$B$2:$E$405,3,FALSE)</f>
        <v>0.34770000000000001</v>
      </c>
      <c r="G14">
        <f>VLOOKUP(C14,away!$B$2:$E$405,4,FALSE)</f>
        <v>1.0951</v>
      </c>
      <c r="H14">
        <f>VLOOKUP(A14,away!$A$2:$E$405,3,FALSE)</f>
        <v>1.2941</v>
      </c>
      <c r="I14">
        <f>VLOOKUP(C14,away!$B$2:$E$405,3,FALSE)</f>
        <v>0.96589999999999998</v>
      </c>
      <c r="J14">
        <f>VLOOKUP(B14,home!$B$2:$E$405,4,FALSE)</f>
        <v>1.3737999999999999</v>
      </c>
      <c r="K14" s="3">
        <f t="shared" si="56"/>
        <v>0.60846449946000003</v>
      </c>
      <c r="L14" s="3">
        <f t="shared" si="57"/>
        <v>1.7172104208219998</v>
      </c>
      <c r="M14" s="5">
        <f t="shared" si="58"/>
        <v>9.7717470287735919E-2</v>
      </c>
      <c r="N14" s="5">
        <f t="shared" si="59"/>
        <v>5.9457611647124674E-2</v>
      </c>
      <c r="O14" s="5">
        <f t="shared" si="60"/>
        <v>0.16780145827446427</v>
      </c>
      <c r="P14" s="5">
        <f t="shared" si="61"/>
        <v>0.10210123031763001</v>
      </c>
      <c r="Q14" s="5">
        <f t="shared" si="62"/>
        <v>1.8088922954977389E-2</v>
      </c>
      <c r="R14" s="5">
        <f t="shared" si="63"/>
        <v>0.14407520638901902</v>
      </c>
      <c r="S14" s="5">
        <f t="shared" si="64"/>
        <v>2.6670413186295094E-2</v>
      </c>
      <c r="T14" s="5">
        <f t="shared" si="65"/>
        <v>3.1062486999733456E-2</v>
      </c>
      <c r="U14" s="5">
        <f t="shared" si="66"/>
        <v>8.7664648340090676E-2</v>
      </c>
      <c r="V14" s="5">
        <f t="shared" si="67"/>
        <v>3.0963211154474988E-3</v>
      </c>
      <c r="W14" s="5">
        <f t="shared" si="68"/>
        <v>3.668822483856941E-3</v>
      </c>
      <c r="X14" s="5">
        <f t="shared" si="69"/>
        <v>6.3001402014251934E-3</v>
      </c>
      <c r="Y14" s="5">
        <f t="shared" si="70"/>
        <v>5.4093332032634769E-3</v>
      </c>
      <c r="Z14" s="5">
        <f t="shared" si="71"/>
        <v>8.246914859776798E-2</v>
      </c>
      <c r="AA14" s="5">
        <f t="shared" si="72"/>
        <v>5.017954922243327E-2</v>
      </c>
      <c r="AB14" s="5">
        <f t="shared" si="73"/>
        <v>1.5266237150378144E-2</v>
      </c>
      <c r="AC14" s="5">
        <f t="shared" si="74"/>
        <v>2.0220168564456459E-4</v>
      </c>
      <c r="AD14" s="5">
        <f t="shared" si="75"/>
        <v>5.5808705906190172E-4</v>
      </c>
      <c r="AE14" s="5">
        <f t="shared" si="76"/>
        <v>9.5835291354700062E-4</v>
      </c>
      <c r="AF14" s="5">
        <f t="shared" si="77"/>
        <v>8.2284680498401729E-4</v>
      </c>
      <c r="AG14" s="5">
        <f t="shared" si="78"/>
        <v>4.7100036941954764E-4</v>
      </c>
      <c r="AH14" s="5">
        <f t="shared" si="79"/>
        <v>3.5404220342101278E-2</v>
      </c>
      <c r="AI14" s="5">
        <f t="shared" si="80"/>
        <v>2.154221120922821E-2</v>
      </c>
      <c r="AJ14" s="5">
        <f t="shared" si="81"/>
        <v>6.553835380342321E-3</v>
      </c>
      <c r="AK14" s="5">
        <f t="shared" si="82"/>
        <v>1.32925872141441E-3</v>
      </c>
      <c r="AL14" s="5">
        <f t="shared" si="83"/>
        <v>8.4509109029605199E-6</v>
      </c>
      <c r="AM14" s="5">
        <f t="shared" si="84"/>
        <v>6.7915232609440718E-5</v>
      </c>
      <c r="AN14" s="5">
        <f t="shared" si="85"/>
        <v>1.1662474516948172E-4</v>
      </c>
      <c r="AO14" s="5">
        <f t="shared" si="86"/>
        <v>1.001346138653721E-4</v>
      </c>
      <c r="AP14" s="5">
        <f t="shared" si="87"/>
        <v>5.7317400804868048E-5</v>
      </c>
      <c r="AQ14" s="5">
        <f t="shared" si="88"/>
        <v>2.4606509489137661E-5</v>
      </c>
      <c r="AR14" s="5">
        <f t="shared" si="89"/>
        <v>1.2159299222506904E-2</v>
      </c>
      <c r="AS14" s="5">
        <f t="shared" si="90"/>
        <v>7.3985019152070317E-3</v>
      </c>
      <c r="AT14" s="5">
        <f t="shared" si="91"/>
        <v>2.250862882295149E-3</v>
      </c>
      <c r="AU14" s="5">
        <f t="shared" si="92"/>
        <v>4.5652338567627035E-4</v>
      </c>
      <c r="AV14" s="5">
        <f t="shared" si="93"/>
        <v>6.944456833932407E-5</v>
      </c>
      <c r="AW14" s="5">
        <f t="shared" si="94"/>
        <v>2.452786697643687E-7</v>
      </c>
      <c r="AX14" s="5">
        <f t="shared" si="95"/>
        <v>6.8873346692354696E-6</v>
      </c>
      <c r="AY14" s="5">
        <f t="shared" si="96"/>
        <v>1.1827002865699791E-5</v>
      </c>
      <c r="AZ14" s="5">
        <f t="shared" si="97"/>
        <v>1.0154726284035667E-5</v>
      </c>
      <c r="BA14" s="5">
        <f t="shared" si="98"/>
        <v>5.8126005985137067E-6</v>
      </c>
      <c r="BB14" s="5">
        <f t="shared" si="99"/>
        <v>2.4953645799609811E-6</v>
      </c>
      <c r="BC14" s="5">
        <f t="shared" si="100"/>
        <v>8.5701321209182152E-7</v>
      </c>
      <c r="BD14" s="5">
        <f t="shared" si="101"/>
        <v>3.4800125557969534E-3</v>
      </c>
      <c r="BE14" s="5">
        <f t="shared" si="102"/>
        <v>2.1174640978775089E-3</v>
      </c>
      <c r="BF14" s="5">
        <f t="shared" si="103"/>
        <v>6.4420086621977944E-4</v>
      </c>
      <c r="BG14" s="5">
        <f t="shared" si="104"/>
        <v>1.3065778587203886E-4</v>
      </c>
      <c r="BH14" s="5">
        <f t="shared" si="105"/>
        <v>1.9875156070295493E-5</v>
      </c>
      <c r="BI14" s="5">
        <f t="shared" si="106"/>
        <v>2.4186653780003462E-6</v>
      </c>
      <c r="BJ14" s="8">
        <f t="shared" si="107"/>
        <v>0.12720223718154147</v>
      </c>
      <c r="BK14" s="8">
        <f t="shared" si="108"/>
        <v>0.22980791450652174</v>
      </c>
      <c r="BL14" s="8">
        <f t="shared" si="109"/>
        <v>0.55854588613071088</v>
      </c>
      <c r="BM14" s="8">
        <f t="shared" si="110"/>
        <v>0.40877170482139491</v>
      </c>
      <c r="BN14" s="8">
        <f t="shared" si="111"/>
        <v>0.58924189987095132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1.5980000000000001</v>
      </c>
      <c r="F15">
        <f>VLOOKUP(B15,home!$B$2:$E$405,3,FALSE)</f>
        <v>1.1819999999999999</v>
      </c>
      <c r="G15">
        <f>VLOOKUP(C15,away!$B$2:$E$405,4,FALSE)</f>
        <v>0.83440000000000003</v>
      </c>
      <c r="H15">
        <f>VLOOKUP(A15,away!$A$2:$E$405,3,FALSE)</f>
        <v>1.2941</v>
      </c>
      <c r="I15">
        <f>VLOOKUP(C15,away!$B$2:$E$405,3,FALSE)</f>
        <v>1.2879</v>
      </c>
      <c r="J15">
        <f>VLOOKUP(B15,home!$B$2:$E$405,4,FALSE)</f>
        <v>1.0303</v>
      </c>
      <c r="K15" s="3">
        <f t="shared" si="56"/>
        <v>1.5760447584000001</v>
      </c>
      <c r="L15" s="3">
        <f t="shared" si="57"/>
        <v>1.7171715331170001</v>
      </c>
      <c r="M15" s="5">
        <f t="shared" si="58"/>
        <v>3.7134222636816434E-2</v>
      </c>
      <c r="N15" s="5">
        <f t="shared" si="59"/>
        <v>5.8525196944013161E-2</v>
      </c>
      <c r="O15" s="5">
        <f t="shared" si="60"/>
        <v>6.3765830016370081E-2</v>
      </c>
      <c r="P15" s="5">
        <f t="shared" si="61"/>
        <v>0.10049780216232544</v>
      </c>
      <c r="Q15" s="5">
        <f t="shared" si="62"/>
        <v>4.6119164938969844E-2</v>
      </c>
      <c r="R15" s="5">
        <f t="shared" si="63"/>
        <v>5.4748434044844127E-2</v>
      </c>
      <c r="S15" s="5">
        <f t="shared" si="64"/>
        <v>6.7995285226763694E-2</v>
      </c>
      <c r="T15" s="5">
        <f t="shared" si="65"/>
        <v>7.9194517164326642E-2</v>
      </c>
      <c r="U15" s="5">
        <f t="shared" si="66"/>
        <v>8.6285982506984688E-2</v>
      </c>
      <c r="V15" s="5">
        <f t="shared" si="67"/>
        <v>2.0446478379922878E-2</v>
      </c>
      <c r="W15" s="5">
        <f t="shared" si="68"/>
        <v>2.4228622721282827E-2</v>
      </c>
      <c r="X15" s="5">
        <f t="shared" si="69"/>
        <v>4.1604701223618611E-2</v>
      </c>
      <c r="Y15" s="5">
        <f t="shared" si="70"/>
        <v>3.5721204292517961E-2</v>
      </c>
      <c r="Z15" s="5">
        <f t="shared" si="71"/>
        <v>3.1337484141513321E-2</v>
      </c>
      <c r="AA15" s="5">
        <f t="shared" si="72"/>
        <v>4.9389277622675185E-2</v>
      </c>
      <c r="AB15" s="5">
        <f t="shared" si="73"/>
        <v>3.8919856059189836E-2</v>
      </c>
      <c r="AC15" s="5">
        <f t="shared" si="74"/>
        <v>3.4584441137333003E-3</v>
      </c>
      <c r="AD15" s="5">
        <f t="shared" si="75"/>
        <v>9.5463484607822367E-3</v>
      </c>
      <c r="AE15" s="5">
        <f t="shared" si="76"/>
        <v>1.6392717822070545E-2</v>
      </c>
      <c r="AF15" s="5">
        <f t="shared" si="77"/>
        <v>1.4074554197239629E-2</v>
      </c>
      <c r="AG15" s="5">
        <f t="shared" si="78"/>
        <v>8.0561412696040936E-3</v>
      </c>
      <c r="AH15" s="5">
        <f t="shared" si="79"/>
        <v>1.345295892182803E-2</v>
      </c>
      <c r="AI15" s="5">
        <f t="shared" si="80"/>
        <v>2.120246539371758E-2</v>
      </c>
      <c r="AJ15" s="5">
        <f t="shared" si="81"/>
        <v>1.6708017224463002E-2</v>
      </c>
      <c r="AK15" s="5">
        <f t="shared" si="82"/>
        <v>8.7775276566239447E-3</v>
      </c>
      <c r="AL15" s="5">
        <f t="shared" si="83"/>
        <v>3.7438891421611332E-4</v>
      </c>
      <c r="AM15" s="5">
        <f t="shared" si="84"/>
        <v>3.0090944906951511E-3</v>
      </c>
      <c r="AN15" s="5">
        <f t="shared" si="85"/>
        <v>5.1671313998809107E-3</v>
      </c>
      <c r="AO15" s="5">
        <f t="shared" si="86"/>
        <v>4.436425473875248E-3</v>
      </c>
      <c r="AP15" s="5">
        <f t="shared" si="87"/>
        <v>2.5393678441778911E-3</v>
      </c>
      <c r="AQ15" s="5">
        <f t="shared" si="88"/>
        <v>1.0901325435337405E-3</v>
      </c>
      <c r="AR15" s="5">
        <f t="shared" si="89"/>
        <v>4.620207619351089E-3</v>
      </c>
      <c r="AS15" s="5">
        <f t="shared" si="90"/>
        <v>7.2816540011980254E-3</v>
      </c>
      <c r="AT15" s="5">
        <f t="shared" si="91"/>
        <v>5.73810631053527E-3</v>
      </c>
      <c r="AU15" s="5">
        <f t="shared" si="92"/>
        <v>3.0145041246203586E-3</v>
      </c>
      <c r="AV15" s="5">
        <f t="shared" si="93"/>
        <v>1.1877483561957742E-3</v>
      </c>
      <c r="AW15" s="5">
        <f t="shared" si="94"/>
        <v>2.8145094232171483E-5</v>
      </c>
      <c r="AX15" s="5">
        <f t="shared" si="95"/>
        <v>7.9041126659840154E-4</v>
      </c>
      <c r="AY15" s="5">
        <f t="shared" si="96"/>
        <v>1.3572717264577268E-3</v>
      </c>
      <c r="AZ15" s="5">
        <f t="shared" si="97"/>
        <v>1.1653341856888864E-3</v>
      </c>
      <c r="BA15" s="5">
        <f t="shared" si="98"/>
        <v>6.6702623007767873E-4</v>
      </c>
      <c r="BB15" s="5">
        <f t="shared" si="99"/>
        <v>2.8634961353293521E-4</v>
      </c>
      <c r="BC15" s="5">
        <f t="shared" si="100"/>
        <v>9.8342280975562073E-5</v>
      </c>
      <c r="BD15" s="5">
        <f t="shared" si="101"/>
        <v>1.322281500173327E-3</v>
      </c>
      <c r="BE15" s="5">
        <f t="shared" si="102"/>
        <v>2.0839748274774608E-3</v>
      </c>
      <c r="BF15" s="5">
        <f t="shared" si="103"/>
        <v>1.6422188017416988E-3</v>
      </c>
      <c r="BG15" s="5">
        <f t="shared" si="104"/>
        <v>8.627367782103112E-4</v>
      </c>
      <c r="BH15" s="5">
        <f t="shared" si="105"/>
        <v>3.3992794429431609E-4</v>
      </c>
      <c r="BI15" s="5">
        <f t="shared" si="106"/>
        <v>1.0714833096774882E-4</v>
      </c>
      <c r="BJ15" s="8">
        <f t="shared" si="107"/>
        <v>0.35407005608991959</v>
      </c>
      <c r="BK15" s="8">
        <f t="shared" si="108"/>
        <v>0.2312638931602356</v>
      </c>
      <c r="BL15" s="8">
        <f t="shared" si="109"/>
        <v>0.38145085804146189</v>
      </c>
      <c r="BM15" s="8">
        <f t="shared" si="110"/>
        <v>0.6360025140575658</v>
      </c>
      <c r="BN15" s="8">
        <f t="shared" si="111"/>
        <v>0.3607906507433391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1.5980000000000001</v>
      </c>
      <c r="F16">
        <f>VLOOKUP(B16,home!$B$2:$E$405,3,FALSE)</f>
        <v>1.0429999999999999</v>
      </c>
      <c r="G16">
        <f>VLOOKUP(C16,away!$B$2:$E$405,4,FALSE)</f>
        <v>1.1125</v>
      </c>
      <c r="H16">
        <f>VLOOKUP(A16,away!$A$2:$E$405,3,FALSE)</f>
        <v>1.2941</v>
      </c>
      <c r="I16">
        <f>VLOOKUP(C16,away!$B$2:$E$405,3,FALSE)</f>
        <v>0.94450000000000001</v>
      </c>
      <c r="J16">
        <f>VLOOKUP(B16,home!$B$2:$E$405,4,FALSE)</f>
        <v>1.0303</v>
      </c>
      <c r="K16" s="3">
        <f t="shared" si="56"/>
        <v>1.8542193250000001</v>
      </c>
      <c r="L16" s="3">
        <f t="shared" si="57"/>
        <v>1.259312456735</v>
      </c>
      <c r="M16" s="5">
        <f t="shared" si="58"/>
        <v>4.4443712338268694E-2</v>
      </c>
      <c r="N16" s="5">
        <f t="shared" si="59"/>
        <v>8.240839029235876E-2</v>
      </c>
      <c r="O16" s="5">
        <f t="shared" si="60"/>
        <v>5.5968520571128777E-2</v>
      </c>
      <c r="P16" s="5">
        <f t="shared" si="61"/>
        <v>0.10377791243464703</v>
      </c>
      <c r="Q16" s="5">
        <f t="shared" si="62"/>
        <v>7.6401614911117022E-2</v>
      </c>
      <c r="R16" s="5">
        <f t="shared" si="63"/>
        <v>3.5240927570125792E-2</v>
      </c>
      <c r="S16" s="5">
        <f t="shared" si="64"/>
        <v>6.0581432910700971E-2</v>
      </c>
      <c r="T16" s="5">
        <f t="shared" si="65"/>
        <v>9.6213505372240174E-2</v>
      </c>
      <c r="U16" s="5">
        <f t="shared" si="66"/>
        <v>6.5344408931452547E-2</v>
      </c>
      <c r="V16" s="5">
        <f t="shared" si="67"/>
        <v>1.5717795509071562E-2</v>
      </c>
      <c r="W16" s="5">
        <f t="shared" si="68"/>
        <v>4.7221783609800456E-2</v>
      </c>
      <c r="X16" s="5">
        <f t="shared" si="69"/>
        <v>5.946698032906636E-2</v>
      </c>
      <c r="Y16" s="5">
        <f t="shared" si="70"/>
        <v>3.7443754546404251E-2</v>
      </c>
      <c r="Z16" s="5">
        <f t="shared" si="71"/>
        <v>1.4793113025318444E-2</v>
      </c>
      <c r="AA16" s="5">
        <f t="shared" si="72"/>
        <v>2.7429676048454674E-2</v>
      </c>
      <c r="AB16" s="5">
        <f t="shared" si="73"/>
        <v>2.5430317703767153E-2</v>
      </c>
      <c r="AC16" s="5">
        <f t="shared" si="74"/>
        <v>2.2938565437432947E-3</v>
      </c>
      <c r="AD16" s="5">
        <f t="shared" si="75"/>
        <v>2.1889885932565061E-2</v>
      </c>
      <c r="AE16" s="5">
        <f t="shared" si="76"/>
        <v>2.7566206031387423E-2</v>
      </c>
      <c r="AF16" s="5">
        <f t="shared" si="77"/>
        <v>1.735723332012484E-2</v>
      </c>
      <c r="AG16" s="5">
        <f t="shared" si="78"/>
        <v>7.2860600448296751E-3</v>
      </c>
      <c r="AH16" s="5">
        <f t="shared" si="79"/>
        <v>4.6572878766680727E-3</v>
      </c>
      <c r="AI16" s="5">
        <f t="shared" si="80"/>
        <v>8.6356331830061573E-3</v>
      </c>
      <c r="AJ16" s="5">
        <f t="shared" si="81"/>
        <v>8.0061789657706415E-3</v>
      </c>
      <c r="AK16" s="5">
        <f t="shared" si="82"/>
        <v>4.9484039192468129E-3</v>
      </c>
      <c r="AL16" s="5">
        <f t="shared" si="83"/>
        <v>2.1425000839028207E-4</v>
      </c>
      <c r="AM16" s="5">
        <f t="shared" si="84"/>
        <v>8.1177299036415598E-3</v>
      </c>
      <c r="AN16" s="5">
        <f t="shared" si="85"/>
        <v>1.0222758388066026E-2</v>
      </c>
      <c r="AO16" s="5">
        <f t="shared" si="86"/>
        <v>6.4368234901418797E-3</v>
      </c>
      <c r="AP16" s="5">
        <f t="shared" si="87"/>
        <v>2.7019906676467105E-3</v>
      </c>
      <c r="AQ16" s="5">
        <f t="shared" si="88"/>
        <v>8.5066262643730521E-4</v>
      </c>
      <c r="AR16" s="5">
        <f t="shared" si="89"/>
        <v>1.1729961275378004E-3</v>
      </c>
      <c r="AS16" s="5">
        <f t="shared" si="90"/>
        <v>2.1749920878307545E-3</v>
      </c>
      <c r="AT16" s="5">
        <f t="shared" si="91"/>
        <v>2.0164561804889413E-3</v>
      </c>
      <c r="AU16" s="5">
        <f t="shared" si="92"/>
        <v>1.2463173392927612E-3</v>
      </c>
      <c r="AV16" s="5">
        <f t="shared" si="93"/>
        <v>5.7773642389980482E-4</v>
      </c>
      <c r="AW16" s="5">
        <f t="shared" si="94"/>
        <v>1.3896740543671116E-5</v>
      </c>
      <c r="AX16" s="5">
        <f t="shared" si="95"/>
        <v>2.5086752770770949E-3</v>
      </c>
      <c r="AY16" s="5">
        <f t="shared" si="96"/>
        <v>3.159206026326313E-3</v>
      </c>
      <c r="AZ16" s="5">
        <f t="shared" si="97"/>
        <v>1.9892137511725036E-3</v>
      </c>
      <c r="BA16" s="5">
        <f t="shared" si="98"/>
        <v>8.3501388532003062E-4</v>
      </c>
      <c r="BB16" s="5">
        <f t="shared" si="99"/>
        <v>2.6288584683255121E-4</v>
      </c>
      <c r="BC16" s="5">
        <f t="shared" si="100"/>
        <v>6.6211084323112207E-5</v>
      </c>
      <c r="BD16" s="5">
        <f t="shared" si="101"/>
        <v>2.4619477251837824E-4</v>
      </c>
      <c r="BE16" s="5">
        <f t="shared" si="102"/>
        <v>4.5649910491755584E-4</v>
      </c>
      <c r="BF16" s="5">
        <f t="shared" si="103"/>
        <v>4.2322473109166739E-4</v>
      </c>
      <c r="BG16" s="5">
        <f t="shared" si="104"/>
        <v>2.6158382506936604E-4</v>
      </c>
      <c r="BH16" s="5">
        <f t="shared" si="105"/>
        <v>1.2125844588775948E-4</v>
      </c>
      <c r="BI16" s="5">
        <f t="shared" si="106"/>
        <v>4.4967950736910096E-5</v>
      </c>
      <c r="BJ16" s="8">
        <f t="shared" si="107"/>
        <v>0.51040658533687933</v>
      </c>
      <c r="BK16" s="8">
        <f t="shared" si="108"/>
        <v>0.23018816577114815</v>
      </c>
      <c r="BL16" s="8">
        <f t="shared" si="109"/>
        <v>0.24440358175889229</v>
      </c>
      <c r="BM16" s="8">
        <f t="shared" si="110"/>
        <v>0.59840505848880965</v>
      </c>
      <c r="BN16" s="8">
        <f t="shared" si="111"/>
        <v>0.39824107811764609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1.5906</v>
      </c>
      <c r="F31">
        <f>VLOOKUP(B31,home!$B$2:$E$405,3,FALSE)</f>
        <v>0.55879999999999996</v>
      </c>
      <c r="G31">
        <f>VLOOKUP(C31,away!$B$2:$E$405,4,FALSE)</f>
        <v>0.97799999999999998</v>
      </c>
      <c r="H31">
        <f>VLOOKUP(A31,away!$A$2:$E$405,3,FALSE)</f>
        <v>1.1812</v>
      </c>
      <c r="I31">
        <f>VLOOKUP(C31,away!$B$2:$E$405,3,FALSE)</f>
        <v>0.94069999999999998</v>
      </c>
      <c r="J31">
        <f>VLOOKUP(B31,home!$B$2:$E$405,4,FALSE)</f>
        <v>1.6932</v>
      </c>
      <c r="K31" s="3">
        <f t="shared" si="168"/>
        <v>0.86927307984000002</v>
      </c>
      <c r="L31" s="3">
        <f t="shared" si="169"/>
        <v>1.881407375088</v>
      </c>
      <c r="M31" s="5">
        <f t="shared" si="170"/>
        <v>6.3884375975060928E-2</v>
      </c>
      <c r="N31" s="5">
        <f t="shared" si="171"/>
        <v>5.5532968257497706E-2</v>
      </c>
      <c r="O31" s="5">
        <f t="shared" si="172"/>
        <v>0.12019253611237427</v>
      </c>
      <c r="P31" s="5">
        <f t="shared" si="173"/>
        <v>0.10448013604018398</v>
      </c>
      <c r="Q31" s="5">
        <f t="shared" si="174"/>
        <v>2.4136657174925996E-2</v>
      </c>
      <c r="R31" s="5">
        <f t="shared" si="175"/>
        <v>0.11306556193617588</v>
      </c>
      <c r="S31" s="5">
        <f t="shared" si="176"/>
        <v>4.2718186803752944E-2</v>
      </c>
      <c r="T31" s="5">
        <f t="shared" si="177"/>
        <v>4.5410884818876458E-2</v>
      </c>
      <c r="U31" s="5">
        <f t="shared" si="178"/>
        <v>9.8284849248099868E-2</v>
      </c>
      <c r="V31" s="5">
        <f t="shared" si="179"/>
        <v>7.7626387090821676E-3</v>
      </c>
      <c r="W31" s="5">
        <f t="shared" si="180"/>
        <v>6.9937821064967182E-3</v>
      </c>
      <c r="X31" s="5">
        <f t="shared" si="181"/>
        <v>1.3158153234921413E-2</v>
      </c>
      <c r="Y31" s="5">
        <f t="shared" si="182"/>
        <v>1.2377923269359589E-2</v>
      </c>
      <c r="Z31" s="5">
        <f t="shared" si="183"/>
        <v>7.090746069839679E-2</v>
      </c>
      <c r="AA31" s="5">
        <f t="shared" si="184"/>
        <v>6.1637946744929131E-2</v>
      </c>
      <c r="AB31" s="5">
        <f t="shared" si="185"/>
        <v>2.6790103900989227E-2</v>
      </c>
      <c r="AC31" s="5">
        <f t="shared" si="186"/>
        <v>7.9346625835430772E-4</v>
      </c>
      <c r="AD31" s="5">
        <f t="shared" si="187"/>
        <v>1.5198766278610709E-3</v>
      </c>
      <c r="AE31" s="5">
        <f t="shared" si="188"/>
        <v>2.8595070968816987E-3</v>
      </c>
      <c r="AF31" s="5">
        <f t="shared" si="189"/>
        <v>2.6899488705948525E-3</v>
      </c>
      <c r="AG31" s="5">
        <f t="shared" si="190"/>
        <v>1.6869632145822642E-3</v>
      </c>
      <c r="AH31" s="5">
        <f t="shared" si="191"/>
        <v>3.3351454876681549E-2</v>
      </c>
      <c r="AI31" s="5">
        <f t="shared" si="192"/>
        <v>2.8991521897797752E-2</v>
      </c>
      <c r="AJ31" s="5">
        <f t="shared" si="193"/>
        <v>1.2600774764673727E-2</v>
      </c>
      <c r="AK31" s="5">
        <f t="shared" si="194"/>
        <v>3.6511714293526944E-3</v>
      </c>
      <c r="AL31" s="5">
        <f t="shared" si="195"/>
        <v>5.1907190984234893E-5</v>
      </c>
      <c r="AM31" s="5">
        <f t="shared" si="196"/>
        <v>2.6423756745552551E-4</v>
      </c>
      <c r="AN31" s="5">
        <f t="shared" si="197"/>
        <v>4.9713850818613851E-4</v>
      </c>
      <c r="AO31" s="5">
        <f t="shared" si="198"/>
        <v>4.676600278708236E-4</v>
      </c>
      <c r="AP31" s="5">
        <f t="shared" si="199"/>
        <v>2.9328634182334244E-4</v>
      </c>
      <c r="AQ31" s="5">
        <f t="shared" si="200"/>
        <v>1.3794777162975412E-4</v>
      </c>
      <c r="AR31" s="5">
        <f t="shared" si="201"/>
        <v>1.2549534634980658E-2</v>
      </c>
      <c r="AS31" s="5">
        <f t="shared" si="202"/>
        <v>1.0908972622708384E-2</v>
      </c>
      <c r="AT31" s="5">
        <f t="shared" si="203"/>
        <v>4.7414381148159802E-3</v>
      </c>
      <c r="AU31" s="5">
        <f t="shared" si="204"/>
        <v>1.3738681709789503E-3</v>
      </c>
      <c r="AV31" s="5">
        <f t="shared" si="205"/>
        <v>2.9856665407025488E-4</v>
      </c>
      <c r="AW31" s="5">
        <f t="shared" si="206"/>
        <v>2.3581102111439772E-6</v>
      </c>
      <c r="AX31" s="5">
        <f t="shared" si="207"/>
        <v>3.8282434011915711E-5</v>
      </c>
      <c r="AY31" s="5">
        <f t="shared" si="208"/>
        <v>7.2024853686337902E-5</v>
      </c>
      <c r="AZ31" s="5">
        <f t="shared" si="209"/>
        <v>6.7754045457555148E-5</v>
      </c>
      <c r="BA31" s="5">
        <f t="shared" si="210"/>
        <v>4.2490986938630628E-5</v>
      </c>
      <c r="BB31" s="5">
        <f t="shared" si="211"/>
        <v>1.998571405027688E-5</v>
      </c>
      <c r="BC31" s="5">
        <f t="shared" si="212"/>
        <v>7.5202539621181538E-6</v>
      </c>
      <c r="BD31" s="5">
        <f t="shared" si="213"/>
        <v>3.9351311693624873E-3</v>
      </c>
      <c r="BE31" s="5">
        <f t="shared" si="214"/>
        <v>3.4207035911661098E-3</v>
      </c>
      <c r="BF31" s="5">
        <f t="shared" si="215"/>
        <v>1.4867627729563562E-3</v>
      </c>
      <c r="BG31" s="5">
        <f t="shared" si="216"/>
        <v>4.308009515464102E-4</v>
      </c>
      <c r="BH31" s="5">
        <f t="shared" si="217"/>
        <v>9.3620917487187625E-5</v>
      </c>
      <c r="BI31" s="5">
        <f t="shared" si="218"/>
        <v>1.6276428656306829E-5</v>
      </c>
      <c r="BJ31" s="8">
        <f t="shared" si="219"/>
        <v>0.1682749931770702</v>
      </c>
      <c r="BK31" s="8">
        <f t="shared" si="220"/>
        <v>0.21976273583110492</v>
      </c>
      <c r="BL31" s="8">
        <f t="shared" si="221"/>
        <v>0.53782159693980325</v>
      </c>
      <c r="BM31" s="8">
        <f t="shared" si="222"/>
        <v>0.51540488440668109</v>
      </c>
      <c r="BN31" s="8">
        <f t="shared" si="223"/>
        <v>0.4812922354962188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1.5906</v>
      </c>
      <c r="F32">
        <f>VLOOKUP(B32,home!$B$2:$E$405,3,FALSE)</f>
        <v>1.0059</v>
      </c>
      <c r="G32">
        <f>VLOOKUP(C32,away!$B$2:$E$405,4,FALSE)</f>
        <v>0.97799999999999998</v>
      </c>
      <c r="H32">
        <f>VLOOKUP(A32,away!$A$2:$E$405,3,FALSE)</f>
        <v>1.1812</v>
      </c>
      <c r="I32">
        <f>VLOOKUP(C32,away!$B$2:$E$405,3,FALSE)</f>
        <v>1.5051000000000001</v>
      </c>
      <c r="J32">
        <f>VLOOKUP(B32,home!$B$2:$E$405,4,FALSE)</f>
        <v>1.0159</v>
      </c>
      <c r="K32" s="3">
        <f t="shared" si="168"/>
        <v>1.5647848801200002</v>
      </c>
      <c r="L32" s="3">
        <f t="shared" si="169"/>
        <v>1.8060915235080002</v>
      </c>
      <c r="M32" s="5">
        <f t="shared" si="170"/>
        <v>3.4359511343735286E-2</v>
      </c>
      <c r="N32" s="5">
        <f t="shared" si="171"/>
        <v>5.3765243838988598E-2</v>
      </c>
      <c r="O32" s="5">
        <f t="shared" si="172"/>
        <v>6.2056422189797282E-2</v>
      </c>
      <c r="P32" s="5">
        <f t="shared" si="173"/>
        <v>9.7104951156938041E-2</v>
      </c>
      <c r="Q32" s="5">
        <f t="shared" si="174"/>
        <v>4.2065520317607186E-2</v>
      </c>
      <c r="R32" s="5">
        <f t="shared" si="175"/>
        <v>5.6039789048113325E-2</v>
      </c>
      <c r="S32" s="5">
        <f t="shared" si="176"/>
        <v>6.8608160960579034E-2</v>
      </c>
      <c r="T32" s="5">
        <f t="shared" si="177"/>
        <v>7.5974179677583895E-2</v>
      </c>
      <c r="U32" s="5">
        <f t="shared" si="178"/>
        <v>8.7690214587602094E-2</v>
      </c>
      <c r="V32" s="5">
        <f t="shared" si="179"/>
        <v>2.1544065670121213E-2</v>
      </c>
      <c r="W32" s="5">
        <f t="shared" si="180"/>
        <v>2.1941163389124135E-2</v>
      </c>
      <c r="X32" s="5">
        <f t="shared" si="181"/>
        <v>3.9627749213001162E-2</v>
      </c>
      <c r="Y32" s="5">
        <f t="shared" si="182"/>
        <v>3.5785670974651115E-2</v>
      </c>
      <c r="Z32" s="5">
        <f t="shared" si="183"/>
        <v>3.3737662659657969E-2</v>
      </c>
      <c r="AA32" s="5">
        <f t="shared" si="184"/>
        <v>5.2792184420421891E-2</v>
      </c>
      <c r="AB32" s="5">
        <f t="shared" si="185"/>
        <v>4.1304205984791419E-2</v>
      </c>
      <c r="AC32" s="5">
        <f t="shared" si="186"/>
        <v>3.8054154490333452E-3</v>
      </c>
      <c r="AD32" s="5">
        <f t="shared" si="187"/>
        <v>8.5833001808859836E-3</v>
      </c>
      <c r="AE32" s="5">
        <f t="shared" si="188"/>
        <v>1.550222570042286E-2</v>
      </c>
      <c r="AF32" s="5">
        <f t="shared" si="189"/>
        <v>1.39992192165208E-2</v>
      </c>
      <c r="AG32" s="5">
        <f t="shared" si="190"/>
        <v>8.4279570542295061E-3</v>
      </c>
      <c r="AH32" s="5">
        <f t="shared" si="191"/>
        <v>1.5233326638145172E-2</v>
      </c>
      <c r="AI32" s="5">
        <f t="shared" si="192"/>
        <v>2.3836879197298794E-2</v>
      </c>
      <c r="AJ32" s="5">
        <f t="shared" si="193"/>
        <v>1.8649794078590066E-2</v>
      </c>
      <c r="AK32" s="5">
        <f t="shared" si="194"/>
        <v>9.7276385971764162E-3</v>
      </c>
      <c r="AL32" s="5">
        <f t="shared" si="195"/>
        <v>4.3018618933603127E-4</v>
      </c>
      <c r="AM32" s="5">
        <f t="shared" si="196"/>
        <v>2.6862036689163289E-3</v>
      </c>
      <c r="AN32" s="5">
        <f t="shared" si="197"/>
        <v>4.8515296768458721E-3</v>
      </c>
      <c r="AO32" s="5">
        <f t="shared" si="198"/>
        <v>4.3811533126994189E-3</v>
      </c>
      <c r="AP32" s="5">
        <f t="shared" si="199"/>
        <v>2.6375879537518048E-3</v>
      </c>
      <c r="AQ32" s="5">
        <f t="shared" si="200"/>
        <v>1.1909313114444875E-3</v>
      </c>
      <c r="AR32" s="5">
        <f t="shared" si="201"/>
        <v>5.502556423196526E-3</v>
      </c>
      <c r="AS32" s="5">
        <f t="shared" si="202"/>
        <v>8.6103170930251112E-3</v>
      </c>
      <c r="AT32" s="5">
        <f t="shared" si="203"/>
        <v>6.7366470001022465E-3</v>
      </c>
      <c r="AU32" s="5">
        <f t="shared" si="204"/>
        <v>3.513801122821918E-3</v>
      </c>
      <c r="AV32" s="5">
        <f t="shared" si="205"/>
        <v>1.3745857171851036E-3</v>
      </c>
      <c r="AW32" s="5">
        <f t="shared" si="206"/>
        <v>3.3771345069137786E-5</v>
      </c>
      <c r="AX32" s="5">
        <f t="shared" si="207"/>
        <v>7.0055514767385725E-4</v>
      </c>
      <c r="AY32" s="5">
        <f t="shared" si="208"/>
        <v>1.265266713963649E-3</v>
      </c>
      <c r="AZ32" s="5">
        <f t="shared" si="209"/>
        <v>1.1425937435332841E-3</v>
      </c>
      <c r="BA32" s="5">
        <f t="shared" si="210"/>
        <v>6.8787629166957925E-4</v>
      </c>
      <c r="BB32" s="5">
        <f t="shared" si="211"/>
        <v>3.1059188490163627E-4</v>
      </c>
      <c r="BC32" s="5">
        <f t="shared" si="212"/>
        <v>1.1219147411824359E-4</v>
      </c>
      <c r="BD32" s="5">
        <f t="shared" si="213"/>
        <v>1.6563534189266225E-3</v>
      </c>
      <c r="BE32" s="5">
        <f t="shared" si="214"/>
        <v>2.5918367860714468E-3</v>
      </c>
      <c r="BF32" s="5">
        <f t="shared" si="215"/>
        <v>2.0278335072917084E-3</v>
      </c>
      <c r="BG32" s="5">
        <f t="shared" si="216"/>
        <v>1.057707737203592E-3</v>
      </c>
      <c r="BH32" s="5">
        <f t="shared" si="217"/>
        <v>4.1377126869052968E-4</v>
      </c>
      <c r="BI32" s="5">
        <f t="shared" si="218"/>
        <v>1.2949260501500214E-4</v>
      </c>
      <c r="BJ32" s="8">
        <f t="shared" si="219"/>
        <v>0.33563871074253326</v>
      </c>
      <c r="BK32" s="8">
        <f t="shared" si="220"/>
        <v>0.2271175574837066</v>
      </c>
      <c r="BL32" s="8">
        <f t="shared" si="221"/>
        <v>0.4009453574214662</v>
      </c>
      <c r="BM32" s="8">
        <f t="shared" si="222"/>
        <v>0.65081635504328994</v>
      </c>
      <c r="BN32" s="8">
        <f t="shared" si="223"/>
        <v>0.34539143789517979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1.5906</v>
      </c>
      <c r="F33">
        <f>VLOOKUP(B33,home!$B$2:$E$405,3,FALSE)</f>
        <v>0.71850000000000003</v>
      </c>
      <c r="G33">
        <f>VLOOKUP(C33,away!$B$2:$E$405,4,FALSE)</f>
        <v>1.6067</v>
      </c>
      <c r="H33">
        <f>VLOOKUP(A33,away!$A$2:$E$405,3,FALSE)</f>
        <v>1.1812</v>
      </c>
      <c r="I33">
        <f>VLOOKUP(C33,away!$B$2:$E$405,3,FALSE)</f>
        <v>1.1288</v>
      </c>
      <c r="J33">
        <f>VLOOKUP(B33,home!$B$2:$E$405,4,FALSE)</f>
        <v>1.2094</v>
      </c>
      <c r="K33" s="3">
        <f t="shared" si="168"/>
        <v>1.8362108288700001</v>
      </c>
      <c r="L33" s="3">
        <f t="shared" si="169"/>
        <v>1.612539654464</v>
      </c>
      <c r="M33" s="5">
        <f t="shared" si="170"/>
        <v>3.1785327872222664E-2</v>
      </c>
      <c r="N33" s="5">
        <f t="shared" si="171"/>
        <v>5.8364563238158695E-2</v>
      </c>
      <c r="O33" s="5">
        <f t="shared" si="172"/>
        <v>5.1255101624098881E-2</v>
      </c>
      <c r="P33" s="5">
        <f t="shared" si="173"/>
        <v>9.4115172637002698E-2</v>
      </c>
      <c r="Q33" s="5">
        <f t="shared" si="174"/>
        <v>5.3584821520087457E-2</v>
      </c>
      <c r="R33" s="5">
        <f t="shared" si="175"/>
        <v>4.132544193122082E-2</v>
      </c>
      <c r="S33" s="5">
        <f t="shared" si="176"/>
        <v>6.9667880697194068E-2</v>
      </c>
      <c r="T33" s="5">
        <f t="shared" si="177"/>
        <v>8.6407649578516932E-2</v>
      </c>
      <c r="U33" s="5">
        <f t="shared" si="178"/>
        <v>7.5882223981946037E-2</v>
      </c>
      <c r="V33" s="5">
        <f t="shared" si="179"/>
        <v>2.292044459922218E-2</v>
      </c>
      <c r="W33" s="5">
        <f t="shared" si="180"/>
        <v>3.2797676512750278E-2</v>
      </c>
      <c r="X33" s="5">
        <f t="shared" si="181"/>
        <v>5.2887553951092382E-2</v>
      </c>
      <c r="Y33" s="5">
        <f t="shared" si="182"/>
        <v>4.2641638986870345E-2</v>
      </c>
      <c r="Z33" s="5">
        <f t="shared" si="183"/>
        <v>2.2212971284114306E-2</v>
      </c>
      <c r="AA33" s="5">
        <f t="shared" si="184"/>
        <v>4.0787698413269041E-2</v>
      </c>
      <c r="AB33" s="5">
        <f t="shared" si="185"/>
        <v>3.7447406755564169E-2</v>
      </c>
      <c r="AC33" s="5">
        <f t="shared" si="186"/>
        <v>4.2416614535259415E-3</v>
      </c>
      <c r="AD33" s="5">
        <f t="shared" si="187"/>
        <v>1.5055862193621827E-2</v>
      </c>
      <c r="AE33" s="5">
        <f t="shared" si="188"/>
        <v>2.4278174819360541E-2</v>
      </c>
      <c r="AF33" s="5">
        <f t="shared" si="189"/>
        <v>1.957475981711412E-2</v>
      </c>
      <c r="AG33" s="5">
        <f t="shared" si="190"/>
        <v>1.0521692143901666E-2</v>
      </c>
      <c r="AH33" s="5">
        <f t="shared" si="191"/>
        <v>8.9548242597761053E-3</v>
      </c>
      <c r="AI33" s="5">
        <f t="shared" si="192"/>
        <v>1.6442945276428669E-2</v>
      </c>
      <c r="AJ33" s="5">
        <f t="shared" si="193"/>
        <v>1.5096357087547568E-2</v>
      </c>
      <c r="AK33" s="5">
        <f t="shared" si="194"/>
        <v>9.2400314535477437E-3</v>
      </c>
      <c r="AL33" s="5">
        <f t="shared" si="195"/>
        <v>5.0237606680808317E-4</v>
      </c>
      <c r="AM33" s="5">
        <f t="shared" si="196"/>
        <v>5.5291474395805697E-3</v>
      </c>
      <c r="AN33" s="5">
        <f t="shared" si="197"/>
        <v>8.9159695017017628E-3</v>
      </c>
      <c r="AO33" s="5">
        <f t="shared" si="198"/>
        <v>7.188677189742863E-3</v>
      </c>
      <c r="AP33" s="5">
        <f t="shared" si="199"/>
        <v>3.8640090105337317E-3</v>
      </c>
      <c r="AQ33" s="5">
        <f t="shared" si="200"/>
        <v>1.5577169386729608E-3</v>
      </c>
      <c r="AR33" s="5">
        <f t="shared" si="201"/>
        <v>2.8880018435290407E-3</v>
      </c>
      <c r="AS33" s="5">
        <f t="shared" si="202"/>
        <v>5.302980258884548E-3</v>
      </c>
      <c r="AT33" s="5">
        <f t="shared" si="203"/>
        <v>4.8686948883238223E-3</v>
      </c>
      <c r="AU33" s="5">
        <f t="shared" si="204"/>
        <v>2.9799834254680734E-3</v>
      </c>
      <c r="AV33" s="5">
        <f t="shared" si="205"/>
        <v>1.367969458924398E-3</v>
      </c>
      <c r="AW33" s="5">
        <f t="shared" si="206"/>
        <v>4.131991203126115E-5</v>
      </c>
      <c r="AX33" s="5">
        <f t="shared" si="207"/>
        <v>1.6921134004961129E-3</v>
      </c>
      <c r="AY33" s="5">
        <f t="shared" si="208"/>
        <v>2.7285999581499057E-3</v>
      </c>
      <c r="AZ33" s="5">
        <f t="shared" si="209"/>
        <v>2.1999878168427675E-3</v>
      </c>
      <c r="BA33" s="5">
        <f t="shared" si="210"/>
        <v>1.1825225313322155E-3</v>
      </c>
      <c r="BB33" s="5">
        <f t="shared" si="211"/>
        <v>4.7671611851758612E-4</v>
      </c>
      <c r="BC33" s="5">
        <f t="shared" si="212"/>
        <v>1.537447290063535E-4</v>
      </c>
      <c r="BD33" s="5">
        <f t="shared" si="213"/>
        <v>7.7616958247595338E-4</v>
      </c>
      <c r="BE33" s="5">
        <f t="shared" si="214"/>
        <v>1.4252109923818521E-3</v>
      </c>
      <c r="BF33" s="5">
        <f t="shared" si="215"/>
        <v>1.308493928818058E-3</v>
      </c>
      <c r="BG33" s="5">
        <f t="shared" si="216"/>
        <v>8.0089024053545674E-4</v>
      </c>
      <c r="BH33" s="5">
        <f t="shared" si="217"/>
        <v>3.6765083310187608E-4</v>
      </c>
      <c r="BI33" s="5">
        <f t="shared" si="218"/>
        <v>1.3501688819694845E-4</v>
      </c>
      <c r="BJ33" s="8">
        <f t="shared" si="219"/>
        <v>0.43160359739605103</v>
      </c>
      <c r="BK33" s="8">
        <f t="shared" si="220"/>
        <v>0.22596146328412556</v>
      </c>
      <c r="BL33" s="8">
        <f t="shared" si="221"/>
        <v>0.31865309312403906</v>
      </c>
      <c r="BM33" s="8">
        <f t="shared" si="222"/>
        <v>0.66531341621941997</v>
      </c>
      <c r="BN33" s="8">
        <f t="shared" si="223"/>
        <v>0.33043042882279122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1.2153</v>
      </c>
      <c r="F34">
        <f>VLOOKUP(B34,home!$B$2:$E$405,3,FALSE)</f>
        <v>1.0971</v>
      </c>
      <c r="G34">
        <f>VLOOKUP(C34,away!$B$2:$E$405,4,FALSE)</f>
        <v>0.73140000000000005</v>
      </c>
      <c r="H34">
        <f>VLOOKUP(A34,away!$A$2:$E$405,3,FALSE)</f>
        <v>0.91669999999999996</v>
      </c>
      <c r="I34">
        <f>VLOOKUP(C34,away!$B$2:$E$405,3,FALSE)</f>
        <v>1.3332999999999999</v>
      </c>
      <c r="J34">
        <f>VLOOKUP(B34,home!$B$2:$E$405,4,FALSE)</f>
        <v>0.72719999999999996</v>
      </c>
      <c r="K34" s="3">
        <f t="shared" si="168"/>
        <v>0.97517973778199996</v>
      </c>
      <c r="L34" s="3">
        <f t="shared" si="169"/>
        <v>0.88881009919199983</v>
      </c>
      <c r="M34" s="5">
        <f t="shared" si="170"/>
        <v>0.15505275936593679</v>
      </c>
      <c r="N34" s="5">
        <f t="shared" si="171"/>
        <v>0.15120430922084976</v>
      </c>
      <c r="O34" s="5">
        <f t="shared" si="172"/>
        <v>0.13781245843203155</v>
      </c>
      <c r="P34" s="5">
        <f t="shared" si="173"/>
        <v>0.13439191707684128</v>
      </c>
      <c r="Q34" s="5">
        <f t="shared" si="174"/>
        <v>7.3725689308748343E-2</v>
      </c>
      <c r="R34" s="5">
        <f t="shared" si="175"/>
        <v>6.1244552424433663E-2</v>
      </c>
      <c r="S34" s="5">
        <f t="shared" si="176"/>
        <v>2.9121035074523814E-2</v>
      </c>
      <c r="T34" s="5">
        <f t="shared" si="177"/>
        <v>6.5528137227507166E-2</v>
      </c>
      <c r="U34" s="5">
        <f t="shared" si="178"/>
        <v>5.972444657383516E-2</v>
      </c>
      <c r="V34" s="5">
        <f t="shared" si="179"/>
        <v>2.8045161652153878E-3</v>
      </c>
      <c r="W34" s="5">
        <f t="shared" si="180"/>
        <v>2.3965266122634141E-2</v>
      </c>
      <c r="X34" s="5">
        <f t="shared" si="181"/>
        <v>2.1300570559621122E-2</v>
      </c>
      <c r="Y34" s="5">
        <f t="shared" si="182"/>
        <v>9.4660811159715218E-3</v>
      </c>
      <c r="Z34" s="5">
        <f t="shared" si="183"/>
        <v>1.8144925571776837E-2</v>
      </c>
      <c r="AA34" s="5">
        <f t="shared" si="184"/>
        <v>1.769456376115924E-2</v>
      </c>
      <c r="AB34" s="5">
        <f t="shared" si="185"/>
        <v>8.6276900243870708E-3</v>
      </c>
      <c r="AC34" s="5">
        <f t="shared" si="186"/>
        <v>1.5192582893138137E-4</v>
      </c>
      <c r="AD34" s="5">
        <f t="shared" si="187"/>
        <v>5.842610483336552E-3</v>
      </c>
      <c r="AE34" s="5">
        <f t="shared" si="188"/>
        <v>5.1929712032345778E-3</v>
      </c>
      <c r="AF34" s="5">
        <f t="shared" si="189"/>
        <v>2.3077826251240623E-3</v>
      </c>
      <c r="AG34" s="5">
        <f t="shared" si="190"/>
        <v>6.8372683465003047E-4</v>
      </c>
      <c r="AH34" s="5">
        <f t="shared" si="191"/>
        <v>4.0318482743206055E-3</v>
      </c>
      <c r="AI34" s="5">
        <f t="shared" si="192"/>
        <v>3.9317767429287772E-3</v>
      </c>
      <c r="AJ34" s="5">
        <f t="shared" si="193"/>
        <v>1.9170945065933248E-3</v>
      </c>
      <c r="AK34" s="5">
        <f t="shared" si="194"/>
        <v>6.231705727476639E-4</v>
      </c>
      <c r="AL34" s="5">
        <f t="shared" si="195"/>
        <v>5.2672660550050413E-6</v>
      </c>
      <c r="AM34" s="5">
        <f t="shared" si="196"/>
        <v>1.1395190718205008E-3</v>
      </c>
      <c r="AN34" s="5">
        <f t="shared" si="197"/>
        <v>1.0128160592559549E-3</v>
      </c>
      <c r="AO34" s="5">
        <f t="shared" si="198"/>
        <v>4.5010057104526781E-4</v>
      </c>
      <c r="AP34" s="5">
        <f t="shared" si="199"/>
        <v>1.3335131106570675E-4</v>
      </c>
      <c r="AQ34" s="5">
        <f t="shared" si="200"/>
        <v>2.9630998003923503E-5</v>
      </c>
      <c r="AR34" s="5">
        <f t="shared" si="201"/>
        <v>7.1670949292519832E-4</v>
      </c>
      <c r="AS34" s="5">
        <f t="shared" si="202"/>
        <v>6.9892057537666505E-4</v>
      </c>
      <c r="AT34" s="5">
        <f t="shared" si="203"/>
        <v>3.407865917131303E-4</v>
      </c>
      <c r="AU34" s="5">
        <f t="shared" si="204"/>
        <v>1.1077605971547733E-4</v>
      </c>
      <c r="AV34" s="5">
        <f t="shared" si="205"/>
        <v>2.7006642216465587E-5</v>
      </c>
      <c r="AW34" s="5">
        <f t="shared" si="206"/>
        <v>1.2681668731853496E-7</v>
      </c>
      <c r="AX34" s="5">
        <f t="shared" si="207"/>
        <v>1.852059849425839E-4</v>
      </c>
      <c r="AY34" s="5">
        <f t="shared" si="208"/>
        <v>1.6461294984777001E-4</v>
      </c>
      <c r="AZ34" s="5">
        <f t="shared" si="209"/>
        <v>7.3154826141242084E-5</v>
      </c>
      <c r="BA34" s="5">
        <f t="shared" si="210"/>
        <v>2.1673582759656955E-5</v>
      </c>
      <c r="BB34" s="5">
        <f t="shared" si="211"/>
        <v>4.8159248106141784E-6</v>
      </c>
      <c r="BC34" s="5">
        <f t="shared" si="212"/>
        <v>8.5608852172464052E-7</v>
      </c>
      <c r="BD34" s="5">
        <f t="shared" si="213"/>
        <v>1.0616977258311552E-4</v>
      </c>
      <c r="BE34" s="5">
        <f t="shared" si="214"/>
        <v>1.0353461098797715E-4</v>
      </c>
      <c r="BF34" s="5">
        <f t="shared" si="215"/>
        <v>5.0482427397308451E-5</v>
      </c>
      <c r="BG34" s="5">
        <f t="shared" si="216"/>
        <v>1.6409813437302042E-5</v>
      </c>
      <c r="BH34" s="5">
        <f t="shared" si="217"/>
        <v>4.0006293912099353E-6</v>
      </c>
      <c r="BI34" s="5">
        <f t="shared" si="218"/>
        <v>7.8026654413661365E-7</v>
      </c>
      <c r="BJ34" s="8">
        <f t="shared" si="219"/>
        <v>0.36243288206989233</v>
      </c>
      <c r="BK34" s="8">
        <f t="shared" si="220"/>
        <v>0.32169203372735133</v>
      </c>
      <c r="BL34" s="8">
        <f t="shared" si="221"/>
        <v>0.29778317819472505</v>
      </c>
      <c r="BM34" s="8">
        <f t="shared" si="222"/>
        <v>0.28645684760174372</v>
      </c>
      <c r="BN34" s="8">
        <f t="shared" si="223"/>
        <v>0.71343168582884142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1.2153</v>
      </c>
      <c r="F35">
        <f>VLOOKUP(B35,home!$B$2:$E$405,3,FALSE)</f>
        <v>0.64</v>
      </c>
      <c r="G35">
        <f>VLOOKUP(C35,away!$B$2:$E$405,4,FALSE)</f>
        <v>0.36570000000000003</v>
      </c>
      <c r="H35">
        <f>VLOOKUP(A35,away!$A$2:$E$405,3,FALSE)</f>
        <v>0.91669999999999996</v>
      </c>
      <c r="I35">
        <f>VLOOKUP(C35,away!$B$2:$E$405,3,FALSE)</f>
        <v>1.3332999999999999</v>
      </c>
      <c r="J35">
        <f>VLOOKUP(B35,home!$B$2:$E$405,4,FALSE)</f>
        <v>1.8181</v>
      </c>
      <c r="K35" s="3">
        <f t="shared" si="168"/>
        <v>0.28443853440000005</v>
      </c>
      <c r="L35" s="3">
        <f t="shared" si="169"/>
        <v>2.2221474715909997</v>
      </c>
      <c r="M35" s="5">
        <f t="shared" si="170"/>
        <v>8.1546162667297153E-2</v>
      </c>
      <c r="N35" s="5">
        <f t="shared" si="171"/>
        <v>2.3194870995029999E-2</v>
      </c>
      <c r="O35" s="5">
        <f t="shared" si="172"/>
        <v>0.18120759918908275</v>
      </c>
      <c r="P35" s="5">
        <f t="shared" si="173"/>
        <v>5.1542423935485332E-2</v>
      </c>
      <c r="Q35" s="5">
        <f t="shared" si="174"/>
        <v>3.2987575557117017E-3</v>
      </c>
      <c r="R35" s="5">
        <f t="shared" si="175"/>
        <v>0.20133500418554778</v>
      </c>
      <c r="S35" s="5">
        <f t="shared" si="176"/>
        <v>8.1445324287794125E-3</v>
      </c>
      <c r="T35" s="5">
        <f t="shared" si="177"/>
        <v>7.3303257618164645E-3</v>
      </c>
      <c r="U35" s="5">
        <f t="shared" si="178"/>
        <v>5.7267433513955079E-2</v>
      </c>
      <c r="V35" s="5">
        <f t="shared" si="179"/>
        <v>5.7198541765187663E-4</v>
      </c>
      <c r="W35" s="5">
        <f t="shared" si="180"/>
        <v>3.1276458816252095E-4</v>
      </c>
      <c r="X35" s="5">
        <f t="shared" si="181"/>
        <v>6.9500903878854617E-4</v>
      </c>
      <c r="Y35" s="5">
        <f t="shared" si="182"/>
        <v>7.7220628913842956E-4</v>
      </c>
      <c r="Z35" s="5">
        <f t="shared" si="183"/>
        <v>0.14913202349789279</v>
      </c>
      <c r="AA35" s="5">
        <f t="shared" si="184"/>
        <v>4.241889419584699E-2</v>
      </c>
      <c r="AB35" s="5">
        <f t="shared" si="185"/>
        <v>6.0327840479676926E-3</v>
      </c>
      <c r="AC35" s="5">
        <f t="shared" si="186"/>
        <v>2.2595725167512827E-5</v>
      </c>
      <c r="AD35" s="5">
        <f t="shared" si="187"/>
        <v>2.2240575267291767E-5</v>
      </c>
      <c r="AE35" s="5">
        <f t="shared" si="188"/>
        <v>4.942183809694172E-5</v>
      </c>
      <c r="AF35" s="5">
        <f t="shared" si="189"/>
        <v>5.4911306284249397E-5</v>
      </c>
      <c r="AG35" s="5">
        <f t="shared" si="190"/>
        <v>4.0673673473767926E-5</v>
      </c>
      <c r="AH35" s="5">
        <f t="shared" si="191"/>
        <v>8.2848337237273001E-2</v>
      </c>
      <c r="AI35" s="5">
        <f t="shared" si="192"/>
        <v>2.3565259621246878E-2</v>
      </c>
      <c r="AJ35" s="5">
        <f t="shared" si="193"/>
        <v>3.3514339547114809E-3</v>
      </c>
      <c r="AK35" s="5">
        <f t="shared" si="194"/>
        <v>3.1775898740550991E-4</v>
      </c>
      <c r="AL35" s="5">
        <f t="shared" si="195"/>
        <v>5.7127811174404776E-7</v>
      </c>
      <c r="AM35" s="5">
        <f t="shared" si="196"/>
        <v>1.2652153266482723E-6</v>
      </c>
      <c r="AN35" s="5">
        <f t="shared" si="197"/>
        <v>2.8114950391296392E-6</v>
      </c>
      <c r="AO35" s="5">
        <f t="shared" si="198"/>
        <v>3.1237782962962838E-6</v>
      </c>
      <c r="AP35" s="5">
        <f t="shared" si="199"/>
        <v>2.3138320143085428E-6</v>
      </c>
      <c r="AQ35" s="5">
        <f t="shared" si="200"/>
        <v>1.2854189900705094E-6</v>
      </c>
      <c r="AR35" s="5">
        <f t="shared" si="201"/>
        <v>3.6820244623464934E-2</v>
      </c>
      <c r="AS35" s="5">
        <f t="shared" si="202"/>
        <v>1.0473096416947845E-2</v>
      </c>
      <c r="AT35" s="5">
        <f t="shared" si="203"/>
        <v>1.4894760977332685E-3</v>
      </c>
      <c r="AU35" s="5">
        <f t="shared" si="204"/>
        <v>1.4122146608769402E-4</v>
      </c>
      <c r="AV35" s="5">
        <f t="shared" si="205"/>
        <v>1.0042206709950749E-5</v>
      </c>
      <c r="AW35" s="5">
        <f t="shared" si="206"/>
        <v>1.0030126106031869E-8</v>
      </c>
      <c r="AX35" s="5">
        <f t="shared" si="207"/>
        <v>5.9979332202041932E-8</v>
      </c>
      <c r="AY35" s="5">
        <f t="shared" si="208"/>
        <v>1.3328292140048411E-7</v>
      </c>
      <c r="AZ35" s="5">
        <f t="shared" si="209"/>
        <v>1.4808715339817385E-7</v>
      </c>
      <c r="BA35" s="5">
        <f t="shared" si="210"/>
        <v>1.0969049783295353E-7</v>
      </c>
      <c r="BB35" s="5">
        <f t="shared" si="211"/>
        <v>6.0937115604263926E-8</v>
      </c>
      <c r="BC35" s="5">
        <f t="shared" si="212"/>
        <v>2.7082251473212705E-8</v>
      </c>
      <c r="BD35" s="5">
        <f t="shared" si="213"/>
        <v>1.3636668915565777E-2</v>
      </c>
      <c r="BE35" s="5">
        <f t="shared" si="214"/>
        <v>3.8787941204415674E-3</v>
      </c>
      <c r="BF35" s="5">
        <f t="shared" si="215"/>
        <v>5.516392574288683E-4</v>
      </c>
      <c r="BG35" s="5">
        <f t="shared" si="216"/>
        <v>5.2302487300190537E-5</v>
      </c>
      <c r="BH35" s="5">
        <f t="shared" si="217"/>
        <v>3.719210708285203E-6</v>
      </c>
      <c r="BI35" s="5">
        <f t="shared" si="218"/>
        <v>2.1157736859788596E-7</v>
      </c>
      <c r="BJ35" s="8">
        <f t="shared" si="219"/>
        <v>3.5782520420708279E-2</v>
      </c>
      <c r="BK35" s="8">
        <f t="shared" si="220"/>
        <v>0.14182840473541444</v>
      </c>
      <c r="BL35" s="8">
        <f t="shared" si="221"/>
        <v>0.66540192131279419</v>
      </c>
      <c r="BM35" s="8">
        <f t="shared" si="222"/>
        <v>0.45001992818585979</v>
      </c>
      <c r="BN35" s="8">
        <f t="shared" si="223"/>
        <v>0.54212481852815475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1.5221</v>
      </c>
      <c r="F36">
        <f>VLOOKUP(B36,home!$B$2:$E$405,3,FALSE)</f>
        <v>0.73</v>
      </c>
      <c r="G36">
        <f>VLOOKUP(C36,away!$B$2:$E$405,4,FALSE)</f>
        <v>0.65700000000000003</v>
      </c>
      <c r="H36">
        <f>VLOOKUP(A36,away!$A$2:$E$405,3,FALSE)</f>
        <v>1.1471</v>
      </c>
      <c r="I36">
        <f>VLOOKUP(C36,away!$B$2:$E$405,3,FALSE)</f>
        <v>1.6346000000000001</v>
      </c>
      <c r="J36">
        <f>VLOOKUP(B36,home!$B$2:$E$405,4,FALSE)</f>
        <v>1.0654999999999999</v>
      </c>
      <c r="K36" s="3">
        <f t="shared" si="168"/>
        <v>0.73001438099999993</v>
      </c>
      <c r="L36" s="3">
        <f t="shared" si="169"/>
        <v>1.99786541273</v>
      </c>
      <c r="M36" s="5">
        <f t="shared" si="170"/>
        <v>6.5357714707970666E-2</v>
      </c>
      <c r="N36" s="5">
        <f t="shared" si="171"/>
        <v>4.7712071646113803E-2</v>
      </c>
      <c r="O36" s="5">
        <f t="shared" si="172"/>
        <v>0.13057591767012938</v>
      </c>
      <c r="P36" s="5">
        <f t="shared" si="173"/>
        <v>9.5322297711466455E-2</v>
      </c>
      <c r="Q36" s="5">
        <f t="shared" si="174"/>
        <v>1.7415249224482704E-2</v>
      </c>
      <c r="R36" s="5">
        <f t="shared" si="175"/>
        <v>0.13043655482431579</v>
      </c>
      <c r="S36" s="5">
        <f t="shared" si="176"/>
        <v>3.4756189386336227E-2</v>
      </c>
      <c r="T36" s="5">
        <f t="shared" si="177"/>
        <v>3.479332407966694E-2</v>
      </c>
      <c r="U36" s="5">
        <f t="shared" si="178"/>
        <v>9.5220560829845452E-2</v>
      </c>
      <c r="V36" s="5">
        <f t="shared" si="179"/>
        <v>5.6323195897185511E-3</v>
      </c>
      <c r="W36" s="5">
        <f t="shared" si="180"/>
        <v>4.2377941275238236E-3</v>
      </c>
      <c r="X36" s="5">
        <f t="shared" si="181"/>
        <v>8.4665423136501532E-3</v>
      </c>
      <c r="Y36" s="5">
        <f t="shared" si="182"/>
        <v>8.4575060269283381E-3</v>
      </c>
      <c r="Z36" s="5">
        <f t="shared" si="183"/>
        <v>8.6864893813053679E-2</v>
      </c>
      <c r="AA36" s="5">
        <f t="shared" si="184"/>
        <v>6.3412621687567117E-2</v>
      </c>
      <c r="AB36" s="5">
        <f t="shared" si="185"/>
        <v>2.3146062884418232E-2</v>
      </c>
      <c r="AC36" s="5">
        <f t="shared" si="186"/>
        <v>5.1341074188427087E-4</v>
      </c>
      <c r="AD36" s="5">
        <f t="shared" si="187"/>
        <v>7.734126642024346E-4</v>
      </c>
      <c r="AE36" s="5">
        <f t="shared" si="188"/>
        <v>1.5451744115774057E-3</v>
      </c>
      <c r="AF36" s="5">
        <f t="shared" si="189"/>
        <v>1.5435252567629646E-3</v>
      </c>
      <c r="AG36" s="5">
        <f t="shared" si="190"/>
        <v>1.0279185747206403E-3</v>
      </c>
      <c r="AH36" s="5">
        <f t="shared" si="191"/>
        <v>4.3386091732390997E-2</v>
      </c>
      <c r="AI36" s="5">
        <f t="shared" si="192"/>
        <v>3.1672470900030628E-2</v>
      </c>
      <c r="AJ36" s="5">
        <f t="shared" si="193"/>
        <v>1.1560679619413183E-2</v>
      </c>
      <c r="AK36" s="5">
        <f t="shared" si="194"/>
        <v>2.8131541254350768E-3</v>
      </c>
      <c r="AL36" s="5">
        <f t="shared" si="195"/>
        <v>2.9951776499424633E-5</v>
      </c>
      <c r="AM36" s="5">
        <f t="shared" si="196"/>
        <v>1.1292047346306027E-4</v>
      </c>
      <c r="AN36" s="5">
        <f t="shared" si="197"/>
        <v>2.2559990832094387E-4</v>
      </c>
      <c r="AO36" s="5">
        <f t="shared" si="198"/>
        <v>2.253591269747364E-4</v>
      </c>
      <c r="AP36" s="5">
        <f t="shared" si="199"/>
        <v>1.5007906840861814E-4</v>
      </c>
      <c r="AQ36" s="5">
        <f t="shared" si="200"/>
        <v>7.4959444987079382E-5</v>
      </c>
      <c r="AR36" s="5">
        <f t="shared" si="201"/>
        <v>1.7335914413135006E-2</v>
      </c>
      <c r="AS36" s="5">
        <f t="shared" si="202"/>
        <v>1.2655466829373728E-2</v>
      </c>
      <c r="AT36" s="5">
        <f t="shared" si="203"/>
        <v>4.6193363918556459E-3</v>
      </c>
      <c r="AU36" s="5">
        <f t="shared" si="204"/>
        <v>1.1240606655770911E-3</v>
      </c>
      <c r="AV36" s="5">
        <f t="shared" si="205"/>
        <v>2.0514511274692698E-4</v>
      </c>
      <c r="AW36" s="5">
        <f t="shared" si="206"/>
        <v>1.2134383868251494E-6</v>
      </c>
      <c r="AX36" s="5">
        <f t="shared" si="207"/>
        <v>1.3738928256227138E-5</v>
      </c>
      <c r="AY36" s="5">
        <f t="shared" si="208"/>
        <v>2.7448529571095084E-5</v>
      </c>
      <c r="AZ36" s="5">
        <f t="shared" si="209"/>
        <v>2.7419233930193751E-5</v>
      </c>
      <c r="BA36" s="5">
        <f t="shared" si="210"/>
        <v>1.8259979704228993E-5</v>
      </c>
      <c r="BB36" s="5">
        <f t="shared" si="211"/>
        <v>9.1202454720577136E-6</v>
      </c>
      <c r="BC36" s="5">
        <f t="shared" si="212"/>
        <v>3.6442045968463015E-6</v>
      </c>
      <c r="BD36" s="5">
        <f t="shared" si="213"/>
        <v>5.7724706340083181E-3</v>
      </c>
      <c r="BE36" s="5">
        <f t="shared" si="214"/>
        <v>4.2139865767262599E-3</v>
      </c>
      <c r="BF36" s="5">
        <f t="shared" si="215"/>
        <v>1.5381354011755643E-3</v>
      </c>
      <c r="BG36" s="5">
        <f t="shared" si="216"/>
        <v>3.7428698759445542E-4</v>
      </c>
      <c r="BH36" s="5">
        <f t="shared" si="217"/>
        <v>6.8308720891280248E-5</v>
      </c>
      <c r="BI36" s="5">
        <f t="shared" si="218"/>
        <v>9.9732697196699461E-6</v>
      </c>
      <c r="BJ36" s="8">
        <f t="shared" si="219"/>
        <v>0.12686106746931428</v>
      </c>
      <c r="BK36" s="8">
        <f t="shared" si="220"/>
        <v>0.2016393324434467</v>
      </c>
      <c r="BL36" s="8">
        <f t="shared" si="221"/>
        <v>0.58014119927634955</v>
      </c>
      <c r="BM36" s="8">
        <f t="shared" si="222"/>
        <v>0.50866045212650135</v>
      </c>
      <c r="BN36" s="8">
        <f t="shared" si="223"/>
        <v>0.48681980578447881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1.5221</v>
      </c>
      <c r="F37">
        <f>VLOOKUP(B37,home!$B$2:$E$405,3,FALSE)</f>
        <v>0.98550000000000004</v>
      </c>
      <c r="G37">
        <f>VLOOKUP(C37,away!$B$2:$E$405,4,FALSE)</f>
        <v>1.8067</v>
      </c>
      <c r="H37">
        <f>VLOOKUP(A37,away!$A$2:$E$405,3,FALSE)</f>
        <v>1.1471</v>
      </c>
      <c r="I37">
        <f>VLOOKUP(C37,away!$B$2:$E$405,3,FALSE)</f>
        <v>1.0896999999999999</v>
      </c>
      <c r="J37">
        <f>VLOOKUP(B37,home!$B$2:$E$405,4,FALSE)</f>
        <v>0.98070000000000002</v>
      </c>
      <c r="K37" s="3">
        <f t="shared" si="168"/>
        <v>2.7101033879849998</v>
      </c>
      <c r="L37" s="3">
        <f t="shared" si="169"/>
        <v>1.2258699690089998</v>
      </c>
      <c r="M37" s="5">
        <f t="shared" si="170"/>
        <v>1.9526683640359088E-2</v>
      </c>
      <c r="N37" s="5">
        <f t="shared" si="171"/>
        <v>5.2919331489848433E-2</v>
      </c>
      <c r="O37" s="5">
        <f t="shared" si="172"/>
        <v>2.3937175069055537E-2</v>
      </c>
      <c r="P37" s="5">
        <f t="shared" si="173"/>
        <v>6.4872219253437488E-2</v>
      </c>
      <c r="Q37" s="5">
        <f t="shared" si="174"/>
        <v>7.170842978026977E-2</v>
      </c>
      <c r="R37" s="5">
        <f t="shared" si="175"/>
        <v>1.467193203003306E-2</v>
      </c>
      <c r="S37" s="5">
        <f t="shared" si="176"/>
        <v>5.3880178892331813E-2</v>
      </c>
      <c r="T37" s="5">
        <f t="shared" si="177"/>
        <v>8.7905210592423344E-2</v>
      </c>
      <c r="U37" s="5">
        <f t="shared" si="178"/>
        <v>3.9762452702878232E-2</v>
      </c>
      <c r="V37" s="5">
        <f t="shared" si="179"/>
        <v>1.9889175715164582E-2</v>
      </c>
      <c r="W37" s="5">
        <f t="shared" si="180"/>
        <v>6.4779086164864511E-2</v>
      </c>
      <c r="X37" s="5">
        <f t="shared" si="181"/>
        <v>7.9410736349353792E-2</v>
      </c>
      <c r="Y37" s="5">
        <f t="shared" si="182"/>
        <v>4.8673618453782104E-2</v>
      </c>
      <c r="Z37" s="5">
        <f t="shared" si="183"/>
        <v>5.9952936209862603E-3</v>
      </c>
      <c r="AA37" s="5">
        <f t="shared" si="184"/>
        <v>1.6247865554199721E-2</v>
      </c>
      <c r="AB37" s="5">
        <f t="shared" si="185"/>
        <v>2.2016697742980724E-2</v>
      </c>
      <c r="AC37" s="5">
        <f t="shared" si="186"/>
        <v>4.1297814298888241E-3</v>
      </c>
      <c r="AD37" s="5">
        <f t="shared" si="187"/>
        <v>4.3889505221492896E-2</v>
      </c>
      <c r="AE37" s="5">
        <f t="shared" si="188"/>
        <v>5.3802826405691832E-2</v>
      </c>
      <c r="AF37" s="5">
        <f t="shared" si="189"/>
        <v>3.2977634569271025E-2</v>
      </c>
      <c r="AG37" s="5">
        <f t="shared" si="190"/>
        <v>1.3475430622474133E-2</v>
      </c>
      <c r="AH37" s="5">
        <f t="shared" si="191"/>
        <v>1.8373626013395707E-3</v>
      </c>
      <c r="AI37" s="5">
        <f t="shared" si="192"/>
        <v>4.979442610847303E-3</v>
      </c>
      <c r="AJ37" s="5">
        <f t="shared" si="193"/>
        <v>6.7474021449670752E-3</v>
      </c>
      <c r="AK37" s="5">
        <f t="shared" si="194"/>
        <v>6.0953858043908413E-3</v>
      </c>
      <c r="AL37" s="5">
        <f t="shared" si="195"/>
        <v>5.4880407000560284E-4</v>
      </c>
      <c r="AM37" s="5">
        <f t="shared" si="196"/>
        <v>2.3789019359550637E-2</v>
      </c>
      <c r="AN37" s="5">
        <f t="shared" si="197"/>
        <v>2.9162244425046835E-2</v>
      </c>
      <c r="AO37" s="5">
        <f t="shared" si="198"/>
        <v>1.7874559834782523E-2</v>
      </c>
      <c r="AP37" s="5">
        <f t="shared" si="199"/>
        <v>7.3039620369047889E-3</v>
      </c>
      <c r="AQ37" s="5">
        <f t="shared" si="200"/>
        <v>2.2384269289558467E-3</v>
      </c>
      <c r="AR37" s="5">
        <f t="shared" si="201"/>
        <v>4.5047352703248694E-4</v>
      </c>
      <c r="AS37" s="5">
        <f t="shared" si="202"/>
        <v>1.2208298318082953E-3</v>
      </c>
      <c r="AT37" s="5">
        <f t="shared" si="203"/>
        <v>1.6542875316684095E-3</v>
      </c>
      <c r="AU37" s="5">
        <f t="shared" si="204"/>
        <v>1.4944300814252996E-3</v>
      </c>
      <c r="AV37" s="5">
        <f t="shared" si="205"/>
        <v>1.0125150066943511E-3</v>
      </c>
      <c r="AW37" s="5">
        <f t="shared" si="206"/>
        <v>5.0645992672698687E-5</v>
      </c>
      <c r="AX37" s="5">
        <f t="shared" si="207"/>
        <v>1.0745116993859829E-2</v>
      </c>
      <c r="AY37" s="5">
        <f t="shared" si="208"/>
        <v>1.3172116236261024E-2</v>
      </c>
      <c r="AZ37" s="5">
        <f t="shared" si="209"/>
        <v>8.0736508611641243E-3</v>
      </c>
      <c r="BA37" s="5">
        <f t="shared" si="210"/>
        <v>3.2990820436549165E-3</v>
      </c>
      <c r="BB37" s="5">
        <f t="shared" si="211"/>
        <v>1.0110614006533503E-3</v>
      </c>
      <c r="BC37" s="5">
        <f t="shared" si="212"/>
        <v>2.4788596157702372E-4</v>
      </c>
      <c r="BD37" s="5">
        <f t="shared" si="213"/>
        <v>9.203699477044825E-5</v>
      </c>
      <c r="BE37" s="5">
        <f t="shared" si="214"/>
        <v>2.494297713473495E-4</v>
      </c>
      <c r="BF37" s="5">
        <f t="shared" si="215"/>
        <v>3.3799023419638796E-4</v>
      </c>
      <c r="BG37" s="5">
        <f t="shared" si="216"/>
        <v>3.053294929338248E-4</v>
      </c>
      <c r="BH37" s="5">
        <f t="shared" si="217"/>
        <v>2.068686233129252E-4</v>
      </c>
      <c r="BI37" s="5">
        <f t="shared" si="218"/>
        <v>1.121270713816302E-4</v>
      </c>
      <c r="BJ37" s="8">
        <f t="shared" si="219"/>
        <v>0.66645893573188264</v>
      </c>
      <c r="BK37" s="8">
        <f t="shared" si="220"/>
        <v>0.1760189592374484</v>
      </c>
      <c r="BL37" s="8">
        <f t="shared" si="221"/>
        <v>0.14343203442726349</v>
      </c>
      <c r="BM37" s="8">
        <f t="shared" si="222"/>
        <v>0.7311479815109887</v>
      </c>
      <c r="BN37" s="8">
        <f t="shared" si="223"/>
        <v>0.24763577126300337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1.5221</v>
      </c>
      <c r="F38">
        <f>VLOOKUP(B38,home!$B$2:$E$405,3,FALSE)</f>
        <v>1.022</v>
      </c>
      <c r="G38">
        <f>VLOOKUP(C38,away!$B$2:$E$405,4,FALSE)</f>
        <v>1.0676000000000001</v>
      </c>
      <c r="H38">
        <f>VLOOKUP(A38,away!$A$2:$E$405,3,FALSE)</f>
        <v>1.1471</v>
      </c>
      <c r="I38">
        <f>VLOOKUP(C38,away!$B$2:$E$405,3,FALSE)</f>
        <v>0.65380000000000005</v>
      </c>
      <c r="J38">
        <f>VLOOKUP(B38,home!$B$2:$E$405,4,FALSE)</f>
        <v>1.0654999999999999</v>
      </c>
      <c r="K38" s="3">
        <f t="shared" si="168"/>
        <v>1.6607438271200001</v>
      </c>
      <c r="L38" s="3">
        <f t="shared" si="169"/>
        <v>0.79909727569</v>
      </c>
      <c r="M38" s="5">
        <f t="shared" si="170"/>
        <v>8.5448527419559203E-2</v>
      </c>
      <c r="N38" s="5">
        <f t="shared" si="171"/>
        <v>0.14190811444852702</v>
      </c>
      <c r="O38" s="5">
        <f t="shared" si="172"/>
        <v>6.8281685472692019E-2</v>
      </c>
      <c r="P38" s="5">
        <f t="shared" si="173"/>
        <v>0.11339838765412266</v>
      </c>
      <c r="Q38" s="5">
        <f t="shared" si="174"/>
        <v>0.1178365125443149</v>
      </c>
      <c r="R38" s="5">
        <f t="shared" si="175"/>
        <v>2.728185442037482E-2</v>
      </c>
      <c r="S38" s="5">
        <f t="shared" si="176"/>
        <v>3.7622632919743E-2</v>
      </c>
      <c r="T38" s="5">
        <f t="shared" si="177"/>
        <v>9.416283615097254E-2</v>
      </c>
      <c r="U38" s="5">
        <f t="shared" si="178"/>
        <v>4.5308171321023973E-2</v>
      </c>
      <c r="V38" s="5">
        <f t="shared" si="179"/>
        <v>5.5476489651336046E-3</v>
      </c>
      <c r="W38" s="5">
        <f t="shared" si="180"/>
        <v>6.5232086939106454E-2</v>
      </c>
      <c r="X38" s="5">
        <f t="shared" si="181"/>
        <v>5.2126782960613197E-2</v>
      </c>
      <c r="Y38" s="5">
        <f t="shared" si="182"/>
        <v>2.0827185127154958E-2</v>
      </c>
      <c r="Z38" s="5">
        <f t="shared" si="183"/>
        <v>7.2669518476975673E-3</v>
      </c>
      <c r="AA38" s="5">
        <f t="shared" si="184"/>
        <v>1.2068545423042015E-2</v>
      </c>
      <c r="AB38" s="5">
        <f t="shared" si="185"/>
        <v>1.002138115681718E-2</v>
      </c>
      <c r="AC38" s="5">
        <f t="shared" si="186"/>
        <v>4.6014137612658047E-4</v>
      </c>
      <c r="AD38" s="5">
        <f t="shared" si="187"/>
        <v>2.7083446428569066E-2</v>
      </c>
      <c r="AE38" s="5">
        <f t="shared" si="188"/>
        <v>2.16423082573656E-2</v>
      </c>
      <c r="AF38" s="5">
        <f t="shared" si="189"/>
        <v>8.6471547840520201E-3</v>
      </c>
      <c r="AG38" s="5">
        <f t="shared" si="190"/>
        <v>2.3033059434685735E-3</v>
      </c>
      <c r="AH38" s="5">
        <f t="shared" si="191"/>
        <v>1.4517503560163843E-3</v>
      </c>
      <c r="AI38" s="5">
        <f t="shared" si="192"/>
        <v>2.4109854422734727E-3</v>
      </c>
      <c r="AJ38" s="5">
        <f t="shared" si="193"/>
        <v>2.0020145952659271E-3</v>
      </c>
      <c r="AK38" s="5">
        <f t="shared" si="194"/>
        <v>1.1082777936306776E-3</v>
      </c>
      <c r="AL38" s="5">
        <f t="shared" si="195"/>
        <v>2.4426068755754629E-5</v>
      </c>
      <c r="AM38" s="5">
        <f t="shared" si="196"/>
        <v>8.9957332946762562E-3</v>
      </c>
      <c r="AN38" s="5">
        <f t="shared" si="197"/>
        <v>7.1884659686096237E-3</v>
      </c>
      <c r="AO38" s="5">
        <f t="shared" si="198"/>
        <v>2.8721417859531133E-3</v>
      </c>
      <c r="AP38" s="5">
        <f t="shared" si="199"/>
        <v>7.6504022551684807E-4</v>
      </c>
      <c r="AQ38" s="5">
        <f t="shared" si="200"/>
        <v>1.5283539000094412E-4</v>
      </c>
      <c r="AR38" s="5">
        <f t="shared" si="201"/>
        <v>2.3201795089493614E-4</v>
      </c>
      <c r="AS38" s="5">
        <f t="shared" si="202"/>
        <v>3.853223797297965E-4</v>
      </c>
      <c r="AT38" s="5">
        <f t="shared" si="203"/>
        <v>3.1996088179372419E-4</v>
      </c>
      <c r="AU38" s="5">
        <f t="shared" si="204"/>
        <v>1.7712435311959977E-4</v>
      </c>
      <c r="AV38" s="5">
        <f t="shared" si="205"/>
        <v>7.3539544018999637E-5</v>
      </c>
      <c r="AW38" s="5">
        <f t="shared" si="206"/>
        <v>9.0043708094679324E-7</v>
      </c>
      <c r="AX38" s="5">
        <f t="shared" si="207"/>
        <v>2.4899347565919094E-3</v>
      </c>
      <c r="AY38" s="5">
        <f t="shared" si="208"/>
        <v>1.9897000806384378E-3</v>
      </c>
      <c r="AZ38" s="5">
        <f t="shared" si="209"/>
        <v>7.9498195693917444E-4</v>
      </c>
      <c r="BA38" s="5">
        <f t="shared" si="210"/>
        <v>2.117559720042664E-4</v>
      </c>
      <c r="BB38" s="5">
        <f t="shared" si="211"/>
        <v>4.2303405084924295E-5</v>
      </c>
      <c r="BC38" s="5">
        <f t="shared" si="212"/>
        <v>6.7609071511547014E-6</v>
      </c>
      <c r="BD38" s="5">
        <f t="shared" si="213"/>
        <v>3.0900818745219936E-5</v>
      </c>
      <c r="BE38" s="5">
        <f t="shared" si="214"/>
        <v>5.1318343984077996E-5</v>
      </c>
      <c r="BF38" s="5">
        <f t="shared" si="215"/>
        <v>4.2613311494789171E-5</v>
      </c>
      <c r="BG38" s="5">
        <f t="shared" si="216"/>
        <v>2.3589931339370947E-5</v>
      </c>
      <c r="BH38" s="5">
        <f t="shared" si="217"/>
        <v>9.794208213511238E-6</v>
      </c>
      <c r="BI38" s="5">
        <f t="shared" si="218"/>
        <v>3.2531341664233575E-6</v>
      </c>
      <c r="BJ38" s="8">
        <f t="shared" si="219"/>
        <v>0.57727938732731099</v>
      </c>
      <c r="BK38" s="8">
        <f t="shared" si="220"/>
        <v>0.24449146448407921</v>
      </c>
      <c r="BL38" s="8">
        <f t="shared" si="221"/>
        <v>0.17128410083863693</v>
      </c>
      <c r="BM38" s="8">
        <f t="shared" si="222"/>
        <v>0.44417802289457659</v>
      </c>
      <c r="BN38" s="8">
        <f t="shared" si="223"/>
        <v>0.55415508195959062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1.5207999999999999</v>
      </c>
      <c r="F39">
        <f>VLOOKUP(B39,home!$B$2:$E$405,3,FALSE)</f>
        <v>0.70140000000000002</v>
      </c>
      <c r="G39">
        <f>VLOOKUP(C39,away!$B$2:$E$405,4,FALSE)</f>
        <v>0.61370000000000002</v>
      </c>
      <c r="H39">
        <f>VLOOKUP(A39,away!$A$2:$E$405,3,FALSE)</f>
        <v>1.1375</v>
      </c>
      <c r="I39">
        <f>VLOOKUP(C39,away!$B$2:$E$405,3,FALSE)</f>
        <v>1.5824</v>
      </c>
      <c r="J39">
        <f>VLOOKUP(B39,home!$B$2:$E$405,4,FALSE)</f>
        <v>0.64470000000000005</v>
      </c>
      <c r="K39" s="3">
        <f t="shared" si="168"/>
        <v>0.654627112944</v>
      </c>
      <c r="L39" s="3">
        <f t="shared" si="169"/>
        <v>1.1604471060000001</v>
      </c>
      <c r="M39" s="5">
        <f t="shared" si="170"/>
        <v>0.16282582318107436</v>
      </c>
      <c r="N39" s="5">
        <f t="shared" si="171"/>
        <v>0.10659019854175693</v>
      </c>
      <c r="O39" s="5">
        <f t="shared" si="172"/>
        <v>0.18895075529254546</v>
      </c>
      <c r="P39" s="5">
        <f t="shared" si="173"/>
        <v>0.12369228742574725</v>
      </c>
      <c r="Q39" s="5">
        <f t="shared" si="174"/>
        <v>3.4888416969759042E-2</v>
      </c>
      <c r="R39" s="5">
        <f t="shared" si="175"/>
        <v>0.10963367857787433</v>
      </c>
      <c r="S39" s="5">
        <f t="shared" si="176"/>
        <v>2.349102505626394E-2</v>
      </c>
      <c r="T39" s="5">
        <f t="shared" si="177"/>
        <v>4.0486162505478172E-2</v>
      </c>
      <c r="U39" s="5">
        <f t="shared" si="178"/>
        <v>7.1769178488864327E-2</v>
      </c>
      <c r="V39" s="5">
        <f t="shared" si="179"/>
        <v>1.9827994836704348E-3</v>
      </c>
      <c r="W39" s="5">
        <f t="shared" si="180"/>
        <v>7.6129678920332745E-3</v>
      </c>
      <c r="X39" s="5">
        <f t="shared" si="181"/>
        <v>8.8344465583809345E-3</v>
      </c>
      <c r="Y39" s="5">
        <f t="shared" si="182"/>
        <v>5.1259539708924098E-3</v>
      </c>
      <c r="Z39" s="5">
        <f t="shared" si="183"/>
        <v>4.2408028341942815E-2</v>
      </c>
      <c r="AA39" s="5">
        <f t="shared" si="184"/>
        <v>2.7761445159133352E-2</v>
      </c>
      <c r="AB39" s="5">
        <f t="shared" si="185"/>
        <v>9.0866973478383236E-3</v>
      </c>
      <c r="AC39" s="5">
        <f t="shared" si="186"/>
        <v>9.4140858176808834E-5</v>
      </c>
      <c r="AD39" s="5">
        <f t="shared" si="187"/>
        <v>1.2459137980242779E-3</v>
      </c>
      <c r="AE39" s="5">
        <f t="shared" si="188"/>
        <v>1.4458170612427418E-3</v>
      </c>
      <c r="AF39" s="5">
        <f t="shared" si="189"/>
        <v>8.388971122622826E-4</v>
      </c>
      <c r="AG39" s="5">
        <f t="shared" si="190"/>
        <v>3.2449857538550763E-4</v>
      </c>
      <c r="AH39" s="5">
        <f t="shared" si="191"/>
        <v>1.2303068440143384E-2</v>
      </c>
      <c r="AI39" s="5">
        <f t="shared" si="192"/>
        <v>8.0539221733235047E-3</v>
      </c>
      <c r="AJ39" s="5">
        <f t="shared" si="193"/>
        <v>2.6361579100992157E-3</v>
      </c>
      <c r="AK39" s="5">
        <f t="shared" si="194"/>
        <v>5.7523348065091282E-4</v>
      </c>
      <c r="AL39" s="5">
        <f t="shared" si="195"/>
        <v>2.8606022952914057E-6</v>
      </c>
      <c r="AM39" s="5">
        <f t="shared" si="196"/>
        <v>1.6312179051554542E-4</v>
      </c>
      <c r="AN39" s="5">
        <f t="shared" si="197"/>
        <v>1.8929420972930294E-4</v>
      </c>
      <c r="AO39" s="5">
        <f t="shared" si="198"/>
        <v>1.0983295893146337E-4</v>
      </c>
      <c r="AP39" s="5">
        <f t="shared" si="199"/>
        <v>4.2485113111811168E-5</v>
      </c>
      <c r="AQ39" s="5">
        <f t="shared" si="200"/>
        <v>1.2325431639670986E-5</v>
      </c>
      <c r="AR39" s="5">
        <f t="shared" si="201"/>
        <v>2.8554120332568646E-3</v>
      </c>
      <c r="AS39" s="5">
        <f t="shared" si="202"/>
        <v>1.8692301355964979E-3</v>
      </c>
      <c r="AT39" s="5">
        <f t="shared" si="203"/>
        <v>6.1182436354672849E-4</v>
      </c>
      <c r="AU39" s="5">
        <f t="shared" si="204"/>
        <v>1.3350560557913175E-4</v>
      </c>
      <c r="AV39" s="5">
        <f t="shared" si="205"/>
        <v>2.1849097285526843E-5</v>
      </c>
      <c r="AW39" s="5">
        <f t="shared" si="206"/>
        <v>6.0363487124392323E-8</v>
      </c>
      <c r="AX39" s="5">
        <f t="shared" si="207"/>
        <v>1.7797324463907903E-5</v>
      </c>
      <c r="AY39" s="5">
        <f t="shared" si="208"/>
        <v>2.065285366868493E-5</v>
      </c>
      <c r="AZ39" s="5">
        <f t="shared" si="209"/>
        <v>1.198327213523346E-5</v>
      </c>
      <c r="BA39" s="5">
        <f t="shared" si="210"/>
        <v>4.6353178232473695E-6</v>
      </c>
      <c r="BB39" s="5">
        <f t="shared" si="211"/>
        <v>1.3447602883444078E-6</v>
      </c>
      <c r="BC39" s="5">
        <f t="shared" si="212"/>
        <v>3.1210463697459863E-7</v>
      </c>
      <c r="BD39" s="5">
        <f t="shared" si="213"/>
        <v>5.5225910507175114E-4</v>
      </c>
      <c r="BE39" s="5">
        <f t="shared" si="214"/>
        <v>3.6152378355015758E-4</v>
      </c>
      <c r="BF39" s="5">
        <f t="shared" si="215"/>
        <v>1.183316353430156E-4</v>
      </c>
      <c r="BG39" s="5">
        <f t="shared" si="216"/>
        <v>2.5821032271513501E-5</v>
      </c>
      <c r="BH39" s="5">
        <f t="shared" si="217"/>
        <v>4.2257869522836844E-6</v>
      </c>
      <c r="BI39" s="5">
        <f t="shared" si="218"/>
        <v>5.5326294249797861E-7</v>
      </c>
      <c r="BJ39" s="8">
        <f t="shared" si="219"/>
        <v>0.20796705812215976</v>
      </c>
      <c r="BK39" s="8">
        <f t="shared" si="220"/>
        <v>0.31210958946089684</v>
      </c>
      <c r="BL39" s="8">
        <f t="shared" si="221"/>
        <v>0.43732467271186876</v>
      </c>
      <c r="BM39" s="8">
        <f t="shared" si="222"/>
        <v>0.27320759615792911</v>
      </c>
      <c r="BN39" s="8">
        <f t="shared" si="223"/>
        <v>0.72658115998875739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1.5207999999999999</v>
      </c>
      <c r="F40">
        <f>VLOOKUP(B40,home!$B$2:$E$405,3,FALSE)</f>
        <v>0.92059999999999997</v>
      </c>
      <c r="G40">
        <f>VLOOKUP(C40,away!$B$2:$E$405,4,FALSE)</f>
        <v>1.2713000000000001</v>
      </c>
      <c r="H40">
        <f>VLOOKUP(A40,away!$A$2:$E$405,3,FALSE)</f>
        <v>1.1375</v>
      </c>
      <c r="I40">
        <f>VLOOKUP(C40,away!$B$2:$E$405,3,FALSE)</f>
        <v>0.64470000000000005</v>
      </c>
      <c r="J40">
        <f>VLOOKUP(B40,home!$B$2:$E$405,4,FALSE)</f>
        <v>1.1135999999999999</v>
      </c>
      <c r="K40" s="3">
        <f t="shared" si="168"/>
        <v>1.7798816326240001</v>
      </c>
      <c r="L40" s="3">
        <f t="shared" si="169"/>
        <v>0.8166543839999999</v>
      </c>
      <c r="M40" s="5">
        <f t="shared" si="170"/>
        <v>7.4531306780567921E-2</v>
      </c>
      <c r="N40" s="5">
        <f t="shared" si="171"/>
        <v>0.13265690399419744</v>
      </c>
      <c r="O40" s="5">
        <f t="shared" si="172"/>
        <v>6.0866318427599715E-2</v>
      </c>
      <c r="P40" s="5">
        <f t="shared" si="173"/>
        <v>0.10833484221472844</v>
      </c>
      <c r="Q40" s="5">
        <f t="shared" si="174"/>
        <v>0.11805679343001871</v>
      </c>
      <c r="R40" s="5">
        <f t="shared" si="175"/>
        <v>2.4853372890919639E-2</v>
      </c>
      <c r="S40" s="5">
        <f t="shared" si="176"/>
        <v>3.9367477053112922E-2</v>
      </c>
      <c r="T40" s="5">
        <f t="shared" si="177"/>
        <v>9.6411597915607175E-2</v>
      </c>
      <c r="U40" s="5">
        <f t="shared" si="178"/>
        <v>4.4236061917303116E-2</v>
      </c>
      <c r="V40" s="5">
        <f t="shared" si="179"/>
        <v>6.3580581088299327E-3</v>
      </c>
      <c r="W40" s="5">
        <f t="shared" si="180"/>
        <v>7.0042372744192005E-2</v>
      </c>
      <c r="X40" s="5">
        <f t="shared" si="181"/>
        <v>5.720041076730651E-2</v>
      </c>
      <c r="Y40" s="5">
        <f t="shared" si="182"/>
        <v>2.3356483109860826E-2</v>
      </c>
      <c r="Z40" s="5">
        <f t="shared" si="183"/>
        <v>6.7655386428520916E-3</v>
      </c>
      <c r="AA40" s="5">
        <f t="shared" si="184"/>
        <v>1.2041857965220344E-2</v>
      </c>
      <c r="AB40" s="5">
        <f t="shared" si="185"/>
        <v>1.0716540907481354E-2</v>
      </c>
      <c r="AC40" s="5">
        <f t="shared" si="186"/>
        <v>5.7760897044924068E-4</v>
      </c>
      <c r="AD40" s="5">
        <f t="shared" si="187"/>
        <v>3.1166783188197822E-2</v>
      </c>
      <c r="AE40" s="5">
        <f t="shared" si="188"/>
        <v>2.5452490125819245E-2</v>
      </c>
      <c r="AF40" s="5">
        <f t="shared" si="189"/>
        <v>1.0392943822483496E-2</v>
      </c>
      <c r="AG40" s="5">
        <f t="shared" si="190"/>
        <v>2.8291477117656214E-3</v>
      </c>
      <c r="AH40" s="5">
        <f t="shared" si="191"/>
        <v>1.3812766982016424E-3</v>
      </c>
      <c r="AI40" s="5">
        <f t="shared" si="192"/>
        <v>2.4585090247006276E-3</v>
      </c>
      <c r="AJ40" s="5">
        <f t="shared" si="193"/>
        <v>2.1879275283524964E-3</v>
      </c>
      <c r="AK40" s="5">
        <f t="shared" si="194"/>
        <v>1.2980840070756781E-3</v>
      </c>
      <c r="AL40" s="5">
        <f t="shared" si="195"/>
        <v>3.3583297746092965E-5</v>
      </c>
      <c r="AM40" s="5">
        <f t="shared" si="196"/>
        <v>1.1094636988929558E-2</v>
      </c>
      <c r="AN40" s="5">
        <f t="shared" si="197"/>
        <v>9.0604839358978829E-3</v>
      </c>
      <c r="AO40" s="5">
        <f t="shared" si="198"/>
        <v>3.6996419637062893E-3</v>
      </c>
      <c r="AP40" s="5">
        <f t="shared" si="199"/>
        <v>1.00710960963037E-3</v>
      </c>
      <c r="AQ40" s="5">
        <f t="shared" si="200"/>
        <v>2.0561511946829252E-4</v>
      </c>
      <c r="AR40" s="5">
        <f t="shared" si="201"/>
        <v>2.2560513422068327E-4</v>
      </c>
      <c r="AS40" s="5">
        <f t="shared" si="202"/>
        <v>4.0155043462506644E-4</v>
      </c>
      <c r="AT40" s="5">
        <f t="shared" si="203"/>
        <v>3.5735612158067009E-4</v>
      </c>
      <c r="AU40" s="5">
        <f t="shared" si="204"/>
        <v>2.1201719903572792E-4</v>
      </c>
      <c r="AV40" s="5">
        <f t="shared" si="205"/>
        <v>9.4341379591019787E-5</v>
      </c>
      <c r="AW40" s="5">
        <f t="shared" si="206"/>
        <v>1.3559705532292436E-6</v>
      </c>
      <c r="AX40" s="5">
        <f t="shared" si="207"/>
        <v>3.2911900995377602E-3</v>
      </c>
      <c r="AY40" s="5">
        <f t="shared" si="208"/>
        <v>2.6877648233649084E-3</v>
      </c>
      <c r="AZ40" s="5">
        <f t="shared" si="209"/>
        <v>1.0974874630809686E-3</v>
      </c>
      <c r="BA40" s="5">
        <f t="shared" si="210"/>
        <v>2.9875598270337039E-4</v>
      </c>
      <c r="BB40" s="5">
        <f t="shared" si="211"/>
        <v>6.0995095755233889E-5</v>
      </c>
      <c r="BC40" s="5">
        <f t="shared" si="212"/>
        <v>9.9623824702023094E-6</v>
      </c>
      <c r="BD40" s="5">
        <f t="shared" si="213"/>
        <v>3.0706903652371553E-5</v>
      </c>
      <c r="BE40" s="5">
        <f t="shared" si="214"/>
        <v>5.4654653805610951E-5</v>
      </c>
      <c r="BF40" s="5">
        <f t="shared" si="215"/>
        <v>4.8639407223015182E-5</v>
      </c>
      <c r="BG40" s="5">
        <f t="shared" si="216"/>
        <v>2.8857462512654615E-5</v>
      </c>
      <c r="BH40" s="5">
        <f t="shared" si="217"/>
        <v>1.2840716872602398E-5</v>
      </c>
      <c r="BI40" s="5">
        <f t="shared" si="218"/>
        <v>4.5709912222540206E-6</v>
      </c>
      <c r="BJ40" s="8">
        <f t="shared" si="219"/>
        <v>0.60007957027399328</v>
      </c>
      <c r="BK40" s="8">
        <f t="shared" si="220"/>
        <v>0.23189064124879943</v>
      </c>
      <c r="BL40" s="8">
        <f t="shared" si="221"/>
        <v>0.16151108977119633</v>
      </c>
      <c r="BM40" s="8">
        <f t="shared" si="222"/>
        <v>0.47826089334599797</v>
      </c>
      <c r="BN40" s="8">
        <f t="shared" si="223"/>
        <v>0.51929953773803184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1.7722</v>
      </c>
      <c r="F41">
        <f>VLOOKUP(B41,home!$B$2:$E$405,3,FALSE)</f>
        <v>0.77590000000000003</v>
      </c>
      <c r="G41">
        <f>VLOOKUP(C41,away!$B$2:$E$405,4,FALSE)</f>
        <v>0.77590000000000003</v>
      </c>
      <c r="H41">
        <f>VLOOKUP(A41,away!$A$2:$E$405,3,FALSE)</f>
        <v>1.5063</v>
      </c>
      <c r="I41">
        <f>VLOOKUP(C41,away!$B$2:$E$405,3,FALSE)</f>
        <v>1.5767</v>
      </c>
      <c r="J41">
        <f>VLOOKUP(B41,home!$B$2:$E$405,4,FALSE)</f>
        <v>1.3278000000000001</v>
      </c>
      <c r="K41" s="3">
        <f t="shared" si="168"/>
        <v>1.0669012794820001</v>
      </c>
      <c r="L41" s="3">
        <f t="shared" si="169"/>
        <v>3.1535027062380001</v>
      </c>
      <c r="M41" s="5">
        <f t="shared" si="170"/>
        <v>1.469270766169912E-2</v>
      </c>
      <c r="N41" s="5">
        <f t="shared" si="171"/>
        <v>1.5675668603321775E-2</v>
      </c>
      <c r="O41" s="5">
        <f t="shared" si="172"/>
        <v>4.6333493373131973E-2</v>
      </c>
      <c r="P41" s="5">
        <f t="shared" si="173"/>
        <v>4.9433263362665271E-2</v>
      </c>
      <c r="Q41" s="5">
        <f t="shared" si="174"/>
        <v>8.3621954448099087E-3</v>
      </c>
      <c r="R41" s="5">
        <f t="shared" si="175"/>
        <v>7.3056398370816067E-2</v>
      </c>
      <c r="S41" s="5">
        <f t="shared" si="176"/>
        <v>4.1579257937812128E-2</v>
      </c>
      <c r="T41" s="5">
        <f t="shared" si="177"/>
        <v>2.6370205965299126E-2</v>
      </c>
      <c r="U41" s="5">
        <f t="shared" si="178"/>
        <v>7.7943964896170378E-2</v>
      </c>
      <c r="V41" s="5">
        <f t="shared" si="179"/>
        <v>1.5543602047656615E-2</v>
      </c>
      <c r="W41" s="5">
        <f t="shared" si="180"/>
        <v>2.9738790064487491E-3</v>
      </c>
      <c r="X41" s="5">
        <f t="shared" si="181"/>
        <v>9.3781354948605043E-3</v>
      </c>
      <c r="Y41" s="5">
        <f t="shared" si="182"/>
        <v>1.4786987831254626E-2</v>
      </c>
      <c r="Z41" s="5">
        <f t="shared" si="183"/>
        <v>7.6794516656789977E-2</v>
      </c>
      <c r="AA41" s="5">
        <f t="shared" si="184"/>
        <v>8.193216807833098E-2</v>
      </c>
      <c r="AB41" s="5">
        <f t="shared" si="185"/>
        <v>4.3706767476752804E-2</v>
      </c>
      <c r="AC41" s="5">
        <f t="shared" si="186"/>
        <v>3.2685048227583434E-3</v>
      </c>
      <c r="AD41" s="5">
        <f t="shared" si="187"/>
        <v>7.932088292512072E-4</v>
      </c>
      <c r="AE41" s="5">
        <f t="shared" si="188"/>
        <v>2.5013861896555577E-3</v>
      </c>
      <c r="AF41" s="5">
        <f t="shared" si="189"/>
        <v>3.9440640592125807E-3</v>
      </c>
      <c r="AG41" s="5">
        <f t="shared" si="190"/>
        <v>4.1458722281009688E-3</v>
      </c>
      <c r="AH41" s="5">
        <f t="shared" si="191"/>
        <v>6.0542929025356594E-2</v>
      </c>
      <c r="AI41" s="5">
        <f t="shared" si="192"/>
        <v>6.4593328440740866E-2</v>
      </c>
      <c r="AJ41" s="5">
        <f t="shared" si="193"/>
        <v>3.445735237971375E-2</v>
      </c>
      <c r="AK41" s="5">
        <f t="shared" si="194"/>
        <v>1.2254197780492915E-2</v>
      </c>
      <c r="AL41" s="5">
        <f t="shared" si="195"/>
        <v>4.3987225071316736E-4</v>
      </c>
      <c r="AM41" s="5">
        <f t="shared" si="196"/>
        <v>1.692551029649065E-4</v>
      </c>
      <c r="AN41" s="5">
        <f t="shared" si="197"/>
        <v>5.3374642524442397E-4</v>
      </c>
      <c r="AO41" s="5">
        <f t="shared" si="198"/>
        <v>8.4158539822657493E-4</v>
      </c>
      <c r="AP41" s="5">
        <f t="shared" si="199"/>
        <v>8.8464727694596303E-4</v>
      </c>
      <c r="AQ41" s="5">
        <f t="shared" si="200"/>
        <v>6.9743439547879308E-4</v>
      </c>
      <c r="AR41" s="5">
        <f t="shared" si="201"/>
        <v>3.8184458105007424E-2</v>
      </c>
      <c r="AS41" s="5">
        <f t="shared" si="202"/>
        <v>4.0739047208559247E-2</v>
      </c>
      <c r="AT41" s="5">
        <f t="shared" si="203"/>
        <v>2.1732270795844732E-2</v>
      </c>
      <c r="AU41" s="5">
        <f t="shared" si="204"/>
        <v>7.7287291727120176E-3</v>
      </c>
      <c r="AV41" s="5">
        <f t="shared" si="205"/>
        <v>2.0614477607840773E-3</v>
      </c>
      <c r="AW41" s="5">
        <f t="shared" si="206"/>
        <v>4.1109435064464946E-5</v>
      </c>
      <c r="AX41" s="5">
        <f t="shared" si="207"/>
        <v>3.0096414318686057E-5</v>
      </c>
      <c r="AY41" s="5">
        <f t="shared" si="208"/>
        <v>9.490912400203658E-5</v>
      </c>
      <c r="AZ41" s="5">
        <f t="shared" si="209"/>
        <v>1.4964808969355017E-4</v>
      </c>
      <c r="BA41" s="5">
        <f t="shared" si="210"/>
        <v>1.5730521861065247E-4</v>
      </c>
      <c r="BB41" s="5">
        <f t="shared" si="211"/>
        <v>1.2401560814851324E-4</v>
      </c>
      <c r="BC41" s="5">
        <f t="shared" si="212"/>
        <v>7.8216711182417533E-5</v>
      </c>
      <c r="BD41" s="5">
        <f t="shared" si="213"/>
        <v>2.0069131995062068E-2</v>
      </c>
      <c r="BE41" s="5">
        <f t="shared" si="214"/>
        <v>2.1411782603624866E-2</v>
      </c>
      <c r="BF41" s="5">
        <f t="shared" si="215"/>
        <v>1.1422129127898899E-2</v>
      </c>
      <c r="BG41" s="5">
        <f t="shared" si="216"/>
        <v>4.0620947269879868E-3</v>
      </c>
      <c r="BH41" s="5">
        <f t="shared" si="217"/>
        <v>1.0834635154001421E-3</v>
      </c>
      <c r="BI41" s="5">
        <f t="shared" si="218"/>
        <v>2.3118972217049549E-4</v>
      </c>
      <c r="BJ41" s="8">
        <f t="shared" si="219"/>
        <v>9.2692463417031523E-2</v>
      </c>
      <c r="BK41" s="8">
        <f t="shared" si="220"/>
        <v>0.12505211720730669</v>
      </c>
      <c r="BL41" s="8">
        <f t="shared" si="221"/>
        <v>0.66354634455555839</v>
      </c>
      <c r="BM41" s="8">
        <f t="shared" si="222"/>
        <v>0.75047791533130481</v>
      </c>
      <c r="BN41" s="8">
        <f t="shared" si="223"/>
        <v>0.2075537268164441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1.7722</v>
      </c>
      <c r="F42">
        <f>VLOOKUP(B42,home!$B$2:$E$405,3,FALSE)</f>
        <v>0.63480000000000003</v>
      </c>
      <c r="G42">
        <f>VLOOKUP(C42,away!$B$2:$E$405,4,FALSE)</f>
        <v>1.4107000000000001</v>
      </c>
      <c r="H42">
        <f>VLOOKUP(A42,away!$A$2:$E$405,3,FALSE)</f>
        <v>1.5063</v>
      </c>
      <c r="I42">
        <f>VLOOKUP(C42,away!$B$2:$E$405,3,FALSE)</f>
        <v>0.74690000000000001</v>
      </c>
      <c r="J42">
        <f>VLOOKUP(B42,home!$B$2:$E$405,4,FALSE)</f>
        <v>1.4937</v>
      </c>
      <c r="K42" s="3">
        <f t="shared" si="168"/>
        <v>1.5870270043920003</v>
      </c>
      <c r="L42" s="3">
        <f t="shared" si="169"/>
        <v>1.6804953555389999</v>
      </c>
      <c r="M42" s="5">
        <f t="shared" si="170"/>
        <v>3.8100710073210919E-2</v>
      </c>
      <c r="N42" s="5">
        <f t="shared" si="171"/>
        <v>6.0466855772696032E-2</v>
      </c>
      <c r="O42" s="5">
        <f t="shared" si="172"/>
        <v>6.402806632076892E-2</v>
      </c>
      <c r="P42" s="5">
        <f t="shared" si="173"/>
        <v>0.10161427029006222</v>
      </c>
      <c r="Q42" s="5">
        <f t="shared" si="174"/>
        <v>4.7981266490972466E-2</v>
      </c>
      <c r="R42" s="5">
        <f t="shared" si="175"/>
        <v>5.3799434038097636E-2</v>
      </c>
      <c r="S42" s="5">
        <f t="shared" si="176"/>
        <v>6.7751099039501814E-2</v>
      </c>
      <c r="T42" s="5">
        <f t="shared" si="177"/>
        <v>8.0632295490958253E-2</v>
      </c>
      <c r="U42" s="5">
        <f t="shared" si="178"/>
        <v>8.5381154639467105E-2</v>
      </c>
      <c r="V42" s="5">
        <f t="shared" si="179"/>
        <v>2.0076845103470121E-2</v>
      </c>
      <c r="W42" s="5">
        <f t="shared" si="180"/>
        <v>2.5382521875367429E-2</v>
      </c>
      <c r="X42" s="5">
        <f t="shared" si="181"/>
        <v>4.2655210123422022E-2</v>
      </c>
      <c r="Y42" s="5">
        <f t="shared" si="182"/>
        <v>3.5840941250975436E-2</v>
      </c>
      <c r="Z42" s="5">
        <f t="shared" si="183"/>
        <v>3.0136566343883283E-2</v>
      </c>
      <c r="AA42" s="5">
        <f t="shared" si="184"/>
        <v>4.7827544607393857E-2</v>
      </c>
      <c r="AB42" s="5">
        <f t="shared" si="185"/>
        <v>3.7951802422848527E-2</v>
      </c>
      <c r="AC42" s="5">
        <f t="shared" si="186"/>
        <v>3.3465484649033849E-3</v>
      </c>
      <c r="AD42" s="5">
        <f t="shared" si="187"/>
        <v>1.00706869139447E-2</v>
      </c>
      <c r="AE42" s="5">
        <f t="shared" si="188"/>
        <v>1.6923742585971447E-2</v>
      </c>
      <c r="AF42" s="5">
        <f t="shared" si="189"/>
        <v>1.4220135407031306E-2</v>
      </c>
      <c r="AG42" s="5">
        <f t="shared" si="190"/>
        <v>7.9656238355505973E-3</v>
      </c>
      <c r="AH42" s="5">
        <f t="shared" si="191"/>
        <v>1.2661089943197205E-2</v>
      </c>
      <c r="AI42" s="5">
        <f t="shared" si="192"/>
        <v>2.0093491644889938E-2</v>
      </c>
      <c r="AJ42" s="5">
        <f t="shared" si="193"/>
        <v>1.5944456926482685E-2</v>
      </c>
      <c r="AK42" s="5">
        <f t="shared" si="194"/>
        <v>8.4347612375643664E-3</v>
      </c>
      <c r="AL42" s="5">
        <f t="shared" si="195"/>
        <v>3.5700865374746244E-4</v>
      </c>
      <c r="AM42" s="5">
        <f t="shared" si="196"/>
        <v>3.196490417041474E-3</v>
      </c>
      <c r="AN42" s="5">
        <f t="shared" si="197"/>
        <v>5.371687299863117E-3</v>
      </c>
      <c r="AO42" s="5">
        <f t="shared" si="198"/>
        <v>4.5135477794139012E-3</v>
      </c>
      <c r="AP42" s="5">
        <f t="shared" si="199"/>
        <v>2.5283320267694754E-3</v>
      </c>
      <c r="AQ42" s="5">
        <f t="shared" si="200"/>
        <v>1.062212557061653E-3</v>
      </c>
      <c r="AR42" s="5">
        <f t="shared" si="201"/>
        <v>4.2553805691208871E-3</v>
      </c>
      <c r="AS42" s="5">
        <f t="shared" si="202"/>
        <v>6.7534038771598463E-3</v>
      </c>
      <c r="AT42" s="5">
        <f t="shared" si="203"/>
        <v>5.3589171623091569E-3</v>
      </c>
      <c r="AU42" s="5">
        <f t="shared" si="204"/>
        <v>2.8349154169614601E-3</v>
      </c>
      <c r="AV42" s="5">
        <f t="shared" si="205"/>
        <v>1.1247718304712613E-3</v>
      </c>
      <c r="AW42" s="5">
        <f t="shared" si="206"/>
        <v>2.6448306903874627E-5</v>
      </c>
      <c r="AX42" s="5">
        <f t="shared" si="207"/>
        <v>8.4548610185417679E-4</v>
      </c>
      <c r="AY42" s="5">
        <f t="shared" si="208"/>
        <v>1.4208354673387175E-3</v>
      </c>
      <c r="AZ42" s="5">
        <f t="shared" si="209"/>
        <v>1.1938537019239E-3</v>
      </c>
      <c r="BA42" s="5">
        <f t="shared" si="210"/>
        <v>6.687552004253851E-4</v>
      </c>
      <c r="BB42" s="5">
        <f t="shared" si="211"/>
        <v>2.809600020768533E-4</v>
      </c>
      <c r="BC42" s="5">
        <f t="shared" si="212"/>
        <v>9.443039571647592E-5</v>
      </c>
      <c r="BD42" s="5">
        <f t="shared" si="213"/>
        <v>1.1918578804097604E-3</v>
      </c>
      <c r="BE42" s="5">
        <f t="shared" si="214"/>
        <v>1.8915106416077007E-3</v>
      </c>
      <c r="BF42" s="5">
        <f t="shared" si="215"/>
        <v>1.5009392336631303E-3</v>
      </c>
      <c r="BG42" s="5">
        <f t="shared" si="216"/>
        <v>7.9401036525827398E-4</v>
      </c>
      <c r="BH42" s="5">
        <f t="shared" si="217"/>
        <v>3.1502897285800923E-4</v>
      </c>
      <c r="BI42" s="5">
        <f t="shared" si="218"/>
        <v>9.9991897418306996E-5</v>
      </c>
      <c r="BJ42" s="8">
        <f t="shared" si="219"/>
        <v>0.36331587069637472</v>
      </c>
      <c r="BK42" s="8">
        <f t="shared" si="220"/>
        <v>0.23266731709223465</v>
      </c>
      <c r="BL42" s="8">
        <f t="shared" si="221"/>
        <v>0.37224252962794802</v>
      </c>
      <c r="BM42" s="8">
        <f t="shared" si="222"/>
        <v>0.63097729361419785</v>
      </c>
      <c r="BN42" s="8">
        <f t="shared" si="223"/>
        <v>0.36599060298580816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1.6306</v>
      </c>
      <c r="F43">
        <f>VLOOKUP(B43,home!$B$2:$E$405,3,FALSE)</f>
        <v>0.90190000000000003</v>
      </c>
      <c r="G43">
        <f>VLOOKUP(C43,away!$B$2:$E$405,4,FALSE)</f>
        <v>0.82969999999999999</v>
      </c>
      <c r="H43">
        <f>VLOOKUP(A43,away!$A$2:$E$405,3,FALSE)</f>
        <v>1.1465000000000001</v>
      </c>
      <c r="I43">
        <f>VLOOKUP(C43,away!$B$2:$E$405,3,FALSE)</f>
        <v>0.66700000000000004</v>
      </c>
      <c r="J43">
        <f>VLOOKUP(B43,home!$B$2:$E$405,4,FALSE)</f>
        <v>0.71830000000000005</v>
      </c>
      <c r="K43" s="3">
        <f t="shared" si="168"/>
        <v>1.2201884647580001</v>
      </c>
      <c r="L43" s="3">
        <f t="shared" si="169"/>
        <v>0.5492951436500001</v>
      </c>
      <c r="M43" s="5">
        <f t="shared" si="170"/>
        <v>0.17042097006310966</v>
      </c>
      <c r="N43" s="5">
        <f t="shared" si="171"/>
        <v>0.20794570182387487</v>
      </c>
      <c r="O43" s="5">
        <f t="shared" si="172"/>
        <v>9.3611411231788191E-2</v>
      </c>
      <c r="P43" s="5">
        <f t="shared" si="173"/>
        <v>0.11422356415474544</v>
      </c>
      <c r="Q43" s="5">
        <f t="shared" si="174"/>
        <v>0.12686647333074944</v>
      </c>
      <c r="R43" s="5">
        <f t="shared" si="175"/>
        <v>2.5710146789922162E-2</v>
      </c>
      <c r="S43" s="5">
        <f t="shared" si="176"/>
        <v>1.9139403154702334E-2</v>
      </c>
      <c r="T43" s="5">
        <f t="shared" si="177"/>
        <v>6.9687137692582918E-2</v>
      </c>
      <c r="U43" s="5">
        <f t="shared" si="178"/>
        <v>3.1371224540297948E-2</v>
      </c>
      <c r="V43" s="5">
        <f t="shared" si="179"/>
        <v>1.4253402705045981E-3</v>
      </c>
      <c r="W43" s="5">
        <f t="shared" si="180"/>
        <v>5.1600335774236283E-2</v>
      </c>
      <c r="X43" s="5">
        <f t="shared" si="181"/>
        <v>2.8343813851497361E-2</v>
      </c>
      <c r="Y43" s="5">
        <f t="shared" si="182"/>
        <v>7.7845596505735524E-3</v>
      </c>
      <c r="Z43" s="5">
        <f t="shared" si="183"/>
        <v>4.7074862580776282E-3</v>
      </c>
      <c r="AA43" s="5">
        <f t="shared" si="184"/>
        <v>5.7440204301131229E-3</v>
      </c>
      <c r="AB43" s="5">
        <f t="shared" si="185"/>
        <v>3.5043937350791613E-3</v>
      </c>
      <c r="AC43" s="5">
        <f t="shared" si="186"/>
        <v>5.9707824457442783E-5</v>
      </c>
      <c r="AD43" s="5">
        <f t="shared" si="187"/>
        <v>1.5740533622340677E-2</v>
      </c>
      <c r="AE43" s="5">
        <f t="shared" si="188"/>
        <v>8.6461986772112791E-3</v>
      </c>
      <c r="AF43" s="5">
        <f t="shared" si="189"/>
        <v>2.3746574722126046E-3</v>
      </c>
      <c r="AG43" s="5">
        <f t="shared" si="190"/>
        <v>4.3479593910618965E-4</v>
      </c>
      <c r="AH43" s="5">
        <f t="shared" si="191"/>
        <v>6.4644983509028794E-4</v>
      </c>
      <c r="AI43" s="5">
        <f t="shared" si="192"/>
        <v>7.8879063182188077E-4</v>
      </c>
      <c r="AJ43" s="5">
        <f t="shared" si="193"/>
        <v>4.8123661502911706E-4</v>
      </c>
      <c r="AK43" s="5">
        <f t="shared" si="194"/>
        <v>1.9573312215923831E-4</v>
      </c>
      <c r="AL43" s="5">
        <f t="shared" si="195"/>
        <v>1.6007514837943757E-6</v>
      </c>
      <c r="AM43" s="5">
        <f t="shared" si="196"/>
        <v>3.8412835110231088E-3</v>
      </c>
      <c r="AN43" s="5">
        <f t="shared" si="197"/>
        <v>2.1099983779878156E-3</v>
      </c>
      <c r="AO43" s="5">
        <f t="shared" si="198"/>
        <v>5.7950593106904208E-4</v>
      </c>
      <c r="AP43" s="5">
        <f t="shared" si="199"/>
        <v>1.0610659788419885E-4</v>
      </c>
      <c r="AQ43" s="5">
        <f t="shared" si="200"/>
        <v>1.457095973175345E-5</v>
      </c>
      <c r="AR43" s="5">
        <f t="shared" si="201"/>
        <v>7.1018351005687721E-5</v>
      </c>
      <c r="AS43" s="5">
        <f t="shared" si="202"/>
        <v>8.665577268327487E-5</v>
      </c>
      <c r="AT43" s="5">
        <f t="shared" si="203"/>
        <v>5.286818711641173E-5</v>
      </c>
      <c r="AU43" s="5">
        <f t="shared" si="204"/>
        <v>2.1503050690704364E-5</v>
      </c>
      <c r="AV43" s="5">
        <f t="shared" si="205"/>
        <v>6.5594436024760044E-6</v>
      </c>
      <c r="AW43" s="5">
        <f t="shared" si="206"/>
        <v>2.9802595390253158E-8</v>
      </c>
      <c r="AX43" s="5">
        <f t="shared" si="207"/>
        <v>7.8118163833591834E-4</v>
      </c>
      <c r="AY43" s="5">
        <f t="shared" si="208"/>
        <v>4.2909928024647073E-4</v>
      </c>
      <c r="AZ43" s="5">
        <f t="shared" si="209"/>
        <v>1.1785107539154839E-4</v>
      </c>
      <c r="BA43" s="5">
        <f t="shared" si="210"/>
        <v>2.1578341128835854E-5</v>
      </c>
      <c r="BB43" s="5">
        <f t="shared" si="211"/>
        <v>2.9632194975231489E-6</v>
      </c>
      <c r="BC43" s="5">
        <f t="shared" si="212"/>
        <v>3.2553641591169185E-7</v>
      </c>
      <c r="BD43" s="5">
        <f t="shared" si="213"/>
        <v>6.5016725529092275E-6</v>
      </c>
      <c r="BE43" s="5">
        <f t="shared" si="214"/>
        <v>7.9332658506935374E-6</v>
      </c>
      <c r="BF43" s="5">
        <f t="shared" si="215"/>
        <v>4.8400397394374109E-6</v>
      </c>
      <c r="BG43" s="5">
        <f t="shared" si="216"/>
        <v>1.9685868863439481E-6</v>
      </c>
      <c r="BH43" s="5">
        <f t="shared" si="217"/>
        <v>6.0051175264768848E-7</v>
      </c>
      <c r="BI43" s="5">
        <f t="shared" si="218"/>
        <v>1.4654750270646374E-7</v>
      </c>
      <c r="BJ43" s="8">
        <f t="shared" si="219"/>
        <v>0.52742867230309742</v>
      </c>
      <c r="BK43" s="8">
        <f t="shared" si="220"/>
        <v>0.30569968549924975</v>
      </c>
      <c r="BL43" s="8">
        <f t="shared" si="221"/>
        <v>0.16231400236068441</v>
      </c>
      <c r="BM43" s="8">
        <f t="shared" si="222"/>
        <v>0.26094250954926812</v>
      </c>
      <c r="BN43" s="8">
        <f t="shared" si="223"/>
        <v>0.73877826739418961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1.391</v>
      </c>
      <c r="F44">
        <f>VLOOKUP(B44,home!$B$2:$E$405,3,FALSE)</f>
        <v>0.84960000000000002</v>
      </c>
      <c r="G44">
        <f>VLOOKUP(C44,away!$B$2:$E$405,4,FALSE)</f>
        <v>0.60829999999999995</v>
      </c>
      <c r="H44">
        <f>VLOOKUP(A44,away!$A$2:$E$405,3,FALSE)</f>
        <v>1.016</v>
      </c>
      <c r="I44">
        <f>VLOOKUP(C44,away!$B$2:$E$405,3,FALSE)</f>
        <v>1.2114</v>
      </c>
      <c r="J44">
        <f>VLOOKUP(B44,home!$B$2:$E$405,4,FALSE)</f>
        <v>1.5210999999999999</v>
      </c>
      <c r="K44" s="3">
        <f t="shared" si="168"/>
        <v>0.71888504687999999</v>
      </c>
      <c r="L44" s="3">
        <f t="shared" si="169"/>
        <v>1.87214310864</v>
      </c>
      <c r="M44" s="5">
        <f t="shared" si="170"/>
        <v>7.4942947455400366E-2</v>
      </c>
      <c r="N44" s="5">
        <f t="shared" si="171"/>
        <v>5.3875364294800866E-2</v>
      </c>
      <c r="O44" s="5">
        <f t="shared" si="172"/>
        <v>0.14030392261979741</v>
      </c>
      <c r="P44" s="5">
        <f t="shared" si="173"/>
        <v>0.10086239198998094</v>
      </c>
      <c r="Q44" s="5">
        <f t="shared" si="174"/>
        <v>1.9365096893372496E-2</v>
      </c>
      <c r="R44" s="5">
        <f t="shared" si="175"/>
        <v>0.1313345109239068</v>
      </c>
      <c r="S44" s="5">
        <f t="shared" si="176"/>
        <v>3.3936555951428277E-2</v>
      </c>
      <c r="T44" s="5">
        <f t="shared" si="177"/>
        <v>3.6254232697073188E-2</v>
      </c>
      <c r="U44" s="5">
        <f t="shared" si="178"/>
        <v>9.4414416042494606E-2</v>
      </c>
      <c r="V44" s="5">
        <f t="shared" si="179"/>
        <v>5.074856311640577E-3</v>
      </c>
      <c r="W44" s="5">
        <f t="shared" si="180"/>
        <v>4.6404261960092778E-3</v>
      </c>
      <c r="X44" s="5">
        <f t="shared" si="181"/>
        <v>8.687541924011298E-3</v>
      </c>
      <c r="Y44" s="5">
        <f t="shared" si="182"/>
        <v>8.1321608720294203E-3</v>
      </c>
      <c r="Z44" s="5">
        <f t="shared" si="183"/>
        <v>8.1958999850932288E-2</v>
      </c>
      <c r="AA44" s="5">
        <f t="shared" si="184"/>
        <v>5.8919099450075375E-2</v>
      </c>
      <c r="AB44" s="5">
        <f t="shared" si="185"/>
        <v>2.1178029785147406E-2</v>
      </c>
      <c r="AC44" s="5">
        <f t="shared" si="186"/>
        <v>4.2687651404935177E-4</v>
      </c>
      <c r="AD44" s="5">
        <f t="shared" si="187"/>
        <v>8.3398325086532726E-4</v>
      </c>
      <c r="AE44" s="5">
        <f t="shared" si="188"/>
        <v>1.5613359958287067E-3</v>
      </c>
      <c r="AF44" s="5">
        <f t="shared" si="189"/>
        <v>1.4615222124311428E-3</v>
      </c>
      <c r="AG44" s="5">
        <f t="shared" si="190"/>
        <v>9.1205957937574996E-4</v>
      </c>
      <c r="AH44" s="5">
        <f t="shared" si="191"/>
        <v>3.8359744190487412E-2</v>
      </c>
      <c r="AI44" s="5">
        <f t="shared" si="192"/>
        <v>2.7576246500683351E-2</v>
      </c>
      <c r="AJ44" s="5">
        <f t="shared" si="193"/>
        <v>9.9120756292090922E-3</v>
      </c>
      <c r="AK44" s="5">
        <f t="shared" si="194"/>
        <v>2.3752143177940286E-3</v>
      </c>
      <c r="AL44" s="5">
        <f t="shared" si="195"/>
        <v>2.2980567353311254E-5</v>
      </c>
      <c r="AM44" s="5">
        <f t="shared" si="196"/>
        <v>1.1990761767909116E-4</v>
      </c>
      <c r="AN44" s="5">
        <f t="shared" si="197"/>
        <v>2.2448422011135032E-4</v>
      </c>
      <c r="AO44" s="5">
        <f t="shared" si="198"/>
        <v>2.1013329283994475E-4</v>
      </c>
      <c r="AP44" s="5">
        <f t="shared" si="199"/>
        <v>1.3113319869537785E-4</v>
      </c>
      <c r="AQ44" s="5">
        <f t="shared" si="200"/>
        <v>6.1375028562867865E-5</v>
      </c>
      <c r="AR44" s="5">
        <f t="shared" si="201"/>
        <v>1.4362986147082859E-2</v>
      </c>
      <c r="AS44" s="5">
        <f t="shared" si="202"/>
        <v>1.0325335969682452E-2</v>
      </c>
      <c r="AT44" s="5">
        <f t="shared" si="203"/>
        <v>3.7113648163084596E-3</v>
      </c>
      <c r="AU44" s="5">
        <f t="shared" si="204"/>
        <v>8.8934822332023002E-4</v>
      </c>
      <c r="AV44" s="5">
        <f t="shared" si="205"/>
        <v>1.5983478480355203E-4</v>
      </c>
      <c r="AW44" s="5">
        <f t="shared" si="206"/>
        <v>8.5912575693412858E-7</v>
      </c>
      <c r="AX44" s="5">
        <f t="shared" si="207"/>
        <v>1.4366632226083751E-5</v>
      </c>
      <c r="AY44" s="5">
        <f t="shared" si="208"/>
        <v>2.6896391516428034E-5</v>
      </c>
      <c r="AZ44" s="5">
        <f t="shared" si="209"/>
        <v>2.5176947012382058E-5</v>
      </c>
      <c r="BA44" s="5">
        <f t="shared" si="210"/>
        <v>1.5711615948608499E-5</v>
      </c>
      <c r="BB44" s="5">
        <f t="shared" si="211"/>
        <v>7.3535983809464287E-6</v>
      </c>
      <c r="BC44" s="5">
        <f t="shared" si="212"/>
        <v>2.7533977065190242E-6</v>
      </c>
      <c r="BD44" s="5">
        <f t="shared" si="213"/>
        <v>4.4815942557921594E-3</v>
      </c>
      <c r="BE44" s="5">
        <f t="shared" si="214"/>
        <v>3.2217510966722853E-3</v>
      </c>
      <c r="BF44" s="5">
        <f t="shared" si="215"/>
        <v>1.1580343440834734E-3</v>
      </c>
      <c r="BG44" s="5">
        <f t="shared" si="216"/>
        <v>2.7749785791169934E-4</v>
      </c>
      <c r="BH44" s="5">
        <f t="shared" si="217"/>
        <v>4.9872265148487882E-5</v>
      </c>
      <c r="BI44" s="5">
        <f t="shared" si="218"/>
        <v>7.1704851338565023E-6</v>
      </c>
      <c r="BJ44" s="8">
        <f t="shared" si="219"/>
        <v>0.13656301585647709</v>
      </c>
      <c r="BK44" s="8">
        <f t="shared" si="220"/>
        <v>0.21529350518136925</v>
      </c>
      <c r="BL44" s="8">
        <f t="shared" si="221"/>
        <v>0.56301804970553493</v>
      </c>
      <c r="BM44" s="8">
        <f t="shared" si="222"/>
        <v>0.47612329915129509</v>
      </c>
      <c r="BN44" s="8">
        <f t="shared" si="223"/>
        <v>0.52068423417725884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1.391</v>
      </c>
      <c r="F45">
        <f>VLOOKUP(B45,home!$B$2:$E$405,3,FALSE)</f>
        <v>1.4378</v>
      </c>
      <c r="G45">
        <f>VLOOKUP(C45,away!$B$2:$E$405,4,FALSE)</f>
        <v>0.84960000000000002</v>
      </c>
      <c r="H45">
        <f>VLOOKUP(A45,away!$A$2:$E$405,3,FALSE)</f>
        <v>1.016</v>
      </c>
      <c r="I45">
        <f>VLOOKUP(C45,away!$B$2:$E$405,3,FALSE)</f>
        <v>1.3422000000000001</v>
      </c>
      <c r="J45">
        <f>VLOOKUP(B45,home!$B$2:$E$405,4,FALSE)</f>
        <v>0.89480000000000004</v>
      </c>
      <c r="K45" s="3">
        <f t="shared" si="168"/>
        <v>1.69918283808</v>
      </c>
      <c r="L45" s="3">
        <f t="shared" si="169"/>
        <v>1.2202165689600002</v>
      </c>
      <c r="M45" s="5">
        <f t="shared" si="170"/>
        <v>5.3966089222464611E-2</v>
      </c>
      <c r="N45" s="5">
        <f t="shared" si="171"/>
        <v>9.1698252645105935E-2</v>
      </c>
      <c r="O45" s="5">
        <f t="shared" si="172"/>
        <v>6.5850316231225003E-2</v>
      </c>
      <c r="P45" s="5">
        <f t="shared" si="173"/>
        <v>0.1118917272222384</v>
      </c>
      <c r="Q45" s="5">
        <f t="shared" si="174"/>
        <v>7.7906048588244001E-2</v>
      </c>
      <c r="R45" s="5">
        <f t="shared" si="175"/>
        <v>4.0175823468298205E-2</v>
      </c>
      <c r="S45" s="5">
        <f t="shared" si="176"/>
        <v>5.7998267065293381E-2</v>
      </c>
      <c r="T45" s="5">
        <f t="shared" si="177"/>
        <v>9.5062251309578141E-2</v>
      </c>
      <c r="U45" s="5">
        <f t="shared" si="178"/>
        <v>6.8266069743064012E-2</v>
      </c>
      <c r="V45" s="5">
        <f t="shared" si="179"/>
        <v>1.3361325337885466E-2</v>
      </c>
      <c r="W45" s="5">
        <f t="shared" si="180"/>
        <v>4.4125540247923596E-2</v>
      </c>
      <c r="X45" s="5">
        <f t="shared" si="181"/>
        <v>5.384271532482772E-2</v>
      </c>
      <c r="Y45" s="5">
        <f t="shared" si="182"/>
        <v>3.2849886678575663E-2</v>
      </c>
      <c r="Z45" s="5">
        <f t="shared" si="183"/>
        <v>1.6341068489209826E-2</v>
      </c>
      <c r="AA45" s="5">
        <f t="shared" si="184"/>
        <v>2.7766463132755215E-2</v>
      </c>
      <c r="AB45" s="5">
        <f t="shared" si="185"/>
        <v>2.359014881467935E-2</v>
      </c>
      <c r="AC45" s="5">
        <f t="shared" si="186"/>
        <v>1.7314365738446984E-3</v>
      </c>
      <c r="AD45" s="5">
        <f t="shared" si="187"/>
        <v>1.8744340177570023E-2</v>
      </c>
      <c r="AE45" s="5">
        <f t="shared" si="188"/>
        <v>2.2872154458893571E-2</v>
      </c>
      <c r="AF45" s="5">
        <f t="shared" si="189"/>
        <v>1.3954490919277146E-2</v>
      </c>
      <c r="AG45" s="5">
        <f t="shared" si="190"/>
        <v>5.6758336770346115E-3</v>
      </c>
      <c r="AH45" s="5">
        <f t="shared" si="191"/>
        <v>4.9849106312609961E-3</v>
      </c>
      <c r="AI45" s="5">
        <f t="shared" si="192"/>
        <v>8.4702745940012248E-3</v>
      </c>
      <c r="AJ45" s="5">
        <f t="shared" si="193"/>
        <v>7.1962726119759613E-3</v>
      </c>
      <c r="AK45" s="5">
        <f t="shared" si="194"/>
        <v>4.0759276401382289E-3</v>
      </c>
      <c r="AL45" s="5">
        <f t="shared" si="195"/>
        <v>1.4359641887305195E-4</v>
      </c>
      <c r="AM45" s="5">
        <f t="shared" si="196"/>
        <v>6.3700122281720841E-3</v>
      </c>
      <c r="AN45" s="5">
        <f t="shared" si="197"/>
        <v>7.772794465293385E-3</v>
      </c>
      <c r="AO45" s="5">
        <f t="shared" si="198"/>
        <v>4.742246296835788E-3</v>
      </c>
      <c r="AP45" s="5">
        <f t="shared" si="199"/>
        <v>1.9288558351627436E-3</v>
      </c>
      <c r="AQ45" s="5">
        <f t="shared" si="200"/>
        <v>5.8840546230018952E-4</v>
      </c>
      <c r="AR45" s="5">
        <f t="shared" si="201"/>
        <v>1.2165341094099039E-3</v>
      </c>
      <c r="AS45" s="5">
        <f t="shared" si="202"/>
        <v>2.0671138806482459E-3</v>
      </c>
      <c r="AT45" s="5">
        <f t="shared" si="203"/>
        <v>1.7562022151772247E-3</v>
      </c>
      <c r="AU45" s="5">
        <f t="shared" si="204"/>
        <v>9.9470288807573977E-4</v>
      </c>
      <c r="AV45" s="5">
        <f t="shared" si="205"/>
        <v>4.2254551910172707E-4</v>
      </c>
      <c r="AW45" s="5">
        <f t="shared" si="206"/>
        <v>8.2702405045919621E-6</v>
      </c>
      <c r="AX45" s="5">
        <f t="shared" si="207"/>
        <v>1.8039692427449566E-3</v>
      </c>
      <c r="AY45" s="5">
        <f t="shared" si="208"/>
        <v>2.2012331598916203E-3</v>
      </c>
      <c r="AZ45" s="5">
        <f t="shared" si="209"/>
        <v>1.3429905869219666E-3</v>
      </c>
      <c r="BA45" s="5">
        <f t="shared" si="210"/>
        <v>5.4624645537316627E-4</v>
      </c>
      <c r="BB45" s="5">
        <f t="shared" si="211"/>
        <v>1.6663474389550165E-4</v>
      </c>
      <c r="BC45" s="5">
        <f t="shared" si="212"/>
        <v>4.0666095093139458E-5</v>
      </c>
      <c r="BD45" s="5">
        <f t="shared" si="213"/>
        <v>2.4740584616782729E-4</v>
      </c>
      <c r="BE45" s="5">
        <f t="shared" si="214"/>
        <v>4.2038776784903271E-4</v>
      </c>
      <c r="BF45" s="5">
        <f t="shared" si="215"/>
        <v>3.5715784023391785E-4</v>
      </c>
      <c r="BG45" s="5">
        <f t="shared" si="216"/>
        <v>2.0229215753706387E-4</v>
      </c>
      <c r="BH45" s="5">
        <f t="shared" si="217"/>
        <v>8.5932840591288677E-5</v>
      </c>
      <c r="BI45" s="5">
        <f t="shared" si="218"/>
        <v>2.9203121592036439E-5</v>
      </c>
      <c r="BJ45" s="8">
        <f t="shared" si="219"/>
        <v>0.48423556859871492</v>
      </c>
      <c r="BK45" s="8">
        <f t="shared" si="220"/>
        <v>0.24129367500049123</v>
      </c>
      <c r="BL45" s="8">
        <f t="shared" si="221"/>
        <v>0.2581756850537823</v>
      </c>
      <c r="BM45" s="8">
        <f t="shared" si="222"/>
        <v>0.55636477684523522</v>
      </c>
      <c r="BN45" s="8">
        <f t="shared" si="223"/>
        <v>0.44148825737757613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1.391</v>
      </c>
      <c r="F46">
        <f>VLOOKUP(B46,home!$B$2:$E$405,3,FALSE)</f>
        <v>0.91500000000000004</v>
      </c>
      <c r="G46">
        <f>VLOOKUP(C46,away!$B$2:$E$405,4,FALSE)</f>
        <v>0.98029999999999995</v>
      </c>
      <c r="H46">
        <f>VLOOKUP(A46,away!$A$2:$E$405,3,FALSE)</f>
        <v>1.016</v>
      </c>
      <c r="I46">
        <f>VLOOKUP(C46,away!$B$2:$E$405,3,FALSE)</f>
        <v>0.62629999999999997</v>
      </c>
      <c r="J46">
        <f>VLOOKUP(B46,home!$B$2:$E$405,4,FALSE)</f>
        <v>1.1632</v>
      </c>
      <c r="K46" s="3">
        <f t="shared" si="168"/>
        <v>1.2476915295000002</v>
      </c>
      <c r="L46" s="3">
        <f t="shared" si="169"/>
        <v>0.74016835456000007</v>
      </c>
      <c r="M46" s="5">
        <f t="shared" si="170"/>
        <v>0.13698828276697955</v>
      </c>
      <c r="N46" s="5">
        <f t="shared" si="171"/>
        <v>0.17091912004911122</v>
      </c>
      <c r="O46" s="5">
        <f t="shared" si="172"/>
        <v>0.10139439184963525</v>
      </c>
      <c r="P46" s="5">
        <f t="shared" si="173"/>
        <v>0.12650892384959375</v>
      </c>
      <c r="Q46" s="5">
        <f t="shared" si="174"/>
        <v>0.10662716915743489</v>
      </c>
      <c r="R46" s="5">
        <f t="shared" si="175"/>
        <v>3.7524460088478193E-2</v>
      </c>
      <c r="S46" s="5">
        <f t="shared" si="176"/>
        <v>2.9207804292295528E-2</v>
      </c>
      <c r="T46" s="5">
        <f t="shared" si="177"/>
        <v>7.8922056346649352E-2</v>
      </c>
      <c r="U46" s="5">
        <f t="shared" si="178"/>
        <v>4.681895100145507E-2</v>
      </c>
      <c r="V46" s="5">
        <f t="shared" si="179"/>
        <v>2.9970510489355116E-3</v>
      </c>
      <c r="W46" s="5">
        <f t="shared" si="180"/>
        <v>4.434593859076507E-2</v>
      </c>
      <c r="X46" s="5">
        <f t="shared" si="181"/>
        <v>3.2823460398145383E-2</v>
      </c>
      <c r="Y46" s="5">
        <f t="shared" si="182"/>
        <v>1.2147443336930294E-2</v>
      </c>
      <c r="Z46" s="5">
        <f t="shared" si="183"/>
        <v>9.2581392931471024E-3</v>
      </c>
      <c r="AA46" s="5">
        <f t="shared" si="184"/>
        <v>1.1551301974990758E-2</v>
      </c>
      <c r="AB46" s="5">
        <f t="shared" si="185"/>
        <v>7.2062308144462978E-3</v>
      </c>
      <c r="AC46" s="5">
        <f t="shared" si="186"/>
        <v>1.7298637484933549E-4</v>
      </c>
      <c r="AD46" s="5">
        <f t="shared" si="187"/>
        <v>1.383251298685619E-2</v>
      </c>
      <c r="AE46" s="5">
        <f t="shared" si="188"/>
        <v>1.0238388376911177E-2</v>
      </c>
      <c r="AF46" s="5">
        <f t="shared" si="189"/>
        <v>3.7890655391422871E-3</v>
      </c>
      <c r="AG46" s="5">
        <f t="shared" si="190"/>
        <v>9.3484880180898233E-4</v>
      </c>
      <c r="AH46" s="5">
        <f t="shared" si="191"/>
        <v>1.713145431723993E-3</v>
      </c>
      <c r="AI46" s="5">
        <f t="shared" si="192"/>
        <v>2.137477043963647E-3</v>
      </c>
      <c r="AJ46" s="5">
        <f t="shared" si="193"/>
        <v>1.3334560011270711E-3</v>
      </c>
      <c r="AK46" s="5">
        <f t="shared" si="194"/>
        <v>5.5458058585572986E-4</v>
      </c>
      <c r="AL46" s="5">
        <f t="shared" si="195"/>
        <v>6.3901290477690297E-6</v>
      </c>
      <c r="AM46" s="5">
        <f t="shared" si="196"/>
        <v>3.4517418570798384E-3</v>
      </c>
      <c r="AN46" s="5">
        <f t="shared" si="197"/>
        <v>2.5548700907206626E-3</v>
      </c>
      <c r="AO46" s="5">
        <f t="shared" si="198"/>
        <v>9.4551699558163523E-4</v>
      </c>
      <c r="AP46" s="5">
        <f t="shared" si="199"/>
        <v>2.3328058627605799E-4</v>
      </c>
      <c r="AQ46" s="5">
        <f t="shared" si="200"/>
        <v>4.3166726923685491E-5</v>
      </c>
      <c r="AR46" s="5">
        <f t="shared" si="201"/>
        <v>2.5360320706422582E-4</v>
      </c>
      <c r="AS46" s="5">
        <f t="shared" si="202"/>
        <v>3.1641857330806921E-4</v>
      </c>
      <c r="AT46" s="5">
        <f t="shared" si="203"/>
        <v>1.9739638684647642E-4</v>
      </c>
      <c r="AU46" s="5">
        <f t="shared" si="204"/>
        <v>8.2096599940751315E-5</v>
      </c>
      <c r="AV46" s="5">
        <f t="shared" si="205"/>
        <v>2.5607808086706413E-5</v>
      </c>
      <c r="AW46" s="5">
        <f t="shared" si="206"/>
        <v>1.6392487752409778E-7</v>
      </c>
      <c r="AX46" s="5">
        <f t="shared" si="207"/>
        <v>7.1778484618318609E-4</v>
      </c>
      <c r="AY46" s="5">
        <f t="shared" si="208"/>
        <v>5.3128162852751149E-4</v>
      </c>
      <c r="AZ46" s="5">
        <f t="shared" si="209"/>
        <v>1.9661892439758264E-4</v>
      </c>
      <c r="BA46" s="5">
        <f t="shared" si="210"/>
        <v>4.8510368582238611E-5</v>
      </c>
      <c r="BB46" s="5">
        <f t="shared" si="211"/>
        <v>8.9764599231536678E-6</v>
      </c>
      <c r="BC46" s="5">
        <f t="shared" si="212"/>
        <v>1.3288183142188873E-6</v>
      </c>
      <c r="BD46" s="5">
        <f t="shared" si="213"/>
        <v>3.1284844747311158E-5</v>
      </c>
      <c r="BE46" s="5">
        <f t="shared" si="214"/>
        <v>3.9033835792942705E-5</v>
      </c>
      <c r="BF46" s="5">
        <f t="shared" si="215"/>
        <v>2.4351093141374273E-5</v>
      </c>
      <c r="BG46" s="5">
        <f t="shared" si="216"/>
        <v>1.0127550882186079E-5</v>
      </c>
      <c r="BH46" s="5">
        <f t="shared" si="217"/>
        <v>3.159014862570957E-6</v>
      </c>
      <c r="BI46" s="5">
        <f t="shared" si="218"/>
        <v>7.8829521711887689E-7</v>
      </c>
      <c r="BJ46" s="8">
        <f t="shared" si="219"/>
        <v>0.48331308088626457</v>
      </c>
      <c r="BK46" s="8">
        <f t="shared" si="220"/>
        <v>0.29641272009022895</v>
      </c>
      <c r="BL46" s="8">
        <f t="shared" si="221"/>
        <v>0.21121786200156575</v>
      </c>
      <c r="BM46" s="8">
        <f t="shared" si="222"/>
        <v>0.3197083368063236</v>
      </c>
      <c r="BN46" s="8">
        <f t="shared" si="223"/>
        <v>0.67996234776123288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1.391</v>
      </c>
      <c r="F47">
        <f>VLOOKUP(B47,home!$B$2:$E$405,3,FALSE)</f>
        <v>1.2417</v>
      </c>
      <c r="G47">
        <f>VLOOKUP(C47,away!$B$2:$E$405,4,FALSE)</f>
        <v>0.65359999999999996</v>
      </c>
      <c r="H47">
        <f>VLOOKUP(A47,away!$A$2:$E$405,3,FALSE)</f>
        <v>1.016</v>
      </c>
      <c r="I47">
        <f>VLOOKUP(C47,away!$B$2:$E$405,3,FALSE)</f>
        <v>0.71579999999999999</v>
      </c>
      <c r="J47">
        <f>VLOOKUP(B47,home!$B$2:$E$405,4,FALSE)</f>
        <v>1.1632</v>
      </c>
      <c r="K47" s="3">
        <f t="shared" si="168"/>
        <v>1.1289009919199999</v>
      </c>
      <c r="L47" s="3">
        <f t="shared" si="169"/>
        <v>0.84594045696000009</v>
      </c>
      <c r="M47" s="5">
        <f t="shared" si="170"/>
        <v>0.13878331474863892</v>
      </c>
      <c r="N47" s="5">
        <f t="shared" si="171"/>
        <v>0.15667262168168403</v>
      </c>
      <c r="O47" s="5">
        <f t="shared" si="172"/>
        <v>0.11740242069688711</v>
      </c>
      <c r="P47" s="5">
        <f t="shared" si="173"/>
        <v>0.132535709178525</v>
      </c>
      <c r="Q47" s="5">
        <f t="shared" si="174"/>
        <v>8.8433939011580018E-2</v>
      </c>
      <c r="R47" s="5">
        <f t="shared" si="175"/>
        <v>4.9657728706267425E-2</v>
      </c>
      <c r="S47" s="5">
        <f t="shared" si="176"/>
        <v>3.1642337984341219E-2</v>
      </c>
      <c r="T47" s="5">
        <f t="shared" si="177"/>
        <v>7.4809846778228786E-2</v>
      </c>
      <c r="U47" s="5">
        <f t="shared" si="178"/>
        <v>5.6058659192999551E-2</v>
      </c>
      <c r="V47" s="5">
        <f t="shared" si="179"/>
        <v>3.3575439465286369E-3</v>
      </c>
      <c r="W47" s="5">
        <f t="shared" si="180"/>
        <v>3.3277720489855125E-2</v>
      </c>
      <c r="X47" s="5">
        <f t="shared" si="181"/>
        <v>2.8150970077775204E-2</v>
      </c>
      <c r="Y47" s="5">
        <f t="shared" si="182"/>
        <v>1.1907022245730221E-2</v>
      </c>
      <c r="Z47" s="5">
        <f t="shared" si="183"/>
        <v>1.4002493904458527E-2</v>
      </c>
      <c r="AA47" s="5">
        <f t="shared" si="184"/>
        <v>1.5807429258096983E-2</v>
      </c>
      <c r="AB47" s="5">
        <f t="shared" si="185"/>
        <v>8.9225112845854604E-3</v>
      </c>
      <c r="AC47" s="5">
        <f t="shared" si="186"/>
        <v>2.0039984131792085E-4</v>
      </c>
      <c r="AD47" s="5">
        <f t="shared" si="187"/>
        <v>9.3918129174584974E-3</v>
      </c>
      <c r="AE47" s="5">
        <f t="shared" si="188"/>
        <v>7.9449145110776723E-3</v>
      </c>
      <c r="AF47" s="5">
        <f t="shared" si="189"/>
        <v>3.3604623060045904E-3</v>
      </c>
      <c r="AG47" s="5">
        <f t="shared" si="190"/>
        <v>9.4758367291279308E-4</v>
      </c>
      <c r="AH47" s="5">
        <f t="shared" si="191"/>
        <v>2.9613190230293155E-3</v>
      </c>
      <c r="AI47" s="5">
        <f t="shared" si="192"/>
        <v>3.3430359824893597E-3</v>
      </c>
      <c r="AJ47" s="5">
        <f t="shared" si="193"/>
        <v>1.8869783183282454E-3</v>
      </c>
      <c r="AK47" s="5">
        <f t="shared" si="194"/>
        <v>7.1007056509742928E-4</v>
      </c>
      <c r="AL47" s="5">
        <f t="shared" si="195"/>
        <v>7.6551378345270447E-6</v>
      </c>
      <c r="AM47" s="5">
        <f t="shared" si="196"/>
        <v>2.1204853836891933E-3</v>
      </c>
      <c r="AN47" s="5">
        <f t="shared" si="197"/>
        <v>1.7938043744550375E-3</v>
      </c>
      <c r="AO47" s="5">
        <f t="shared" si="198"/>
        <v>7.5872584611167066E-4</v>
      </c>
      <c r="AP47" s="5">
        <f t="shared" si="199"/>
        <v>2.1394562965568981E-4</v>
      </c>
      <c r="AQ47" s="5">
        <f t="shared" si="200"/>
        <v>4.5246315928882298E-5</v>
      </c>
      <c r="AR47" s="5">
        <f t="shared" si="201"/>
        <v>5.0101991350915212E-4</v>
      </c>
      <c r="AS47" s="5">
        <f t="shared" si="202"/>
        <v>5.656018773321544E-4</v>
      </c>
      <c r="AT47" s="5">
        <f t="shared" si="203"/>
        <v>3.1925426017604172E-4</v>
      </c>
      <c r="AU47" s="5">
        <f t="shared" si="204"/>
        <v>1.2013548366247299E-4</v>
      </c>
      <c r="AV47" s="5">
        <f t="shared" si="205"/>
        <v>3.3905266667838705E-5</v>
      </c>
      <c r="AW47" s="5">
        <f t="shared" si="206"/>
        <v>2.0307018486495797E-7</v>
      </c>
      <c r="AX47" s="5">
        <f t="shared" si="207"/>
        <v>3.9896967549976517E-4</v>
      </c>
      <c r="AY47" s="5">
        <f t="shared" si="208"/>
        <v>3.3750458960545428E-4</v>
      </c>
      <c r="AZ47" s="5">
        <f t="shared" si="209"/>
        <v>1.4275439337846761E-4</v>
      </c>
      <c r="BA47" s="5">
        <f t="shared" si="210"/>
        <v>4.0253905589209506E-5</v>
      </c>
      <c r="BB47" s="5">
        <f t="shared" si="211"/>
        <v>8.5131018221401474E-6</v>
      </c>
      <c r="BC47" s="5">
        <f t="shared" si="212"/>
        <v>1.4403154491136494E-6</v>
      </c>
      <c r="BD47" s="5">
        <f t="shared" si="213"/>
        <v>7.0638835763331951E-5</v>
      </c>
      <c r="BE47" s="5">
        <f t="shared" si="214"/>
        <v>7.9744251761299404E-5</v>
      </c>
      <c r="BF47" s="5">
        <f t="shared" si="215"/>
        <v>4.5011682456624564E-5</v>
      </c>
      <c r="BG47" s="5">
        <f t="shared" si="216"/>
        <v>1.6937910991090497E-5</v>
      </c>
      <c r="BH47" s="5">
        <f t="shared" si="217"/>
        <v>4.7803061297236866E-6</v>
      </c>
      <c r="BI47" s="5">
        <f t="shared" si="218"/>
        <v>1.0792984663052651E-6</v>
      </c>
      <c r="BJ47" s="8">
        <f t="shared" si="219"/>
        <v>0.42075853722349155</v>
      </c>
      <c r="BK47" s="8">
        <f t="shared" si="220"/>
        <v>0.30686446542679169</v>
      </c>
      <c r="BL47" s="8">
        <f t="shared" si="221"/>
        <v>0.25850826211469696</v>
      </c>
      <c r="BM47" s="8">
        <f t="shared" si="222"/>
        <v>0.31631072312643566</v>
      </c>
      <c r="BN47" s="8">
        <f t="shared" si="223"/>
        <v>0.68348573402358248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1.391</v>
      </c>
      <c r="F48">
        <f>VLOOKUP(B48,home!$B$2:$E$405,3,FALSE)</f>
        <v>1.7142999999999999</v>
      </c>
      <c r="G48">
        <f>VLOOKUP(C48,away!$B$2:$E$405,4,FALSE)</f>
        <v>1.1383000000000001</v>
      </c>
      <c r="H48">
        <f>VLOOKUP(A48,away!$A$2:$E$405,3,FALSE)</f>
        <v>1.016</v>
      </c>
      <c r="I48">
        <f>VLOOKUP(C48,away!$B$2:$E$405,3,FALSE)</f>
        <v>0.82020000000000004</v>
      </c>
      <c r="J48">
        <f>VLOOKUP(B48,home!$B$2:$E$405,4,FALSE)</f>
        <v>0.68140000000000001</v>
      </c>
      <c r="K48" s="3">
        <f t="shared" si="168"/>
        <v>2.71438027679</v>
      </c>
      <c r="L48" s="3">
        <f t="shared" si="169"/>
        <v>0.56782642847999998</v>
      </c>
      <c r="M48" s="5">
        <f t="shared" si="170"/>
        <v>3.7545313883530135E-2</v>
      </c>
      <c r="N48" s="5">
        <f t="shared" si="171"/>
        <v>0.10191225949134397</v>
      </c>
      <c r="O48" s="5">
        <f t="shared" si="172"/>
        <v>2.1319221488645474E-2</v>
      </c>
      <c r="P48" s="5">
        <f t="shared" si="173"/>
        <v>5.786847432529682E-2</v>
      </c>
      <c r="Q48" s="5">
        <f t="shared" si="174"/>
        <v>0.13831431356320431</v>
      </c>
      <c r="R48" s="5">
        <f t="shared" si="175"/>
        <v>6.0528086979358122E-3</v>
      </c>
      <c r="S48" s="5">
        <f t="shared" si="176"/>
        <v>2.2298124415245105E-2</v>
      </c>
      <c r="T48" s="5">
        <f t="shared" si="177"/>
        <v>7.8538522678257117E-2</v>
      </c>
      <c r="U48" s="5">
        <f t="shared" si="178"/>
        <v>1.642962454885993E-2</v>
      </c>
      <c r="V48" s="5">
        <f t="shared" si="179"/>
        <v>3.8186699003198736E-3</v>
      </c>
      <c r="W48" s="5">
        <f t="shared" si="180"/>
        <v>0.1251458815779031</v>
      </c>
      <c r="X48" s="5">
        <f t="shared" si="181"/>
        <v>7.1061138975361732E-2</v>
      </c>
      <c r="Y48" s="5">
        <f t="shared" si="182"/>
        <v>2.0175196374050283E-2</v>
      </c>
      <c r="Z48" s="5">
        <f t="shared" si="183"/>
        <v>1.1456482484071906E-3</v>
      </c>
      <c r="AA48" s="5">
        <f t="shared" si="184"/>
        <v>3.1097250096154888E-3</v>
      </c>
      <c r="AB48" s="5">
        <f t="shared" si="185"/>
        <v>4.2204881161704393E-3</v>
      </c>
      <c r="AC48" s="5">
        <f t="shared" si="186"/>
        <v>3.6785649496923824E-4</v>
      </c>
      <c r="AD48" s="5">
        <f t="shared" si="187"/>
        <v>8.4923378169139321E-2</v>
      </c>
      <c r="AE48" s="5">
        <f t="shared" si="188"/>
        <v>4.8221738520238769E-2</v>
      </c>
      <c r="AF48" s="5">
        <f t="shared" si="189"/>
        <v>1.3690788779521807E-2</v>
      </c>
      <c r="AG48" s="5">
        <f t="shared" si="190"/>
        <v>2.5913305652499755E-3</v>
      </c>
      <c r="AH48" s="5">
        <f t="shared" si="191"/>
        <v>1.6263233829685568E-4</v>
      </c>
      <c r="AI48" s="5">
        <f t="shared" si="192"/>
        <v>4.4144601144122407E-4</v>
      </c>
      <c r="AJ48" s="5">
        <f t="shared" si="193"/>
        <v>5.991261733618358E-4</v>
      </c>
      <c r="AK48" s="5">
        <f t="shared" si="194"/>
        <v>5.4208542276067769E-4</v>
      </c>
      <c r="AL48" s="5">
        <f t="shared" si="195"/>
        <v>2.2679042397202103E-5</v>
      </c>
      <c r="AM48" s="5">
        <f t="shared" si="196"/>
        <v>4.6102868548137999E-2</v>
      </c>
      <c r="AN48" s="5">
        <f t="shared" si="197"/>
        <v>2.6178427190372118E-2</v>
      </c>
      <c r="AO48" s="5">
        <f t="shared" si="198"/>
        <v>7.4324014073663585E-3</v>
      </c>
      <c r="AP48" s="5">
        <f t="shared" si="199"/>
        <v>1.4067713153915217E-3</v>
      </c>
      <c r="AQ48" s="5">
        <f t="shared" si="200"/>
        <v>1.997004829267198E-4</v>
      </c>
      <c r="AR48" s="5">
        <f t="shared" si="201"/>
        <v>1.8469387962090936E-5</v>
      </c>
      <c r="AS48" s="5">
        <f t="shared" si="202"/>
        <v>5.0132942408682295E-5</v>
      </c>
      <c r="AT48" s="5">
        <f t="shared" si="203"/>
        <v>6.8039935045788102E-5</v>
      </c>
      <c r="AU48" s="5">
        <f t="shared" si="204"/>
        <v>6.1562085907453302E-5</v>
      </c>
      <c r="AV48" s="5">
        <f t="shared" si="205"/>
        <v>4.1775727946310726E-5</v>
      </c>
      <c r="AW48" s="5">
        <f t="shared" si="206"/>
        <v>9.7097602199070482E-7</v>
      </c>
      <c r="AX48" s="5">
        <f t="shared" si="207"/>
        <v>2.0856786181751318E-2</v>
      </c>
      <c r="AY48" s="5">
        <f t="shared" si="208"/>
        <v>1.1843034407154864E-2</v>
      </c>
      <c r="AZ48" s="5">
        <f t="shared" si="209"/>
        <v>3.3623939648902497E-3</v>
      </c>
      <c r="BA48" s="5">
        <f t="shared" si="210"/>
        <v>6.3641871874211241E-4</v>
      </c>
      <c r="BB48" s="5">
        <f t="shared" si="211"/>
        <v>9.0343842020287803E-5</v>
      </c>
      <c r="BC48" s="5">
        <f t="shared" si="212"/>
        <v>1.0259924229908275E-5</v>
      </c>
      <c r="BD48" s="5">
        <f t="shared" si="213"/>
        <v>1.7479011004542669E-6</v>
      </c>
      <c r="BE48" s="5">
        <f t="shared" si="214"/>
        <v>4.744468272852599E-6</v>
      </c>
      <c r="BF48" s="5">
        <f t="shared" si="215"/>
        <v>6.4391455518435064E-6</v>
      </c>
      <c r="BG48" s="5">
        <f t="shared" si="216"/>
        <v>5.826096561768024E-6</v>
      </c>
      <c r="BH48" s="5">
        <f t="shared" si="217"/>
        <v>3.95356039948429E-6</v>
      </c>
      <c r="BI48" s="5">
        <f t="shared" si="218"/>
        <v>2.146293274291628E-6</v>
      </c>
      <c r="BJ48" s="8">
        <f t="shared" si="219"/>
        <v>0.80269395467725391</v>
      </c>
      <c r="BK48" s="8">
        <f t="shared" si="220"/>
        <v>0.13376415246891324</v>
      </c>
      <c r="BL48" s="8">
        <f t="shared" si="221"/>
        <v>5.3141995351518756E-2</v>
      </c>
      <c r="BM48" s="8">
        <f t="shared" si="222"/>
        <v>0.61589129586500369</v>
      </c>
      <c r="BN48" s="8">
        <f t="shared" si="223"/>
        <v>0.36301239144995651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1.5980000000000001</v>
      </c>
      <c r="F49">
        <f>VLOOKUP(B49,home!$B$2:$E$405,3,FALSE)</f>
        <v>1.0951</v>
      </c>
      <c r="G49">
        <f>VLOOKUP(C49,away!$B$2:$E$405,4,FALSE)</f>
        <v>0.83440000000000003</v>
      </c>
      <c r="H49">
        <f>VLOOKUP(A49,away!$A$2:$E$405,3,FALSE)</f>
        <v>1.2941</v>
      </c>
      <c r="I49">
        <f>VLOOKUP(C49,away!$B$2:$E$405,3,FALSE)</f>
        <v>1.2879</v>
      </c>
      <c r="J49">
        <f>VLOOKUP(B49,home!$B$2:$E$405,4,FALSE)</f>
        <v>1.0625</v>
      </c>
      <c r="K49" s="3">
        <f t="shared" si="168"/>
        <v>1.4601748011200002</v>
      </c>
      <c r="L49" s="3">
        <f t="shared" si="169"/>
        <v>1.7708383518750002</v>
      </c>
      <c r="M49" s="5">
        <f t="shared" si="170"/>
        <v>3.9517441285642496E-2</v>
      </c>
      <c r="N49" s="5">
        <f t="shared" si="171"/>
        <v>5.7702371970034319E-2</v>
      </c>
      <c r="O49" s="5">
        <f t="shared" si="172"/>
        <v>6.997900059658424E-2</v>
      </c>
      <c r="P49" s="5">
        <f t="shared" si="173"/>
        <v>0.10218157327869377</v>
      </c>
      <c r="Q49" s="5">
        <f t="shared" si="174"/>
        <v>4.2127774757748572E-2</v>
      </c>
      <c r="R49" s="5">
        <f t="shared" si="175"/>
        <v>6.1960749041157455E-2</v>
      </c>
      <c r="S49" s="5">
        <f t="shared" si="176"/>
        <v>6.6053580254843855E-2</v>
      </c>
      <c r="T49" s="5">
        <f t="shared" si="177"/>
        <v>7.4601479220172712E-2</v>
      </c>
      <c r="U49" s="5">
        <f t="shared" si="178"/>
        <v>9.0473524408418327E-2</v>
      </c>
      <c r="V49" s="5">
        <f t="shared" si="179"/>
        <v>1.8977439754156885E-2</v>
      </c>
      <c r="W49" s="5">
        <f t="shared" si="180"/>
        <v>2.0504638376174566E-2</v>
      </c>
      <c r="X49" s="5">
        <f t="shared" si="181"/>
        <v>3.6310400027857848E-2</v>
      </c>
      <c r="Y49" s="5">
        <f t="shared" si="182"/>
        <v>3.2149924470626874E-2</v>
      </c>
      <c r="Z49" s="5">
        <f t="shared" si="183"/>
        <v>3.6574156904327929E-2</v>
      </c>
      <c r="AA49" s="5">
        <f t="shared" si="184"/>
        <v>5.3404662283908721E-2</v>
      </c>
      <c r="AB49" s="5">
        <f t="shared" si="185"/>
        <v>3.8990071064643597E-2</v>
      </c>
      <c r="AC49" s="5">
        <f t="shared" si="186"/>
        <v>3.0669126526701343E-3</v>
      </c>
      <c r="AD49" s="5">
        <f t="shared" si="187"/>
        <v>7.4850890657420528E-3</v>
      </c>
      <c r="AE49" s="5">
        <f t="shared" si="188"/>
        <v>1.3254882784816241E-2</v>
      </c>
      <c r="AF49" s="5">
        <f t="shared" si="189"/>
        <v>1.1736127392480153E-2</v>
      </c>
      <c r="AG49" s="5">
        <f t="shared" si="190"/>
        <v>6.9275948296982012E-3</v>
      </c>
      <c r="AH49" s="5">
        <f t="shared" si="191"/>
        <v>1.6191729933419434E-2</v>
      </c>
      <c r="AI49" s="5">
        <f t="shared" si="192"/>
        <v>2.3642756035319477E-2</v>
      </c>
      <c r="AJ49" s="5">
        <f t="shared" si="193"/>
        <v>1.7261278295900653E-2</v>
      </c>
      <c r="AK49" s="5">
        <f t="shared" si="194"/>
        <v>8.4014945342645725E-3</v>
      </c>
      <c r="AL49" s="5">
        <f t="shared" si="195"/>
        <v>3.1720875619750682E-4</v>
      </c>
      <c r="AM49" s="5">
        <f t="shared" si="196"/>
        <v>2.1859076875870775E-3</v>
      </c>
      <c r="AN49" s="5">
        <f t="shared" si="197"/>
        <v>3.870889166837593E-3</v>
      </c>
      <c r="AO49" s="5">
        <f t="shared" si="198"/>
        <v>3.4273594962467382E-3</v>
      </c>
      <c r="AP49" s="5">
        <f t="shared" si="199"/>
        <v>2.0230998805389022E-3</v>
      </c>
      <c r="AQ49" s="5">
        <f t="shared" si="200"/>
        <v>8.9564571453300496E-4</v>
      </c>
      <c r="AR49" s="5">
        <f t="shared" si="201"/>
        <v>5.7345872698603192E-3</v>
      </c>
      <c r="AS49" s="5">
        <f t="shared" si="202"/>
        <v>8.3734998262735751E-3</v>
      </c>
      <c r="AT49" s="5">
        <f t="shared" si="203"/>
        <v>6.1133867217536874E-3</v>
      </c>
      <c r="AU49" s="5">
        <f t="shared" si="204"/>
        <v>2.9755377468687811E-3</v>
      </c>
      <c r="AV49" s="5">
        <f t="shared" si="205"/>
        <v>1.0862013094397936E-3</v>
      </c>
      <c r="AW49" s="5">
        <f t="shared" si="206"/>
        <v>2.2783814431420516E-5</v>
      </c>
      <c r="AX49" s="5">
        <f t="shared" si="207"/>
        <v>5.3196788716485693E-4</v>
      </c>
      <c r="AY49" s="5">
        <f t="shared" si="208"/>
        <v>9.4202913655744118E-4</v>
      </c>
      <c r="AZ49" s="5">
        <f t="shared" si="209"/>
        <v>8.3409066179980431E-4</v>
      </c>
      <c r="BA49" s="5">
        <f t="shared" si="210"/>
        <v>4.9234657761863137E-4</v>
      </c>
      <c r="BB49" s="5">
        <f t="shared" si="211"/>
        <v>2.1796655051536853E-4</v>
      </c>
      <c r="BC49" s="5">
        <f t="shared" si="212"/>
        <v>7.7196705415702872E-5</v>
      </c>
      <c r="BD49" s="5">
        <f t="shared" si="213"/>
        <v>1.6925045116071328E-3</v>
      </c>
      <c r="BE49" s="5">
        <f t="shared" si="214"/>
        <v>2.4713524386306483E-3</v>
      </c>
      <c r="BF49" s="5">
        <f t="shared" si="215"/>
        <v>1.8043032777874672E-3</v>
      </c>
      <c r="BG49" s="5">
        <f t="shared" si="216"/>
        <v>8.781993932678267E-4</v>
      </c>
      <c r="BH49" s="5">
        <f t="shared" si="217"/>
        <v>3.2058115610213834E-4</v>
      </c>
      <c r="BI49" s="5">
        <f t="shared" si="218"/>
        <v>9.3620905170851889E-5</v>
      </c>
      <c r="BJ49" s="8">
        <f t="shared" si="219"/>
        <v>0.31829878236016668</v>
      </c>
      <c r="BK49" s="8">
        <f t="shared" si="220"/>
        <v>0.23105618511876211</v>
      </c>
      <c r="BL49" s="8">
        <f t="shared" si="221"/>
        <v>0.41184904075037865</v>
      </c>
      <c r="BM49" s="8">
        <f t="shared" si="222"/>
        <v>0.62339000888164853</v>
      </c>
      <c r="BN49" s="8">
        <f t="shared" si="223"/>
        <v>0.37346891092986084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1.5980000000000001</v>
      </c>
      <c r="F50">
        <f>VLOOKUP(B50,home!$B$2:$E$405,3,FALSE)</f>
        <v>1.0951</v>
      </c>
      <c r="G50">
        <f>VLOOKUP(C50,away!$B$2:$E$405,4,FALSE)</f>
        <v>0.76480000000000004</v>
      </c>
      <c r="H50">
        <f>VLOOKUP(A50,away!$A$2:$E$405,3,FALSE)</f>
        <v>1.2941</v>
      </c>
      <c r="I50">
        <f>VLOOKUP(C50,away!$B$2:$E$405,3,FALSE)</f>
        <v>0.94450000000000001</v>
      </c>
      <c r="J50">
        <f>VLOOKUP(B50,home!$B$2:$E$405,4,FALSE)</f>
        <v>0.96589999999999998</v>
      </c>
      <c r="K50" s="3">
        <f t="shared" si="168"/>
        <v>1.3383769030400001</v>
      </c>
      <c r="L50" s="3">
        <f t="shared" si="169"/>
        <v>1.1805977889549999</v>
      </c>
      <c r="M50" s="5">
        <f t="shared" si="170"/>
        <v>8.0542144934712137E-2</v>
      </c>
      <c r="N50" s="5">
        <f t="shared" si="171"/>
        <v>0.10779574650191887</v>
      </c>
      <c r="O50" s="5">
        <f t="shared" si="172"/>
        <v>9.5087878227614289E-2</v>
      </c>
      <c r="P50" s="5">
        <f t="shared" si="173"/>
        <v>0.12726341997891905</v>
      </c>
      <c r="Q50" s="5">
        <f t="shared" si="174"/>
        <v>7.2135668682061574E-2</v>
      </c>
      <c r="R50" s="5">
        <f t="shared" si="175"/>
        <v>5.6130269395971856E-2</v>
      </c>
      <c r="S50" s="5">
        <f t="shared" si="176"/>
        <v>5.0271749274430441E-2</v>
      </c>
      <c r="T50" s="5">
        <f t="shared" si="177"/>
        <v>8.5163210950832305E-2</v>
      </c>
      <c r="U50" s="5">
        <f t="shared" si="178"/>
        <v>7.5123456120981702E-2</v>
      </c>
      <c r="V50" s="5">
        <f t="shared" si="179"/>
        <v>8.8259586141348195E-3</v>
      </c>
      <c r="W50" s="5">
        <f t="shared" si="180"/>
        <v>3.2181570949805678E-2</v>
      </c>
      <c r="X50" s="5">
        <f t="shared" si="181"/>
        <v>3.7993491508439031E-2</v>
      </c>
      <c r="Y50" s="5">
        <f t="shared" si="182"/>
        <v>2.2427516034771847E-2</v>
      </c>
      <c r="Z50" s="5">
        <f t="shared" si="183"/>
        <v>2.2089090647444298E-2</v>
      </c>
      <c r="AA50" s="5">
        <f t="shared" si="184"/>
        <v>2.9563528731696327E-2</v>
      </c>
      <c r="AB50" s="5">
        <f t="shared" si="185"/>
        <v>1.9783572013430905E-2</v>
      </c>
      <c r="AC50" s="5">
        <f t="shared" si="186"/>
        <v>8.716101976313826E-4</v>
      </c>
      <c r="AD50" s="5">
        <f t="shared" si="187"/>
        <v>1.0767767815690745E-2</v>
      </c>
      <c r="AE50" s="5">
        <f t="shared" si="188"/>
        <v>1.27124028751853E-2</v>
      </c>
      <c r="AF50" s="5">
        <f t="shared" si="189"/>
        <v>7.5041173633744757E-3</v>
      </c>
      <c r="AG50" s="5">
        <f t="shared" si="190"/>
        <v>2.953114789086244E-3</v>
      </c>
      <c r="AH50" s="5">
        <f t="shared" si="191"/>
        <v>6.519582894599826E-3</v>
      </c>
      <c r="AI50" s="5">
        <f t="shared" si="192"/>
        <v>8.7256591635870729E-3</v>
      </c>
      <c r="AJ50" s="5">
        <f t="shared" si="193"/>
        <v>5.839110344172135E-3</v>
      </c>
      <c r="AK50" s="5">
        <f t="shared" si="194"/>
        <v>2.6049768063139754E-3</v>
      </c>
      <c r="AL50" s="5">
        <f t="shared" si="195"/>
        <v>5.5088721428507724E-5</v>
      </c>
      <c r="AM50" s="5">
        <f t="shared" si="196"/>
        <v>2.8822663483635937E-3</v>
      </c>
      <c r="AN50" s="5">
        <f t="shared" si="197"/>
        <v>3.4027972780574594E-3</v>
      </c>
      <c r="AO50" s="5">
        <f t="shared" si="198"/>
        <v>2.0086674713683645E-3</v>
      </c>
      <c r="AP50" s="5">
        <f t="shared" si="199"/>
        <v>7.9047612514777422E-4</v>
      </c>
      <c r="AQ50" s="5">
        <f t="shared" si="200"/>
        <v>2.3330859139279449E-4</v>
      </c>
      <c r="AR50" s="5">
        <f t="shared" si="201"/>
        <v>1.5394010300546781E-3</v>
      </c>
      <c r="AS50" s="5">
        <f t="shared" si="202"/>
        <v>2.060298783141166E-3</v>
      </c>
      <c r="AT50" s="5">
        <f t="shared" si="203"/>
        <v>1.3787281523587778E-3</v>
      </c>
      <c r="AU50" s="5">
        <f t="shared" si="204"/>
        <v>6.1508597156266715E-4</v>
      </c>
      <c r="AV50" s="5">
        <f t="shared" si="205"/>
        <v>2.058042144308481E-4</v>
      </c>
      <c r="AW50" s="5">
        <f t="shared" si="206"/>
        <v>2.4179125575052838E-6</v>
      </c>
      <c r="AX50" s="5">
        <f t="shared" si="207"/>
        <v>6.4292645150987782E-4</v>
      </c>
      <c r="AY50" s="5">
        <f t="shared" si="208"/>
        <v>7.5903754711324561E-4</v>
      </c>
      <c r="AZ50" s="5">
        <f t="shared" si="209"/>
        <v>4.4805902492786224E-4</v>
      </c>
      <c r="BA50" s="5">
        <f t="shared" si="210"/>
        <v>1.7632583138372249E-4</v>
      </c>
      <c r="BB50" s="5">
        <f t="shared" si="211"/>
        <v>5.2042471666818721E-5</v>
      </c>
      <c r="BC50" s="5">
        <f t="shared" si="212"/>
        <v>1.2288245396319879E-5</v>
      </c>
      <c r="BD50" s="5">
        <f t="shared" si="213"/>
        <v>3.0290224206626701E-4</v>
      </c>
      <c r="BE50" s="5">
        <f t="shared" si="214"/>
        <v>4.0539736466052286E-4</v>
      </c>
      <c r="BF50" s="5">
        <f t="shared" si="215"/>
        <v>2.7128723470746418E-4</v>
      </c>
      <c r="BG50" s="5">
        <f t="shared" si="216"/>
        <v>1.2102818967402043E-4</v>
      </c>
      <c r="BH50" s="5">
        <f t="shared" si="217"/>
        <v>4.0495333419113321E-5</v>
      </c>
      <c r="BI50" s="5">
        <f t="shared" si="218"/>
        <v>1.0839603785809022E-5</v>
      </c>
      <c r="BJ50" s="8">
        <f t="shared" si="219"/>
        <v>0.40304280285749378</v>
      </c>
      <c r="BK50" s="8">
        <f t="shared" si="220"/>
        <v>0.26858900926836959</v>
      </c>
      <c r="BL50" s="8">
        <f t="shared" si="221"/>
        <v>0.30632930181822937</v>
      </c>
      <c r="BM50" s="8">
        <f t="shared" si="222"/>
        <v>0.46033845723578359</v>
      </c>
      <c r="BN50" s="8">
        <f t="shared" si="223"/>
        <v>0.53895512772119769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1.5906</v>
      </c>
      <c r="F68">
        <f>VLOOKUP(B68,home!$B$2:$E$405,3,FALSE)</f>
        <v>1.1176999999999999</v>
      </c>
      <c r="G68">
        <f>VLOOKUP(C68,away!$B$2:$E$405,4,FALSE)</f>
        <v>0.88019999999999998</v>
      </c>
      <c r="H68">
        <f>VLOOKUP(A68,away!$A$2:$E$405,3,FALSE)</f>
        <v>1.1812</v>
      </c>
      <c r="I68">
        <f>VLOOKUP(C68,away!$B$2:$E$405,3,FALSE)</f>
        <v>1.2699</v>
      </c>
      <c r="J68">
        <f>VLOOKUP(B68,home!$B$2:$E$405,4,FALSE)</f>
        <v>1.411</v>
      </c>
      <c r="K68" s="3">
        <f t="shared" si="168"/>
        <v>1.5648315483239998</v>
      </c>
      <c r="L68" s="3">
        <f t="shared" si="169"/>
        <v>2.1165082966800002</v>
      </c>
      <c r="M68" s="5">
        <f t="shared" si="224"/>
        <v>2.5189202588248697E-2</v>
      </c>
      <c r="N68" s="5">
        <f t="shared" si="225"/>
        <v>3.9416858887216112E-2</v>
      </c>
      <c r="O68" s="5">
        <f t="shared" si="226"/>
        <v>5.331315626478169E-2</v>
      </c>
      <c r="P68" s="5">
        <f t="shared" si="227"/>
        <v>8.3426108863857679E-2</v>
      </c>
      <c r="Q68" s="5">
        <f t="shared" si="228"/>
        <v>3.0840372161275508E-2</v>
      </c>
      <c r="R68" s="5">
        <f t="shared" si="229"/>
        <v>5.6418868778303911E-2</v>
      </c>
      <c r="S68" s="5">
        <f t="shared" si="230"/>
        <v>6.9076379212289846E-2</v>
      </c>
      <c r="T68" s="5">
        <f t="shared" si="231"/>
        <v>6.5273903552038506E-2</v>
      </c>
      <c r="U68" s="5">
        <f t="shared" si="232"/>
        <v>8.8286025785041869E-2</v>
      </c>
      <c r="V68" s="5">
        <f t="shared" si="233"/>
        <v>2.541994602601878E-2</v>
      </c>
      <c r="W68" s="5">
        <f t="shared" si="234"/>
        <v>1.6086662440005714E-2</v>
      </c>
      <c r="X68" s="5">
        <f t="shared" si="235"/>
        <v>3.4047554520162629E-2</v>
      </c>
      <c r="Y68" s="5">
        <f t="shared" si="236"/>
        <v>3.6030965811794435E-2</v>
      </c>
      <c r="Z68" s="5">
        <f t="shared" si="237"/>
        <v>3.9803667952860146E-2</v>
      </c>
      <c r="AA68" s="5">
        <f t="shared" si="238"/>
        <v>6.2286035351648505E-2</v>
      </c>
      <c r="AB68" s="5">
        <f t="shared" si="239"/>
        <v>4.8733576569141776E-2</v>
      </c>
      <c r="AC68" s="5">
        <f t="shared" si="240"/>
        <v>5.2618953921088384E-3</v>
      </c>
      <c r="AD68" s="5">
        <f t="shared" si="241"/>
        <v>6.293229223339916E-3</v>
      </c>
      <c r="AE68" s="5">
        <f t="shared" si="242"/>
        <v>1.3319671864107964E-2</v>
      </c>
      <c r="AF68" s="5">
        <f t="shared" si="243"/>
        <v>1.4095598004719838E-2</v>
      </c>
      <c r="AG68" s="5">
        <f t="shared" si="244"/>
        <v>9.944483374551864E-3</v>
      </c>
      <c r="AH68" s="5">
        <f t="shared" si="245"/>
        <v>2.1061198365131092E-2</v>
      </c>
      <c r="AI68" s="5">
        <f t="shared" si="246"/>
        <v>3.2957227647266975E-2</v>
      </c>
      <c r="AJ68" s="5">
        <f t="shared" si="247"/>
        <v>2.5786254783869665E-2</v>
      </c>
      <c r="AK68" s="5">
        <f t="shared" si="248"/>
        <v>1.3450381666306643E-2</v>
      </c>
      <c r="AL68" s="5">
        <f t="shared" si="249"/>
        <v>6.9709147206922122E-4</v>
      </c>
      <c r="AM68" s="5">
        <f t="shared" si="250"/>
        <v>1.9695687259033705E-3</v>
      </c>
      <c r="AN68" s="5">
        <f t="shared" si="251"/>
        <v>4.1686085492559401E-3</v>
      </c>
      <c r="AO68" s="5">
        <f t="shared" si="252"/>
        <v>4.4114472900556893E-3</v>
      </c>
      <c r="AP68" s="5">
        <f t="shared" si="253"/>
        <v>3.1122882632564561E-3</v>
      </c>
      <c r="AQ68" s="5">
        <f t="shared" si="254"/>
        <v>1.6467959827105201E-3</v>
      </c>
      <c r="AR68" s="5">
        <f t="shared" si="255"/>
        <v>8.9152402155646317E-3</v>
      </c>
      <c r="AS68" s="5">
        <f t="shared" si="256"/>
        <v>1.3950849150202393E-2</v>
      </c>
      <c r="AT68" s="5">
        <f t="shared" si="257"/>
        <v>1.0915364438072887E-2</v>
      </c>
      <c r="AU68" s="5">
        <f t="shared" si="258"/>
        <v>5.6935688780501087E-3</v>
      </c>
      <c r="AV68" s="5">
        <f t="shared" si="259"/>
        <v>2.2273690507321215E-3</v>
      </c>
      <c r="AW68" s="5">
        <f t="shared" si="260"/>
        <v>6.4132007921040927E-5</v>
      </c>
      <c r="AX68" s="5">
        <f t="shared" si="261"/>
        <v>5.136738798143161E-4</v>
      </c>
      <c r="AY68" s="5">
        <f t="shared" si="262"/>
        <v>1.0871950284148052E-3</v>
      </c>
      <c r="AZ68" s="5">
        <f t="shared" si="263"/>
        <v>1.1505286488745921E-3</v>
      </c>
      <c r="BA68" s="5">
        <f t="shared" si="264"/>
        <v>8.1170114363703495E-4</v>
      </c>
      <c r="BB68" s="5">
        <f t="shared" si="265"/>
        <v>4.2949305123310741E-4</v>
      </c>
      <c r="BC68" s="5">
        <f t="shared" si="266"/>
        <v>1.8180512126025585E-4</v>
      </c>
      <c r="BD68" s="5">
        <f t="shared" si="267"/>
        <v>3.1448633138562942E-3</v>
      </c>
      <c r="BE68" s="5">
        <f t="shared" si="268"/>
        <v>4.92118132868909E-3</v>
      </c>
      <c r="BF68" s="5">
        <f t="shared" si="269"/>
        <v>3.8504098990778542E-3</v>
      </c>
      <c r="BG68" s="5">
        <f t="shared" si="270"/>
        <v>2.0084142946853521E-3</v>
      </c>
      <c r="BH68" s="5">
        <f t="shared" si="271"/>
        <v>7.8570751260713303E-4</v>
      </c>
      <c r="BI68" s="5">
        <f t="shared" si="272"/>
        <v>2.4589998069656389E-4</v>
      </c>
      <c r="BJ68" s="8">
        <f t="shared" si="273"/>
        <v>0.2848324055236286</v>
      </c>
      <c r="BK68" s="8">
        <f t="shared" si="274"/>
        <v>0.21015781858300786</v>
      </c>
      <c r="BL68" s="8">
        <f t="shared" si="275"/>
        <v>0.45895159327372653</v>
      </c>
      <c r="BM68" s="8">
        <f t="shared" si="276"/>
        <v>0.70411785476904565</v>
      </c>
      <c r="BN68" s="8">
        <f t="shared" si="277"/>
        <v>0.28860456754368358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1.5906</v>
      </c>
      <c r="F69">
        <f>VLOOKUP(B69,home!$B$2:$E$405,3,FALSE)</f>
        <v>0.94299999999999995</v>
      </c>
      <c r="G69">
        <f>VLOOKUP(C69,away!$B$2:$E$405,4,FALSE)</f>
        <v>0.86450000000000005</v>
      </c>
      <c r="H69">
        <f>VLOOKUP(A69,away!$A$2:$E$405,3,FALSE)</f>
        <v>1.1812</v>
      </c>
      <c r="I69">
        <f>VLOOKUP(C69,away!$B$2:$E$405,3,FALSE)</f>
        <v>0.74080000000000001</v>
      </c>
      <c r="J69">
        <f>VLOOKUP(B69,home!$B$2:$E$405,4,FALSE)</f>
        <v>0.95240000000000002</v>
      </c>
      <c r="K69" s="3">
        <f t="shared" si="168"/>
        <v>1.2966944991</v>
      </c>
      <c r="L69" s="3">
        <f t="shared" si="169"/>
        <v>0.83338139110400011</v>
      </c>
      <c r="M69" s="5">
        <f t="shared" si="224"/>
        <v>0.11882827560813887</v>
      </c>
      <c r="N69" s="5">
        <f t="shared" si="225"/>
        <v>0.15408397131861237</v>
      </c>
      <c r="O69" s="5">
        <f t="shared" si="226"/>
        <v>9.9029273628800318E-2</v>
      </c>
      <c r="P69" s="5">
        <f t="shared" si="227"/>
        <v>0.12841071436433404</v>
      </c>
      <c r="Q69" s="5">
        <f t="shared" si="228"/>
        <v>9.9899919004163451E-2</v>
      </c>
      <c r="R69" s="5">
        <f t="shared" si="229"/>
        <v>4.1264576908394135E-2</v>
      </c>
      <c r="S69" s="5">
        <f t="shared" si="230"/>
        <v>3.4691472797971815E-2</v>
      </c>
      <c r="T69" s="5">
        <f t="shared" si="231"/>
        <v>8.325473347086669E-2</v>
      </c>
      <c r="U69" s="5">
        <f t="shared" si="232"/>
        <v>5.3507549884803558E-2</v>
      </c>
      <c r="V69" s="5">
        <f t="shared" si="233"/>
        <v>4.1654477920061864E-3</v>
      </c>
      <c r="W69" s="5">
        <f t="shared" si="234"/>
        <v>4.3179891811078085E-2</v>
      </c>
      <c r="X69" s="5">
        <f t="shared" si="235"/>
        <v>3.5985318305236484E-2</v>
      </c>
      <c r="Y69" s="5">
        <f t="shared" si="236"/>
        <v>1.4994747314269108E-2</v>
      </c>
      <c r="Z69" s="5">
        <f t="shared" si="237"/>
        <v>1.1463043502411835E-2</v>
      </c>
      <c r="AA69" s="5">
        <f t="shared" si="238"/>
        <v>1.4864065452521424E-2</v>
      </c>
      <c r="AB69" s="5">
        <f t="shared" si="239"/>
        <v>9.6370759532734447E-3</v>
      </c>
      <c r="AC69" s="5">
        <f t="shared" si="240"/>
        <v>2.8133462126406992E-4</v>
      </c>
      <c r="AD69" s="5">
        <f t="shared" si="241"/>
        <v>1.3997782045789525E-2</v>
      </c>
      <c r="AE69" s="5">
        <f t="shared" si="242"/>
        <v>1.1665491073690672E-2</v>
      </c>
      <c r="AF69" s="5">
        <f t="shared" si="243"/>
        <v>4.8609015894518137E-3</v>
      </c>
      <c r="AG69" s="5">
        <f t="shared" si="244"/>
        <v>1.350328309545666E-3</v>
      </c>
      <c r="AH69" s="5">
        <f t="shared" si="245"/>
        <v>2.3882717850814109E-3</v>
      </c>
      <c r="AI69" s="5">
        <f t="shared" si="246"/>
        <v>3.0968588860708027E-3</v>
      </c>
      <c r="AJ69" s="5">
        <f t="shared" si="247"/>
        <v>2.0078399410284825E-3</v>
      </c>
      <c r="AK69" s="5">
        <f t="shared" si="248"/>
        <v>8.6785166886830015E-4</v>
      </c>
      <c r="AL69" s="5">
        <f t="shared" si="249"/>
        <v>1.2160869795358438E-5</v>
      </c>
      <c r="AM69" s="5">
        <f t="shared" si="250"/>
        <v>3.6301693956752048E-3</v>
      </c>
      <c r="AN69" s="5">
        <f t="shared" si="251"/>
        <v>3.02531562091097E-3</v>
      </c>
      <c r="AO69" s="5">
        <f t="shared" si="252"/>
        <v>1.2606208703417228E-3</v>
      </c>
      <c r="AP69" s="5">
        <f t="shared" si="253"/>
        <v>3.5019265819337349E-4</v>
      </c>
      <c r="AQ69" s="5">
        <f t="shared" si="254"/>
        <v>7.2961011159900283E-5</v>
      </c>
      <c r="AR69" s="5">
        <f t="shared" si="255"/>
        <v>3.9806825251711601E-4</v>
      </c>
      <c r="AS69" s="5">
        <f t="shared" si="256"/>
        <v>5.1617291330529409E-4</v>
      </c>
      <c r="AT69" s="5">
        <f t="shared" si="257"/>
        <v>3.3465928863369811E-4</v>
      </c>
      <c r="AU69" s="5">
        <f t="shared" si="258"/>
        <v>1.4465028621467844E-4</v>
      </c>
      <c r="AV69" s="5">
        <f t="shared" si="259"/>
        <v>4.689180760695353E-5</v>
      </c>
      <c r="AW69" s="5">
        <f t="shared" si="260"/>
        <v>3.6504264702846514E-7</v>
      </c>
      <c r="AX69" s="5">
        <f t="shared" si="261"/>
        <v>7.8453678102886762E-4</v>
      </c>
      <c r="AY69" s="5">
        <f t="shared" si="262"/>
        <v>6.5381835394609207E-4</v>
      </c>
      <c r="AZ69" s="5">
        <f t="shared" si="263"/>
        <v>2.7244002467046087E-4</v>
      </c>
      <c r="BA69" s="5">
        <f t="shared" si="264"/>
        <v>7.5682148917425603E-5</v>
      </c>
      <c r="BB69" s="5">
        <f t="shared" si="265"/>
        <v>1.5768023636636057E-5</v>
      </c>
      <c r="BC69" s="5">
        <f t="shared" si="266"/>
        <v>2.6281554946521029E-6</v>
      </c>
      <c r="BD69" s="5">
        <f t="shared" si="267"/>
        <v>5.5290445672842083E-5</v>
      </c>
      <c r="BE69" s="5">
        <f t="shared" si="268"/>
        <v>7.1694816756761719E-5</v>
      </c>
      <c r="BF69" s="5">
        <f t="shared" si="269"/>
        <v>4.6483137251237728E-5</v>
      </c>
      <c r="BG69" s="5">
        <f t="shared" si="270"/>
        <v>2.009147612486341E-5</v>
      </c>
      <c r="BH69" s="5">
        <f t="shared" si="271"/>
        <v>6.513126642477344E-6</v>
      </c>
      <c r="BI69" s="5">
        <f t="shared" si="272"/>
        <v>1.689107097848405E-6</v>
      </c>
      <c r="BJ69" s="8">
        <f t="shared" si="273"/>
        <v>0.47341721728667907</v>
      </c>
      <c r="BK69" s="8">
        <f t="shared" si="274"/>
        <v>0.28704322440745639</v>
      </c>
      <c r="BL69" s="8">
        <f t="shared" si="275"/>
        <v>0.22830556876666566</v>
      </c>
      <c r="BM69" s="8">
        <f t="shared" si="276"/>
        <v>0.35805886981947094</v>
      </c>
      <c r="BN69" s="8">
        <f t="shared" si="277"/>
        <v>0.6415167308324432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1.5906</v>
      </c>
      <c r="F70">
        <f>VLOOKUP(B70,home!$B$2:$E$405,3,FALSE)</f>
        <v>1.8075000000000001</v>
      </c>
      <c r="G70">
        <f>VLOOKUP(C70,away!$B$2:$E$405,4,FALSE)</f>
        <v>0.9879</v>
      </c>
      <c r="H70">
        <f>VLOOKUP(A70,away!$A$2:$E$405,3,FALSE)</f>
        <v>1.1812</v>
      </c>
      <c r="I70">
        <f>VLOOKUP(C70,away!$B$2:$E$405,3,FALSE)</f>
        <v>1.0885</v>
      </c>
      <c r="J70">
        <f>VLOOKUP(B70,home!$B$2:$E$405,4,FALSE)</f>
        <v>0.63490000000000002</v>
      </c>
      <c r="K70" s="3">
        <f t="shared" si="168"/>
        <v>2.8402218850500001</v>
      </c>
      <c r="L70" s="3">
        <f t="shared" si="169"/>
        <v>0.81631391338000014</v>
      </c>
      <c r="M70" s="5">
        <f t="shared" si="224"/>
        <v>2.5821809919783136E-2</v>
      </c>
      <c r="N70" s="5">
        <f t="shared" si="225"/>
        <v>7.3339669645769254E-2</v>
      </c>
      <c r="O70" s="5">
        <f t="shared" si="226"/>
        <v>2.1078702706172681E-2</v>
      </c>
      <c r="P70" s="5">
        <f t="shared" si="227"/>
        <v>5.9868192734534302E-2</v>
      </c>
      <c r="Q70" s="5">
        <f t="shared" si="228"/>
        <v>0.10415046738512553</v>
      </c>
      <c r="R70" s="5">
        <f t="shared" si="229"/>
        <v>8.6034191475247105E-3</v>
      </c>
      <c r="S70" s="5">
        <f t="shared" si="230"/>
        <v>3.470129042497274E-2</v>
      </c>
      <c r="T70" s="5">
        <f t="shared" si="231"/>
        <v>8.5019475611507883E-2</v>
      </c>
      <c r="U70" s="5">
        <f t="shared" si="232"/>
        <v>2.4435619349057896E-2</v>
      </c>
      <c r="V70" s="5">
        <f t="shared" si="233"/>
        <v>8.9394867265445432E-3</v>
      </c>
      <c r="W70" s="5">
        <f t="shared" si="234"/>
        <v>9.8603478935139932E-2</v>
      </c>
      <c r="X70" s="5">
        <f t="shared" si="235"/>
        <v>8.0491391762426479E-2</v>
      </c>
      <c r="Y70" s="5">
        <f t="shared" si="236"/>
        <v>3.2853121501494532E-2</v>
      </c>
      <c r="Z70" s="5">
        <f t="shared" si="237"/>
        <v>2.3410302509214403E-3</v>
      </c>
      <c r="AA70" s="5">
        <f t="shared" si="238"/>
        <v>6.649045352231168E-3</v>
      </c>
      <c r="AB70" s="5">
        <f t="shared" si="239"/>
        <v>9.4423820620484766E-3</v>
      </c>
      <c r="AC70" s="5">
        <f t="shared" si="240"/>
        <v>1.2953945616979879E-3</v>
      </c>
      <c r="AD70" s="5">
        <f t="shared" si="241"/>
        <v>7.001393970341277E-2</v>
      </c>
      <c r="AE70" s="5">
        <f t="shared" si="242"/>
        <v>5.7153353110444234E-2</v>
      </c>
      <c r="AF70" s="5">
        <f t="shared" si="243"/>
        <v>2.3327538670187869E-2</v>
      </c>
      <c r="AG70" s="5">
        <f t="shared" si="244"/>
        <v>6.3475314604614485E-3</v>
      </c>
      <c r="AH70" s="5">
        <f t="shared" si="245"/>
        <v>4.7775389136766108E-4</v>
      </c>
      <c r="AI70" s="5">
        <f t="shared" si="246"/>
        <v>1.3569270579302313E-3</v>
      </c>
      <c r="AJ70" s="5">
        <f t="shared" si="247"/>
        <v>1.9269869631749763E-3</v>
      </c>
      <c r="AK70" s="5">
        <f t="shared" si="248"/>
        <v>1.8243568483385356E-3</v>
      </c>
      <c r="AL70" s="5">
        <f t="shared" si="249"/>
        <v>1.2013554669936026E-4</v>
      </c>
      <c r="AM70" s="5">
        <f t="shared" si="250"/>
        <v>3.9771024760840823E-2</v>
      </c>
      <c r="AN70" s="5">
        <f t="shared" si="251"/>
        <v>3.2465640861654849E-2</v>
      </c>
      <c r="AO70" s="5">
        <f t="shared" si="252"/>
        <v>1.3251077171083557E-2</v>
      </c>
      <c r="AP70" s="5">
        <f t="shared" si="253"/>
        <v>3.6056795540092001E-3</v>
      </c>
      <c r="AQ70" s="5">
        <f t="shared" si="254"/>
        <v>7.3584159678187586E-4</v>
      </c>
      <c r="AR70" s="5">
        <f t="shared" si="255"/>
        <v>7.7999429738971794E-5</v>
      </c>
      <c r="AS70" s="5">
        <f t="shared" si="256"/>
        <v>2.2153568736604752E-4</v>
      </c>
      <c r="AT70" s="5">
        <f t="shared" si="257"/>
        <v>3.1460525378832149E-4</v>
      </c>
      <c r="AU70" s="5">
        <f t="shared" si="258"/>
        <v>2.9784957565376672E-4</v>
      </c>
      <c r="AV70" s="5">
        <f t="shared" si="259"/>
        <v>2.1148972080617097E-4</v>
      </c>
      <c r="AW70" s="5">
        <f t="shared" si="260"/>
        <v>7.7371051043986246E-6</v>
      </c>
      <c r="AX70" s="5">
        <f t="shared" si="261"/>
        <v>1.8826422486100922E-2</v>
      </c>
      <c r="AY70" s="5">
        <f t="shared" si="262"/>
        <v>1.5368270614574275E-2</v>
      </c>
      <c r="AZ70" s="5">
        <f t="shared" si="263"/>
        <v>6.2726665636329932E-3</v>
      </c>
      <c r="BA70" s="5">
        <f t="shared" si="264"/>
        <v>1.706821663295709E-3</v>
      </c>
      <c r="BB70" s="5">
        <f t="shared" si="265"/>
        <v>3.4832556785167022E-4</v>
      </c>
      <c r="BC70" s="5">
        <f t="shared" si="266"/>
        <v>5.6868601484661548E-5</v>
      </c>
      <c r="BD70" s="5">
        <f t="shared" si="267"/>
        <v>1.0612003288604736E-5</v>
      </c>
      <c r="BE70" s="5">
        <f t="shared" si="268"/>
        <v>3.0140443984517743E-5</v>
      </c>
      <c r="BF70" s="5">
        <f t="shared" si="269"/>
        <v>4.2802774314975468E-5</v>
      </c>
      <c r="BG70" s="5">
        <f t="shared" si="270"/>
        <v>4.0523125450083113E-5</v>
      </c>
      <c r="BH70" s="5">
        <f t="shared" si="271"/>
        <v>2.8773666938488171E-5</v>
      </c>
      <c r="BI70" s="5">
        <f t="shared" si="272"/>
        <v>1.6344719710366751E-5</v>
      </c>
      <c r="BJ70" s="8">
        <f t="shared" si="273"/>
        <v>0.76370860722728051</v>
      </c>
      <c r="BK70" s="8">
        <f t="shared" si="274"/>
        <v>0.14611458052880635</v>
      </c>
      <c r="BL70" s="8">
        <f t="shared" si="275"/>
        <v>7.7087869778886639E-2</v>
      </c>
      <c r="BM70" s="8">
        <f t="shared" si="276"/>
        <v>0.68102929273751533</v>
      </c>
      <c r="BN70" s="8">
        <f t="shared" si="277"/>
        <v>0.2928622615389096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1.2153</v>
      </c>
      <c r="F71">
        <f>VLOOKUP(B71,home!$B$2:$E$405,3,FALSE)</f>
        <v>1.4628000000000001</v>
      </c>
      <c r="G71">
        <f>VLOOKUP(C71,away!$B$2:$E$405,4,FALSE)</f>
        <v>1.0971</v>
      </c>
      <c r="H71">
        <f>VLOOKUP(A71,away!$A$2:$E$405,3,FALSE)</f>
        <v>0.91669999999999996</v>
      </c>
      <c r="I71">
        <f>VLOOKUP(C71,away!$B$2:$E$405,3,FALSE)</f>
        <v>0.84850000000000003</v>
      </c>
      <c r="J71">
        <f>VLOOKUP(B71,home!$B$2:$E$405,4,FALSE)</f>
        <v>0.2424</v>
      </c>
      <c r="K71" s="3">
        <f t="shared" si="168"/>
        <v>1.9503594755640001</v>
      </c>
      <c r="L71" s="3">
        <f t="shared" si="169"/>
        <v>0.18854355588000002</v>
      </c>
      <c r="M71" s="5">
        <f t="shared" si="224"/>
        <v>0.11778397750031704</v>
      </c>
      <c r="N71" s="5">
        <f t="shared" si="225"/>
        <v>0.22972109658736031</v>
      </c>
      <c r="O71" s="5">
        <f t="shared" si="226"/>
        <v>2.2207409943599689E-2</v>
      </c>
      <c r="P71" s="5">
        <f t="shared" si="227"/>
        <v>4.3312432411233844E-2</v>
      </c>
      <c r="Q71" s="5">
        <f t="shared" si="228"/>
        <v>0.22401935873305556</v>
      </c>
      <c r="R71" s="5">
        <f t="shared" si="229"/>
        <v>2.0935320188255778E-3</v>
      </c>
      <c r="S71" s="5">
        <f t="shared" si="230"/>
        <v>3.9817954045843181E-3</v>
      </c>
      <c r="T71" s="5">
        <f t="shared" si="231"/>
        <v>4.2237406481487626E-2</v>
      </c>
      <c r="U71" s="5">
        <f t="shared" si="232"/>
        <v>4.0831400103130957E-3</v>
      </c>
      <c r="V71" s="5">
        <f t="shared" si="233"/>
        <v>1.6269072320785607E-4</v>
      </c>
      <c r="W71" s="5">
        <f t="shared" si="234"/>
        <v>0.14563942633826196</v>
      </c>
      <c r="X71" s="5">
        <f t="shared" si="235"/>
        <v>2.7459375318139238E-2</v>
      </c>
      <c r="Y71" s="5">
        <f t="shared" si="236"/>
        <v>2.588644132362739E-3</v>
      </c>
      <c r="Z71" s="5">
        <f t="shared" si="237"/>
        <v>1.3157399039266985E-4</v>
      </c>
      <c r="AA71" s="5">
        <f t="shared" si="238"/>
        <v>2.5661657890011034E-4</v>
      </c>
      <c r="AB71" s="5">
        <f t="shared" si="239"/>
        <v>2.5024728812232357E-4</v>
      </c>
      <c r="AC71" s="5">
        <f t="shared" si="240"/>
        <v>3.7391179505166842E-6</v>
      </c>
      <c r="AD71" s="5">
        <f t="shared" si="241"/>
        <v>7.1012308793633586E-2</v>
      </c>
      <c r="AE71" s="5">
        <f t="shared" si="242"/>
        <v>1.3388913211200271E-2</v>
      </c>
      <c r="AF71" s="5">
        <f t="shared" si="243"/>
        <v>1.2621966531042041E-3</v>
      </c>
      <c r="AG71" s="5">
        <f t="shared" si="244"/>
        <v>7.9326348398700507E-5</v>
      </c>
      <c r="AH71" s="5">
        <f t="shared" si="245"/>
        <v>6.2018570024887325E-6</v>
      </c>
      <c r="AI71" s="5">
        <f t="shared" si="246"/>
        <v>1.2095850570896844E-5</v>
      </c>
      <c r="AJ71" s="5">
        <f t="shared" si="247"/>
        <v>1.1795628387977442E-5</v>
      </c>
      <c r="AK71" s="5">
        <f t="shared" si="248"/>
        <v>7.6685718655745057E-6</v>
      </c>
      <c r="AL71" s="5">
        <f t="shared" si="249"/>
        <v>5.4999091369265133E-8</v>
      </c>
      <c r="AM71" s="5">
        <f t="shared" si="250"/>
        <v>2.7699905867468014E-2</v>
      </c>
      <c r="AN71" s="5">
        <f t="shared" si="251"/>
        <v>5.2226387497936958E-3</v>
      </c>
      <c r="AO71" s="5">
        <f t="shared" si="252"/>
        <v>4.9234744048139048E-4</v>
      </c>
      <c r="AP71" s="5">
        <f t="shared" si="253"/>
        <v>3.0942979052259338E-5</v>
      </c>
      <c r="AQ71" s="5">
        <f t="shared" si="254"/>
        <v>1.4585248250083321E-6</v>
      </c>
      <c r="AR71" s="5">
        <f t="shared" si="255"/>
        <v>2.3386403446170072E-7</v>
      </c>
      <c r="AS71" s="5">
        <f t="shared" si="256"/>
        <v>4.5611893560600378E-7</v>
      </c>
      <c r="AT71" s="5">
        <f t="shared" si="257"/>
        <v>4.4479794402166781E-7</v>
      </c>
      <c r="AU71" s="5">
        <f t="shared" si="258"/>
        <v>2.8917196161134853E-7</v>
      </c>
      <c r="AV71" s="5">
        <f t="shared" si="259"/>
        <v>1.4099731884903069E-7</v>
      </c>
      <c r="AW71" s="5">
        <f t="shared" si="260"/>
        <v>5.6179694343027166E-10</v>
      </c>
      <c r="AX71" s="5">
        <f t="shared" si="261"/>
        <v>9.0041289801411697E-3</v>
      </c>
      <c r="AY71" s="5">
        <f t="shared" si="262"/>
        <v>1.6976704955179742E-3</v>
      </c>
      <c r="AZ71" s="5">
        <f t="shared" si="263"/>
        <v>1.6004241596876022E-4</v>
      </c>
      <c r="BA71" s="5">
        <f t="shared" si="264"/>
        <v>1.0058322066125382E-5</v>
      </c>
      <c r="BB71" s="5">
        <f t="shared" si="265"/>
        <v>4.7410795213338703E-7</v>
      </c>
      <c r="BC71" s="5">
        <f t="shared" si="266"/>
        <v>1.7877999833242724E-8</v>
      </c>
      <c r="BD71" s="5">
        <f t="shared" si="267"/>
        <v>7.3489261083086518E-9</v>
      </c>
      <c r="BE71" s="5">
        <f t="shared" si="268"/>
        <v>1.4333047670559448E-8</v>
      </c>
      <c r="BF71" s="5">
        <f t="shared" si="269"/>
        <v>1.3977297668993072E-8</v>
      </c>
      <c r="BG71" s="5">
        <f t="shared" si="270"/>
        <v>9.0869183171664157E-9</v>
      </c>
      <c r="BH71" s="5">
        <f t="shared" si="271"/>
        <v>4.4306893108903989E-9</v>
      </c>
      <c r="BI71" s="5">
        <f t="shared" si="272"/>
        <v>1.7282873761550442E-9</v>
      </c>
      <c r="BJ71" s="8">
        <f t="shared" si="273"/>
        <v>0.8017277383582706</v>
      </c>
      <c r="BK71" s="8">
        <f t="shared" si="274"/>
        <v>0.1669423606519029</v>
      </c>
      <c r="BL71" s="8">
        <f t="shared" si="275"/>
        <v>2.893032360294874E-2</v>
      </c>
      <c r="BM71" s="8">
        <f t="shared" si="276"/>
        <v>0.35689651947540207</v>
      </c>
      <c r="BN71" s="8">
        <f t="shared" si="277"/>
        <v>0.63913780719439206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1.2153</v>
      </c>
      <c r="F72">
        <f>VLOOKUP(B72,home!$B$2:$E$405,3,FALSE)</f>
        <v>2.3771</v>
      </c>
      <c r="G72">
        <f>VLOOKUP(C72,away!$B$2:$E$405,4,FALSE)</f>
        <v>1.1884999999999999</v>
      </c>
      <c r="H72">
        <f>VLOOKUP(A72,away!$A$2:$E$405,3,FALSE)</f>
        <v>0.91669999999999996</v>
      </c>
      <c r="I72">
        <f>VLOOKUP(C72,away!$B$2:$E$405,3,FALSE)</f>
        <v>1.2121</v>
      </c>
      <c r="J72">
        <f>VLOOKUP(B72,home!$B$2:$E$405,4,FALSE)</f>
        <v>0.96970000000000001</v>
      </c>
      <c r="K72" s="3">
        <f t="shared" si="168"/>
        <v>3.4334453252549997</v>
      </c>
      <c r="L72" s="3">
        <f t="shared" si="169"/>
        <v>1.0774647682789997</v>
      </c>
      <c r="M72" s="5">
        <f t="shared" si="224"/>
        <v>1.0988455101784091E-2</v>
      </c>
      <c r="N72" s="5">
        <f t="shared" si="225"/>
        <v>3.7728259800995041E-2</v>
      </c>
      <c r="O72" s="5">
        <f t="shared" si="226"/>
        <v>1.1839673229987985E-2</v>
      </c>
      <c r="P72" s="5">
        <f t="shared" si="227"/>
        <v>4.0650870704049019E-2</v>
      </c>
      <c r="Q72" s="5">
        <f t="shared" si="228"/>
        <v>6.4768958621866282E-2</v>
      </c>
      <c r="R72" s="5">
        <f t="shared" si="229"/>
        <v>6.3784153866240411E-3</v>
      </c>
      <c r="S72" s="5">
        <f t="shared" si="230"/>
        <v>3.7596124152361771E-2</v>
      </c>
      <c r="T72" s="5">
        <f t="shared" si="231"/>
        <v>6.9786270993181271E-2</v>
      </c>
      <c r="U72" s="5">
        <f t="shared" si="232"/>
        <v>2.1899940491738878E-2</v>
      </c>
      <c r="V72" s="5">
        <f t="shared" si="233"/>
        <v>1.5453746356057061E-2</v>
      </c>
      <c r="W72" s="5">
        <f t="shared" si="234"/>
        <v>7.412689273396042E-2</v>
      </c>
      <c r="X72" s="5">
        <f t="shared" si="235"/>
        <v>7.9869115302838925E-2</v>
      </c>
      <c r="Y72" s="5">
        <f t="shared" si="236"/>
        <v>4.3028078906211027E-2</v>
      </c>
      <c r="Z72" s="5">
        <f t="shared" si="237"/>
        <v>2.2908392855120266E-3</v>
      </c>
      <c r="AA72" s="5">
        <f t="shared" si="238"/>
        <v>7.8654714357517721E-3</v>
      </c>
      <c r="AB72" s="5">
        <f t="shared" si="239"/>
        <v>1.3502833066004328E-2</v>
      </c>
      <c r="AC72" s="5">
        <f t="shared" si="240"/>
        <v>3.5731151421779933E-3</v>
      </c>
      <c r="AD72" s="5">
        <f t="shared" si="241"/>
        <v>6.3627658333273815E-2</v>
      </c>
      <c r="AE72" s="5">
        <f t="shared" si="242"/>
        <v>6.855656014219623E-2</v>
      </c>
      <c r="AF72" s="5">
        <f t="shared" si="243"/>
        <v>3.6933639093808382E-2</v>
      </c>
      <c r="AG72" s="5">
        <f t="shared" si="244"/>
        <v>1.3264898295970154E-2</v>
      </c>
      <c r="AH72" s="5">
        <f t="shared" si="245"/>
        <v>6.1707465498216107E-4</v>
      </c>
      <c r="AI72" s="5">
        <f t="shared" si="246"/>
        <v>2.1186920894818427E-3</v>
      </c>
      <c r="AJ72" s="5">
        <f t="shared" si="247"/>
        <v>3.6372067251430906E-3</v>
      </c>
      <c r="AK72" s="5">
        <f t="shared" si="248"/>
        <v>4.1627168091428633E-3</v>
      </c>
      <c r="AL72" s="5">
        <f t="shared" si="249"/>
        <v>5.2873762620834477E-4</v>
      </c>
      <c r="AM72" s="5">
        <f t="shared" si="250"/>
        <v>4.3692417212260248E-2</v>
      </c>
      <c r="AN72" s="5">
        <f t="shared" si="251"/>
        <v>4.707704018715736E-2</v>
      </c>
      <c r="AO72" s="5">
        <f t="shared" si="252"/>
        <v>2.5361926098258332E-2</v>
      </c>
      <c r="AP72" s="5">
        <f t="shared" si="253"/>
        <v>9.1088606088563437E-3</v>
      </c>
      <c r="AQ72" s="5">
        <f t="shared" si="254"/>
        <v>2.4536190963017766E-3</v>
      </c>
      <c r="AR72" s="5">
        <f t="shared" si="255"/>
        <v>1.3297524002823963E-4</v>
      </c>
      <c r="AS72" s="5">
        <f t="shared" si="256"/>
        <v>4.5656321624962091E-4</v>
      </c>
      <c r="AT72" s="5">
        <f t="shared" si="257"/>
        <v>7.8379242025782426E-4</v>
      </c>
      <c r="AU72" s="5">
        <f t="shared" si="258"/>
        <v>8.9703614043484283E-4</v>
      </c>
      <c r="AV72" s="5">
        <f t="shared" si="259"/>
        <v>7.6998113574019977E-4</v>
      </c>
      <c r="AW72" s="5">
        <f t="shared" si="260"/>
        <v>5.4333906410231448E-5</v>
      </c>
      <c r="AX72" s="5">
        <f t="shared" si="261"/>
        <v>2.5002587604421009E-2</v>
      </c>
      <c r="AY72" s="5">
        <f t="shared" si="262"/>
        <v>2.6939407259572869E-2</v>
      </c>
      <c r="AZ72" s="5">
        <f t="shared" si="263"/>
        <v>1.4513131100254642E-2</v>
      </c>
      <c r="BA72" s="5">
        <f t="shared" si="264"/>
        <v>5.2124624793128717E-3</v>
      </c>
      <c r="BB72" s="5">
        <f t="shared" si="265"/>
        <v>1.4040611693589553E-3</v>
      </c>
      <c r="BC72" s="5">
        <f t="shared" si="266"/>
        <v>3.0256528849857776E-4</v>
      </c>
      <c r="BD72" s="5">
        <f t="shared" si="267"/>
        <v>2.3879356030645256E-5</v>
      </c>
      <c r="BE72" s="5">
        <f t="shared" si="268"/>
        <v>8.1988463333518743E-5</v>
      </c>
      <c r="BF72" s="5">
        <f t="shared" si="269"/>
        <v>1.4075145307865545E-4</v>
      </c>
      <c r="BG72" s="5">
        <f t="shared" si="270"/>
        <v>1.6108747286525265E-4</v>
      </c>
      <c r="BH72" s="5">
        <f t="shared" si="271"/>
        <v>1.3827125766658585E-4</v>
      </c>
      <c r="BI72" s="5">
        <f t="shared" si="272"/>
        <v>9.494936065049371E-5</v>
      </c>
      <c r="BJ72" s="8">
        <f t="shared" si="273"/>
        <v>0.75275841032855462</v>
      </c>
      <c r="BK72" s="8">
        <f t="shared" si="274"/>
        <v>0.13573045634221115</v>
      </c>
      <c r="BL72" s="8">
        <f t="shared" si="275"/>
        <v>7.5703299405192825E-2</v>
      </c>
      <c r="BM72" s="8">
        <f t="shared" si="276"/>
        <v>0.76724329916300149</v>
      </c>
      <c r="BN72" s="8">
        <f t="shared" si="277"/>
        <v>0.17235463284530644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1.5221</v>
      </c>
      <c r="F73">
        <f>VLOOKUP(B73,home!$B$2:$E$405,3,FALSE)</f>
        <v>0.36499999999999999</v>
      </c>
      <c r="G73">
        <f>VLOOKUP(C73,away!$B$2:$E$405,4,FALSE)</f>
        <v>0.78839999999999999</v>
      </c>
      <c r="H73">
        <f>VLOOKUP(A73,away!$A$2:$E$405,3,FALSE)</f>
        <v>1.1471</v>
      </c>
      <c r="I73">
        <f>VLOOKUP(C73,away!$B$2:$E$405,3,FALSE)</f>
        <v>1.5691999999999999</v>
      </c>
      <c r="J73">
        <f>VLOOKUP(B73,home!$B$2:$E$405,4,FALSE)</f>
        <v>0.77490000000000003</v>
      </c>
      <c r="K73" s="3">
        <f t="shared" si="168"/>
        <v>0.43800862859999995</v>
      </c>
      <c r="L73" s="3">
        <f t="shared" si="169"/>
        <v>1.394842720068</v>
      </c>
      <c r="M73" s="5">
        <f t="shared" si="224"/>
        <v>0.15995682423935503</v>
      </c>
      <c r="N73" s="5">
        <f t="shared" si="225"/>
        <v>7.0062469220291121E-2</v>
      </c>
      <c r="O73" s="5">
        <f t="shared" si="226"/>
        <v>0.22311461181546102</v>
      </c>
      <c r="P73" s="5">
        <f t="shared" si="227"/>
        <v>9.772612514191141E-2</v>
      </c>
      <c r="Q73" s="5">
        <f t="shared" si="228"/>
        <v>1.5343983029754711E-2</v>
      </c>
      <c r="R73" s="5">
        <f t="shared" si="229"/>
        <v>0.1556048960157968</v>
      </c>
      <c r="S73" s="5">
        <f t="shared" si="230"/>
        <v>1.4926520923173585E-2</v>
      </c>
      <c r="T73" s="5">
        <f t="shared" si="231"/>
        <v>2.1402443025900296E-2</v>
      </c>
      <c r="U73" s="5">
        <f t="shared" si="232"/>
        <v>6.8156287107324742E-2</v>
      </c>
      <c r="V73" s="5">
        <f t="shared" si="233"/>
        <v>1.0132672145249542E-3</v>
      </c>
      <c r="W73" s="5">
        <f t="shared" si="234"/>
        <v>2.2402656547081774E-3</v>
      </c>
      <c r="X73" s="5">
        <f t="shared" si="235"/>
        <v>3.1248182394880732E-3</v>
      </c>
      <c r="Y73" s="5">
        <f t="shared" si="236"/>
        <v>2.1793149864428219E-3</v>
      </c>
      <c r="Z73" s="5">
        <f t="shared" si="237"/>
        <v>7.2348118804857448E-2</v>
      </c>
      <c r="AA73" s="5">
        <f t="shared" si="238"/>
        <v>3.1689100299505474E-2</v>
      </c>
      <c r="AB73" s="5">
        <f t="shared" si="239"/>
        <v>6.9400496818771192E-3</v>
      </c>
      <c r="AC73" s="5">
        <f t="shared" si="240"/>
        <v>3.8691174587168154E-5</v>
      </c>
      <c r="AD73" s="5">
        <f t="shared" si="241"/>
        <v>2.4531392177960245E-4</v>
      </c>
      <c r="AE73" s="5">
        <f t="shared" si="242"/>
        <v>3.4217433792560931E-4</v>
      </c>
      <c r="AF73" s="5">
        <f t="shared" si="243"/>
        <v>2.3863969212481199E-4</v>
      </c>
      <c r="AG73" s="5">
        <f t="shared" si="244"/>
        <v>1.1095494575985428E-4</v>
      </c>
      <c r="AH73" s="5">
        <f t="shared" si="245"/>
        <v>2.5228561706392556E-2</v>
      </c>
      <c r="AI73" s="5">
        <f t="shared" si="246"/>
        <v>1.1050327714567475E-2</v>
      </c>
      <c r="AJ73" s="5">
        <f t="shared" si="247"/>
        <v>2.4200694439191358E-3</v>
      </c>
      <c r="AK73" s="5">
        <f t="shared" si="248"/>
        <v>3.533370994159283E-4</v>
      </c>
      <c r="AL73" s="5">
        <f t="shared" si="249"/>
        <v>9.4553979489743874E-7</v>
      </c>
      <c r="AM73" s="5">
        <f t="shared" si="250"/>
        <v>2.1489922891034275E-5</v>
      </c>
      <c r="AN73" s="5">
        <f t="shared" si="251"/>
        <v>2.9975062499381833E-5</v>
      </c>
      <c r="AO73" s="5">
        <f t="shared" si="252"/>
        <v>2.0905248855423031E-5</v>
      </c>
      <c r="AP73" s="5">
        <f t="shared" si="253"/>
        <v>9.7198447257322354E-6</v>
      </c>
      <c r="AQ73" s="5">
        <f t="shared" si="254"/>
        <v>3.3894136639697403E-6</v>
      </c>
      <c r="AR73" s="5">
        <f t="shared" si="255"/>
        <v>7.0379751267895876E-3</v>
      </c>
      <c r="AS73" s="5">
        <f t="shared" si="256"/>
        <v>3.0826938334060174E-3</v>
      </c>
      <c r="AT73" s="5">
        <f t="shared" si="257"/>
        <v>6.7512324918192327E-4</v>
      </c>
      <c r="AU73" s="5">
        <f t="shared" si="258"/>
        <v>9.8569936170050062E-5</v>
      </c>
      <c r="AV73" s="5">
        <f t="shared" si="259"/>
        <v>1.0793620640758289E-5</v>
      </c>
      <c r="AW73" s="5">
        <f t="shared" si="260"/>
        <v>1.6046680923328664E-8</v>
      </c>
      <c r="AX73" s="5">
        <f t="shared" si="261"/>
        <v>1.56879527570361E-6</v>
      </c>
      <c r="AY73" s="5">
        <f t="shared" si="262"/>
        <v>2.1882226695922518E-6</v>
      </c>
      <c r="AZ73" s="5">
        <f t="shared" si="263"/>
        <v>1.5261132302842586E-6</v>
      </c>
      <c r="BA73" s="5">
        <f t="shared" si="264"/>
        <v>7.0956264308715256E-7</v>
      </c>
      <c r="BB73" s="5">
        <f t="shared" si="265"/>
        <v>2.474320717855809E-7</v>
      </c>
      <c r="BC73" s="5">
        <f t="shared" si="266"/>
        <v>6.9025764808291993E-8</v>
      </c>
      <c r="BD73" s="5">
        <f t="shared" si="267"/>
        <v>1.6361447282703518E-3</v>
      </c>
      <c r="BE73" s="5">
        <f t="shared" si="268"/>
        <v>7.1664550862081617E-4</v>
      </c>
      <c r="BF73" s="5">
        <f t="shared" si="269"/>
        <v>1.5694845821167657E-4</v>
      </c>
      <c r="BG73" s="5">
        <f t="shared" si="270"/>
        <v>2.2914926314060282E-5</v>
      </c>
      <c r="BH73" s="5">
        <f t="shared" si="271"/>
        <v>2.509233862322899E-6</v>
      </c>
      <c r="BI73" s="5">
        <f t="shared" si="272"/>
        <v>2.1981321657454692E-7</v>
      </c>
      <c r="BJ73" s="8">
        <f t="shared" si="273"/>
        <v>0.11538216569846592</v>
      </c>
      <c r="BK73" s="8">
        <f t="shared" si="274"/>
        <v>0.27366456245601667</v>
      </c>
      <c r="BL73" s="8">
        <f t="shared" si="275"/>
        <v>0.53799777931894444</v>
      </c>
      <c r="BM73" s="8">
        <f t="shared" si="276"/>
        <v>0.27758154463972556</v>
      </c>
      <c r="BN73" s="8">
        <f t="shared" si="277"/>
        <v>0.72180890946257015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1.5221</v>
      </c>
      <c r="F74">
        <f>VLOOKUP(B74,home!$B$2:$E$405,3,FALSE)</f>
        <v>0.98550000000000004</v>
      </c>
      <c r="G74">
        <f>VLOOKUP(C74,away!$B$2:$E$405,4,FALSE)</f>
        <v>1.095</v>
      </c>
      <c r="H74">
        <f>VLOOKUP(A74,away!$A$2:$E$405,3,FALSE)</f>
        <v>1.1471</v>
      </c>
      <c r="I74">
        <f>VLOOKUP(C74,away!$B$2:$E$405,3,FALSE)</f>
        <v>0.87180000000000002</v>
      </c>
      <c r="J74">
        <f>VLOOKUP(B74,home!$B$2:$E$405,4,FALSE)</f>
        <v>0.76280000000000003</v>
      </c>
      <c r="K74" s="3">
        <f t="shared" si="168"/>
        <v>1.6425323572499999</v>
      </c>
      <c r="L74" s="3">
        <f t="shared" si="169"/>
        <v>0.76283186978400008</v>
      </c>
      <c r="M74" s="5">
        <f t="shared" si="224"/>
        <v>9.0232624462689384E-2</v>
      </c>
      <c r="N74" s="5">
        <f t="shared" si="225"/>
        <v>0.1482100053595552</v>
      </c>
      <c r="O74" s="5">
        <f t="shared" si="226"/>
        <v>6.8832321634390847E-2</v>
      </c>
      <c r="P74" s="5">
        <f t="shared" si="227"/>
        <v>0.11305931550912617</v>
      </c>
      <c r="Q74" s="5">
        <f t="shared" si="228"/>
        <v>0.12171986473563269</v>
      </c>
      <c r="R74" s="5">
        <f t="shared" si="229"/>
        <v>2.6253744306968023E-2</v>
      </c>
      <c r="S74" s="5">
        <f t="shared" si="230"/>
        <v>3.5415153054418759E-2</v>
      </c>
      <c r="T74" s="5">
        <f t="shared" si="231"/>
        <v>9.2851792006138259E-2</v>
      </c>
      <c r="U74" s="5">
        <f t="shared" si="232"/>
        <v>4.3122624523162949E-2</v>
      </c>
      <c r="V74" s="5">
        <f t="shared" si="233"/>
        <v>4.9304819833135942E-3</v>
      </c>
      <c r="W74" s="5">
        <f t="shared" si="234"/>
        <v>6.6642938782789957E-2</v>
      </c>
      <c r="X74" s="5">
        <f t="shared" si="235"/>
        <v>5.0837357599576312E-2</v>
      </c>
      <c r="Y74" s="5">
        <f t="shared" si="236"/>
        <v>1.9390178276281322E-2</v>
      </c>
      <c r="Z74" s="5">
        <f t="shared" si="237"/>
        <v>6.6757309528384899E-3</v>
      </c>
      <c r="AA74" s="5">
        <f t="shared" si="238"/>
        <v>1.0965104098332592E-2</v>
      </c>
      <c r="AB74" s="5">
        <f t="shared" si="239"/>
        <v>9.0052691410629354E-3</v>
      </c>
      <c r="AC74" s="5">
        <f t="shared" si="240"/>
        <v>3.8611098361242561E-4</v>
      </c>
      <c r="AD74" s="5">
        <f t="shared" si="241"/>
        <v>2.7365795833240867E-2</v>
      </c>
      <c r="AE74" s="5">
        <f t="shared" si="242"/>
        <v>2.0875501203598327E-2</v>
      </c>
      <c r="AF74" s="5">
        <f t="shared" si="243"/>
        <v>7.9622488079095274E-3</v>
      </c>
      <c r="AG74" s="5">
        <f t="shared" si="244"/>
        <v>2.0246190486076839E-3</v>
      </c>
      <c r="AH74" s="5">
        <f t="shared" si="245"/>
        <v>1.273115081232177E-3</v>
      </c>
      <c r="AI74" s="5">
        <f t="shared" si="246"/>
        <v>2.0911327154268127E-3</v>
      </c>
      <c r="AJ74" s="5">
        <f t="shared" si="247"/>
        <v>1.7173765741962986E-3</v>
      </c>
      <c r="AK74" s="5">
        <f t="shared" si="248"/>
        <v>9.4028219756685835E-4</v>
      </c>
      <c r="AL74" s="5">
        <f t="shared" si="249"/>
        <v>1.9351512284041662E-5</v>
      </c>
      <c r="AM74" s="5">
        <f t="shared" si="250"/>
        <v>8.989841027599069E-3</v>
      </c>
      <c r="AN74" s="5">
        <f t="shared" si="251"/>
        <v>6.8577372401443151E-3</v>
      </c>
      <c r="AO74" s="5">
        <f t="shared" si="252"/>
        <v>2.6156502606933278E-3</v>
      </c>
      <c r="AP74" s="5">
        <f t="shared" si="253"/>
        <v>6.6510045968856636E-4</v>
      </c>
      <c r="AQ74" s="5">
        <f t="shared" si="254"/>
        <v>1.2683995681460672E-4</v>
      </c>
      <c r="AR74" s="5">
        <f t="shared" si="255"/>
        <v>1.9423455157331024E-4</v>
      </c>
      <c r="AS74" s="5">
        <f t="shared" si="256"/>
        <v>3.1903653585510592E-4</v>
      </c>
      <c r="AT74" s="5">
        <f t="shared" si="257"/>
        <v>2.620139166434807E-4</v>
      </c>
      <c r="AU74" s="5">
        <f t="shared" si="258"/>
        <v>1.4345544537890708E-4</v>
      </c>
      <c r="AV74" s="5">
        <f t="shared" si="259"/>
        <v>5.8907552714641237E-5</v>
      </c>
      <c r="AW74" s="5">
        <f t="shared" si="260"/>
        <v>6.7352725060745195E-7</v>
      </c>
      <c r="AX74" s="5">
        <f t="shared" si="261"/>
        <v>2.461017462394177E-3</v>
      </c>
      <c r="AY74" s="5">
        <f t="shared" si="262"/>
        <v>1.8773425524092251E-3</v>
      </c>
      <c r="AZ74" s="5">
        <f t="shared" si="263"/>
        <v>7.1604836473969813E-4</v>
      </c>
      <c r="BA74" s="5">
        <f t="shared" si="264"/>
        <v>1.8207483764338657E-4</v>
      </c>
      <c r="BB74" s="5">
        <f t="shared" si="265"/>
        <v>3.4723122210030696E-5</v>
      </c>
      <c r="BC74" s="5">
        <f t="shared" si="266"/>
        <v>5.2975808480432138E-6</v>
      </c>
      <c r="BD74" s="5">
        <f t="shared" si="267"/>
        <v>2.4694717692220829E-5</v>
      </c>
      <c r="BE74" s="5">
        <f t="shared" si="268"/>
        <v>4.0561872862626755E-5</v>
      </c>
      <c r="BF74" s="5">
        <f t="shared" si="269"/>
        <v>3.3312094323762575E-5</v>
      </c>
      <c r="BG74" s="5">
        <f t="shared" si="270"/>
        <v>1.8238730938181357E-5</v>
      </c>
      <c r="BH74" s="5">
        <f t="shared" si="271"/>
        <v>7.4894264302848845E-6</v>
      </c>
      <c r="BI74" s="5">
        <f t="shared" si="272"/>
        <v>2.4603250497972567E-6</v>
      </c>
      <c r="BJ74" s="8">
        <f t="shared" si="273"/>
        <v>0.58241197451851445</v>
      </c>
      <c r="BK74" s="8">
        <f t="shared" si="274"/>
        <v>0.2459203800578536</v>
      </c>
      <c r="BL74" s="8">
        <f t="shared" si="275"/>
        <v>0.16530537544180188</v>
      </c>
      <c r="BM74" s="8">
        <f t="shared" si="276"/>
        <v>0.43012891593748764</v>
      </c>
      <c r="BN74" s="8">
        <f t="shared" si="277"/>
        <v>0.5683078760083623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1.5221</v>
      </c>
      <c r="F75">
        <f>VLOOKUP(B75,home!$B$2:$E$405,3,FALSE)</f>
        <v>0.65700000000000003</v>
      </c>
      <c r="G75">
        <f>VLOOKUP(C75,away!$B$2:$E$405,4,FALSE)</f>
        <v>0.98550000000000004</v>
      </c>
      <c r="H75">
        <f>VLOOKUP(A75,away!$A$2:$E$405,3,FALSE)</f>
        <v>1.1471</v>
      </c>
      <c r="I75">
        <f>VLOOKUP(C75,away!$B$2:$E$405,3,FALSE)</f>
        <v>0.65380000000000005</v>
      </c>
      <c r="J75">
        <f>VLOOKUP(B75,home!$B$2:$E$405,4,FALSE)</f>
        <v>0.54490000000000005</v>
      </c>
      <c r="K75" s="3">
        <f t="shared" si="168"/>
        <v>0.98551941435000001</v>
      </c>
      <c r="L75" s="3">
        <f t="shared" si="169"/>
        <v>0.40866082170200008</v>
      </c>
      <c r="M75" s="5">
        <f t="shared" si="224"/>
        <v>0.248036284251828</v>
      </c>
      <c r="N75" s="5">
        <f t="shared" si="225"/>
        <v>0.24444457359341162</v>
      </c>
      <c r="O75" s="5">
        <f t="shared" si="226"/>
        <v>0.10136271173426291</v>
      </c>
      <c r="P75" s="5">
        <f t="shared" si="227"/>
        <v>9.9894920305278648E-2</v>
      </c>
      <c r="Q75" s="5">
        <f t="shared" si="228"/>
        <v>0.12045243650440726</v>
      </c>
      <c r="R75" s="5">
        <f t="shared" si="229"/>
        <v>2.0711484533633421E-2</v>
      </c>
      <c r="S75" s="5">
        <f t="shared" si="230"/>
        <v>1.0057999309353492E-2</v>
      </c>
      <c r="T75" s="5">
        <f t="shared" si="231"/>
        <v>4.9224191677899071E-2</v>
      </c>
      <c r="U75" s="5">
        <f t="shared" si="232"/>
        <v>2.0411570107905487E-2</v>
      </c>
      <c r="V75" s="5">
        <f t="shared" si="233"/>
        <v>4.5008784029280349E-4</v>
      </c>
      <c r="W75" s="5">
        <f t="shared" si="234"/>
        <v>3.9569404893618002E-2</v>
      </c>
      <c r="X75" s="5">
        <f t="shared" si="235"/>
        <v>1.6170465518085077E-2</v>
      </c>
      <c r="Y75" s="5">
        <f t="shared" si="236"/>
        <v>3.3041178629622525E-3</v>
      </c>
      <c r="Z75" s="5">
        <f t="shared" si="237"/>
        <v>2.8213240960609661E-3</v>
      </c>
      <c r="AA75" s="5">
        <f t="shared" si="238"/>
        <v>2.7804696708415462E-3</v>
      </c>
      <c r="AB75" s="5">
        <f t="shared" si="239"/>
        <v>1.3701034208128489E-3</v>
      </c>
      <c r="AC75" s="5">
        <f t="shared" si="240"/>
        <v>1.1329362826905943E-5</v>
      </c>
      <c r="AD75" s="5">
        <f t="shared" si="241"/>
        <v>9.7491041842341086E-3</v>
      </c>
      <c r="AE75" s="5">
        <f t="shared" si="242"/>
        <v>3.9840769267875187E-3</v>
      </c>
      <c r="AF75" s="5">
        <f t="shared" si="243"/>
        <v>8.1406807531248307E-4</v>
      </c>
      <c r="AG75" s="5">
        <f t="shared" si="244"/>
        <v>1.1089257619285499E-4</v>
      </c>
      <c r="AH75" s="5">
        <f t="shared" si="245"/>
        <v>2.8824115584598174E-4</v>
      </c>
      <c r="AI75" s="5">
        <f t="shared" si="246"/>
        <v>2.8406725510089894E-4</v>
      </c>
      <c r="AJ75" s="5">
        <f t="shared" si="247"/>
        <v>1.39976897441525E-4</v>
      </c>
      <c r="AK75" s="5">
        <f t="shared" si="248"/>
        <v>4.5983316663033912E-5</v>
      </c>
      <c r="AL75" s="5">
        <f t="shared" si="249"/>
        <v>1.8251294162338119E-7</v>
      </c>
      <c r="AM75" s="5">
        <f t="shared" si="250"/>
        <v>1.9215862892167073E-3</v>
      </c>
      <c r="AN75" s="5">
        <f t="shared" si="251"/>
        <v>7.8527703192259697E-4</v>
      </c>
      <c r="AO75" s="5">
        <f t="shared" si="252"/>
        <v>1.6045597856459808E-4</v>
      </c>
      <c r="AP75" s="5">
        <f t="shared" si="253"/>
        <v>2.1857357349069051E-5</v>
      </c>
      <c r="AQ75" s="5">
        <f t="shared" si="254"/>
        <v>2.2330614036262023E-6</v>
      </c>
      <c r="AR75" s="5">
        <f t="shared" si="255"/>
        <v>2.3558573519270646E-5</v>
      </c>
      <c r="AS75" s="5">
        <f t="shared" si="256"/>
        <v>2.3217431577633024E-5</v>
      </c>
      <c r="AT75" s="5">
        <f t="shared" si="257"/>
        <v>1.1440614785550048E-5</v>
      </c>
      <c r="AU75" s="5">
        <f t="shared" si="258"/>
        <v>3.7583159944197445E-6</v>
      </c>
      <c r="AV75" s="5">
        <f t="shared" si="259"/>
        <v>9.2597334444069608E-7</v>
      </c>
      <c r="AW75" s="5">
        <f t="shared" si="260"/>
        <v>2.0418289262647172E-9</v>
      </c>
      <c r="AX75" s="5">
        <f t="shared" si="261"/>
        <v>3.1562676572863973E-4</v>
      </c>
      <c r="AY75" s="5">
        <f t="shared" si="262"/>
        <v>1.289842934338106E-4</v>
      </c>
      <c r="AZ75" s="5">
        <f t="shared" si="263"/>
        <v>2.6355413670656463E-5</v>
      </c>
      <c r="BA75" s="5">
        <f t="shared" si="264"/>
        <v>3.5901416689821983E-6</v>
      </c>
      <c r="BB75" s="5">
        <f t="shared" si="265"/>
        <v>3.6678756111821378E-7</v>
      </c>
      <c r="BC75" s="5">
        <f t="shared" si="266"/>
        <v>2.9978341223328381E-8</v>
      </c>
      <c r="BD75" s="5">
        <f t="shared" si="267"/>
        <v>1.6045776687520185E-6</v>
      </c>
      <c r="BE75" s="5">
        <f t="shared" si="268"/>
        <v>1.5813424443875773E-6</v>
      </c>
      <c r="BF75" s="5">
        <f t="shared" si="269"/>
        <v>7.7922183983982132E-7</v>
      </c>
      <c r="BG75" s="5">
        <f t="shared" si="270"/>
        <v>2.5597941708255675E-7</v>
      </c>
      <c r="BH75" s="5">
        <f t="shared" si="271"/>
        <v>6.3068171302213922E-8</v>
      </c>
      <c r="BI75" s="5">
        <f t="shared" si="272"/>
        <v>1.2430981449176675E-8</v>
      </c>
      <c r="BJ75" s="8">
        <f t="shared" si="273"/>
        <v>0.49118969491177128</v>
      </c>
      <c r="BK75" s="8">
        <f t="shared" si="274"/>
        <v>0.35857978787595529</v>
      </c>
      <c r="BL75" s="8">
        <f t="shared" si="275"/>
        <v>0.14746180562225175</v>
      </c>
      <c r="BM75" s="8">
        <f t="shared" si="276"/>
        <v>0.16502121933161254</v>
      </c>
      <c r="BN75" s="8">
        <f t="shared" si="277"/>
        <v>0.83490241092282202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1.5207999999999999</v>
      </c>
      <c r="F76">
        <f>VLOOKUP(B76,home!$B$2:$E$405,3,FALSE)</f>
        <v>0.78910000000000002</v>
      </c>
      <c r="G76">
        <f>VLOOKUP(C76,away!$B$2:$E$405,4,FALSE)</f>
        <v>0.52600000000000002</v>
      </c>
      <c r="H76">
        <f>VLOOKUP(A76,away!$A$2:$E$405,3,FALSE)</f>
        <v>1.1375</v>
      </c>
      <c r="I76">
        <f>VLOOKUP(C76,away!$B$2:$E$405,3,FALSE)</f>
        <v>0.93769999999999998</v>
      </c>
      <c r="J76">
        <f>VLOOKUP(B76,home!$B$2:$E$405,4,FALSE)</f>
        <v>0.87909999999999999</v>
      </c>
      <c r="K76" s="3">
        <f t="shared" si="168"/>
        <v>0.63123328528</v>
      </c>
      <c r="L76" s="3">
        <f t="shared" si="169"/>
        <v>0.93767772962499985</v>
      </c>
      <c r="M76" s="5">
        <f t="shared" si="224"/>
        <v>0.20827186386368329</v>
      </c>
      <c r="N76" s="5">
        <f t="shared" si="225"/>
        <v>0.13146813285806172</v>
      </c>
      <c r="O76" s="5">
        <f t="shared" si="226"/>
        <v>0.19529188845246562</v>
      </c>
      <c r="P76" s="5">
        <f t="shared" si="227"/>
        <v>0.12327474033638516</v>
      </c>
      <c r="Q76" s="5">
        <f t="shared" si="228"/>
        <v>4.1493530706810902E-2</v>
      </c>
      <c r="R76" s="5">
        <f t="shared" si="229"/>
        <v>9.1560427289143348E-2</v>
      </c>
      <c r="S76" s="5">
        <f t="shared" si="230"/>
        <v>1.8241376107035755E-2</v>
      </c>
      <c r="T76" s="5">
        <f t="shared" si="231"/>
        <v>3.8907559667287664E-2</v>
      </c>
      <c r="U76" s="5">
        <f t="shared" si="232"/>
        <v>5.7795989319366518E-2</v>
      </c>
      <c r="V76" s="5">
        <f t="shared" si="233"/>
        <v>1.1996611124075885E-3</v>
      </c>
      <c r="W76" s="5">
        <f t="shared" si="234"/>
        <v>8.7306992353089353E-3</v>
      </c>
      <c r="X76" s="5">
        <f t="shared" si="235"/>
        <v>8.1865822370032048E-3</v>
      </c>
      <c r="Y76" s="5">
        <f t="shared" si="236"/>
        <v>3.8381879226907591E-3</v>
      </c>
      <c r="Z76" s="5">
        <f t="shared" si="237"/>
        <v>2.8618057861326273E-2</v>
      </c>
      <c r="AA76" s="5">
        <f t="shared" si="238"/>
        <v>1.8064670682138115E-2</v>
      </c>
      <c r="AB76" s="5">
        <f t="shared" si="239"/>
        <v>5.7015107110936691E-3</v>
      </c>
      <c r="AC76" s="5">
        <f t="shared" si="240"/>
        <v>4.4379467952431582E-5</v>
      </c>
      <c r="AD76" s="5">
        <f t="shared" si="241"/>
        <v>1.3777769902739109E-3</v>
      </c>
      <c r="AE76" s="5">
        <f t="shared" si="242"/>
        <v>1.2919108001696062E-3</v>
      </c>
      <c r="AF76" s="5">
        <f t="shared" si="243"/>
        <v>6.0569799299052659E-4</v>
      </c>
      <c r="AG76" s="5">
        <f t="shared" si="244"/>
        <v>1.8931650630192538E-4</v>
      </c>
      <c r="AH76" s="5">
        <f t="shared" si="245"/>
        <v>6.708628880421323E-3</v>
      </c>
      <c r="AI76" s="5">
        <f t="shared" si="246"/>
        <v>4.23470984791264E-3</v>
      </c>
      <c r="AJ76" s="5">
        <f t="shared" si="247"/>
        <v>1.3365449047527322E-3</v>
      </c>
      <c r="AK76" s="5">
        <f t="shared" si="248"/>
        <v>2.8122387705043725E-4</v>
      </c>
      <c r="AL76" s="5">
        <f t="shared" si="249"/>
        <v>1.0507165560651414E-6</v>
      </c>
      <c r="AM76" s="5">
        <f t="shared" si="250"/>
        <v>1.7393973919075829E-4</v>
      </c>
      <c r="AN76" s="5">
        <f t="shared" si="251"/>
        <v>1.6309941973595486E-4</v>
      </c>
      <c r="AO76" s="5">
        <f t="shared" si="252"/>
        <v>7.6467346800582526E-5</v>
      </c>
      <c r="AP76" s="5">
        <f t="shared" si="253"/>
        <v>2.390057604613924E-5</v>
      </c>
      <c r="AQ76" s="5">
        <f t="shared" si="254"/>
        <v>5.6027594709183731E-6</v>
      </c>
      <c r="AR76" s="5">
        <f t="shared" si="255"/>
        <v>1.2581063794980345E-3</v>
      </c>
      <c r="AS76" s="5">
        <f t="shared" si="256"/>
        <v>7.941586231622707E-4</v>
      </c>
      <c r="AT76" s="5">
        <f t="shared" si="257"/>
        <v>2.5064967836608079E-4</v>
      </c>
      <c r="AU76" s="5">
        <f t="shared" si="258"/>
        <v>5.2739473309798836E-5</v>
      </c>
      <c r="AV76" s="5">
        <f t="shared" si="259"/>
        <v>8.3227277503202988E-6</v>
      </c>
      <c r="AW76" s="5">
        <f t="shared" si="260"/>
        <v>1.7275338563793944E-8</v>
      </c>
      <c r="AX76" s="5">
        <f t="shared" si="261"/>
        <v>1.8299425501688116E-5</v>
      </c>
      <c r="AY76" s="5">
        <f t="shared" si="262"/>
        <v>1.7158963757864737E-5</v>
      </c>
      <c r="AZ76" s="5">
        <f t="shared" si="263"/>
        <v>8.0447890895961309E-6</v>
      </c>
      <c r="BA76" s="5">
        <f t="shared" si="264"/>
        <v>2.5144731896148234E-6</v>
      </c>
      <c r="BB76" s="5">
        <f t="shared" si="265"/>
        <v>5.8944137791023969E-7</v>
      </c>
      <c r="BC76" s="5">
        <f t="shared" si="266"/>
        <v>1.1054121059718105E-7</v>
      </c>
      <c r="BD76" s="5">
        <f t="shared" si="267"/>
        <v>1.9661638892574083E-4</v>
      </c>
      <c r="BE76" s="5">
        <f t="shared" si="268"/>
        <v>1.2411080912148558E-4</v>
      </c>
      <c r="BF76" s="5">
        <f t="shared" si="269"/>
        <v>3.9171436890257161E-5</v>
      </c>
      <c r="BG76" s="5">
        <f t="shared" si="270"/>
        <v>8.2421049324584048E-6</v>
      </c>
      <c r="BH76" s="5">
        <f t="shared" si="271"/>
        <v>1.300672743534553E-6</v>
      </c>
      <c r="BI76" s="5">
        <f t="shared" si="272"/>
        <v>1.6420558579509337E-7</v>
      </c>
      <c r="BJ76" s="8">
        <f t="shared" si="273"/>
        <v>0.23657912239227077</v>
      </c>
      <c r="BK76" s="8">
        <f t="shared" si="274"/>
        <v>0.35105023056777812</v>
      </c>
      <c r="BL76" s="8">
        <f t="shared" si="275"/>
        <v>0.38370917646463015</v>
      </c>
      <c r="BM76" s="8">
        <f t="shared" si="276"/>
        <v>0.20857886209103602</v>
      </c>
      <c r="BN76" s="8">
        <f t="shared" si="277"/>
        <v>0.79136058350655014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1.5207999999999999</v>
      </c>
      <c r="F77">
        <f>VLOOKUP(B77,home!$B$2:$E$405,3,FALSE)</f>
        <v>1.2713000000000001</v>
      </c>
      <c r="G77">
        <f>VLOOKUP(C77,away!$B$2:$E$405,4,FALSE)</f>
        <v>0.78910000000000002</v>
      </c>
      <c r="H77">
        <f>VLOOKUP(A77,away!$A$2:$E$405,3,FALSE)</f>
        <v>1.1375</v>
      </c>
      <c r="I77">
        <f>VLOOKUP(C77,away!$B$2:$E$405,3,FALSE)</f>
        <v>1.4652000000000001</v>
      </c>
      <c r="J77">
        <f>VLOOKUP(B77,home!$B$2:$E$405,4,FALSE)</f>
        <v>1.2307999999999999</v>
      </c>
      <c r="K77" s="3">
        <f t="shared" si="168"/>
        <v>1.5256404478640002</v>
      </c>
      <c r="L77" s="3">
        <f t="shared" si="169"/>
        <v>2.051331282</v>
      </c>
      <c r="M77" s="5">
        <f t="shared" si="224"/>
        <v>2.7960241344842273E-2</v>
      </c>
      <c r="N77" s="5">
        <f t="shared" si="225"/>
        <v>4.2657275127730702E-2</v>
      </c>
      <c r="O77" s="5">
        <f t="shared" si="226"/>
        <v>5.7355717722944705E-2</v>
      </c>
      <c r="P77" s="5">
        <f t="shared" si="227"/>
        <v>8.7504202874394532E-2</v>
      </c>
      <c r="Q77" s="5">
        <f t="shared" si="228"/>
        <v>3.253983216526448E-2</v>
      </c>
      <c r="R77" s="5">
        <f t="shared" si="229"/>
        <v>5.8827788983319161E-2</v>
      </c>
      <c r="S77" s="5">
        <f t="shared" si="230"/>
        <v>6.846315654295719E-2</v>
      </c>
      <c r="T77" s="5">
        <f t="shared" si="231"/>
        <v>6.6749975631636829E-2</v>
      </c>
      <c r="U77" s="5">
        <f t="shared" si="232"/>
        <v>8.9750054331359935E-2</v>
      </c>
      <c r="V77" s="5">
        <f t="shared" si="233"/>
        <v>2.3806875808918194E-2</v>
      </c>
      <c r="W77" s="5">
        <f t="shared" si="234"/>
        <v>1.6548028039344503E-2</v>
      </c>
      <c r="X77" s="5">
        <f t="shared" si="235"/>
        <v>3.3945487572520507E-2</v>
      </c>
      <c r="Y77" s="5">
        <f t="shared" si="236"/>
        <v>3.4816720270126791E-2</v>
      </c>
      <c r="Z77" s="5">
        <f t="shared" si="237"/>
        <v>4.0225094597459196E-2</v>
      </c>
      <c r="AA77" s="5">
        <f t="shared" si="238"/>
        <v>6.1369031337039422E-2</v>
      </c>
      <c r="AB77" s="5">
        <f t="shared" si="239"/>
        <v>4.6813538227010357E-2</v>
      </c>
      <c r="AC77" s="5">
        <f t="shared" si="240"/>
        <v>4.6566159446200846E-3</v>
      </c>
      <c r="AD77" s="5">
        <f t="shared" si="241"/>
        <v>6.3115852273028933E-3</v>
      </c>
      <c r="AE77" s="5">
        <f t="shared" si="242"/>
        <v>1.2947152215775507E-2</v>
      </c>
      <c r="AF77" s="5">
        <f t="shared" si="243"/>
        <v>1.3279449176517959E-2</v>
      </c>
      <c r="AG77" s="5">
        <f t="shared" si="244"/>
        <v>9.0801831678401432E-3</v>
      </c>
      <c r="AH77" s="5">
        <f t="shared" si="245"/>
        <v>2.0628748717294306E-2</v>
      </c>
      <c r="AI77" s="5">
        <f t="shared" si="246"/>
        <v>3.14720534319268E-2</v>
      </c>
      <c r="AJ77" s="5">
        <f t="shared" si="247"/>
        <v>2.4007518846542283E-2</v>
      </c>
      <c r="AK77" s="5">
        <f t="shared" si="248"/>
        <v>1.2208947268380732E-2</v>
      </c>
      <c r="AL77" s="5">
        <f t="shared" si="249"/>
        <v>5.8293268831363838E-4</v>
      </c>
      <c r="AM77" s="5">
        <f t="shared" si="250"/>
        <v>1.9258419425828392E-3</v>
      </c>
      <c r="AN77" s="5">
        <f t="shared" si="251"/>
        <v>3.9505398210078263E-3</v>
      </c>
      <c r="AO77" s="5">
        <f t="shared" si="252"/>
        <v>4.0519329578100182E-3</v>
      </c>
      <c r="AP77" s="5">
        <f t="shared" si="253"/>
        <v>2.7706189429741591E-3</v>
      </c>
      <c r="AQ77" s="5">
        <f t="shared" si="254"/>
        <v>1.4208643270561662E-3</v>
      </c>
      <c r="AR77" s="5">
        <f t="shared" si="255"/>
        <v>8.4632795104606345E-3</v>
      </c>
      <c r="AS77" s="5">
        <f t="shared" si="256"/>
        <v>1.2911921542737377E-2</v>
      </c>
      <c r="AT77" s="5">
        <f t="shared" si="257"/>
        <v>9.8494748826233464E-3</v>
      </c>
      <c r="AU77" s="5">
        <f t="shared" si="258"/>
        <v>5.0089190903835675E-3</v>
      </c>
      <c r="AV77" s="5">
        <f t="shared" si="259"/>
        <v>1.9104523910918312E-3</v>
      </c>
      <c r="AW77" s="5">
        <f t="shared" si="260"/>
        <v>5.0676184156561596E-5</v>
      </c>
      <c r="AX77" s="5">
        <f t="shared" si="261"/>
        <v>4.8969039396622627E-4</v>
      </c>
      <c r="AY77" s="5">
        <f t="shared" si="262"/>
        <v>1.0045172236378239E-3</v>
      </c>
      <c r="AZ77" s="5">
        <f t="shared" si="263"/>
        <v>1.0302988020780294E-3</v>
      </c>
      <c r="BA77" s="5">
        <f t="shared" si="264"/>
        <v>7.044947208365961E-4</v>
      </c>
      <c r="BB77" s="5">
        <f t="shared" si="265"/>
        <v>3.6128801471399161E-4</v>
      </c>
      <c r="BC77" s="5">
        <f t="shared" si="266"/>
        <v>1.4822428127889741E-4</v>
      </c>
      <c r="BD77" s="5">
        <f t="shared" si="267"/>
        <v>2.8934983346862609E-3</v>
      </c>
      <c r="BE77" s="5">
        <f t="shared" si="268"/>
        <v>4.4144380952244851E-3</v>
      </c>
      <c r="BF77" s="5">
        <f t="shared" si="269"/>
        <v>3.3674226563330948E-3</v>
      </c>
      <c r="BG77" s="5">
        <f t="shared" si="270"/>
        <v>1.7124920698518016E-3</v>
      </c>
      <c r="BH77" s="5">
        <f t="shared" si="271"/>
        <v>6.531617921030627E-4</v>
      </c>
      <c r="BI77" s="5">
        <f t="shared" si="272"/>
        <v>1.9929800980635393E-4</v>
      </c>
      <c r="BJ77" s="8">
        <f t="shared" si="273"/>
        <v>0.28673400002200294</v>
      </c>
      <c r="BK77" s="8">
        <f t="shared" si="274"/>
        <v>0.21397854242768372</v>
      </c>
      <c r="BL77" s="8">
        <f t="shared" si="275"/>
        <v>0.45381775724111956</v>
      </c>
      <c r="BM77" s="8">
        <f t="shared" si="276"/>
        <v>0.68695649503028788</v>
      </c>
      <c r="BN77" s="8">
        <f t="shared" si="277"/>
        <v>0.30684505821849584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1.5207999999999999</v>
      </c>
      <c r="F78">
        <f>VLOOKUP(B78,home!$B$2:$E$405,3,FALSE)</f>
        <v>1.5343</v>
      </c>
      <c r="G78">
        <f>VLOOKUP(C78,away!$B$2:$E$405,4,FALSE)</f>
        <v>1.0521</v>
      </c>
      <c r="H78">
        <f>VLOOKUP(A78,away!$A$2:$E$405,3,FALSE)</f>
        <v>1.1375</v>
      </c>
      <c r="I78">
        <f>VLOOKUP(C78,away!$B$2:$E$405,3,FALSE)</f>
        <v>0.99629999999999996</v>
      </c>
      <c r="J78">
        <f>VLOOKUP(B78,home!$B$2:$E$405,4,FALSE)</f>
        <v>1.1135999999999999</v>
      </c>
      <c r="K78" s="3">
        <f t="shared" ref="K78:K111" si="278">E78*F78*G78</f>
        <v>2.454931675224</v>
      </c>
      <c r="L78" s="3">
        <f t="shared" ref="L78:L111" si="279">H78*I78*J78</f>
        <v>1.2620331359999997</v>
      </c>
      <c r="M78" s="5">
        <f t="shared" si="224"/>
        <v>2.4307634252065696E-2</v>
      </c>
      <c r="N78" s="5">
        <f t="shared" si="225"/>
        <v>5.9673581275155922E-2</v>
      </c>
      <c r="O78" s="5">
        <f t="shared" si="226"/>
        <v>3.0677039883875479E-2</v>
      </c>
      <c r="P78" s="5">
        <f t="shared" si="227"/>
        <v>7.5310036913035894E-2</v>
      </c>
      <c r="Q78" s="5">
        <f t="shared" si="228"/>
        <v>7.3247282423217042E-2</v>
      </c>
      <c r="R78" s="5">
        <f t="shared" si="229"/>
        <v>1.9357720423922219E-2</v>
      </c>
      <c r="S78" s="5">
        <f t="shared" si="230"/>
        <v>5.8331485501934947E-2</v>
      </c>
      <c r="T78" s="5">
        <f t="shared" si="231"/>
        <v>9.2440497540050265E-2</v>
      </c>
      <c r="U78" s="5">
        <f t="shared" si="232"/>
        <v>4.7521881028817214E-2</v>
      </c>
      <c r="V78" s="5">
        <f t="shared" si="233"/>
        <v>2.0080323009219112E-2</v>
      </c>
      <c r="W78" s="5">
        <f t="shared" si="234"/>
        <v>5.9939024581611218E-2</v>
      </c>
      <c r="X78" s="5">
        <f t="shared" si="235"/>
        <v>7.5645035161511873E-2</v>
      </c>
      <c r="Y78" s="5">
        <f t="shared" si="236"/>
        <v>4.7733270473856546E-2</v>
      </c>
      <c r="Z78" s="5">
        <f t="shared" si="237"/>
        <v>8.1433615374712654E-3</v>
      </c>
      <c r="AA78" s="5">
        <f t="shared" si="238"/>
        <v>1.9991396181139019E-2</v>
      </c>
      <c r="AB78" s="5">
        <f t="shared" si="239"/>
        <v>2.453875585851515E-2</v>
      </c>
      <c r="AC78" s="5">
        <f t="shared" si="240"/>
        <v>3.8883099733406376E-3</v>
      </c>
      <c r="AD78" s="5">
        <f t="shared" si="241"/>
        <v>3.6786552506856827E-2</v>
      </c>
      <c r="AE78" s="5">
        <f t="shared" si="242"/>
        <v>4.6425848222857176E-2</v>
      </c>
      <c r="AF78" s="5">
        <f t="shared" si="243"/>
        <v>2.9295479412076227E-2</v>
      </c>
      <c r="AG78" s="5">
        <f t="shared" si="244"/>
        <v>1.2323955251015324E-2</v>
      </c>
      <c r="AH78" s="5">
        <f t="shared" si="245"/>
        <v>2.5692980246791626E-3</v>
      </c>
      <c r="AI78" s="5">
        <f t="shared" si="246"/>
        <v>6.3074511038753306E-3</v>
      </c>
      <c r="AJ78" s="5">
        <f t="shared" si="247"/>
        <v>7.7421807524150682E-3</v>
      </c>
      <c r="AK78" s="5">
        <f t="shared" si="248"/>
        <v>6.3355082548044441E-3</v>
      </c>
      <c r="AL78" s="5">
        <f t="shared" si="249"/>
        <v>4.8187127481848441E-4</v>
      </c>
      <c r="AM78" s="5">
        <f t="shared" si="250"/>
        <v>1.8061694594274744E-2</v>
      </c>
      <c r="AN78" s="5">
        <f t="shared" si="251"/>
        <v>2.2794457070286794E-2</v>
      </c>
      <c r="AO78" s="5">
        <f t="shared" si="252"/>
        <v>1.4383680069915706E-2</v>
      </c>
      <c r="AP78" s="5">
        <f t="shared" si="253"/>
        <v>6.0508936219521355E-3</v>
      </c>
      <c r="AQ78" s="5">
        <f t="shared" si="254"/>
        <v>1.9091070633286645E-3</v>
      </c>
      <c r="AR78" s="5">
        <f t="shared" si="255"/>
        <v>6.485078486808889E-4</v>
      </c>
      <c r="AS78" s="5">
        <f t="shared" si="256"/>
        <v>1.5920424593580868E-3</v>
      </c>
      <c r="AT78" s="5">
        <f t="shared" si="257"/>
        <v>1.9541777308898431E-3</v>
      </c>
      <c r="AU78" s="5">
        <f t="shared" si="258"/>
        <v>1.5991242701929457E-3</v>
      </c>
      <c r="AV78" s="5">
        <f t="shared" si="259"/>
        <v>9.8143520587903096E-4</v>
      </c>
      <c r="AW78" s="5">
        <f t="shared" si="260"/>
        <v>4.147044586623113E-5</v>
      </c>
      <c r="AX78" s="5">
        <f t="shared" si="261"/>
        <v>7.3900376946178575E-3</v>
      </c>
      <c r="AY78" s="5">
        <f t="shared" si="262"/>
        <v>9.3264724468967823E-3</v>
      </c>
      <c r="AZ78" s="5">
        <f t="shared" si="263"/>
        <v>5.8851586349873688E-3</v>
      </c>
      <c r="BA78" s="5">
        <f t="shared" si="264"/>
        <v>2.4757550693235279E-3</v>
      </c>
      <c r="BB78" s="5">
        <f t="shared" si="265"/>
        <v>7.8112123352656806E-4</v>
      </c>
      <c r="BC78" s="5">
        <f t="shared" si="266"/>
        <v>1.9716017598874432E-4</v>
      </c>
      <c r="BD78" s="5">
        <f t="shared" si="267"/>
        <v>1.3640639899855923E-4</v>
      </c>
      <c r="BE78" s="5">
        <f t="shared" si="268"/>
        <v>3.3486838960480631E-4</v>
      </c>
      <c r="BF78" s="5">
        <f t="shared" si="269"/>
        <v>4.1103950833604527E-4</v>
      </c>
      <c r="BG78" s="5">
        <f t="shared" si="270"/>
        <v>3.3635796959421895E-4</v>
      </c>
      <c r="BH78" s="5">
        <f t="shared" si="271"/>
        <v>2.0643395844271976E-4</v>
      </c>
      <c r="BI78" s="5">
        <f t="shared" si="272"/>
        <v>1.0135625268458156E-4</v>
      </c>
      <c r="BJ78" s="8">
        <f t="shared" si="273"/>
        <v>0.62276606452330752</v>
      </c>
      <c r="BK78" s="8">
        <f t="shared" si="274"/>
        <v>0.19172613337131156</v>
      </c>
      <c r="BL78" s="8">
        <f t="shared" si="275"/>
        <v>0.17334298150470487</v>
      </c>
      <c r="BM78" s="8">
        <f t="shared" si="276"/>
        <v>0.70412024376449223</v>
      </c>
      <c r="BN78" s="8">
        <f t="shared" si="277"/>
        <v>0.28257329517127222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1.7722</v>
      </c>
      <c r="F79">
        <f>VLOOKUP(B79,home!$B$2:$E$405,3,FALSE)</f>
        <v>0.91690000000000005</v>
      </c>
      <c r="G79">
        <f>VLOOKUP(C79,away!$B$2:$E$405,4,FALSE)</f>
        <v>1.0580000000000001</v>
      </c>
      <c r="H79">
        <f>VLOOKUP(A79,away!$A$2:$E$405,3,FALSE)</f>
        <v>1.5063</v>
      </c>
      <c r="I79">
        <f>VLOOKUP(C79,away!$B$2:$E$405,3,FALSE)</f>
        <v>1.2447999999999999</v>
      </c>
      <c r="J79">
        <f>VLOOKUP(B79,home!$B$2:$E$405,4,FALSE)</f>
        <v>0.58089999999999997</v>
      </c>
      <c r="K79" s="3">
        <f t="shared" si="278"/>
        <v>1.7191761304400002</v>
      </c>
      <c r="L79" s="3">
        <f t="shared" si="279"/>
        <v>1.0892120372159999</v>
      </c>
      <c r="M79" s="5">
        <f t="shared" ref="M79:M111" si="280">_xlfn.POISSON.DIST(0,K79,FALSE) * _xlfn.POISSON.DIST(0,L79,FALSE)</f>
        <v>6.0302110994807936E-2</v>
      </c>
      <c r="N79" s="5">
        <f t="shared" ref="N79:N111" si="281">_xlfn.POISSON.DIST(1,K79,FALSE) * _xlfn.POISSON.DIST(0,L79,FALSE)</f>
        <v>0.1036699498374173</v>
      </c>
      <c r="O79" s="5">
        <f t="shared" ref="O79:O111" si="282">_xlfn.POISSON.DIST(0,K79,FALSE) * _xlfn.POISSON.DIST(1,L79,FALSE)</f>
        <v>6.5681785165080095E-2</v>
      </c>
      <c r="P79" s="5">
        <f t="shared" ref="P79:P111" si="283">_xlfn.POISSON.DIST(1,K79,FALSE) * _xlfn.POISSON.DIST(1,L79,FALSE)</f>
        <v>0.1129185572604938</v>
      </c>
      <c r="Q79" s="5">
        <f t="shared" ref="Q79:Q111" si="284">_xlfn.POISSON.DIST(2,K79,FALSE) * _xlfn.POISSON.DIST(0,L79,FALSE)</f>
        <v>8.9113451602200022E-2</v>
      </c>
      <c r="R79" s="5">
        <f t="shared" ref="R79:R111" si="285">_xlfn.POISSON.DIST(0,K79,FALSE) * _xlfn.POISSON.DIST(2,L79,FALSE)</f>
        <v>3.5770695513820262E-2</v>
      </c>
      <c r="S79" s="5">
        <f t="shared" ref="S79:S111" si="286">_xlfn.POISSON.DIST(2,K79,FALSE) * _xlfn.POISSON.DIST(2,L79,FALSE)</f>
        <v>5.2861335877981364E-2</v>
      </c>
      <c r="T79" s="5">
        <f t="shared" ref="T79:T111" si="287">_xlfn.POISSON.DIST(2,K79,FALSE) * _xlfn.POISSON.DIST(1,L79,FALSE)</f>
        <v>9.7063444162981682E-2</v>
      </c>
      <c r="U79" s="5">
        <f t="shared" ref="U79:U111" si="288">_xlfn.POISSON.DIST(1,K79,FALSE) * _xlfn.POISSON.DIST(2,L79,FALSE)</f>
        <v>6.149612589659699E-2</v>
      </c>
      <c r="V79" s="5">
        <f t="shared" ref="V79:V111" si="289">_xlfn.POISSON.DIST(3,K79,FALSE) * _xlfn.POISSON.DIST(3,L79,FALSE)</f>
        <v>1.0998372626932811E-2</v>
      </c>
      <c r="W79" s="5">
        <f t="shared" ref="W79:W111" si="290">_xlfn.POISSON.DIST(3,K79,FALSE) * _xlfn.POISSON.DIST(0,L79,FALSE)</f>
        <v>5.1067239631874164E-2</v>
      </c>
      <c r="X79" s="5">
        <f t="shared" ref="X79:X111" si="291">_xlfn.POISSON.DIST(3,K79,FALSE) * _xlfn.POISSON.DIST(1,L79,FALSE)</f>
        <v>5.5623052114431297E-2</v>
      </c>
      <c r="Y79" s="5">
        <f t="shared" ref="Y79:Y111" si="292">_xlfn.POISSON.DIST(3,K79,FALSE) * _xlfn.POISSON.DIST(2,L79,FALSE)</f>
        <v>3.0292648954865723E-2</v>
      </c>
      <c r="Z79" s="5">
        <f t="shared" ref="Z79:Z111" si="293">_xlfn.POISSON.DIST(0,K79,FALSE) * _xlfn.POISSON.DIST(3,L79,FALSE)</f>
        <v>1.2987290711080467E-2</v>
      </c>
      <c r="AA79" s="5">
        <f t="shared" ref="AA79:AA111" si="294">_xlfn.POISSON.DIST(1,K79,FALSE) * _xlfn.POISSON.DIST(3,L79,FALSE)</f>
        <v>2.2327440189574676E-2</v>
      </c>
      <c r="AB79" s="5">
        <f t="shared" ref="AB79:AB111" si="295">_xlfn.POISSON.DIST(2,K79,FALSE) * _xlfn.POISSON.DIST(3,L79,FALSE)</f>
        <v>1.9192401113871774E-2</v>
      </c>
      <c r="AC79" s="5">
        <f t="shared" ref="AC79:AC111" si="296">_xlfn.POISSON.DIST(4,K79,FALSE) * _xlfn.POISSON.DIST(4,L79,FALSE)</f>
        <v>1.2871858347478606E-3</v>
      </c>
      <c r="AD79" s="5">
        <f t="shared" ref="AD79:AD111" si="297">_xlfn.POISSON.DIST(4,K79,FALSE) * _xlfn.POISSON.DIST(0,L79,FALSE)</f>
        <v>2.1948394855644409E-2</v>
      </c>
      <c r="AE79" s="5">
        <f t="shared" ref="AE79:AE111" si="298">_xlfn.POISSON.DIST(4,K79,FALSE) * _xlfn.POISSON.DIST(1,L79,FALSE)</f>
        <v>2.3906455874337616E-2</v>
      </c>
      <c r="AF79" s="5">
        <f t="shared" ref="AF79:AF111" si="299">_xlfn.POISSON.DIST(4,K79,FALSE) * _xlfn.POISSON.DIST(2,L79,FALSE)</f>
        <v>1.3019599752750842E-2</v>
      </c>
      <c r="AG79" s="5">
        <f t="shared" ref="AG79:AG111" si="300">_xlfn.POISSON.DIST(4,K79,FALSE) * _xlfn.POISSON.DIST(3,L79,FALSE)</f>
        <v>4.7270349234768919E-3</v>
      </c>
      <c r="AH79" s="5">
        <f t="shared" ref="AH79:AH111" si="301">_xlfn.POISSON.DIST(0,K79,FALSE) * _xlfn.POISSON.DIST(4,L79,FALSE)</f>
        <v>3.5364783433330959E-3</v>
      </c>
      <c r="AI79" s="5">
        <f t="shared" ref="AI79:AI111" si="302">_xlfn.POISSON.DIST(1,K79,FALSE) * _xlfn.POISSON.DIST(4,L79,FALSE)</f>
        <v>6.0798291536762541E-3</v>
      </c>
      <c r="AJ79" s="5">
        <f t="shared" ref="AJ79:AJ111" si="303">_xlfn.POISSON.DIST(2,K79,FALSE) * _xlfn.POISSON.DIST(4,L79,FALSE)</f>
        <v>5.2261485790767231E-3</v>
      </c>
      <c r="AK79" s="5">
        <f t="shared" ref="AK79:AK111" si="304">_xlfn.POISSON.DIST(3,K79,FALSE) * _xlfn.POISSON.DIST(4,L79,FALSE)</f>
        <v>2.9948899637605429E-3</v>
      </c>
      <c r="AL79" s="5">
        <f t="shared" ref="AL79:AL111" si="305">_xlfn.POISSON.DIST(5,K79,FALSE) * _xlfn.POISSON.DIST(5,L79,FALSE)</f>
        <v>9.641265619930778E-5</v>
      </c>
      <c r="AM79" s="5">
        <f t="shared" ref="AM79:AM111" si="306">_xlfn.POISSON.DIST(5,K79,FALSE) * _xlfn.POISSON.DIST(0,L79,FALSE)</f>
        <v>7.5466313074591925E-3</v>
      </c>
      <c r="AN79" s="5">
        <f t="shared" ref="AN79:AN111" si="307">_xlfn.POISSON.DIST(5,K79,FALSE) * _xlfn.POISSON.DIST(1,L79,FALSE)</f>
        <v>8.21988166051567E-3</v>
      </c>
      <c r="AO79" s="5">
        <f t="shared" ref="AO79:AO111" si="308">_xlfn.POISSON.DIST(5,K79,FALSE) * _xlfn.POISSON.DIST(2,L79,FALSE)</f>
        <v>4.4765970245623544E-3</v>
      </c>
      <c r="AP79" s="5">
        <f t="shared" ref="AP79:AP111" si="309">_xlfn.POISSON.DIST(5,K79,FALSE) * _xlfn.POISSON.DIST(3,L79,FALSE)</f>
        <v>1.625321121639549E-3</v>
      </c>
      <c r="AQ79" s="5">
        <f t="shared" ref="AQ79:AQ111" si="310">_xlfn.POISSON.DIST(5,K79,FALSE) * _xlfn.POISSON.DIST(4,L79,FALSE)</f>
        <v>4.4257983250780165E-4</v>
      </c>
      <c r="AR79" s="5">
        <f t="shared" ref="AR79:AR111" si="311">_xlfn.POISSON.DIST(0,K79,FALSE) * _xlfn.POISSON.DIST(5,L79,FALSE)</f>
        <v>7.7039495618242153E-4</v>
      </c>
      <c r="AS79" s="5">
        <f t="shared" ref="AS79:AS111" si="312">_xlfn.POISSON.DIST(1,K79,FALSE) * _xlfn.POISSON.DIST(5,L79,FALSE)</f>
        <v>1.324444619680189E-3</v>
      </c>
      <c r="AT79" s="5">
        <f t="shared" ref="AT79:AT111" si="313">_xlfn.POISSON.DIST(2,K79,FALSE) * _xlfn.POISSON.DIST(5,L79,FALSE)</f>
        <v>1.1384767881219328E-3</v>
      </c>
      <c r="AU79" s="5">
        <f t="shared" ref="AU79:AU111" si="314">_xlfn.POISSON.DIST(3,K79,FALSE) * _xlfn.POISSON.DIST(5,L79,FALSE)</f>
        <v>6.5241403973307494E-4</v>
      </c>
      <c r="AV79" s="5">
        <f t="shared" ref="AV79:AV111" si="315">_xlfn.POISSON.DIST(4,K79,FALSE) * _xlfn.POISSON.DIST(5,L79,FALSE)</f>
        <v>2.8040366106825903E-4</v>
      </c>
      <c r="AW79" s="5">
        <f t="shared" ref="AW79:AW111" si="316">_xlfn.POISSON.DIST(6,K79,FALSE) * _xlfn.POISSON.DIST(6,L79,FALSE)</f>
        <v>5.0149239572757207E-6</v>
      </c>
      <c r="AX79" s="5">
        <f t="shared" ref="AX79:AX111" si="317">_xlfn.POISSON.DIST(6,K79,FALSE) * _xlfn.POISSON.DIST(0,L79,FALSE)</f>
        <v>2.1623314015025083E-3</v>
      </c>
      <c r="AY79" s="5">
        <f t="shared" ref="AY79:AY111" si="318">_xlfn.POISSON.DIST(6,K79,FALSE) * _xlfn.POISSON.DIST(1,L79,FALSE)</f>
        <v>2.3552373909666749E-3</v>
      </c>
      <c r="AZ79" s="5">
        <f t="shared" ref="AZ79:AZ111" si="319">_xlfn.POISSON.DIST(6,K79,FALSE) * _xlfn.POISSON.DIST(2,L79,FALSE)</f>
        <v>1.2826764583710542E-3</v>
      </c>
      <c r="BA79" s="5">
        <f t="shared" ref="BA79:BA111" si="320">_xlfn.POISSON.DIST(6,K79,FALSE) * _xlfn.POISSON.DIST(3,L79,FALSE)</f>
        <v>4.6570221277044663E-4</v>
      </c>
      <c r="BB79" s="5">
        <f t="shared" ref="BB79:BB111" si="321">_xlfn.POISSON.DIST(6,K79,FALSE) * _xlfn.POISSON.DIST(4,L79,FALSE)</f>
        <v>1.2681211397692427E-4</v>
      </c>
      <c r="BC79" s="5">
        <f t="shared" ref="BC79:BC111" si="322">_xlfn.POISSON.DIST(6,K79,FALSE) * _xlfn.POISSON.DIST(5,L79,FALSE)</f>
        <v>2.7625056201694666E-5</v>
      </c>
      <c r="BD79" s="5">
        <f t="shared" ref="BD79:BD111" si="323">_xlfn.POISSON.DIST(0,K79,FALSE) * _xlfn.POISSON.DIST(6,L79,FALSE)</f>
        <v>1.3985390994739765E-4</v>
      </c>
      <c r="BE79" s="5">
        <f t="shared" ref="BE79:BE111" si="324">_xlfn.POISSON.DIST(1,K79,FALSE) * _xlfn.POISSON.DIST(6,L79,FALSE)</f>
        <v>2.4043350373027136E-4</v>
      </c>
      <c r="BF79" s="5">
        <f t="shared" ref="BF79:BF111" si="325">_xlfn.POISSON.DIST(2,K79,FALSE) * _xlfn.POISSON.DIST(6,L79,FALSE)</f>
        <v>2.066737702855697E-4</v>
      </c>
      <c r="BG79" s="5">
        <f t="shared" ref="BG79:BG111" si="326">_xlfn.POISSON.DIST(3,K79,FALSE) * _xlfn.POISSON.DIST(6,L79,FALSE)</f>
        <v>1.1843620422099708E-4</v>
      </c>
      <c r="BH79" s="5">
        <f t="shared" ref="BH79:BH111" si="327">_xlfn.POISSON.DIST(4,K79,FALSE) * _xlfn.POISSON.DIST(6,L79,FALSE)</f>
        <v>5.0903173819163846E-5</v>
      </c>
      <c r="BI79" s="5">
        <f t="shared" ref="BI79:BI111" si="328">_xlfn.POISSON.DIST(5,K79,FALSE) * _xlfn.POISSON.DIST(6,L79,FALSE)</f>
        <v>1.7502304278708962E-5</v>
      </c>
      <c r="BJ79" s="8">
        <f t="shared" ref="BJ79:BJ111" si="329">SUM(N79,Q79,T79,W79,X79,Y79,AD79,AE79,AF79,AG79,AM79,AN79,AO79,AP79,AQ79,AX79,AY79,AZ79,BA79,BB79,BC79)</f>
        <v>0.51916266729045379</v>
      </c>
      <c r="BK79" s="8">
        <f t="shared" ref="BK79:BK111" si="330">SUM(M79,P79,S79,V79,AC79,AL79,AY79)</f>
        <v>0.24081921264212977</v>
      </c>
      <c r="BL79" s="8">
        <f t="shared" ref="BL79:BL111" si="331">SUM(O79,R79,U79,AA79,AB79,AH79,AI79,AJ79,AK79,AR79,AS79,AT79,AU79,AV79,BD79,BE79,BF79,BG79,BH79,BI79)</f>
        <v>0.22724573084985839</v>
      </c>
      <c r="BM79" s="8">
        <f t="shared" ref="BM79:BM111" si="332">SUM(S79:BI79)</f>
        <v>0.53040812865269371</v>
      </c>
      <c r="BN79" s="8">
        <f t="shared" ref="BN79:BN111" si="333">SUM(M79:R79)</f>
        <v>0.46745655037381945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1.7722</v>
      </c>
      <c r="F80">
        <f>VLOOKUP(B80,home!$B$2:$E$405,3,FALSE)</f>
        <v>1.1285000000000001</v>
      </c>
      <c r="G80">
        <f>VLOOKUP(C80,away!$B$2:$E$405,4,FALSE)</f>
        <v>0.56430000000000002</v>
      </c>
      <c r="H80">
        <f>VLOOKUP(A80,away!$A$2:$E$405,3,FALSE)</f>
        <v>1.5063</v>
      </c>
      <c r="I80">
        <f>VLOOKUP(C80,away!$B$2:$E$405,3,FALSE)</f>
        <v>1.3278000000000001</v>
      </c>
      <c r="J80">
        <f>VLOOKUP(B80,home!$B$2:$E$405,4,FALSE)</f>
        <v>0.99580000000000002</v>
      </c>
      <c r="K80" s="3">
        <f t="shared" si="278"/>
        <v>1.1285592011100001</v>
      </c>
      <c r="L80" s="3">
        <f t="shared" si="279"/>
        <v>1.9916648664120002</v>
      </c>
      <c r="M80" s="5">
        <f t="shared" si="280"/>
        <v>4.4147275340786746E-2</v>
      </c>
      <c r="N80" s="5">
        <f t="shared" si="281"/>
        <v>4.9822813789781491E-2</v>
      </c>
      <c r="O80" s="5">
        <f t="shared" si="282"/>
        <v>8.7926577244061818E-2</v>
      </c>
      <c r="P80" s="5">
        <f t="shared" si="283"/>
        <v>9.9230347770895122E-2</v>
      </c>
      <c r="Q80" s="5">
        <f t="shared" si="284"/>
        <v>2.811399746382405E-2</v>
      </c>
      <c r="R80" s="5">
        <f t="shared" si="285"/>
        <v>8.7560137360429433E-2</v>
      </c>
      <c r="S80" s="5">
        <f t="shared" si="286"/>
        <v>5.5760303680823478E-2</v>
      </c>
      <c r="T80" s="5">
        <f t="shared" si="287"/>
        <v>5.5993661003094441E-2</v>
      </c>
      <c r="U80" s="5">
        <f t="shared" si="288"/>
        <v>9.8816798668568115E-2</v>
      </c>
      <c r="V80" s="5">
        <f t="shared" si="289"/>
        <v>1.3925898618373218E-2</v>
      </c>
      <c r="W80" s="5">
        <f t="shared" si="290"/>
        <v>1.0576103505927281E-2</v>
      </c>
      <c r="X80" s="5">
        <f t="shared" si="291"/>
        <v>2.1064053776292144E-2</v>
      </c>
      <c r="Y80" s="5">
        <f t="shared" si="292"/>
        <v>2.0976267925227051E-2</v>
      </c>
      <c r="Z80" s="5">
        <f t="shared" si="293"/>
        <v>5.8130149759658689E-2</v>
      </c>
      <c r="AA80" s="5">
        <f t="shared" si="294"/>
        <v>6.5603315373165078E-2</v>
      </c>
      <c r="AB80" s="5">
        <f t="shared" si="295"/>
        <v>3.7018612593853285E-2</v>
      </c>
      <c r="AC80" s="5">
        <f t="shared" si="296"/>
        <v>1.9563378377491858E-3</v>
      </c>
      <c r="AD80" s="5">
        <f t="shared" si="297"/>
        <v>2.9839397308764918E-3</v>
      </c>
      <c r="AE80" s="5">
        <f t="shared" si="298"/>
        <v>5.9430079254775879E-3</v>
      </c>
      <c r="AF80" s="5">
        <f t="shared" si="299"/>
        <v>5.9182400429908921E-3</v>
      </c>
      <c r="AG80" s="5">
        <f t="shared" si="300"/>
        <v>3.9290502548725344E-3</v>
      </c>
      <c r="AH80" s="5">
        <f t="shared" si="301"/>
        <v>2.8943944238895052E-2</v>
      </c>
      <c r="AI80" s="5">
        <f t="shared" si="302"/>
        <v>3.266495458721979E-2</v>
      </c>
      <c r="AJ80" s="5">
        <f t="shared" si="303"/>
        <v>1.8432167526623602E-2</v>
      </c>
      <c r="AK80" s="5">
        <f t="shared" si="304"/>
        <v>6.9339307528573394E-3</v>
      </c>
      <c r="AL80" s="5">
        <f t="shared" si="305"/>
        <v>1.7589133870543706E-4</v>
      </c>
      <c r="AM80" s="5">
        <f t="shared" si="306"/>
        <v>6.7351052776767222E-4</v>
      </c>
      <c r="AN80" s="5">
        <f t="shared" si="307"/>
        <v>1.3414072553134767E-3</v>
      </c>
      <c r="AO80" s="5">
        <f t="shared" si="308"/>
        <v>1.3358168509790022E-3</v>
      </c>
      <c r="AP80" s="5">
        <f t="shared" si="309"/>
        <v>8.8683316335199768E-4</v>
      </c>
      <c r="AQ80" s="5">
        <f t="shared" si="310"/>
        <v>4.4156861345429706E-4</v>
      </c>
      <c r="AR80" s="5">
        <f t="shared" si="311"/>
        <v>1.1529327367199065E-2</v>
      </c>
      <c r="AS80" s="5">
        <f t="shared" si="312"/>
        <v>1.3011528482861839E-2</v>
      </c>
      <c r="AT80" s="5">
        <f t="shared" si="313"/>
        <v>7.3421400949192838E-3</v>
      </c>
      <c r="AU80" s="5">
        <f t="shared" si="314"/>
        <v>2.762013253319936E-3</v>
      </c>
      <c r="AV80" s="5">
        <f t="shared" si="315"/>
        <v>7.7927386765549512E-4</v>
      </c>
      <c r="AW80" s="5">
        <f t="shared" si="316"/>
        <v>1.0982028382963449E-5</v>
      </c>
      <c r="AX80" s="5">
        <f t="shared" si="317"/>
        <v>1.2668275052610972E-4</v>
      </c>
      <c r="AY80" s="5">
        <f t="shared" si="318"/>
        <v>2.5230958340328904E-4</v>
      </c>
      <c r="AZ80" s="5">
        <f t="shared" si="319"/>
        <v>2.5125806636168966E-4</v>
      </c>
      <c r="BA80" s="5">
        <f t="shared" si="320"/>
        <v>1.6680728772506403E-4</v>
      </c>
      <c r="BB80" s="5">
        <f t="shared" si="321"/>
        <v>8.3056053605871951E-5</v>
      </c>
      <c r="BC80" s="5">
        <f t="shared" si="322"/>
        <v>3.3083964781929397E-5</v>
      </c>
      <c r="BD80" s="5">
        <f t="shared" si="323"/>
        <v>3.8270927084354555E-3</v>
      </c>
      <c r="BE80" s="5">
        <f t="shared" si="324"/>
        <v>4.319100689605824E-3</v>
      </c>
      <c r="BF80" s="5">
        <f t="shared" si="325"/>
        <v>2.4371804118875997E-3</v>
      </c>
      <c r="BG80" s="5">
        <f t="shared" si="326"/>
        <v>9.1683412620027034E-4</v>
      </c>
      <c r="BH80" s="5">
        <f t="shared" si="327"/>
        <v>2.5867539725374063E-4</v>
      </c>
      <c r="BI80" s="5">
        <f t="shared" si="328"/>
        <v>5.8386099934298663E-5</v>
      </c>
      <c r="BJ80" s="8">
        <f t="shared" si="329"/>
        <v>0.21091346953563433</v>
      </c>
      <c r="BK80" s="8">
        <f t="shared" si="330"/>
        <v>0.21544836417073646</v>
      </c>
      <c r="BL80" s="8">
        <f t="shared" si="331"/>
        <v>0.51114199084494638</v>
      </c>
      <c r="BM80" s="8">
        <f t="shared" si="332"/>
        <v>0.59859149778617715</v>
      </c>
      <c r="BN80" s="8">
        <f t="shared" si="333"/>
        <v>0.39680114896977864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1.7722</v>
      </c>
      <c r="F81">
        <f>VLOOKUP(B81,home!$B$2:$E$405,3,FALSE)</f>
        <v>0.70530000000000004</v>
      </c>
      <c r="G81">
        <f>VLOOKUP(C81,away!$B$2:$E$405,4,FALSE)</f>
        <v>0.98750000000000004</v>
      </c>
      <c r="H81">
        <f>VLOOKUP(A81,away!$A$2:$E$405,3,FALSE)</f>
        <v>1.5063</v>
      </c>
      <c r="I81">
        <f>VLOOKUP(C81,away!$B$2:$E$405,3,FALSE)</f>
        <v>1.0788</v>
      </c>
      <c r="J81">
        <f>VLOOKUP(B81,home!$B$2:$E$405,4,FALSE)</f>
        <v>0.91279999999999994</v>
      </c>
      <c r="K81" s="3">
        <f t="shared" si="278"/>
        <v>1.2343085017500002</v>
      </c>
      <c r="L81" s="3">
        <f t="shared" si="279"/>
        <v>1.4832967504319998</v>
      </c>
      <c r="M81" s="5">
        <f t="shared" si="280"/>
        <v>6.6032696891532822E-2</v>
      </c>
      <c r="N81" s="5">
        <f t="shared" si="281"/>
        <v>8.1504719166699754E-2</v>
      </c>
      <c r="O81" s="5">
        <f t="shared" si="282"/>
        <v>9.7946084721471857E-2</v>
      </c>
      <c r="P81" s="5">
        <f t="shared" si="283"/>
        <v>0.1208956850848385</v>
      </c>
      <c r="Q81" s="5">
        <f t="shared" si="284"/>
        <v>5.0300983900101862E-2</v>
      </c>
      <c r="R81" s="5">
        <f t="shared" si="285"/>
        <v>7.2641554592448282E-2</v>
      </c>
      <c r="S81" s="5">
        <f t="shared" si="286"/>
        <v>5.5335339006904107E-2</v>
      </c>
      <c r="T81" s="5">
        <f t="shared" si="287"/>
        <v>7.4611285962553439E-2</v>
      </c>
      <c r="U81" s="5">
        <f t="shared" si="288"/>
        <v>8.9662088413795679E-2</v>
      </c>
      <c r="V81" s="5">
        <f t="shared" si="289"/>
        <v>1.1256719160122748E-2</v>
      </c>
      <c r="W81" s="5">
        <f t="shared" si="290"/>
        <v>2.0695644024761879E-2</v>
      </c>
      <c r="X81" s="5">
        <f t="shared" si="291"/>
        <v>3.0697781530026731E-2</v>
      </c>
      <c r="Y81" s="5">
        <f t="shared" si="292"/>
        <v>2.2766959794480058E-2</v>
      </c>
      <c r="Z81" s="5">
        <f t="shared" si="293"/>
        <v>3.5916327291102404E-2</v>
      </c>
      <c r="AA81" s="5">
        <f t="shared" si="294"/>
        <v>4.4331828127043241E-2</v>
      </c>
      <c r="AB81" s="5">
        <f t="shared" si="295"/>
        <v>2.7359576177664637E-2</v>
      </c>
      <c r="AC81" s="5">
        <f t="shared" si="296"/>
        <v>1.2880823049925014E-3</v>
      </c>
      <c r="AD81" s="5">
        <f t="shared" si="297"/>
        <v>6.3862023422387934E-3</v>
      </c>
      <c r="AE81" s="5">
        <f t="shared" si="298"/>
        <v>9.4726331818440288E-3</v>
      </c>
      <c r="AF81" s="5">
        <f t="shared" si="299"/>
        <v>7.0253630083317916E-3</v>
      </c>
      <c r="AG81" s="5">
        <f t="shared" si="300"/>
        <v>3.4735660402879067E-3</v>
      </c>
      <c r="AH81" s="5">
        <f t="shared" si="301"/>
        <v>1.3318642889586096E-2</v>
      </c>
      <c r="AI81" s="5">
        <f t="shared" si="302"/>
        <v>1.6439314150388306E-2</v>
      </c>
      <c r="AJ81" s="5">
        <f t="shared" si="303"/>
        <v>1.0145592609381686E-2</v>
      </c>
      <c r="AK81" s="5">
        <f t="shared" si="304"/>
        <v>4.1742637376839288E-3</v>
      </c>
      <c r="AL81" s="5">
        <f t="shared" si="305"/>
        <v>9.4331202594085824E-5</v>
      </c>
      <c r="AM81" s="5">
        <f t="shared" si="306"/>
        <v>1.5765087689842213E-3</v>
      </c>
      <c r="AN81" s="5">
        <f t="shared" si="307"/>
        <v>2.3384303340618479E-3</v>
      </c>
      <c r="AO81" s="5">
        <f t="shared" si="308"/>
        <v>1.7342930578127778E-3</v>
      </c>
      <c r="AP81" s="5">
        <f t="shared" si="309"/>
        <v>8.5749041898348943E-4</v>
      </c>
      <c r="AQ81" s="5">
        <f t="shared" si="310"/>
        <v>3.1797818800119622E-4</v>
      </c>
      <c r="AR81" s="5">
        <f t="shared" si="311"/>
        <v>3.9510999436574564E-3</v>
      </c>
      <c r="AS81" s="5">
        <f t="shared" si="312"/>
        <v>4.8768762517203447E-3</v>
      </c>
      <c r="AT81" s="5">
        <f t="shared" si="313"/>
        <v>3.0097849097405487E-3</v>
      </c>
      <c r="AU81" s="5">
        <f t="shared" si="314"/>
        <v>1.2383343675105392E-3</v>
      </c>
      <c r="AV81" s="5">
        <f t="shared" si="315"/>
        <v>3.8212165945686685E-4</v>
      </c>
      <c r="AW81" s="5">
        <f t="shared" si="316"/>
        <v>4.7973856973469541E-6</v>
      </c>
      <c r="AX81" s="5">
        <f t="shared" si="317"/>
        <v>3.2431636277344161E-4</v>
      </c>
      <c r="AY81" s="5">
        <f t="shared" si="318"/>
        <v>4.810574070137716E-4</v>
      </c>
      <c r="AZ81" s="5">
        <f t="shared" si="319"/>
        <v>3.5677544429738571E-4</v>
      </c>
      <c r="BA81" s="5">
        <f t="shared" si="320"/>
        <v>1.7640128572008165E-4</v>
      </c>
      <c r="BB81" s="5">
        <f t="shared" si="321"/>
        <v>6.5413863470156018E-5</v>
      </c>
      <c r="BC81" s="5">
        <f t="shared" si="322"/>
        <v>1.9405634223696952E-5</v>
      </c>
      <c r="BD81" s="5">
        <f t="shared" si="323"/>
        <v>9.7677561784319505E-4</v>
      </c>
      <c r="BE81" s="5">
        <f t="shared" si="324"/>
        <v>1.2056424494059647E-3</v>
      </c>
      <c r="BF81" s="5">
        <f t="shared" si="325"/>
        <v>7.4406736268623852E-4</v>
      </c>
      <c r="BG81" s="5">
        <f t="shared" si="326"/>
        <v>3.0613622387944177E-4</v>
      </c>
      <c r="BH81" s="5">
        <f t="shared" si="327"/>
        <v>9.4466635957009086E-5</v>
      </c>
      <c r="BI81" s="5">
        <f t="shared" si="328"/>
        <v>2.3320194378691715E-5</v>
      </c>
      <c r="BJ81" s="8">
        <f t="shared" si="329"/>
        <v>0.31518320971666841</v>
      </c>
      <c r="BK81" s="8">
        <f t="shared" si="330"/>
        <v>0.25538391105799857</v>
      </c>
      <c r="BL81" s="8">
        <f t="shared" si="331"/>
        <v>0.39282757103570004</v>
      </c>
      <c r="BM81" s="8">
        <f t="shared" si="332"/>
        <v>0.50951303472305975</v>
      </c>
      <c r="BN81" s="8">
        <f t="shared" si="333"/>
        <v>0.48932172435709309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1.6306</v>
      </c>
      <c r="F82">
        <f>VLOOKUP(B82,home!$B$2:$E$405,3,FALSE)</f>
        <v>0.82969999999999999</v>
      </c>
      <c r="G82">
        <f>VLOOKUP(C82,away!$B$2:$E$405,4,FALSE)</f>
        <v>1.4069</v>
      </c>
      <c r="H82">
        <f>VLOOKUP(A82,away!$A$2:$E$405,3,FALSE)</f>
        <v>1.1465000000000001</v>
      </c>
      <c r="I82">
        <f>VLOOKUP(C82,away!$B$2:$E$405,3,FALSE)</f>
        <v>0.76959999999999995</v>
      </c>
      <c r="J82">
        <f>VLOOKUP(B82,home!$B$2:$E$405,4,FALSE)</f>
        <v>0.92349999999999999</v>
      </c>
      <c r="K82" s="3">
        <f t="shared" si="278"/>
        <v>1.9034074188580001</v>
      </c>
      <c r="L82" s="3">
        <f t="shared" si="279"/>
        <v>0.81484690039999996</v>
      </c>
      <c r="M82" s="5">
        <f t="shared" si="280"/>
        <v>6.5989851148425829E-2</v>
      </c>
      <c r="N82" s="5">
        <f t="shared" si="281"/>
        <v>0.12560557224524885</v>
      </c>
      <c r="O82" s="5">
        <f t="shared" si="282"/>
        <v>5.3771625666152172E-2</v>
      </c>
      <c r="P82" s="5">
        <f t="shared" si="283"/>
        <v>0.10234931121700928</v>
      </c>
      <c r="Q82" s="5">
        <f t="shared" si="284"/>
        <v>0.11953928903075561</v>
      </c>
      <c r="R82" s="5">
        <f t="shared" si="285"/>
        <v>2.1907821251766584E-2</v>
      </c>
      <c r="S82" s="5">
        <f t="shared" si="286"/>
        <v>3.9685577874068713E-2</v>
      </c>
      <c r="T82" s="5">
        <f t="shared" si="287"/>
        <v>9.7406219142730927E-2</v>
      </c>
      <c r="U82" s="5">
        <f t="shared" si="288"/>
        <v>4.1699509501627478E-2</v>
      </c>
      <c r="V82" s="5">
        <f t="shared" si="289"/>
        <v>6.8390845797115154E-3</v>
      </c>
      <c r="W82" s="5">
        <f t="shared" si="290"/>
        <v>7.5843989862050321E-2</v>
      </c>
      <c r="X82" s="5">
        <f t="shared" si="291"/>
        <v>6.1801240053060723E-2</v>
      </c>
      <c r="Y82" s="5">
        <f t="shared" si="292"/>
        <v>2.5179274449056425E-2</v>
      </c>
      <c r="Z82" s="5">
        <f t="shared" si="293"/>
        <v>5.9505067471730833E-3</v>
      </c>
      <c r="AA82" s="5">
        <f t="shared" si="294"/>
        <v>1.1326238688533833E-2</v>
      </c>
      <c r="AB82" s="5">
        <f t="shared" si="295"/>
        <v>1.0779223373755904E-2</v>
      </c>
      <c r="AC82" s="5">
        <f t="shared" si="296"/>
        <v>6.6295762142456398E-4</v>
      </c>
      <c r="AD82" s="5">
        <f t="shared" si="297"/>
        <v>3.6090503244804367E-2</v>
      </c>
      <c r="AE82" s="5">
        <f t="shared" si="298"/>
        <v>2.9408234702904979E-2</v>
      </c>
      <c r="AF82" s="5">
        <f t="shared" si="299"/>
        <v>1.1981604446948915E-2</v>
      </c>
      <c r="AG82" s="5">
        <f t="shared" si="300"/>
        <v>3.2543910818050603E-3</v>
      </c>
      <c r="AH82" s="5">
        <f t="shared" si="301"/>
        <v>1.2121879946858183E-3</v>
      </c>
      <c r="AI82" s="5">
        <f t="shared" si="302"/>
        <v>2.3072876221355886E-3</v>
      </c>
      <c r="AJ82" s="5">
        <f t="shared" si="303"/>
        <v>2.1958541887060574E-3</v>
      </c>
      <c r="AK82" s="5">
        <f t="shared" si="304"/>
        <v>1.3932017178378412E-3</v>
      </c>
      <c r="AL82" s="5">
        <f t="shared" si="305"/>
        <v>4.1129509909791405E-5</v>
      </c>
      <c r="AM82" s="5">
        <f t="shared" si="306"/>
        <v>1.3738986325295884E-2</v>
      </c>
      <c r="AN82" s="5">
        <f t="shared" si="307"/>
        <v>1.1195170421805336E-2</v>
      </c>
      <c r="AO82" s="5">
        <f t="shared" si="308"/>
        <v>4.5611749588289185E-3</v>
      </c>
      <c r="AP82" s="5">
        <f t="shared" si="309"/>
        <v>1.238886425794614E-3</v>
      </c>
      <c r="AQ82" s="5">
        <f t="shared" si="310"/>
        <v>2.5237569100159394E-4</v>
      </c>
      <c r="AR82" s="5">
        <f t="shared" si="311"/>
        <v>1.9754952603436617E-4</v>
      </c>
      <c r="AS82" s="5">
        <f t="shared" si="312"/>
        <v>3.7601723344569423E-4</v>
      </c>
      <c r="AT82" s="5">
        <f t="shared" si="313"/>
        <v>3.5785699587949756E-4</v>
      </c>
      <c r="AU82" s="5">
        <f t="shared" si="314"/>
        <v>2.2704922028242411E-4</v>
      </c>
      <c r="AV82" s="5">
        <f t="shared" si="315"/>
        <v>1.0804179258287255E-4</v>
      </c>
      <c r="AW82" s="5">
        <f t="shared" si="316"/>
        <v>1.7719799739828479E-6</v>
      </c>
      <c r="AX82" s="5">
        <f t="shared" si="317"/>
        <v>4.358481416526133E-3</v>
      </c>
      <c r="AY82" s="5">
        <f t="shared" si="318"/>
        <v>3.5514950727073206E-3</v>
      </c>
      <c r="AZ82" s="5">
        <f t="shared" si="319"/>
        <v>1.4469623758907161E-3</v>
      </c>
      <c r="BA82" s="5">
        <f t="shared" si="320"/>
        <v>3.9301760232998993E-4</v>
      </c>
      <c r="BB82" s="5">
        <f t="shared" si="321"/>
        <v>8.0062293765308025E-5</v>
      </c>
      <c r="BC82" s="5">
        <f t="shared" si="322"/>
        <v>1.3047702382715101E-5</v>
      </c>
      <c r="BD82" s="5">
        <f t="shared" si="323"/>
        <v>2.6828769827432047E-5</v>
      </c>
      <c r="BE82" s="5">
        <f t="shared" si="324"/>
        <v>5.1066079528367827E-5</v>
      </c>
      <c r="BF82" s="5">
        <f t="shared" si="325"/>
        <v>4.8599777313144E-5</v>
      </c>
      <c r="BG82" s="5">
        <f t="shared" si="326"/>
        <v>3.0835058897561665E-5</v>
      </c>
      <c r="BH82" s="5">
        <f t="shared" si="327"/>
        <v>1.4672919966635558E-5</v>
      </c>
      <c r="BI82" s="5">
        <f t="shared" si="328"/>
        <v>5.5857089441607651E-6</v>
      </c>
      <c r="BJ82" s="8">
        <f t="shared" si="329"/>
        <v>0.62693997854569472</v>
      </c>
      <c r="BK82" s="8">
        <f t="shared" si="330"/>
        <v>0.21911940702325702</v>
      </c>
      <c r="BL82" s="8">
        <f t="shared" si="331"/>
        <v>0.14803705308790335</v>
      </c>
      <c r="BM82" s="8">
        <f t="shared" si="332"/>
        <v>0.50733375175193673</v>
      </c>
      <c r="BN82" s="8">
        <f t="shared" si="333"/>
        <v>0.48916347055935838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1.6306</v>
      </c>
      <c r="F83">
        <f>VLOOKUP(B83,home!$B$2:$E$405,3,FALSE)</f>
        <v>0.86580000000000001</v>
      </c>
      <c r="G83">
        <f>VLOOKUP(C83,away!$B$2:$E$405,4,FALSE)</f>
        <v>1.0221</v>
      </c>
      <c r="H83">
        <f>VLOOKUP(A83,away!$A$2:$E$405,3,FALSE)</f>
        <v>1.1465000000000001</v>
      </c>
      <c r="I83">
        <f>VLOOKUP(C83,away!$B$2:$E$405,3,FALSE)</f>
        <v>1.0660000000000001</v>
      </c>
      <c r="J83">
        <f>VLOOKUP(B83,home!$B$2:$E$405,4,FALSE)</f>
        <v>0.71830000000000005</v>
      </c>
      <c r="K83" s="3">
        <f t="shared" si="278"/>
        <v>1.4429736739080001</v>
      </c>
      <c r="L83" s="3">
        <f t="shared" si="279"/>
        <v>0.87788399270000006</v>
      </c>
      <c r="M83" s="5">
        <f t="shared" si="280"/>
        <v>9.8189335765841296E-2</v>
      </c>
      <c r="N83" s="5">
        <f t="shared" si="281"/>
        <v>0.14168462656862219</v>
      </c>
      <c r="O83" s="5">
        <f t="shared" si="282"/>
        <v>8.6198846122677669E-2</v>
      </c>
      <c r="P83" s="5">
        <f t="shared" si="283"/>
        <v>0.12438266567627056</v>
      </c>
      <c r="Q83" s="5">
        <f t="shared" si="284"/>
        <v>0.10222359306800392</v>
      </c>
      <c r="R83" s="5">
        <f t="shared" si="285"/>
        <v>3.7836293600154593E-2</v>
      </c>
      <c r="S83" s="5">
        <f t="shared" si="286"/>
        <v>3.9390854923465779E-2</v>
      </c>
      <c r="T83" s="5">
        <f t="shared" si="287"/>
        <v>8.974045603067933E-2</v>
      </c>
      <c r="U83" s="5">
        <f t="shared" si="288"/>
        <v>5.4596775583276823E-2</v>
      </c>
      <c r="V83" s="5">
        <f t="shared" si="289"/>
        <v>5.544321873917576E-3</v>
      </c>
      <c r="W83" s="5">
        <f t="shared" si="290"/>
        <v>4.9168651216471321E-2</v>
      </c>
      <c r="X83" s="5">
        <f t="shared" si="291"/>
        <v>4.3164371845589557E-2</v>
      </c>
      <c r="Y83" s="5">
        <f t="shared" si="292"/>
        <v>1.8946655549096813E-2</v>
      </c>
      <c r="Z83" s="5">
        <f t="shared" si="293"/>
        <v>1.1071958831557729E-2</v>
      </c>
      <c r="AA83" s="5">
        <f t="shared" si="294"/>
        <v>1.5976545112530983E-2</v>
      </c>
      <c r="AB83" s="5">
        <f t="shared" si="295"/>
        <v>1.1526866998692868E-2</v>
      </c>
      <c r="AC83" s="5">
        <f t="shared" si="296"/>
        <v>4.3895903299118275E-4</v>
      </c>
      <c r="AD83" s="5">
        <f t="shared" si="297"/>
        <v>1.7737267321733179E-2</v>
      </c>
      <c r="AE83" s="5">
        <f t="shared" si="298"/>
        <v>1.5571263055990358E-2</v>
      </c>
      <c r="AF83" s="5">
        <f t="shared" si="299"/>
        <v>6.8348812914874098E-3</v>
      </c>
      <c r="AG83" s="5">
        <f t="shared" si="300"/>
        <v>2.0000776259338341E-3</v>
      </c>
      <c r="AH83" s="5">
        <f t="shared" si="301"/>
        <v>2.4299738565144811E-3</v>
      </c>
      <c r="AI83" s="5">
        <f t="shared" si="302"/>
        <v>3.5063883032350916E-3</v>
      </c>
      <c r="AJ83" s="5">
        <f t="shared" si="303"/>
        <v>2.52981300603359E-3</v>
      </c>
      <c r="AK83" s="5">
        <f t="shared" si="304"/>
        <v>1.2168178558721768E-3</v>
      </c>
      <c r="AL83" s="5">
        <f t="shared" si="305"/>
        <v>2.2242291067668274E-5</v>
      </c>
      <c r="AM83" s="5">
        <f t="shared" si="306"/>
        <v>5.1188819584659278E-3</v>
      </c>
      <c r="AN83" s="5">
        <f t="shared" si="307"/>
        <v>4.4937845318580643E-3</v>
      </c>
      <c r="AO83" s="5">
        <f t="shared" si="308"/>
        <v>1.9725107535805289E-3</v>
      </c>
      <c r="AP83" s="5">
        <f t="shared" si="309"/>
        <v>5.7721187199898702E-4</v>
      </c>
      <c r="AQ83" s="5">
        <f t="shared" si="310"/>
        <v>1.2668126570607801E-4</v>
      </c>
      <c r="AR83" s="5">
        <f t="shared" si="311"/>
        <v>4.2664703026271003E-4</v>
      </c>
      <c r="AS83" s="5">
        <f t="shared" si="312"/>
        <v>6.1564043272012035E-4</v>
      </c>
      <c r="AT83" s="5">
        <f t="shared" si="313"/>
        <v>4.4417646850423157E-4</v>
      </c>
      <c r="AU83" s="5">
        <f t="shared" si="314"/>
        <v>2.1364498354034398E-4</v>
      </c>
      <c r="AV83" s="5">
        <f t="shared" si="315"/>
        <v>7.7071021702806132E-5</v>
      </c>
      <c r="AW83" s="5">
        <f t="shared" si="316"/>
        <v>7.82658951754889E-7</v>
      </c>
      <c r="AX83" s="5">
        <f t="shared" si="317"/>
        <v>1.2310686509848254E-3</v>
      </c>
      <c r="AY83" s="5">
        <f t="shared" si="318"/>
        <v>1.0807354626143615E-3</v>
      </c>
      <c r="AZ83" s="5">
        <f t="shared" si="319"/>
        <v>4.7438018148618859E-4</v>
      </c>
      <c r="BA83" s="5">
        <f t="shared" si="320"/>
        <v>1.3881692259361532E-4</v>
      </c>
      <c r="BB83" s="5">
        <f t="shared" si="321"/>
        <v>3.046628856520246E-5</v>
      </c>
      <c r="BC83" s="5">
        <f t="shared" si="322"/>
        <v>5.3491734096740603E-6</v>
      </c>
      <c r="BD83" s="5">
        <f t="shared" si="323"/>
        <v>6.2424433066770904E-5</v>
      </c>
      <c r="BE83" s="5">
        <f t="shared" si="324"/>
        <v>9.0076813523982442E-5</v>
      </c>
      <c r="BF83" s="5">
        <f t="shared" si="325"/>
        <v>6.4989235272313402E-5</v>
      </c>
      <c r="BG83" s="5">
        <f t="shared" si="326"/>
        <v>3.1259251861787143E-5</v>
      </c>
      <c r="BH83" s="5">
        <f t="shared" si="327"/>
        <v>1.1276569375654628E-5</v>
      </c>
      <c r="BI83" s="5">
        <f t="shared" si="328"/>
        <v>3.2543585482133601E-6</v>
      </c>
      <c r="BJ83" s="8">
        <f t="shared" si="329"/>
        <v>0.5023217306348714</v>
      </c>
      <c r="BK83" s="8">
        <f t="shared" si="330"/>
        <v>0.26904911502616841</v>
      </c>
      <c r="BL83" s="8">
        <f t="shared" si="331"/>
        <v>0.21785878103736728</v>
      </c>
      <c r="BM83" s="8">
        <f t="shared" si="332"/>
        <v>0.4087062719247318</v>
      </c>
      <c r="BN83" s="8">
        <f t="shared" si="333"/>
        <v>0.59051536080157019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1.6306</v>
      </c>
      <c r="F84">
        <f>VLOOKUP(B84,home!$B$2:$E$405,3,FALSE)</f>
        <v>0.90190000000000003</v>
      </c>
      <c r="G84">
        <f>VLOOKUP(C84,away!$B$2:$E$405,4,FALSE)</f>
        <v>1.1544000000000001</v>
      </c>
      <c r="H84">
        <f>VLOOKUP(A84,away!$A$2:$E$405,3,FALSE)</f>
        <v>1.1465000000000001</v>
      </c>
      <c r="I84">
        <f>VLOOKUP(C84,away!$B$2:$E$405,3,FALSE)</f>
        <v>1.0773999999999999</v>
      </c>
      <c r="J84">
        <f>VLOOKUP(B84,home!$B$2:$E$405,4,FALSE)</f>
        <v>1.0773999999999999</v>
      </c>
      <c r="K84" s="3">
        <f t="shared" si="278"/>
        <v>1.6977046688160002</v>
      </c>
      <c r="L84" s="3">
        <f t="shared" si="279"/>
        <v>1.33084660634</v>
      </c>
      <c r="M84" s="5">
        <f t="shared" si="280"/>
        <v>4.8385684918387649E-2</v>
      </c>
      <c r="N84" s="5">
        <f t="shared" si="281"/>
        <v>8.2144603189806639E-2</v>
      </c>
      <c r="O84" s="5">
        <f t="shared" si="282"/>
        <v>6.4393924569072725E-2</v>
      </c>
      <c r="P84" s="5">
        <f t="shared" si="283"/>
        <v>0.10932186638430011</v>
      </c>
      <c r="Q84" s="5">
        <f t="shared" si="284"/>
        <v>6.9728638176686231E-2</v>
      </c>
      <c r="R84" s="5">
        <f t="shared" si="285"/>
        <v>4.2849217990832189E-2</v>
      </c>
      <c r="S84" s="5">
        <f t="shared" si="286"/>
        <v>6.1750032524624944E-2</v>
      </c>
      <c r="T84" s="5">
        <f t="shared" si="287"/>
        <v>9.2798121482152635E-2</v>
      </c>
      <c r="U84" s="5">
        <f t="shared" si="288"/>
        <v>7.2745317438150367E-2</v>
      </c>
      <c r="V84" s="5">
        <f t="shared" si="289"/>
        <v>1.5501896242130169E-2</v>
      </c>
      <c r="W84" s="5">
        <f t="shared" si="290"/>
        <v>3.9459544860913937E-2</v>
      </c>
      <c r="X84" s="5">
        <f t="shared" si="291"/>
        <v>5.2514601365868295E-2</v>
      </c>
      <c r="Y84" s="5">
        <f t="shared" si="292"/>
        <v>3.4944439505531874E-2</v>
      </c>
      <c r="Z84" s="5">
        <f t="shared" si="293"/>
        <v>1.9008578782473959E-2</v>
      </c>
      <c r="AA84" s="5">
        <f t="shared" si="294"/>
        <v>3.2270952946562799E-2</v>
      </c>
      <c r="AB84" s="5">
        <f t="shared" si="295"/>
        <v>2.7393273742260568E-2</v>
      </c>
      <c r="AC84" s="5">
        <f t="shared" si="296"/>
        <v>2.1890465027826541E-3</v>
      </c>
      <c r="AD84" s="5">
        <f t="shared" si="297"/>
        <v>1.6747663384931995E-2</v>
      </c>
      <c r="AE84" s="5">
        <f t="shared" si="298"/>
        <v>2.2288570979961422E-2</v>
      </c>
      <c r="AF84" s="5">
        <f t="shared" si="299"/>
        <v>1.4831334524424934E-2</v>
      </c>
      <c r="AG84" s="5">
        <f t="shared" si="300"/>
        <v>6.5794104064413978E-3</v>
      </c>
      <c r="AH84" s="5">
        <f t="shared" si="301"/>
        <v>6.3243756410005002E-3</v>
      </c>
      <c r="AI84" s="5">
        <f t="shared" si="302"/>
        <v>1.0736922053072733E-2</v>
      </c>
      <c r="AJ84" s="5">
        <f t="shared" si="303"/>
        <v>9.114061349107529E-3</v>
      </c>
      <c r="AK84" s="5">
        <f t="shared" si="304"/>
        <v>5.1576615014184346E-3</v>
      </c>
      <c r="AL84" s="5">
        <f t="shared" si="305"/>
        <v>1.9783590926933977E-4</v>
      </c>
      <c r="AM84" s="5">
        <f t="shared" si="306"/>
        <v>5.6865172640715661E-3</v>
      </c>
      <c r="AN84" s="5">
        <f t="shared" si="307"/>
        <v>7.5678822027834651E-3</v>
      </c>
      <c r="AO84" s="5">
        <f t="shared" si="308"/>
        <v>5.0358451733776297E-3</v>
      </c>
      <c r="AP84" s="5">
        <f t="shared" si="309"/>
        <v>2.2339791530144285E-3</v>
      </c>
      <c r="AQ84" s="5">
        <f t="shared" si="310"/>
        <v>7.4327089360589E-4</v>
      </c>
      <c r="AR84" s="5">
        <f t="shared" si="311"/>
        <v>1.6833547718089774E-3</v>
      </c>
      <c r="AS84" s="5">
        <f t="shared" si="312"/>
        <v>2.8578392553737933E-3</v>
      </c>
      <c r="AT84" s="5">
        <f t="shared" si="313"/>
        <v>2.4258835232868659E-3</v>
      </c>
      <c r="AU84" s="5">
        <f t="shared" si="314"/>
        <v>1.3728112611626399E-3</v>
      </c>
      <c r="AV84" s="5">
        <f t="shared" si="315"/>
        <v>5.8265702186974862E-4</v>
      </c>
      <c r="AW84" s="5">
        <f t="shared" si="316"/>
        <v>1.2416316287921714E-5</v>
      </c>
      <c r="AX84" s="5">
        <f t="shared" si="317"/>
        <v>1.609004484752849E-3</v>
      </c>
      <c r="AY84" s="5">
        <f t="shared" si="318"/>
        <v>2.1413381581191692E-3</v>
      </c>
      <c r="AZ84" s="5">
        <f t="shared" si="319"/>
        <v>1.4248963103796215E-3</v>
      </c>
      <c r="BA84" s="5">
        <f t="shared" si="320"/>
        <v>6.3210613968503525E-4</v>
      </c>
      <c r="BB84" s="5">
        <f t="shared" si="321"/>
        <v>2.1030907771162682E-4</v>
      </c>
      <c r="BC84" s="5">
        <f t="shared" si="322"/>
        <v>5.5977824471002838E-5</v>
      </c>
      <c r="BD84" s="5">
        <f t="shared" si="323"/>
        <v>3.7338116422137017E-4</v>
      </c>
      <c r="BE84" s="5">
        <f t="shared" si="324"/>
        <v>6.3389094574657385E-4</v>
      </c>
      <c r="BF84" s="5">
        <f t="shared" si="325"/>
        <v>5.3807980905707428E-4</v>
      </c>
      <c r="BG84" s="5">
        <f t="shared" si="326"/>
        <v>3.0450020134393895E-4</v>
      </c>
      <c r="BH84" s="5">
        <f t="shared" si="327"/>
        <v>1.2923785336925429E-4</v>
      </c>
      <c r="BI84" s="5">
        <f t="shared" si="328"/>
        <v>4.3881541410548137E-5</v>
      </c>
      <c r="BJ84" s="8">
        <f t="shared" si="329"/>
        <v>0.45937805455869163</v>
      </c>
      <c r="BK84" s="8">
        <f t="shared" si="330"/>
        <v>0.23948770063961403</v>
      </c>
      <c r="BL84" s="8">
        <f t="shared" si="331"/>
        <v>0.28193122458012865</v>
      </c>
      <c r="BM84" s="8">
        <f t="shared" si="332"/>
        <v>0.58085270148999157</v>
      </c>
      <c r="BN84" s="8">
        <f t="shared" si="333"/>
        <v>0.41682393522908551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1.6306</v>
      </c>
      <c r="F85">
        <f>VLOOKUP(B85,home!$B$2:$E$405,3,FALSE)</f>
        <v>1.2947</v>
      </c>
      <c r="G85">
        <f>VLOOKUP(C85,away!$B$2:$E$405,4,FALSE)</f>
        <v>1.6234</v>
      </c>
      <c r="H85">
        <f>VLOOKUP(A85,away!$A$2:$E$405,3,FALSE)</f>
        <v>1.1465000000000001</v>
      </c>
      <c r="I85">
        <f>VLOOKUP(C85,away!$B$2:$E$405,3,FALSE)</f>
        <v>1.0261</v>
      </c>
      <c r="J85">
        <f>VLOOKUP(B85,home!$B$2:$E$405,4,FALSE)</f>
        <v>0.92069999999999996</v>
      </c>
      <c r="K85" s="3">
        <f t="shared" si="278"/>
        <v>3.4272211369880003</v>
      </c>
      <c r="L85" s="3">
        <f t="shared" si="279"/>
        <v>1.0831332545550001</v>
      </c>
      <c r="M85" s="5">
        <f t="shared" si="280"/>
        <v>1.099456310511978E-2</v>
      </c>
      <c r="N85" s="5">
        <f t="shared" si="281"/>
        <v>3.7680799065814938E-2</v>
      </c>
      <c r="O85" s="5">
        <f t="shared" si="282"/>
        <v>1.1908576918458714E-2</v>
      </c>
      <c r="P85" s="5">
        <f t="shared" si="283"/>
        <v>4.0813326526389131E-2</v>
      </c>
      <c r="Q85" s="5">
        <f t="shared" si="284"/>
        <v>6.4570215508479328E-2</v>
      </c>
      <c r="R85" s="5">
        <f t="shared" si="285"/>
        <v>6.4492878374043704E-3</v>
      </c>
      <c r="S85" s="5">
        <f t="shared" si="286"/>
        <v>3.7876166752228393E-2</v>
      </c>
      <c r="T85" s="5">
        <f t="shared" si="287"/>
        <v>6.9938147671016956E-2</v>
      </c>
      <c r="U85" s="5">
        <f t="shared" si="288"/>
        <v>2.2103135594871887E-2</v>
      </c>
      <c r="V85" s="5">
        <f t="shared" si="289"/>
        <v>1.5622391888373065E-2</v>
      </c>
      <c r="W85" s="5">
        <f t="shared" si="290"/>
        <v>7.3765469136843578E-2</v>
      </c>
      <c r="X85" s="5">
        <f t="shared" si="291"/>
        <v>7.9897832659965792E-2</v>
      </c>
      <c r="Y85" s="5">
        <f t="shared" si="292"/>
        <v>4.3269999760439763E-2</v>
      </c>
      <c r="Z85" s="5">
        <f t="shared" si="293"/>
        <v>2.328479374963258E-3</v>
      </c>
      <c r="AA85" s="5">
        <f t="shared" si="294"/>
        <v>7.9802137309146863E-3</v>
      </c>
      <c r="AB85" s="5">
        <f t="shared" si="295"/>
        <v>1.3674978588136343E-2</v>
      </c>
      <c r="AC85" s="5">
        <f t="shared" si="296"/>
        <v>3.6245288646717245E-3</v>
      </c>
      <c r="AD85" s="5">
        <f t="shared" si="297"/>
        <v>6.3202643751406579E-2</v>
      </c>
      <c r="AE85" s="5">
        <f t="shared" si="298"/>
        <v>6.845688522294123E-2</v>
      </c>
      <c r="AF85" s="5">
        <f t="shared" si="299"/>
        <v>3.7073964444111214E-2</v>
      </c>
      <c r="AG85" s="5">
        <f t="shared" si="300"/>
        <v>1.3385347922535512E-2</v>
      </c>
      <c r="AH85" s="5">
        <f t="shared" si="301"/>
        <v>6.305133608920365E-4</v>
      </c>
      <c r="AI85" s="5">
        <f t="shared" si="302"/>
        <v>2.1609087176025308E-3</v>
      </c>
      <c r="AJ85" s="5">
        <f t="shared" si="303"/>
        <v>3.7029560160345143E-3</v>
      </c>
      <c r="AK85" s="5">
        <f t="shared" si="304"/>
        <v>4.2302830424967878E-3</v>
      </c>
      <c r="AL85" s="5">
        <f t="shared" si="305"/>
        <v>5.3818993494806266E-4</v>
      </c>
      <c r="AM85" s="5">
        <f t="shared" si="306"/>
        <v>4.3321887315668633E-2</v>
      </c>
      <c r="AN85" s="5">
        <f t="shared" si="307"/>
        <v>4.6923376801685131E-2</v>
      </c>
      <c r="AO85" s="5">
        <f t="shared" si="308"/>
        <v>2.5412134914959906E-2</v>
      </c>
      <c r="AP85" s="5">
        <f t="shared" si="309"/>
        <v>9.1749094652104242E-3</v>
      </c>
      <c r="AQ85" s="5">
        <f t="shared" si="310"/>
        <v>2.4844123873252102E-3</v>
      </c>
      <c r="AR85" s="5">
        <f t="shared" si="311"/>
        <v>1.3658599772468059E-4</v>
      </c>
      <c r="AS85" s="5">
        <f t="shared" si="312"/>
        <v>4.6811041841862027E-4</v>
      </c>
      <c r="AT85" s="5">
        <f t="shared" si="313"/>
        <v>8.0215896022429632E-4</v>
      </c>
      <c r="AU85" s="5">
        <f t="shared" si="314"/>
        <v>9.1639204790167495E-4</v>
      </c>
      <c r="AV85" s="5">
        <f t="shared" si="315"/>
        <v>7.8516954908408512E-4</v>
      </c>
      <c r="AW85" s="5">
        <f t="shared" si="316"/>
        <v>5.5495413046529986E-5</v>
      </c>
      <c r="AX85" s="5">
        <f t="shared" si="317"/>
        <v>2.4745614650411991E-2</v>
      </c>
      <c r="AY85" s="5">
        <f t="shared" si="318"/>
        <v>2.6802798132264626E-2</v>
      </c>
      <c r="AZ85" s="5">
        <f t="shared" si="319"/>
        <v>1.4515500986090231E-2</v>
      </c>
      <c r="BA85" s="5">
        <f t="shared" si="320"/>
        <v>5.2407406081867421E-3</v>
      </c>
      <c r="BB85" s="5">
        <f t="shared" si="321"/>
        <v>1.419105107805964E-3</v>
      </c>
      <c r="BC85" s="5">
        <f t="shared" si="322"/>
        <v>3.0741598679469967E-4</v>
      </c>
      <c r="BD85" s="5">
        <f t="shared" si="323"/>
        <v>2.4656806040362513E-5</v>
      </c>
      <c r="BE85" s="5">
        <f t="shared" si="324"/>
        <v>8.4504326832143817E-5</v>
      </c>
      <c r="BF85" s="5">
        <f t="shared" si="325"/>
        <v>1.4480750754303277E-4</v>
      </c>
      <c r="BG85" s="5">
        <f t="shared" si="326"/>
        <v>1.654291168820104E-4</v>
      </c>
      <c r="BH85" s="5">
        <f t="shared" si="327"/>
        <v>1.4174054151282111E-4</v>
      </c>
      <c r="BI85" s="5">
        <f t="shared" si="328"/>
        <v>9.7155235968173116E-5</v>
      </c>
      <c r="BJ85" s="8">
        <f t="shared" si="329"/>
        <v>0.75158920149995845</v>
      </c>
      <c r="BK85" s="8">
        <f t="shared" si="330"/>
        <v>0.13627196520399479</v>
      </c>
      <c r="BL85" s="8">
        <f t="shared" si="331"/>
        <v>7.6607564314943769E-2</v>
      </c>
      <c r="BM85" s="8">
        <f t="shared" si="332"/>
        <v>0.76763313871297612</v>
      </c>
      <c r="BN85" s="8">
        <f t="shared" si="333"/>
        <v>0.17241676896166627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1.6306</v>
      </c>
      <c r="F86">
        <f>VLOOKUP(B86,home!$B$2:$E$405,3,FALSE)</f>
        <v>1.0822000000000001</v>
      </c>
      <c r="G86">
        <f>VLOOKUP(C86,away!$B$2:$E$405,4,FALSE)</f>
        <v>0.75760000000000005</v>
      </c>
      <c r="H86">
        <f>VLOOKUP(A86,away!$A$2:$E$405,3,FALSE)</f>
        <v>1.1465000000000001</v>
      </c>
      <c r="I86">
        <f>VLOOKUP(C86,away!$B$2:$E$405,3,FALSE)</f>
        <v>1.0261</v>
      </c>
      <c r="J86">
        <f>VLOOKUP(B86,home!$B$2:$E$405,4,FALSE)</f>
        <v>1.0773999999999999</v>
      </c>
      <c r="K86" s="3">
        <f t="shared" si="278"/>
        <v>1.3368877184320003</v>
      </c>
      <c r="L86" s="3">
        <f t="shared" si="279"/>
        <v>1.2674788405099999</v>
      </c>
      <c r="M86" s="5">
        <f t="shared" si="280"/>
        <v>7.3949965308830259E-2</v>
      </c>
      <c r="N86" s="5">
        <f t="shared" si="281"/>
        <v>9.8862800399847628E-2</v>
      </c>
      <c r="O86" s="5">
        <f t="shared" si="282"/>
        <v>9.3730016285390891E-2</v>
      </c>
      <c r="P86" s="5">
        <f t="shared" si="283"/>
        <v>0.12530650762037043</v>
      </c>
      <c r="Q86" s="5">
        <f t="shared" si="284"/>
        <v>6.6084231832175294E-2</v>
      </c>
      <c r="R86" s="5">
        <f t="shared" si="285"/>
        <v>5.9400406181195339E-2</v>
      </c>
      <c r="S86" s="5">
        <f t="shared" si="286"/>
        <v>5.3082245496804327E-2</v>
      </c>
      <c r="T86" s="5">
        <f t="shared" si="287"/>
        <v>8.3760365538639567E-2</v>
      </c>
      <c r="U86" s="5">
        <f t="shared" si="288"/>
        <v>7.9411673493512303E-2</v>
      </c>
      <c r="V86" s="5">
        <f t="shared" si="289"/>
        <v>9.994070949148514E-3</v>
      </c>
      <c r="W86" s="5">
        <f t="shared" si="290"/>
        <v>2.9449065972816071E-2</v>
      </c>
      <c r="X86" s="5">
        <f t="shared" si="291"/>
        <v>3.7326067993327404E-2</v>
      </c>
      <c r="Y86" s="5">
        <f t="shared" si="292"/>
        <v>2.3655000690490025E-2</v>
      </c>
      <c r="Z86" s="5">
        <f t="shared" si="293"/>
        <v>2.5096252650788162E-2</v>
      </c>
      <c r="AA86" s="5">
        <f t="shared" si="294"/>
        <v>3.3550871947505216E-2</v>
      </c>
      <c r="AB86" s="5">
        <f t="shared" si="295"/>
        <v>2.2426874324652235E-2</v>
      </c>
      <c r="AC86" s="5">
        <f t="shared" si="296"/>
        <v>1.0584201445514945E-3</v>
      </c>
      <c r="AD86" s="5">
        <f t="shared" si="297"/>
        <v>9.8425236545878828E-3</v>
      </c>
      <c r="AE86" s="5">
        <f t="shared" si="298"/>
        <v>1.2475190469409297E-2</v>
      </c>
      <c r="AF86" s="5">
        <f t="shared" si="299"/>
        <v>7.9060199756541497E-3</v>
      </c>
      <c r="AG86" s="5">
        <f t="shared" si="300"/>
        <v>3.3402376772636729E-3</v>
      </c>
      <c r="AH86" s="5">
        <f t="shared" si="301"/>
        <v>7.9522423027417535E-3</v>
      </c>
      <c r="AI86" s="5">
        <f t="shared" si="302"/>
        <v>1.0631255068530856E-2</v>
      </c>
      <c r="AJ86" s="5">
        <f t="shared" si="303"/>
        <v>7.1063971663184299E-3</v>
      </c>
      <c r="AK86" s="5">
        <f t="shared" si="304"/>
        <v>3.1668183646503599E-3</v>
      </c>
      <c r="AL86" s="5">
        <f t="shared" si="305"/>
        <v>7.1738739216397441E-5</v>
      </c>
      <c r="AM86" s="5">
        <f t="shared" si="306"/>
        <v>2.6316697984389965E-3</v>
      </c>
      <c r="AN86" s="5">
        <f t="shared" si="307"/>
        <v>3.3355857847306449E-3</v>
      </c>
      <c r="AO86" s="5">
        <f t="shared" si="308"/>
        <v>2.1138922014260183E-3</v>
      </c>
      <c r="AP86" s="5">
        <f t="shared" si="309"/>
        <v>8.9310454547552687E-4</v>
      </c>
      <c r="AQ86" s="5">
        <f t="shared" si="310"/>
        <v>2.8299777843838298E-4</v>
      </c>
      <c r="AR86" s="5">
        <f t="shared" si="311"/>
        <v>2.0158597706667358E-3</v>
      </c>
      <c r="AS86" s="5">
        <f t="shared" si="312"/>
        <v>2.6949781694855074E-3</v>
      </c>
      <c r="AT86" s="5">
        <f t="shared" si="313"/>
        <v>1.8014416081137648E-3</v>
      </c>
      <c r="AU86" s="5">
        <f t="shared" si="314"/>
        <v>8.0277505378656172E-4</v>
      </c>
      <c r="AV86" s="5">
        <f t="shared" si="315"/>
        <v>2.683050275177107E-4</v>
      </c>
      <c r="AW86" s="5">
        <f t="shared" si="316"/>
        <v>3.3766565582380128E-6</v>
      </c>
      <c r="AX86" s="5">
        <f t="shared" si="317"/>
        <v>5.8637450541691879E-4</v>
      </c>
      <c r="AY86" s="5">
        <f t="shared" si="318"/>
        <v>7.4321727823046092E-4</v>
      </c>
      <c r="AZ86" s="5">
        <f t="shared" si="319"/>
        <v>4.7100608702927137E-4</v>
      </c>
      <c r="BA86" s="5">
        <f t="shared" si="320"/>
        <v>1.9899674968700429E-4</v>
      </c>
      <c r="BB86" s="5">
        <f t="shared" si="321"/>
        <v>6.3056042389635761E-5</v>
      </c>
      <c r="BC86" s="5">
        <f t="shared" si="322"/>
        <v>1.5984439899032973E-5</v>
      </c>
      <c r="BD86" s="5">
        <f t="shared" si="323"/>
        <v>4.2584326745923783E-4</v>
      </c>
      <c r="BE86" s="5">
        <f t="shared" si="324"/>
        <v>5.6930463424320838E-4</v>
      </c>
      <c r="BF86" s="5">
        <f t="shared" si="325"/>
        <v>3.8054818678308377E-4</v>
      </c>
      <c r="BG86" s="5">
        <f t="shared" si="326"/>
        <v>1.6958339906062388E-4</v>
      </c>
      <c r="BH86" s="5">
        <f t="shared" si="327"/>
        <v>5.6678490863525216E-5</v>
      </c>
      <c r="BI86" s="5">
        <f t="shared" si="328"/>
        <v>1.5154555666941436E-5</v>
      </c>
      <c r="BJ86" s="8">
        <f t="shared" si="329"/>
        <v>0.3840373894153728</v>
      </c>
      <c r="BK86" s="8">
        <f t="shared" si="330"/>
        <v>0.26420616553715187</v>
      </c>
      <c r="BL86" s="8">
        <f t="shared" si="331"/>
        <v>0.32657702729814436</v>
      </c>
      <c r="BM86" s="8">
        <f t="shared" si="332"/>
        <v>0.48184306665197524</v>
      </c>
      <c r="BN86" s="8">
        <f t="shared" si="333"/>
        <v>0.51733392762780983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1.6306</v>
      </c>
      <c r="F87">
        <f>VLOOKUP(B87,home!$B$2:$E$405,3,FALSE)</f>
        <v>0.90190000000000003</v>
      </c>
      <c r="G87">
        <f>VLOOKUP(C87,away!$B$2:$E$405,4,FALSE)</f>
        <v>1.1544000000000001</v>
      </c>
      <c r="H87">
        <f>VLOOKUP(A87,away!$A$2:$E$405,3,FALSE)</f>
        <v>1.1465000000000001</v>
      </c>
      <c r="I87">
        <f>VLOOKUP(C87,away!$B$2:$E$405,3,FALSE)</f>
        <v>0.76959999999999995</v>
      </c>
      <c r="J87">
        <f>VLOOKUP(B87,home!$B$2:$E$405,4,FALSE)</f>
        <v>1.2314000000000001</v>
      </c>
      <c r="K87" s="3">
        <f t="shared" si="278"/>
        <v>1.6977046688160002</v>
      </c>
      <c r="L87" s="3">
        <f t="shared" si="279"/>
        <v>1.0865213569600001</v>
      </c>
      <c r="M87" s="5">
        <f t="shared" si="280"/>
        <v>6.1776884248487027E-2</v>
      </c>
      <c r="N87" s="5">
        <f t="shared" si="281"/>
        <v>0.10487890481356205</v>
      </c>
      <c r="O87" s="5">
        <f t="shared" si="282"/>
        <v>6.712190410242698E-2</v>
      </c>
      <c r="P87" s="5">
        <f t="shared" si="283"/>
        <v>0.11395316997451012</v>
      </c>
      <c r="Q87" s="5">
        <f t="shared" si="284"/>
        <v>8.902670318114661E-2</v>
      </c>
      <c r="R87" s="5">
        <f t="shared" si="285"/>
        <v>3.6464691163553976E-2</v>
      </c>
      <c r="S87" s="5">
        <f t="shared" si="286"/>
        <v>5.2549287266610643E-2</v>
      </c>
      <c r="T87" s="5">
        <f t="shared" si="287"/>
        <v>9.672941434605456E-2</v>
      </c>
      <c r="U87" s="5">
        <f t="shared" si="288"/>
        <v>6.1906276435299126E-2</v>
      </c>
      <c r="V87" s="5">
        <f t="shared" si="289"/>
        <v>1.0770223876845253E-2</v>
      </c>
      <c r="W87" s="5">
        <f t="shared" si="290"/>
        <v>5.0380349879976277E-2</v>
      </c>
      <c r="X87" s="5">
        <f t="shared" si="291"/>
        <v>5.4739326115711404E-2</v>
      </c>
      <c r="Y87" s="5">
        <f t="shared" si="292"/>
        <v>2.9737723445159358E-2</v>
      </c>
      <c r="Z87" s="5">
        <f t="shared" si="293"/>
        <v>1.3206555241383998E-2</v>
      </c>
      <c r="AA87" s="5">
        <f t="shared" si="294"/>
        <v>2.2420830492274033E-2</v>
      </c>
      <c r="AB87" s="5">
        <f t="shared" si="295"/>
        <v>1.9031974302732887E-2</v>
      </c>
      <c r="AC87" s="5">
        <f t="shared" si="296"/>
        <v>1.2416670562053027E-3</v>
      </c>
      <c r="AD87" s="5">
        <f t="shared" si="297"/>
        <v>2.1382738801954831E-2</v>
      </c>
      <c r="AE87" s="5">
        <f t="shared" si="298"/>
        <v>2.3232802378621208E-2</v>
      </c>
      <c r="AF87" s="5">
        <f t="shared" si="299"/>
        <v>1.2621467983201514E-2</v>
      </c>
      <c r="AG87" s="5">
        <f t="shared" si="300"/>
        <v>4.5711648399784357E-3</v>
      </c>
      <c r="AH87" s="5">
        <f t="shared" si="301"/>
        <v>3.5873010804089349E-3</v>
      </c>
      <c r="AI87" s="5">
        <f t="shared" si="302"/>
        <v>6.0901777926589311E-3</v>
      </c>
      <c r="AJ87" s="5">
        <f t="shared" si="303"/>
        <v>5.1696616362582959E-3</v>
      </c>
      <c r="AK87" s="5">
        <f t="shared" si="304"/>
        <v>2.9255195653582235E-3</v>
      </c>
      <c r="AL87" s="5">
        <f t="shared" si="305"/>
        <v>9.1614783638738014E-5</v>
      </c>
      <c r="AM87" s="5">
        <f t="shared" si="306"/>
        <v>7.2603150992303547E-3</v>
      </c>
      <c r="AN87" s="5">
        <f t="shared" si="307"/>
        <v>7.8884874135729411E-3</v>
      </c>
      <c r="AO87" s="5">
        <f t="shared" si="308"/>
        <v>4.2855050244785765E-3</v>
      </c>
      <c r="AP87" s="5">
        <f t="shared" si="309"/>
        <v>1.5520975781517874E-3</v>
      </c>
      <c r="AQ87" s="5">
        <f t="shared" si="310"/>
        <v>4.2159679168695237E-4</v>
      </c>
      <c r="AR87" s="5">
        <f t="shared" si="311"/>
        <v>7.7953584754199832E-4</v>
      </c>
      <c r="AS87" s="5">
        <f t="shared" si="312"/>
        <v>1.3234216478814882E-3</v>
      </c>
      <c r="AT87" s="5">
        <f t="shared" si="313"/>
        <v>1.1233895552102838E-3</v>
      </c>
      <c r="AU87" s="5">
        <f t="shared" si="314"/>
        <v>6.357278975932095E-4</v>
      </c>
      <c r="AV87" s="5">
        <f t="shared" si="315"/>
        <v>2.6981955496014292E-4</v>
      </c>
      <c r="AW87" s="5">
        <f t="shared" si="316"/>
        <v>4.6942203288687432E-6</v>
      </c>
      <c r="AX87" s="5">
        <f t="shared" si="317"/>
        <v>2.0543118068397808E-3</v>
      </c>
      <c r="AY87" s="5">
        <f t="shared" si="318"/>
        <v>2.2320536519865081E-3</v>
      </c>
      <c r="AZ87" s="5">
        <f t="shared" si="319"/>
        <v>1.2125869813819521E-3</v>
      </c>
      <c r="BA87" s="5">
        <f t="shared" si="320"/>
        <v>4.3916721748104974E-4</v>
      </c>
      <c r="BB87" s="5">
        <f t="shared" si="321"/>
        <v>1.1929114026746438E-4</v>
      </c>
      <c r="BC87" s="5">
        <f t="shared" si="322"/>
        <v>2.5922474319342226E-5</v>
      </c>
      <c r="BD87" s="5">
        <f t="shared" si="323"/>
        <v>1.4116372447838256E-4</v>
      </c>
      <c r="BE87" s="5">
        <f t="shared" si="324"/>
        <v>2.3965431411440558E-4</v>
      </c>
      <c r="BF87" s="5">
        <f t="shared" si="325"/>
        <v>2.0343112398696133E-4</v>
      </c>
      <c r="BG87" s="5">
        <f t="shared" si="326"/>
        <v>1.1512198965838362E-4</v>
      </c>
      <c r="BH87" s="5">
        <f t="shared" si="327"/>
        <v>4.8860784831606276E-5</v>
      </c>
      <c r="BI87" s="5">
        <f t="shared" si="328"/>
        <v>1.6590236506126402E-5</v>
      </c>
      <c r="BJ87" s="8">
        <f t="shared" si="329"/>
        <v>0.51479193096476294</v>
      </c>
      <c r="BK87" s="8">
        <f t="shared" si="330"/>
        <v>0.24261490085828358</v>
      </c>
      <c r="BL87" s="8">
        <f t="shared" si="331"/>
        <v>0.22961505324773437</v>
      </c>
      <c r="BM87" s="8">
        <f t="shared" si="332"/>
        <v>0.52477882339682047</v>
      </c>
      <c r="BN87" s="8">
        <f t="shared" si="333"/>
        <v>0.47322225748368674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1.6306</v>
      </c>
      <c r="F88">
        <f>VLOOKUP(B88,home!$B$2:$E$405,3,FALSE)</f>
        <v>1.2264999999999999</v>
      </c>
      <c r="G88">
        <f>VLOOKUP(C88,away!$B$2:$E$405,4,FALSE)</f>
        <v>1.0562</v>
      </c>
      <c r="H88">
        <f>VLOOKUP(A88,away!$A$2:$E$405,3,FALSE)</f>
        <v>1.1465000000000001</v>
      </c>
      <c r="I88">
        <f>VLOOKUP(C88,away!$B$2:$E$405,3,FALSE)</f>
        <v>1.0176000000000001</v>
      </c>
      <c r="J88">
        <f>VLOOKUP(B88,home!$B$2:$E$405,4,FALSE)</f>
        <v>1.1800999999999999</v>
      </c>
      <c r="K88" s="3">
        <f t="shared" si="278"/>
        <v>2.1123270165800001</v>
      </c>
      <c r="L88" s="3">
        <f t="shared" si="279"/>
        <v>1.3767971798400001</v>
      </c>
      <c r="M88" s="5">
        <f t="shared" si="280"/>
        <v>3.0527596645244962E-2</v>
      </c>
      <c r="N88" s="5">
        <f t="shared" si="281"/>
        <v>6.4484267145007906E-2</v>
      </c>
      <c r="O88" s="5">
        <f t="shared" si="282"/>
        <v>4.2030308968466303E-2</v>
      </c>
      <c r="P88" s="5">
        <f t="shared" si="283"/>
        <v>8.8781757149296037E-2</v>
      </c>
      <c r="Q88" s="5">
        <f t="shared" si="284"/>
        <v>6.8105929817381144E-2</v>
      </c>
      <c r="R88" s="5">
        <f t="shared" si="285"/>
        <v>2.8933605427794142E-2</v>
      </c>
      <c r="S88" s="5">
        <f t="shared" si="286"/>
        <v>6.4549794847216804E-2</v>
      </c>
      <c r="T88" s="5">
        <f t="shared" si="287"/>
        <v>9.3768052102951319E-2</v>
      </c>
      <c r="U88" s="5">
        <f t="shared" si="288"/>
        <v>6.1117236432195292E-2</v>
      </c>
      <c r="V88" s="5">
        <f t="shared" si="289"/>
        <v>2.0858519430648169E-2</v>
      </c>
      <c r="W88" s="5">
        <f t="shared" si="290"/>
        <v>4.7953998514185206E-2</v>
      </c>
      <c r="X88" s="5">
        <f t="shared" si="291"/>
        <v>6.6022929916381728E-2</v>
      </c>
      <c r="Y88" s="5">
        <f t="shared" si="292"/>
        <v>4.5450091856824179E-2</v>
      </c>
      <c r="Z88" s="5">
        <f t="shared" si="293"/>
        <v>1.3278568785196768E-2</v>
      </c>
      <c r="AA88" s="5">
        <f t="shared" si="294"/>
        <v>2.8048679586487005E-2</v>
      </c>
      <c r="AB88" s="5">
        <f t="shared" si="295"/>
        <v>2.962399183496623E-2</v>
      </c>
      <c r="AC88" s="5">
        <f t="shared" si="296"/>
        <v>3.7913564489405315E-3</v>
      </c>
      <c r="AD88" s="5">
        <f t="shared" si="297"/>
        <v>2.532363165363764E-2</v>
      </c>
      <c r="AE88" s="5">
        <f t="shared" si="298"/>
        <v>3.4865504644035254E-2</v>
      </c>
      <c r="AF88" s="5">
        <f t="shared" si="299"/>
        <v>2.4001364233803089E-2</v>
      </c>
      <c r="AG88" s="5">
        <f t="shared" si="300"/>
        <v>1.101500352980425E-2</v>
      </c>
      <c r="AH88" s="5">
        <f t="shared" si="301"/>
        <v>4.570474013942589E-3</v>
      </c>
      <c r="AI88" s="5">
        <f t="shared" si="302"/>
        <v>9.6543357382277654E-3</v>
      </c>
      <c r="AJ88" s="5">
        <f t="shared" si="303"/>
        <v>1.0196557103496167E-2</v>
      </c>
      <c r="AK88" s="5">
        <f t="shared" si="304"/>
        <v>7.179487681938556E-3</v>
      </c>
      <c r="AL88" s="5">
        <f t="shared" si="305"/>
        <v>4.4104787078767441E-4</v>
      </c>
      <c r="AM88" s="5">
        <f t="shared" si="306"/>
        <v>1.0698358259979859E-2</v>
      </c>
      <c r="AN88" s="5">
        <f t="shared" si="307"/>
        <v>1.4729469481258237E-2</v>
      </c>
      <c r="AO88" s="5">
        <f t="shared" si="308"/>
        <v>1.0139746021167849E-2</v>
      </c>
      <c r="AP88" s="5">
        <f t="shared" si="309"/>
        <v>4.6534579087459203E-3</v>
      </c>
      <c r="AQ88" s="5">
        <f t="shared" si="310"/>
        <v>1.6017169313163808E-3</v>
      </c>
      <c r="AR88" s="5">
        <f t="shared" si="311"/>
        <v>1.2585231465856322E-3</v>
      </c>
      <c r="AS88" s="5">
        <f t="shared" si="312"/>
        <v>2.6584124435241026E-3</v>
      </c>
      <c r="AT88" s="5">
        <f t="shared" si="313"/>
        <v>2.8077182128342084E-3</v>
      </c>
      <c r="AU88" s="5">
        <f t="shared" si="314"/>
        <v>1.9769396786378048E-3</v>
      </c>
      <c r="AV88" s="5">
        <f t="shared" si="315"/>
        <v>1.0439857733339042E-3</v>
      </c>
      <c r="AW88" s="5">
        <f t="shared" si="316"/>
        <v>3.5629879244563415E-5</v>
      </c>
      <c r="AX88" s="5">
        <f t="shared" si="317"/>
        <v>3.7664051976012084E-3</v>
      </c>
      <c r="AY88" s="5">
        <f t="shared" si="318"/>
        <v>5.1855760541920605E-3</v>
      </c>
      <c r="AZ88" s="5">
        <f t="shared" si="319"/>
        <v>3.5697432436287333E-3</v>
      </c>
      <c r="BA88" s="5">
        <f t="shared" si="320"/>
        <v>1.6382708101936453E-3</v>
      </c>
      <c r="BB88" s="5">
        <f t="shared" si="321"/>
        <v>5.6389165782220032E-4</v>
      </c>
      <c r="BC88" s="5">
        <f t="shared" si="322"/>
        <v>1.5527288884498156E-4</v>
      </c>
      <c r="BD88" s="5">
        <f t="shared" si="323"/>
        <v>2.8878851983041038E-4</v>
      </c>
      <c r="BE88" s="5">
        <f t="shared" si="324"/>
        <v>6.1001579251592495E-4</v>
      </c>
      <c r="BF88" s="5">
        <f t="shared" si="325"/>
        <v>6.4427641953592417E-4</v>
      </c>
      <c r="BG88" s="5">
        <f t="shared" si="326"/>
        <v>4.536408290437211E-4</v>
      </c>
      <c r="BH88" s="5">
        <f t="shared" si="327"/>
        <v>2.3955944475320025E-4</v>
      </c>
      <c r="BI88" s="5">
        <f t="shared" si="328"/>
        <v>1.0120557744581785E-4</v>
      </c>
      <c r="BJ88" s="8">
        <f t="shared" si="329"/>
        <v>0.53769268186876262</v>
      </c>
      <c r="BK88" s="8">
        <f t="shared" si="330"/>
        <v>0.21413564844632621</v>
      </c>
      <c r="BL88" s="8">
        <f t="shared" si="331"/>
        <v>0.2334377426255547</v>
      </c>
      <c r="BM88" s="8">
        <f t="shared" si="332"/>
        <v>0.67053123039770224</v>
      </c>
      <c r="BN88" s="8">
        <f t="shared" si="333"/>
        <v>0.32286346515319048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1.6306</v>
      </c>
      <c r="F89">
        <f>VLOOKUP(B89,home!$B$2:$E$405,3,FALSE)</f>
        <v>1.0903</v>
      </c>
      <c r="G89">
        <f>VLOOKUP(C89,away!$B$2:$E$405,4,FALSE)</f>
        <v>0.75760000000000005</v>
      </c>
      <c r="H89">
        <f>VLOOKUP(A89,away!$A$2:$E$405,3,FALSE)</f>
        <v>1.1465000000000001</v>
      </c>
      <c r="I89">
        <f>VLOOKUP(C89,away!$B$2:$E$405,3,FALSE)</f>
        <v>0.87219999999999998</v>
      </c>
      <c r="J89">
        <f>VLOOKUP(B89,home!$B$2:$E$405,4,FALSE)</f>
        <v>0.92069999999999996</v>
      </c>
      <c r="K89" s="3">
        <f t="shared" si="278"/>
        <v>1.3468939931680002</v>
      </c>
      <c r="L89" s="3">
        <f t="shared" si="279"/>
        <v>0.92067910010999998</v>
      </c>
      <c r="M89" s="5">
        <f t="shared" si="280"/>
        <v>0.10356321360166214</v>
      </c>
      <c r="N89" s="5">
        <f t="shared" si="281"/>
        <v>0.13948867031325329</v>
      </c>
      <c r="O89" s="5">
        <f t="shared" si="282"/>
        <v>9.534848630327801E-2</v>
      </c>
      <c r="P89" s="5">
        <f t="shared" si="283"/>
        <v>0.1284243034595465</v>
      </c>
      <c r="Q89" s="5">
        <f t="shared" si="284"/>
        <v>9.3938226079956208E-2</v>
      </c>
      <c r="R89" s="5">
        <f t="shared" si="285"/>
        <v>4.3892679283276323E-2</v>
      </c>
      <c r="S89" s="5">
        <f t="shared" si="286"/>
        <v>3.9813368921001173E-2</v>
      </c>
      <c r="T89" s="5">
        <f t="shared" si="287"/>
        <v>8.6486961453223807E-2</v>
      </c>
      <c r="U89" s="5">
        <f t="shared" si="288"/>
        <v>5.9118786070694408E-2</v>
      </c>
      <c r="V89" s="5">
        <f t="shared" si="289"/>
        <v>5.4856503087882275E-3</v>
      </c>
      <c r="W89" s="5">
        <f t="shared" si="290"/>
        <v>4.2174944145316855E-2</v>
      </c>
      <c r="X89" s="5">
        <f t="shared" si="291"/>
        <v>3.8829589622899834E-2</v>
      </c>
      <c r="Y89" s="5">
        <f t="shared" si="292"/>
        <v>1.7874795815826003E-2</v>
      </c>
      <c r="Z89" s="5">
        <f t="shared" si="293"/>
        <v>1.3470357487981231E-2</v>
      </c>
      <c r="AA89" s="5">
        <f t="shared" si="294"/>
        <v>1.8143143586387515E-2</v>
      </c>
      <c r="AB89" s="5">
        <f t="shared" si="295"/>
        <v>1.2218445556844936E-2</v>
      </c>
      <c r="AC89" s="5">
        <f t="shared" si="296"/>
        <v>4.2515749284205049E-4</v>
      </c>
      <c r="AD89" s="5">
        <f t="shared" si="297"/>
        <v>1.4201294732880811E-2</v>
      </c>
      <c r="AE89" s="5">
        <f t="shared" si="298"/>
        <v>1.3074835255065587E-2</v>
      </c>
      <c r="AF89" s="5">
        <f t="shared" si="299"/>
        <v>6.018863778360143E-3</v>
      </c>
      <c r="AG89" s="5">
        <f t="shared" si="300"/>
        <v>1.8471473623817639E-3</v>
      </c>
      <c r="AH89" s="5">
        <f t="shared" si="301"/>
        <v>3.1004691525486389E-3</v>
      </c>
      <c r="AI89" s="5">
        <f t="shared" si="302"/>
        <v>4.1760032775704425E-3</v>
      </c>
      <c r="AJ89" s="5">
        <f t="shared" si="303"/>
        <v>2.8123168650047549E-3</v>
      </c>
      <c r="AK89" s="5">
        <f t="shared" si="304"/>
        <v>1.2626308974533218E-3</v>
      </c>
      <c r="AL89" s="5">
        <f t="shared" si="305"/>
        <v>2.1088783547740771E-5</v>
      </c>
      <c r="AM89" s="5">
        <f t="shared" si="306"/>
        <v>3.8255277141850991E-3</v>
      </c>
      <c r="AN89" s="5">
        <f t="shared" si="307"/>
        <v>3.5220834133418018E-3</v>
      </c>
      <c r="AO89" s="5">
        <f t="shared" si="308"/>
        <v>1.6213542937539437E-3</v>
      </c>
      <c r="AP89" s="5">
        <f t="shared" si="309"/>
        <v>4.9758233737762193E-4</v>
      </c>
      <c r="AQ89" s="5">
        <f t="shared" si="310"/>
        <v>1.1452841465186479E-4</v>
      </c>
      <c r="AR89" s="5">
        <f t="shared" si="311"/>
        <v>5.7090742985745914E-4</v>
      </c>
      <c r="AS89" s="5">
        <f t="shared" si="312"/>
        <v>7.6895178792999331E-4</v>
      </c>
      <c r="AT89" s="5">
        <f t="shared" si="313"/>
        <v>5.1784827209935098E-4</v>
      </c>
      <c r="AU89" s="5">
        <f t="shared" si="314"/>
        <v>2.3249557568768127E-4</v>
      </c>
      <c r="AV89" s="5">
        <f t="shared" si="315"/>
        <v>7.8286723582968583E-5</v>
      </c>
      <c r="AW89" s="5">
        <f t="shared" si="316"/>
        <v>7.2642491150509759E-7</v>
      </c>
      <c r="AX89" s="5">
        <f t="shared" si="317"/>
        <v>8.5876338315560427E-4</v>
      </c>
      <c r="AY89" s="5">
        <f t="shared" si="318"/>
        <v>7.9064549881112086E-4</v>
      </c>
      <c r="AZ89" s="5">
        <f t="shared" si="319"/>
        <v>3.639653931757224E-4</v>
      </c>
      <c r="BA89" s="5">
        <f t="shared" si="320"/>
        <v>1.1169844355340215E-4</v>
      </c>
      <c r="BB89" s="5">
        <f t="shared" si="321"/>
        <v>2.5709605623608474E-5</v>
      </c>
      <c r="BC89" s="5">
        <f t="shared" si="322"/>
        <v>4.7340593139453703E-6</v>
      </c>
      <c r="BD89" s="5">
        <f t="shared" si="323"/>
        <v>8.7603756461213041E-5</v>
      </c>
      <c r="BE89" s="5">
        <f t="shared" si="324"/>
        <v>1.1799297335656025E-4</v>
      </c>
      <c r="BF89" s="5">
        <f t="shared" si="325"/>
        <v>7.9462013524991449E-5</v>
      </c>
      <c r="BG89" s="5">
        <f t="shared" si="326"/>
        <v>3.5675636233948446E-5</v>
      </c>
      <c r="BH89" s="5">
        <f t="shared" si="327"/>
        <v>1.2012825036487967E-5</v>
      </c>
      <c r="BI89" s="5">
        <f t="shared" si="328"/>
        <v>3.2360003765247561E-6</v>
      </c>
      <c r="BJ89" s="8">
        <f t="shared" si="329"/>
        <v>0.46567192111610811</v>
      </c>
      <c r="BK89" s="8">
        <f t="shared" si="330"/>
        <v>0.27852342806619895</v>
      </c>
      <c r="BL89" s="8">
        <f t="shared" si="331"/>
        <v>0.24257743398720555</v>
      </c>
      <c r="BM89" s="8">
        <f t="shared" si="332"/>
        <v>0.39479764254262173</v>
      </c>
      <c r="BN89" s="8">
        <f t="shared" si="333"/>
        <v>0.60465557904097245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1.6306</v>
      </c>
      <c r="F90">
        <f>VLOOKUP(B90,home!$B$2:$E$405,3,FALSE)</f>
        <v>1.3288</v>
      </c>
      <c r="G90">
        <f>VLOOKUP(C90,away!$B$2:$E$405,4,FALSE)</f>
        <v>1.1243000000000001</v>
      </c>
      <c r="H90">
        <f>VLOOKUP(A90,away!$A$2:$E$405,3,FALSE)</f>
        <v>1.1465000000000001</v>
      </c>
      <c r="I90">
        <f>VLOOKUP(C90,away!$B$2:$E$405,3,FALSE)</f>
        <v>1.0660000000000001</v>
      </c>
      <c r="J90">
        <f>VLOOKUP(B90,home!$B$2:$E$405,4,FALSE)</f>
        <v>0.62990000000000002</v>
      </c>
      <c r="K90" s="3">
        <f t="shared" si="278"/>
        <v>2.4360672211040004</v>
      </c>
      <c r="L90" s="3">
        <f t="shared" si="279"/>
        <v>0.76984425310000004</v>
      </c>
      <c r="M90" s="5">
        <f t="shared" si="280"/>
        <v>4.052195008803694E-2</v>
      </c>
      <c r="N90" s="5">
        <f t="shared" si="281"/>
        <v>9.8714194344679165E-2</v>
      </c>
      <c r="O90" s="5">
        <f t="shared" si="282"/>
        <v>3.1195590399680281E-2</v>
      </c>
      <c r="P90" s="5">
        <f t="shared" si="283"/>
        <v>7.5994555215647783E-2</v>
      </c>
      <c r="Q90" s="5">
        <f t="shared" si="284"/>
        <v>0.12023720655038142</v>
      </c>
      <c r="R90" s="5">
        <f t="shared" si="285"/>
        <v>1.2007872995627696E-2</v>
      </c>
      <c r="S90" s="5">
        <f t="shared" si="286"/>
        <v>3.5629901879580997E-2</v>
      </c>
      <c r="T90" s="5">
        <f t="shared" si="287"/>
        <v>9.2563922471608814E-2</v>
      </c>
      <c r="U90" s="5">
        <f t="shared" si="288"/>
        <v>2.9251985799828534E-2</v>
      </c>
      <c r="V90" s="5">
        <f t="shared" si="289"/>
        <v>7.4244494920059035E-3</v>
      </c>
      <c r="W90" s="5">
        <f t="shared" si="290"/>
        <v>9.7635305878165116E-2</v>
      </c>
      <c r="X90" s="5">
        <f t="shared" si="291"/>
        <v>7.5163979129966071E-2</v>
      </c>
      <c r="Y90" s="5">
        <f t="shared" si="292"/>
        <v>2.8932278686666354E-2</v>
      </c>
      <c r="Z90" s="5">
        <f t="shared" si="293"/>
        <v>3.0813973392128879E-3</v>
      </c>
      <c r="AA90" s="5">
        <f t="shared" si="294"/>
        <v>7.5064910532536017E-3</v>
      </c>
      <c r="AB90" s="5">
        <f t="shared" si="295"/>
        <v>9.1431584001707734E-3</v>
      </c>
      <c r="AC90" s="5">
        <f t="shared" si="296"/>
        <v>8.7023473642097986E-4</v>
      </c>
      <c r="AD90" s="5">
        <f t="shared" si="297"/>
        <v>5.9461542068065205E-2</v>
      </c>
      <c r="AE90" s="5">
        <f t="shared" si="298"/>
        <v>4.577612644156389E-2</v>
      </c>
      <c r="AF90" s="5">
        <f t="shared" si="299"/>
        <v>1.7620243935108453E-2</v>
      </c>
      <c r="AG90" s="5">
        <f t="shared" si="300"/>
        <v>4.5216145105544583E-3</v>
      </c>
      <c r="AH90" s="5">
        <f t="shared" si="301"/>
        <v>5.9304900827766838E-4</v>
      </c>
      <c r="AI90" s="5">
        <f t="shared" si="302"/>
        <v>1.4447072495734632E-3</v>
      </c>
      <c r="AJ90" s="5">
        <f t="shared" si="303"/>
        <v>1.7597019873886153E-3</v>
      </c>
      <c r="AK90" s="5">
        <f t="shared" si="304"/>
        <v>1.4289174434629901E-3</v>
      </c>
      <c r="AL90" s="5">
        <f t="shared" si="305"/>
        <v>6.5281262707090606E-5</v>
      </c>
      <c r="AM90" s="5">
        <f t="shared" si="306"/>
        <v>2.8970462709662029E-2</v>
      </c>
      <c r="AN90" s="5">
        <f t="shared" si="307"/>
        <v>2.2302744226681166E-2</v>
      </c>
      <c r="AO90" s="5">
        <f t="shared" si="308"/>
        <v>8.5848197356348487E-3</v>
      </c>
      <c r="AP90" s="5">
        <f t="shared" si="309"/>
        <v>2.2029913791259833E-3</v>
      </c>
      <c r="AQ90" s="5">
        <f t="shared" si="310"/>
        <v>4.2399006321224551E-4</v>
      </c>
      <c r="AR90" s="5">
        <f t="shared" si="311"/>
        <v>9.1311074165843504E-5</v>
      </c>
      <c r="AS90" s="5">
        <f t="shared" si="312"/>
        <v>2.2243991469920768E-4</v>
      </c>
      <c r="AT90" s="5">
        <f t="shared" si="313"/>
        <v>2.7093929243195494E-4</v>
      </c>
      <c r="AU90" s="5">
        <f t="shared" si="314"/>
        <v>2.200087764008655E-4</v>
      </c>
      <c r="AV90" s="5">
        <f t="shared" si="315"/>
        <v>1.3398904213633698E-4</v>
      </c>
      <c r="AW90" s="5">
        <f t="shared" si="316"/>
        <v>3.400777241691796E-6</v>
      </c>
      <c r="AX90" s="5">
        <f t="shared" si="317"/>
        <v>1.1762332431203922E-2</v>
      </c>
      <c r="AY90" s="5">
        <f t="shared" si="318"/>
        <v>9.0551640252140905E-3</v>
      </c>
      <c r="AZ90" s="5">
        <f t="shared" si="319"/>
        <v>3.485532992844465E-3</v>
      </c>
      <c r="BA90" s="5">
        <f t="shared" si="320"/>
        <v>8.9443918117725171E-4</v>
      </c>
      <c r="BB90" s="5">
        <f t="shared" si="321"/>
        <v>1.7214471584419425E-4</v>
      </c>
      <c r="BC90" s="5">
        <f t="shared" si="322"/>
        <v>2.6504924038837104E-5</v>
      </c>
      <c r="BD90" s="5">
        <f t="shared" si="323"/>
        <v>1.1715884281827078E-5</v>
      </c>
      <c r="BE90" s="5">
        <f t="shared" si="324"/>
        <v>2.8540681665206528E-5</v>
      </c>
      <c r="BF90" s="5">
        <f t="shared" si="325"/>
        <v>3.4763509536286786E-5</v>
      </c>
      <c r="BG90" s="5">
        <f t="shared" si="326"/>
        <v>2.8228748690628189E-5</v>
      </c>
      <c r="BH90" s="5">
        <f t="shared" si="327"/>
        <v>1.7191782344505451E-5</v>
      </c>
      <c r="BI90" s="5">
        <f t="shared" si="328"/>
        <v>8.3760674883608394E-6</v>
      </c>
      <c r="BJ90" s="8">
        <f t="shared" si="329"/>
        <v>0.72850754040139809</v>
      </c>
      <c r="BK90" s="8">
        <f t="shared" si="330"/>
        <v>0.16956153669961377</v>
      </c>
      <c r="BL90" s="8">
        <f t="shared" si="331"/>
        <v>9.5398979111104634E-2</v>
      </c>
      <c r="BM90" s="8">
        <f t="shared" si="332"/>
        <v>0.60882632070930354</v>
      </c>
      <c r="BN90" s="8">
        <f t="shared" si="333"/>
        <v>0.37867136959405329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1.391</v>
      </c>
      <c r="F91">
        <f>VLOOKUP(B91,home!$B$2:$E$405,3,FALSE)</f>
        <v>1.1763999999999999</v>
      </c>
      <c r="G91">
        <f>VLOOKUP(C91,away!$B$2:$E$405,4,FALSE)</f>
        <v>0.98029999999999995</v>
      </c>
      <c r="H91">
        <f>VLOOKUP(A91,away!$A$2:$E$405,3,FALSE)</f>
        <v>1.016</v>
      </c>
      <c r="I91">
        <f>VLOOKUP(C91,away!$B$2:$E$405,3,FALSE)</f>
        <v>0.89480000000000004</v>
      </c>
      <c r="J91">
        <f>VLOOKUP(B91,home!$B$2:$E$405,4,FALSE)</f>
        <v>0.71579999999999999</v>
      </c>
      <c r="K91" s="3">
        <f t="shared" si="278"/>
        <v>1.6041358637199998</v>
      </c>
      <c r="L91" s="3">
        <f t="shared" si="279"/>
        <v>0.65074580544000005</v>
      </c>
      <c r="M91" s="5">
        <f t="shared" si="280"/>
        <v>0.10488595424506945</v>
      </c>
      <c r="N91" s="5">
        <f t="shared" si="281"/>
        <v>0.16825132080501093</v>
      </c>
      <c r="O91" s="5">
        <f t="shared" si="282"/>
        <v>6.8254094774550716E-2</v>
      </c>
      <c r="P91" s="5">
        <f t="shared" si="283"/>
        <v>0.10948884127360067</v>
      </c>
      <c r="Q91" s="5">
        <f t="shared" si="284"/>
        <v>0.13494898891078849</v>
      </c>
      <c r="R91" s="5">
        <f t="shared" si="285"/>
        <v>2.220803293932155E-2</v>
      </c>
      <c r="S91" s="5">
        <f t="shared" si="286"/>
        <v>2.8573431136989551E-2</v>
      </c>
      <c r="T91" s="5">
        <f t="shared" si="287"/>
        <v>8.7817488482064693E-2</v>
      </c>
      <c r="U91" s="5">
        <f t="shared" si="288"/>
        <v>3.5624702100640789E-2</v>
      </c>
      <c r="V91" s="5">
        <f t="shared" si="289"/>
        <v>3.3141519058248643E-3</v>
      </c>
      <c r="W91" s="5">
        <f t="shared" si="290"/>
        <v>7.2158837628182787E-2</v>
      </c>
      <c r="X91" s="5">
        <f t="shared" si="291"/>
        <v>4.6957060911965991E-2</v>
      </c>
      <c r="Y91" s="5">
        <f t="shared" si="292"/>
        <v>1.5278555212126224E-2</v>
      </c>
      <c r="Z91" s="5">
        <f t="shared" si="293"/>
        <v>4.8172614274456186E-3</v>
      </c>
      <c r="AA91" s="5">
        <f t="shared" si="294"/>
        <v>7.7275418206805184E-3</v>
      </c>
      <c r="AB91" s="5">
        <f t="shared" si="295"/>
        <v>6.1980134864748826E-3</v>
      </c>
      <c r="AC91" s="5">
        <f t="shared" si="296"/>
        <v>2.1622452607287325E-4</v>
      </c>
      <c r="AD91" s="5">
        <f t="shared" si="297"/>
        <v>2.8938144830929047E-2</v>
      </c>
      <c r="AE91" s="5">
        <f t="shared" si="298"/>
        <v>1.8831376365942298E-2</v>
      </c>
      <c r="AF91" s="5">
        <f t="shared" si="299"/>
        <v>6.1272195903994495E-3</v>
      </c>
      <c r="AG91" s="5">
        <f t="shared" si="300"/>
        <v>1.3290874824874125E-3</v>
      </c>
      <c r="AH91" s="5">
        <f t="shared" si="301"/>
        <v>7.8370316690453562E-4</v>
      </c>
      <c r="AI91" s="5">
        <f t="shared" si="302"/>
        <v>1.2571663565425068E-3</v>
      </c>
      <c r="AJ91" s="5">
        <f t="shared" si="303"/>
        <v>1.0083328195960198E-3</v>
      </c>
      <c r="AK91" s="5">
        <f t="shared" si="304"/>
        <v>5.3916761282662789E-4</v>
      </c>
      <c r="AL91" s="5">
        <f t="shared" si="305"/>
        <v>9.0285388487144286E-6</v>
      </c>
      <c r="AM91" s="5">
        <f t="shared" si="306"/>
        <v>9.2841431905633584E-3</v>
      </c>
      <c r="AN91" s="5">
        <f t="shared" si="307"/>
        <v>6.0416172383634444E-3</v>
      </c>
      <c r="AO91" s="5">
        <f t="shared" si="308"/>
        <v>1.9657785379695041E-3</v>
      </c>
      <c r="AP91" s="5">
        <f t="shared" si="309"/>
        <v>4.2640737933587696E-4</v>
      </c>
      <c r="AQ91" s="5">
        <f t="shared" si="310"/>
        <v>6.9370703377871201E-5</v>
      </c>
      <c r="AR91" s="5">
        <f t="shared" si="311"/>
        <v>1.0199830971463421E-4</v>
      </c>
      <c r="AS91" s="5">
        <f t="shared" si="312"/>
        <v>1.6361914665206483E-4</v>
      </c>
      <c r="AT91" s="5">
        <f t="shared" si="313"/>
        <v>1.3123367056791968E-4</v>
      </c>
      <c r="AU91" s="5">
        <f t="shared" si="314"/>
        <v>7.0172212495205248E-5</v>
      </c>
      <c r="AV91" s="5">
        <f t="shared" si="315"/>
        <v>2.8141440675034851E-5</v>
      </c>
      <c r="AW91" s="5">
        <f t="shared" si="316"/>
        <v>2.6179870636489178E-7</v>
      </c>
      <c r="AX91" s="5">
        <f t="shared" si="317"/>
        <v>2.4821711759824183E-3</v>
      </c>
      <c r="AY91" s="5">
        <f t="shared" si="318"/>
        <v>1.615262481154631E-3</v>
      </c>
      <c r="AZ91" s="5">
        <f t="shared" si="319"/>
        <v>5.255626421479915E-4</v>
      </c>
      <c r="BA91" s="5">
        <f t="shared" si="320"/>
        <v>1.1400256162458978E-4</v>
      </c>
      <c r="BB91" s="5">
        <f t="shared" si="321"/>
        <v>1.8546672196654223E-5</v>
      </c>
      <c r="BC91" s="5">
        <f t="shared" si="322"/>
        <v>2.4138338273686826E-6</v>
      </c>
      <c r="BD91" s="5">
        <f t="shared" si="323"/>
        <v>1.1062495368128031E-5</v>
      </c>
      <c r="BE91" s="5">
        <f t="shared" si="324"/>
        <v>1.7745745562250562E-5</v>
      </c>
      <c r="BF91" s="5">
        <f t="shared" si="325"/>
        <v>1.4233293442428079E-5</v>
      </c>
      <c r="BG91" s="5">
        <f t="shared" si="326"/>
        <v>7.6107121566165251E-6</v>
      </c>
      <c r="BH91" s="5">
        <f t="shared" si="327"/>
        <v>3.0521540797195873E-6</v>
      </c>
      <c r="BI91" s="5">
        <f t="shared" si="328"/>
        <v>9.7921396417549985E-7</v>
      </c>
      <c r="BJ91" s="8">
        <f t="shared" si="329"/>
        <v>0.60318335663644096</v>
      </c>
      <c r="BK91" s="8">
        <f t="shared" si="330"/>
        <v>0.24810289410756073</v>
      </c>
      <c r="BL91" s="8">
        <f t="shared" si="331"/>
        <v>0.14415060347221634</v>
      </c>
      <c r="BM91" s="8">
        <f t="shared" si="332"/>
        <v>0.3906018820128736</v>
      </c>
      <c r="BN91" s="8">
        <f t="shared" si="333"/>
        <v>0.60803723294834189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1.391</v>
      </c>
      <c r="F92">
        <f>VLOOKUP(B92,home!$B$2:$E$405,3,FALSE)</f>
        <v>1.1763999999999999</v>
      </c>
      <c r="G92">
        <f>VLOOKUP(C92,away!$B$2:$E$405,4,FALSE)</f>
        <v>1.5685</v>
      </c>
      <c r="H92">
        <f>VLOOKUP(A92,away!$A$2:$E$405,3,FALSE)</f>
        <v>1.016</v>
      </c>
      <c r="I92">
        <f>VLOOKUP(C92,away!$B$2:$E$405,3,FALSE)</f>
        <v>0.17899999999999999</v>
      </c>
      <c r="J92">
        <f>VLOOKUP(B92,home!$B$2:$E$405,4,FALSE)</f>
        <v>0.44740000000000002</v>
      </c>
      <c r="K92" s="3">
        <f t="shared" si="278"/>
        <v>2.5666501093999998</v>
      </c>
      <c r="L92" s="3">
        <f t="shared" si="279"/>
        <v>8.1365953599999999E-2</v>
      </c>
      <c r="M92" s="5">
        <f t="shared" si="280"/>
        <v>7.0791519749910714E-2</v>
      </c>
      <c r="N92" s="5">
        <f t="shared" si="281"/>
        <v>0.18169706191070059</v>
      </c>
      <c r="O92" s="5">
        <f t="shared" si="282"/>
        <v>5.7600195112447192E-3</v>
      </c>
      <c r="P92" s="5">
        <f t="shared" si="283"/>
        <v>1.4783954708682394E-2</v>
      </c>
      <c r="Q92" s="5">
        <f t="shared" si="284"/>
        <v>0.23317639191537909</v>
      </c>
      <c r="R92" s="5">
        <f t="shared" si="285"/>
        <v>2.343347401435163E-4</v>
      </c>
      <c r="S92" s="5">
        <f t="shared" si="286"/>
        <v>7.7186263835170722E-4</v>
      </c>
      <c r="T92" s="5">
        <f t="shared" si="287"/>
        <v>1.8972619485202152E-2</v>
      </c>
      <c r="U92" s="5">
        <f t="shared" si="288"/>
        <v>6.014552864255767E-4</v>
      </c>
      <c r="V92" s="5">
        <f t="shared" si="289"/>
        <v>1.7910466500050171E-5</v>
      </c>
      <c r="W92" s="5">
        <f t="shared" si="290"/>
        <v>0.19949407060636834</v>
      </c>
      <c r="X92" s="5">
        <f t="shared" si="291"/>
        <v>1.6232025292432894E-2</v>
      </c>
      <c r="Y92" s="5">
        <f t="shared" si="292"/>
        <v>6.6036710838906078E-4</v>
      </c>
      <c r="Z92" s="5">
        <f t="shared" si="293"/>
        <v>6.3556231977951369E-6</v>
      </c>
      <c r="AA92" s="5">
        <f t="shared" si="294"/>
        <v>1.6312660975926067E-5</v>
      </c>
      <c r="AB92" s="5">
        <f t="shared" si="295"/>
        <v>2.0934446539232873E-5</v>
      </c>
      <c r="AC92" s="5">
        <f t="shared" si="296"/>
        <v>2.3377405097703179E-7</v>
      </c>
      <c r="AD92" s="5">
        <f t="shared" si="297"/>
        <v>0.12800786953662166</v>
      </c>
      <c r="AE92" s="5">
        <f t="shared" si="298"/>
        <v>1.0415482373151612E-2</v>
      </c>
      <c r="AF92" s="5">
        <f t="shared" si="299"/>
        <v>4.2373282774773609E-4</v>
      </c>
      <c r="AG92" s="5">
        <f t="shared" si="300"/>
        <v>1.14924752004397E-5</v>
      </c>
      <c r="AH92" s="5">
        <f t="shared" si="301"/>
        <v>1.2928283555272065E-7</v>
      </c>
      <c r="AI92" s="5">
        <f t="shared" si="302"/>
        <v>3.3182380401493271E-7</v>
      </c>
      <c r="AJ92" s="5">
        <f t="shared" si="303"/>
        <v>4.2583780143822554E-7</v>
      </c>
      <c r="AK92" s="5">
        <f t="shared" si="304"/>
        <v>3.6432554654935907E-7</v>
      </c>
      <c r="AL92" s="5">
        <f t="shared" si="305"/>
        <v>1.9528355904318653E-9</v>
      </c>
      <c r="AM92" s="5">
        <f t="shared" si="306"/>
        <v>6.5710282470046177E-2</v>
      </c>
      <c r="AN92" s="5">
        <f t="shared" si="307"/>
        <v>5.3465797945006716E-3</v>
      </c>
      <c r="AO92" s="5">
        <f t="shared" si="308"/>
        <v>2.1751478173901963E-4</v>
      </c>
      <c r="AP92" s="5">
        <f t="shared" si="309"/>
        <v>5.8994325460970682E-6</v>
      </c>
      <c r="AQ92" s="5">
        <f t="shared" si="310"/>
        <v>1.2000323870301597E-7</v>
      </c>
      <c r="AR92" s="5">
        <f t="shared" si="311"/>
        <v>2.1038442397718213E-9</v>
      </c>
      <c r="AS92" s="5">
        <f t="shared" si="312"/>
        <v>5.3998320481709049E-9</v>
      </c>
      <c r="AT92" s="5">
        <f t="shared" si="313"/>
        <v>6.9297397585897384E-9</v>
      </c>
      <c r="AU92" s="5">
        <f t="shared" si="314"/>
        <v>5.9287391031659611E-9</v>
      </c>
      <c r="AV92" s="5">
        <f t="shared" si="315"/>
        <v>3.8042497169362425E-9</v>
      </c>
      <c r="AW92" s="5">
        <f t="shared" si="316"/>
        <v>1.1328504154970614E-11</v>
      </c>
      <c r="AX92" s="5">
        <f t="shared" si="317"/>
        <v>2.810921728174148E-2</v>
      </c>
      <c r="AY92" s="5">
        <f t="shared" si="318"/>
        <v>2.2871332690784958E-3</v>
      </c>
      <c r="AZ92" s="5">
        <f t="shared" si="319"/>
        <v>9.3047389724428611E-5</v>
      </c>
      <c r="BA92" s="5">
        <f t="shared" si="320"/>
        <v>2.5236298649729929E-6</v>
      </c>
      <c r="BB92" s="5">
        <f t="shared" si="321"/>
        <v>5.1334387624241685E-8</v>
      </c>
      <c r="BC92" s="5">
        <f t="shared" si="322"/>
        <v>8.3537428030369318E-10</v>
      </c>
      <c r="BD92" s="5">
        <f t="shared" si="323"/>
        <v>2.8530215465816877E-11</v>
      </c>
      <c r="BE92" s="5">
        <f t="shared" si="324"/>
        <v>7.3227080646544461E-11</v>
      </c>
      <c r="BF92" s="5">
        <f t="shared" si="325"/>
        <v>9.3974147276247973E-11</v>
      </c>
      <c r="BG92" s="5">
        <f t="shared" si="326"/>
        <v>8.0399585129117867E-11</v>
      </c>
      <c r="BH92" s="5">
        <f t="shared" si="327"/>
        <v>5.1589400991841236E-11</v>
      </c>
      <c r="BI92" s="5">
        <f t="shared" si="328"/>
        <v>2.6482388339917957E-11</v>
      </c>
      <c r="BJ92" s="8">
        <f t="shared" si="329"/>
        <v>0.8908634837534356</v>
      </c>
      <c r="BK92" s="8">
        <f t="shared" si="330"/>
        <v>8.8652616559409925E-2</v>
      </c>
      <c r="BL92" s="8">
        <f t="shared" si="331"/>
        <v>6.6343324359242105E-3</v>
      </c>
      <c r="BM92" s="8">
        <f t="shared" si="332"/>
        <v>0.4774263725781564</v>
      </c>
      <c r="BN92" s="8">
        <f t="shared" si="333"/>
        <v>0.50644328253606108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1.5906</v>
      </c>
      <c r="F98">
        <f>VLOOKUP(B98,home!$B$2:$E$405,3,FALSE)</f>
        <v>0.62870000000000004</v>
      </c>
      <c r="G98">
        <f>VLOOKUP(C98,away!$B$2:$E$405,4,FALSE)</f>
        <v>1.3360000000000001</v>
      </c>
      <c r="H98">
        <f>VLOOKUP(A98,away!$A$2:$E$405,3,FALSE)</f>
        <v>1.1812</v>
      </c>
      <c r="I98">
        <f>VLOOKUP(C98,away!$B$2:$E$405,3,FALSE)</f>
        <v>0.63490000000000002</v>
      </c>
      <c r="J98">
        <f>VLOOKUP(B98,home!$B$2:$E$405,4,FALSE)</f>
        <v>1.1640999999999999</v>
      </c>
      <c r="K98" s="3">
        <f t="shared" si="278"/>
        <v>1.3360136539200003</v>
      </c>
      <c r="L98" s="3">
        <f t="shared" si="279"/>
        <v>0.87300967070799995</v>
      </c>
      <c r="M98" s="5">
        <f t="shared" si="280"/>
        <v>0.10980784277568488</v>
      </c>
      <c r="N98" s="5">
        <f t="shared" si="281"/>
        <v>0.14670477725581565</v>
      </c>
      <c r="O98" s="5">
        <f t="shared" si="282"/>
        <v>9.5863308662756497E-2</v>
      </c>
      <c r="P98" s="5">
        <f t="shared" si="283"/>
        <v>0.12807468928339011</v>
      </c>
      <c r="Q98" s="5">
        <f t="shared" si="284"/>
        <v>9.7999792754531023E-2</v>
      </c>
      <c r="R98" s="5">
        <f t="shared" si="285"/>
        <v>4.1844797764326196E-2</v>
      </c>
      <c r="S98" s="5">
        <f t="shared" si="286"/>
        <v>3.7345069396694131E-2</v>
      </c>
      <c r="T98" s="5">
        <f t="shared" si="287"/>
        <v>8.5554766802085375E-2</v>
      </c>
      <c r="U98" s="5">
        <f t="shared" si="288"/>
        <v>5.5905221158660895E-2</v>
      </c>
      <c r="V98" s="5">
        <f t="shared" si="289"/>
        <v>4.83972530593876E-3</v>
      </c>
      <c r="W98" s="5">
        <f t="shared" si="290"/>
        <v>4.3643020400461245E-2</v>
      </c>
      <c r="X98" s="5">
        <f t="shared" si="291"/>
        <v>3.8100778868509197E-2</v>
      </c>
      <c r="Y98" s="5">
        <f t="shared" si="292"/>
        <v>1.6631174206857766E-2</v>
      </c>
      <c r="Z98" s="5">
        <f t="shared" si="293"/>
        <v>1.2176971039025755E-2</v>
      </c>
      <c r="AA98" s="5">
        <f t="shared" si="294"/>
        <v>1.6268599571526821E-2</v>
      </c>
      <c r="AB98" s="5">
        <f t="shared" si="295"/>
        <v>1.086753557885845E-2</v>
      </c>
      <c r="AC98" s="5">
        <f t="shared" si="296"/>
        <v>3.5280170973379775E-4</v>
      </c>
      <c r="AD98" s="5">
        <f t="shared" si="297"/>
        <v>1.4576917788331334E-2</v>
      </c>
      <c r="AE98" s="5">
        <f t="shared" si="298"/>
        <v>1.2725790198328726E-2</v>
      </c>
      <c r="AF98" s="5">
        <f t="shared" si="299"/>
        <v>5.5548689552710265E-3</v>
      </c>
      <c r="AG98" s="5">
        <f t="shared" si="300"/>
        <v>1.6164847724890834E-3</v>
      </c>
      <c r="AH98" s="5">
        <f t="shared" si="301"/>
        <v>2.6576533692501815E-3</v>
      </c>
      <c r="AI98" s="5">
        <f t="shared" si="302"/>
        <v>3.5506611887047342E-3</v>
      </c>
      <c r="AJ98" s="5">
        <f t="shared" si="303"/>
        <v>2.3718659142766721E-3</v>
      </c>
      <c r="AK98" s="5">
        <f t="shared" si="304"/>
        <v>1.0562817489136928E-3</v>
      </c>
      <c r="AL98" s="5">
        <f t="shared" si="305"/>
        <v>1.645965104518395E-5</v>
      </c>
      <c r="AM98" s="5">
        <f t="shared" si="306"/>
        <v>3.8949922394559966E-3</v>
      </c>
      <c r="AN98" s="5">
        <f t="shared" si="307"/>
        <v>3.400365892377695E-3</v>
      </c>
      <c r="AO98" s="5">
        <f t="shared" si="308"/>
        <v>1.4842761539956828E-3</v>
      </c>
      <c r="AP98" s="5">
        <f t="shared" si="309"/>
        <v>4.3192914547983586E-4</v>
      </c>
      <c r="AQ98" s="5">
        <f t="shared" si="310"/>
        <v>9.4269580266134826E-5</v>
      </c>
      <c r="AR98" s="5">
        <f t="shared" si="311"/>
        <v>4.6403141854902156E-4</v>
      </c>
      <c r="AS98" s="5">
        <f t="shared" si="312"/>
        <v>6.1995231102935928E-4</v>
      </c>
      <c r="AT98" s="5">
        <f t="shared" si="313"/>
        <v>4.1413237615724142E-4</v>
      </c>
      <c r="AU98" s="5">
        <f t="shared" si="314"/>
        <v>1.8442883635880268E-4</v>
      </c>
      <c r="AV98" s="5">
        <f t="shared" si="315"/>
        <v>6.1599860887984439E-5</v>
      </c>
      <c r="AW98" s="5">
        <f t="shared" si="316"/>
        <v>5.3327113175313695E-7</v>
      </c>
      <c r="AX98" s="5">
        <f t="shared" si="317"/>
        <v>8.6729380230427455E-4</v>
      </c>
      <c r="AY98" s="5">
        <f t="shared" si="318"/>
        <v>7.5715587675674394E-4</v>
      </c>
      <c r="AZ98" s="5">
        <f t="shared" si="319"/>
        <v>3.30502201321016E-4</v>
      </c>
      <c r="BA98" s="5">
        <f t="shared" si="320"/>
        <v>9.6177205981176422E-5</v>
      </c>
      <c r="BB98" s="5">
        <f t="shared" si="321"/>
        <v>2.0990907730810579E-5</v>
      </c>
      <c r="BC98" s="5">
        <f t="shared" si="322"/>
        <v>3.6650530891873911E-6</v>
      </c>
      <c r="BD98" s="5">
        <f t="shared" si="323"/>
        <v>6.7517319317607889E-5</v>
      </c>
      <c r="BE98" s="5">
        <f t="shared" si="324"/>
        <v>9.0204060484400724E-5</v>
      </c>
      <c r="BF98" s="5">
        <f t="shared" si="325"/>
        <v>6.0256928223092472E-5</v>
      </c>
      <c r="BG98" s="5">
        <f t="shared" si="326"/>
        <v>2.6834692949776316E-5</v>
      </c>
      <c r="BH98" s="5">
        <f t="shared" si="327"/>
        <v>8.9628790449129812E-6</v>
      </c>
      <c r="BI98" s="5">
        <f t="shared" si="328"/>
        <v>2.3949057564874372E-6</v>
      </c>
      <c r="BJ98" s="8">
        <f t="shared" si="329"/>
        <v>0.47448999006143894</v>
      </c>
      <c r="BK98" s="8">
        <f t="shared" si="330"/>
        <v>0.28119374399924357</v>
      </c>
      <c r="BL98" s="8">
        <f t="shared" si="331"/>
        <v>0.23238624054603285</v>
      </c>
      <c r="BM98" s="8">
        <f t="shared" si="332"/>
        <v>0.37919511454361171</v>
      </c>
      <c r="BN98" s="8">
        <f t="shared" si="333"/>
        <v>0.62029520849650432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1.2153</v>
      </c>
      <c r="F99">
        <f>VLOOKUP(B99,home!$B$2:$E$405,3,FALSE)</f>
        <v>0.73140000000000005</v>
      </c>
      <c r="G99">
        <f>VLOOKUP(C99,away!$B$2:$E$405,4,FALSE)</f>
        <v>0.64</v>
      </c>
      <c r="H99">
        <f>VLOOKUP(A99,away!$A$2:$E$405,3,FALSE)</f>
        <v>0.91669999999999996</v>
      </c>
      <c r="I99">
        <f>VLOOKUP(C99,away!$B$2:$E$405,3,FALSE)</f>
        <v>0.96970000000000001</v>
      </c>
      <c r="J99">
        <f>VLOOKUP(B99,home!$B$2:$E$405,4,FALSE)</f>
        <v>1.0909</v>
      </c>
      <c r="K99" s="3">
        <f t="shared" si="278"/>
        <v>0.5688770688</v>
      </c>
      <c r="L99" s="3">
        <f t="shared" si="279"/>
        <v>0.96972718069099995</v>
      </c>
      <c r="M99" s="5">
        <f t="shared" si="280"/>
        <v>0.2146805328756024</v>
      </c>
      <c r="N99" s="5">
        <f t="shared" si="281"/>
        <v>0.12212683227069472</v>
      </c>
      <c r="O99" s="5">
        <f t="shared" si="282"/>
        <v>0.20818154789469942</v>
      </c>
      <c r="P99" s="5">
        <f t="shared" si="283"/>
        <v>0.11842970874458342</v>
      </c>
      <c r="Q99" s="5">
        <f t="shared" si="284"/>
        <v>3.4737577181991032E-2</v>
      </c>
      <c r="R99" s="5">
        <f t="shared" si="285"/>
        <v>0.10093965275590761</v>
      </c>
      <c r="S99" s="5">
        <f t="shared" si="286"/>
        <v>1.6333101708684097E-2</v>
      </c>
      <c r="T99" s="5">
        <f t="shared" si="287"/>
        <v>3.3685972784728166E-2</v>
      </c>
      <c r="U99" s="5">
        <f t="shared" si="288"/>
        <v>5.7422253785470556E-2</v>
      </c>
      <c r="V99" s="5">
        <f t="shared" si="289"/>
        <v>1.0011384784147405E-3</v>
      </c>
      <c r="W99" s="5">
        <f t="shared" si="290"/>
        <v>6.5871370281682749E-3</v>
      </c>
      <c r="X99" s="5">
        <f t="shared" si="291"/>
        <v>6.3877258191509115E-3</v>
      </c>
      <c r="Y99" s="5">
        <f t="shared" si="292"/>
        <v>3.0971756748161606E-3</v>
      </c>
      <c r="Z99" s="5">
        <f t="shared" si="293"/>
        <v>3.2627974962304941E-2</v>
      </c>
      <c r="AA99" s="5">
        <f t="shared" si="294"/>
        <v>1.8561306757435826E-2</v>
      </c>
      <c r="AB99" s="5">
        <f t="shared" si="295"/>
        <v>5.2795508906338618E-3</v>
      </c>
      <c r="AC99" s="5">
        <f t="shared" si="296"/>
        <v>3.4517725251885052E-5</v>
      </c>
      <c r="AD99" s="5">
        <f t="shared" si="297"/>
        <v>9.3681780109207782E-4</v>
      </c>
      <c r="AE99" s="5">
        <f t="shared" si="298"/>
        <v>9.0845768507416243E-4</v>
      </c>
      <c r="AF99" s="5">
        <f t="shared" si="299"/>
        <v>4.4047805486201983E-4</v>
      </c>
      <c r="AG99" s="5">
        <f t="shared" si="300"/>
        <v>1.4238118076586741E-4</v>
      </c>
      <c r="AH99" s="5">
        <f t="shared" si="301"/>
        <v>7.9100585429631252E-3</v>
      </c>
      <c r="AI99" s="5">
        <f t="shared" si="302"/>
        <v>4.4998509179572611E-3</v>
      </c>
      <c r="AJ99" s="5">
        <f t="shared" si="303"/>
        <v>1.2799310001222581E-3</v>
      </c>
      <c r="AK99" s="5">
        <f t="shared" si="304"/>
        <v>2.427077985386009E-4</v>
      </c>
      <c r="AL99" s="5">
        <f t="shared" si="305"/>
        <v>7.6167579674773159E-7</v>
      </c>
      <c r="AM99" s="5">
        <f t="shared" si="306"/>
        <v>1.0658683293698455E-4</v>
      </c>
      <c r="AN99" s="5">
        <f t="shared" si="307"/>
        <v>1.0336014900276463E-4</v>
      </c>
      <c r="AO99" s="5">
        <f t="shared" si="308"/>
        <v>5.0115572944126296E-5</v>
      </c>
      <c r="AP99" s="5">
        <f t="shared" si="309"/>
        <v>1.6199477753273922E-5</v>
      </c>
      <c r="AQ99" s="5">
        <f t="shared" si="310"/>
        <v>3.927268472587223E-6</v>
      </c>
      <c r="AR99" s="5">
        <f t="shared" si="311"/>
        <v>1.5341197539936787E-3</v>
      </c>
      <c r="AS99" s="5">
        <f t="shared" si="312"/>
        <v>8.7272554884010084E-4</v>
      </c>
      <c r="AT99" s="5">
        <f t="shared" si="313"/>
        <v>2.4823677604551392E-4</v>
      </c>
      <c r="AU99" s="5">
        <f t="shared" si="314"/>
        <v>4.7072069841711339E-5</v>
      </c>
      <c r="AV99" s="5">
        <f t="shared" si="315"/>
        <v>6.6945552784754074E-6</v>
      </c>
      <c r="AW99" s="5">
        <f t="shared" si="316"/>
        <v>1.167174125591718E-8</v>
      </c>
      <c r="AX99" s="5">
        <f t="shared" si="317"/>
        <v>1.0105800848977841E-5</v>
      </c>
      <c r="AY99" s="5">
        <f t="shared" si="318"/>
        <v>9.7998697659039937E-6</v>
      </c>
      <c r="AZ99" s="5">
        <f t="shared" si="319"/>
        <v>4.7516000396145235E-6</v>
      </c>
      <c r="BA99" s="5">
        <f t="shared" si="320"/>
        <v>1.5359185700622122E-6</v>
      </c>
      <c r="BB99" s="5">
        <f t="shared" si="321"/>
        <v>3.7235549617934525E-7</v>
      </c>
      <c r="BC99" s="5">
        <f t="shared" si="322"/>
        <v>7.2216649104958991E-8</v>
      </c>
      <c r="BD99" s="5">
        <f t="shared" si="323"/>
        <v>2.4794627064710995E-4</v>
      </c>
      <c r="BE99" s="5">
        <f t="shared" si="324"/>
        <v>1.4105094766561938E-4</v>
      </c>
      <c r="BF99" s="5">
        <f t="shared" si="325"/>
        <v>4.0120324829739877E-5</v>
      </c>
      <c r="BG99" s="5">
        <f t="shared" si="326"/>
        <v>7.6078442628154277E-6</v>
      </c>
      <c r="BH99" s="5">
        <f t="shared" si="327"/>
        <v>1.0819820360293343E-6</v>
      </c>
      <c r="BI99" s="5">
        <f t="shared" si="328"/>
        <v>1.2310295383012477E-7</v>
      </c>
      <c r="BJ99" s="8">
        <f t="shared" si="329"/>
        <v>0.20935738254382302</v>
      </c>
      <c r="BK99" s="8">
        <f t="shared" si="330"/>
        <v>0.3504895610780992</v>
      </c>
      <c r="BL99" s="8">
        <f t="shared" si="331"/>
        <v>0.4074636395201231</v>
      </c>
      <c r="BM99" s="8">
        <f t="shared" si="332"/>
        <v>0.20083291818284707</v>
      </c>
      <c r="BN99" s="8">
        <f t="shared" si="333"/>
        <v>0.79909585172347852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1.2153</v>
      </c>
      <c r="F100">
        <f>VLOOKUP(B100,home!$B$2:$E$405,3,FALSE)</f>
        <v>0.45710000000000001</v>
      </c>
      <c r="G100">
        <f>VLOOKUP(C100,away!$B$2:$E$405,4,FALSE)</f>
        <v>2.2856999999999998</v>
      </c>
      <c r="H100">
        <f>VLOOKUP(A100,away!$A$2:$E$405,3,FALSE)</f>
        <v>0.91669999999999996</v>
      </c>
      <c r="I100">
        <f>VLOOKUP(C100,away!$B$2:$E$405,3,FALSE)</f>
        <v>0.36359999999999998</v>
      </c>
      <c r="J100">
        <f>VLOOKUP(B100,home!$B$2:$E$405,4,FALSE)</f>
        <v>1.0909</v>
      </c>
      <c r="K100" s="3">
        <f t="shared" si="278"/>
        <v>1.2697375040909999</v>
      </c>
      <c r="L100" s="3">
        <f t="shared" si="279"/>
        <v>0.36361019170799996</v>
      </c>
      <c r="M100" s="5">
        <f t="shared" si="280"/>
        <v>0.19527475818853493</v>
      </c>
      <c r="N100" s="5">
        <f t="shared" si="281"/>
        <v>0.24794768407428389</v>
      </c>
      <c r="O100" s="5">
        <f t="shared" si="282"/>
        <v>7.1003892260666529E-2</v>
      </c>
      <c r="P100" s="5">
        <f t="shared" si="283"/>
        <v>9.0156304939804977E-2</v>
      </c>
      <c r="Q100" s="5">
        <f t="shared" si="284"/>
        <v>0.15741423676081254</v>
      </c>
      <c r="R100" s="5">
        <f t="shared" si="285"/>
        <v>1.2908869438457564E-2</v>
      </c>
      <c r="S100" s="5">
        <f t="shared" si="286"/>
        <v>1.0406054776101022E-2</v>
      </c>
      <c r="T100" s="5">
        <f t="shared" si="287"/>
        <v>5.723742080616754E-2</v>
      </c>
      <c r="U100" s="5">
        <f t="shared" si="288"/>
        <v>1.6390875661423693E-2</v>
      </c>
      <c r="V100" s="5">
        <f t="shared" si="289"/>
        <v>5.3381846647338176E-4</v>
      </c>
      <c r="W100" s="5">
        <f t="shared" si="290"/>
        <v>6.6624920031021273E-2</v>
      </c>
      <c r="X100" s="5">
        <f t="shared" si="291"/>
        <v>2.4225499945009811E-2</v>
      </c>
      <c r="Y100" s="5">
        <f t="shared" si="292"/>
        <v>4.4043193396135797E-3</v>
      </c>
      <c r="Z100" s="5">
        <f t="shared" si="293"/>
        <v>1.5645988304170322E-3</v>
      </c>
      <c r="AA100" s="5">
        <f t="shared" si="294"/>
        <v>1.9866298138374199E-3</v>
      </c>
      <c r="AB100" s="5">
        <f t="shared" si="295"/>
        <v>1.2612491906873469E-3</v>
      </c>
      <c r="AC100" s="5">
        <f t="shared" si="296"/>
        <v>1.5403648714100329E-5</v>
      </c>
      <c r="AD100" s="5">
        <f t="shared" si="297"/>
        <v>2.1149039917612845E-2</v>
      </c>
      <c r="AE100" s="5">
        <f t="shared" si="298"/>
        <v>7.6900064588833507E-3</v>
      </c>
      <c r="AF100" s="5">
        <f t="shared" si="299"/>
        <v>1.3980823613751663E-3</v>
      </c>
      <c r="AG100" s="5">
        <f t="shared" si="300"/>
        <v>1.6945233181439918E-4</v>
      </c>
      <c r="AH100" s="5">
        <f t="shared" si="301"/>
        <v>1.4222602016851241E-4</v>
      </c>
      <c r="AI100" s="5">
        <f t="shared" si="302"/>
        <v>1.8058971186556315E-4</v>
      </c>
      <c r="AJ100" s="5">
        <f t="shared" si="303"/>
        <v>1.1465076500434651E-4</v>
      </c>
      <c r="AK100" s="5">
        <f t="shared" si="304"/>
        <v>4.8525458732914231E-5</v>
      </c>
      <c r="AL100" s="5">
        <f t="shared" si="305"/>
        <v>2.8446811324446947E-7</v>
      </c>
      <c r="AM100" s="5">
        <f t="shared" si="306"/>
        <v>5.370745831782129E-3</v>
      </c>
      <c r="AN100" s="5">
        <f t="shared" si="307"/>
        <v>1.9528579215092419E-3</v>
      </c>
      <c r="AO100" s="5">
        <f t="shared" si="308"/>
        <v>3.5503952160923082E-4</v>
      </c>
      <c r="AP100" s="5">
        <f t="shared" si="309"/>
        <v>4.3031996172083003E-5</v>
      </c>
      <c r="AQ100" s="5">
        <f t="shared" si="310"/>
        <v>3.9117180944272561E-6</v>
      </c>
      <c r="AR100" s="5">
        <f t="shared" si="311"/>
        <v>1.0342966091867738E-5</v>
      </c>
      <c r="AS100" s="5">
        <f t="shared" si="312"/>
        <v>1.3132851950385985E-5</v>
      </c>
      <c r="AT100" s="5">
        <f t="shared" si="313"/>
        <v>8.3376373285398627E-6</v>
      </c>
      <c r="AU100" s="5">
        <f t="shared" si="314"/>
        <v>3.5288702705187185E-6</v>
      </c>
      <c r="AV100" s="5">
        <f t="shared" si="315"/>
        <v>1.120184732387342E-6</v>
      </c>
      <c r="AW100" s="5">
        <f t="shared" si="316"/>
        <v>3.6482205610116035E-9</v>
      </c>
      <c r="AX100" s="5">
        <f t="shared" si="317"/>
        <v>1.1365729012590309E-3</v>
      </c>
      <c r="AY100" s="5">
        <f t="shared" si="318"/>
        <v>4.13269490516914E-4</v>
      </c>
      <c r="AZ100" s="5">
        <f t="shared" si="319"/>
        <v>7.5134499336961268E-5</v>
      </c>
      <c r="BA100" s="5">
        <f t="shared" si="320"/>
        <v>9.1065565692656953E-6</v>
      </c>
      <c r="BB100" s="5">
        <f t="shared" si="321"/>
        <v>8.2780919498761155E-7</v>
      </c>
      <c r="BC100" s="5">
        <f t="shared" si="322"/>
        <v>6.0199972017418135E-8</v>
      </c>
      <c r="BD100" s="5">
        <f t="shared" si="323"/>
        <v>6.2680131391556127E-7</v>
      </c>
      <c r="BE100" s="5">
        <f t="shared" si="324"/>
        <v>7.9587313589210414E-7</v>
      </c>
      <c r="BF100" s="5">
        <f t="shared" si="325"/>
        <v>5.0527498457035879E-7</v>
      </c>
      <c r="BG100" s="5">
        <f t="shared" si="326"/>
        <v>2.1385553259599528E-7</v>
      </c>
      <c r="BH100" s="5">
        <f t="shared" si="327"/>
        <v>6.7885097548622614E-8</v>
      </c>
      <c r="BI100" s="5">
        <f t="shared" si="328"/>
        <v>1.7239250865272415E-8</v>
      </c>
      <c r="BJ100" s="8">
        <f t="shared" si="329"/>
        <v>0.59762122047261068</v>
      </c>
      <c r="BK100" s="8">
        <f t="shared" si="330"/>
        <v>0.29679989397825851</v>
      </c>
      <c r="BL100" s="8">
        <f t="shared" si="331"/>
        <v>0.10407619776053299</v>
      </c>
      <c r="BM100" s="8">
        <f t="shared" si="332"/>
        <v>0.22494289953696253</v>
      </c>
      <c r="BN100" s="8">
        <f t="shared" si="333"/>
        <v>0.77470574566256045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1.5221</v>
      </c>
      <c r="F101">
        <f>VLOOKUP(B101,home!$B$2:$E$405,3,FALSE)</f>
        <v>0.65700000000000003</v>
      </c>
      <c r="G101">
        <f>VLOOKUP(C101,away!$B$2:$E$405,4,FALSE)</f>
        <v>0.876</v>
      </c>
      <c r="H101">
        <f>VLOOKUP(A101,away!$A$2:$E$405,3,FALSE)</f>
        <v>1.1471</v>
      </c>
      <c r="I101">
        <f>VLOOKUP(C101,away!$B$2:$E$405,3,FALSE)</f>
        <v>0.96860000000000002</v>
      </c>
      <c r="J101">
        <f>VLOOKUP(B101,home!$B$2:$E$405,4,FALSE)</f>
        <v>1.5498000000000001</v>
      </c>
      <c r="K101" s="3">
        <f t="shared" si="278"/>
        <v>0.87601725720000001</v>
      </c>
      <c r="L101" s="3">
        <f t="shared" si="279"/>
        <v>1.7219534267880001</v>
      </c>
      <c r="M101" s="5">
        <f t="shared" si="280"/>
        <v>7.4424455813258711E-2</v>
      </c>
      <c r="N101" s="5">
        <f t="shared" si="281"/>
        <v>6.5197107650133493E-2</v>
      </c>
      <c r="O101" s="5">
        <f t="shared" si="282"/>
        <v>0.12815544672447293</v>
      </c>
      <c r="P101" s="5">
        <f t="shared" si="283"/>
        <v>0.11226638293481349</v>
      </c>
      <c r="Q101" s="5">
        <f t="shared" si="284"/>
        <v>2.8556895710521536E-2</v>
      </c>
      <c r="R101" s="5">
        <f t="shared" si="285"/>
        <v>0.11033885532437661</v>
      </c>
      <c r="S101" s="5">
        <f t="shared" si="286"/>
        <v>4.2337362764501493E-2</v>
      </c>
      <c r="T101" s="5">
        <f t="shared" si="287"/>
        <v>4.9173644427160094E-2</v>
      </c>
      <c r="U101" s="5">
        <f t="shared" si="288"/>
        <v>9.6658741403847989E-2</v>
      </c>
      <c r="V101" s="5">
        <f t="shared" si="289"/>
        <v>7.0960285666429243E-3</v>
      </c>
      <c r="W101" s="5">
        <f t="shared" si="290"/>
        <v>8.3387778181591762E-3</v>
      </c>
      <c r="X101" s="5">
        <f t="shared" si="291"/>
        <v>1.4358987039202955E-2</v>
      </c>
      <c r="Y101" s="5">
        <f t="shared" si="292"/>
        <v>1.2362753468680009E-2</v>
      </c>
      <c r="Z101" s="5">
        <f t="shared" si="293"/>
        <v>6.3332790011225215E-2</v>
      </c>
      <c r="AA101" s="5">
        <f t="shared" si="294"/>
        <v>5.5480616996457059E-2</v>
      </c>
      <c r="AB101" s="5">
        <f t="shared" si="295"/>
        <v>2.4300988964500007E-2</v>
      </c>
      <c r="AC101" s="5">
        <f t="shared" si="296"/>
        <v>6.6900511034471337E-4</v>
      </c>
      <c r="AD101" s="5">
        <f t="shared" si="297"/>
        <v>1.8262283181660001E-3</v>
      </c>
      <c r="AE101" s="5">
        <f t="shared" si="298"/>
        <v>3.14468011056323E-3</v>
      </c>
      <c r="AF101" s="5">
        <f t="shared" si="299"/>
        <v>2.7074963462682114E-3</v>
      </c>
      <c r="AG101" s="5">
        <f t="shared" si="300"/>
        <v>1.5540608704908451E-3</v>
      </c>
      <c r="AH101" s="5">
        <f t="shared" si="301"/>
        <v>2.7264028696968524E-2</v>
      </c>
      <c r="AI101" s="5">
        <f t="shared" si="302"/>
        <v>2.3883759639340453E-2</v>
      </c>
      <c r="AJ101" s="5">
        <f t="shared" si="303"/>
        <v>1.0461292805439542E-2</v>
      </c>
      <c r="AK101" s="5">
        <f t="shared" si="304"/>
        <v>3.0547576767290816E-3</v>
      </c>
      <c r="AL101" s="5">
        <f t="shared" si="305"/>
        <v>4.0366722514846515E-5</v>
      </c>
      <c r="AM101" s="5">
        <f t="shared" si="306"/>
        <v>3.1996150446014971E-4</v>
      </c>
      <c r="AN101" s="5">
        <f t="shared" si="307"/>
        <v>5.5095880904539876E-4</v>
      </c>
      <c r="AO101" s="5">
        <f t="shared" si="308"/>
        <v>4.7436270462738003E-4</v>
      </c>
      <c r="AP101" s="5">
        <f t="shared" si="309"/>
        <v>2.7227682825784697E-4</v>
      </c>
      <c r="AQ101" s="5">
        <f t="shared" si="310"/>
        <v>1.1721200436339185E-4</v>
      </c>
      <c r="AR101" s="5">
        <f t="shared" si="311"/>
        <v>9.3894775285582634E-3</v>
      </c>
      <c r="AS101" s="5">
        <f t="shared" si="312"/>
        <v>8.2253443511086429E-3</v>
      </c>
      <c r="AT101" s="5">
        <f t="shared" si="313"/>
        <v>3.602771798991853E-3</v>
      </c>
      <c r="AU101" s="5">
        <f t="shared" si="314"/>
        <v>1.0520300898901179E-3</v>
      </c>
      <c r="AV101" s="5">
        <f t="shared" si="315"/>
        <v>2.3039912845935261E-4</v>
      </c>
      <c r="AW101" s="5">
        <f t="shared" si="316"/>
        <v>1.6914339805505814E-6</v>
      </c>
      <c r="AX101" s="5">
        <f t="shared" si="317"/>
        <v>4.6715299924460975E-5</v>
      </c>
      <c r="AY101" s="5">
        <f t="shared" si="318"/>
        <v>8.0441570788354771E-5</v>
      </c>
      <c r="AZ101" s="5">
        <f t="shared" si="319"/>
        <v>6.9258319237608509E-5</v>
      </c>
      <c r="BA101" s="5">
        <f t="shared" si="320"/>
        <v>3.9753200048259076E-5</v>
      </c>
      <c r="BB101" s="5">
        <f t="shared" si="321"/>
        <v>1.7113289762222155E-5</v>
      </c>
      <c r="BC101" s="5">
        <f t="shared" si="322"/>
        <v>5.8936575899348866E-6</v>
      </c>
      <c r="BD101" s="5">
        <f t="shared" si="323"/>
        <v>2.6947071676749717E-3</v>
      </c>
      <c r="BE101" s="5">
        <f t="shared" si="324"/>
        <v>2.360609981983809E-3</v>
      </c>
      <c r="BF101" s="5">
        <f t="shared" si="325"/>
        <v>1.0339675408681988E-3</v>
      </c>
      <c r="BG101" s="5">
        <f t="shared" si="326"/>
        <v>3.0192446972839623E-4</v>
      </c>
      <c r="BH101" s="5">
        <f t="shared" si="327"/>
        <v>6.6122761463258511E-5</v>
      </c>
      <c r="BI101" s="5">
        <f t="shared" si="328"/>
        <v>1.1584936027106718E-5</v>
      </c>
      <c r="BJ101" s="8">
        <f t="shared" si="329"/>
        <v>0.18921457894745058</v>
      </c>
      <c r="BK101" s="8">
        <f t="shared" si="330"/>
        <v>0.23691404348286452</v>
      </c>
      <c r="BL101" s="8">
        <f t="shared" si="331"/>
        <v>0.50856742798688626</v>
      </c>
      <c r="BM101" s="8">
        <f t="shared" si="332"/>
        <v>0.47901094613404199</v>
      </c>
      <c r="BN101" s="8">
        <f t="shared" si="333"/>
        <v>0.5189391441575768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1.5207999999999999</v>
      </c>
      <c r="F102">
        <f>VLOOKUP(B102,home!$B$2:$E$405,3,FALSE)</f>
        <v>0.56989999999999996</v>
      </c>
      <c r="G102">
        <f>VLOOKUP(C102,away!$B$2:$E$405,4,FALSE)</f>
        <v>0.74519999999999997</v>
      </c>
      <c r="H102">
        <f>VLOOKUP(A102,away!$A$2:$E$405,3,FALSE)</f>
        <v>1.1375</v>
      </c>
      <c r="I102">
        <f>VLOOKUP(C102,away!$B$2:$E$405,3,FALSE)</f>
        <v>0.93769999999999998</v>
      </c>
      <c r="J102">
        <f>VLOOKUP(B102,home!$B$2:$E$405,4,FALSE)</f>
        <v>1.4066000000000001</v>
      </c>
      <c r="K102" s="3">
        <f t="shared" si="278"/>
        <v>0.64586776118399991</v>
      </c>
      <c r="L102" s="3">
        <f t="shared" si="279"/>
        <v>1.5003270327499998</v>
      </c>
      <c r="M102" s="5">
        <f t="shared" si="280"/>
        <v>0.11692824838954846</v>
      </c>
      <c r="N102" s="5">
        <f t="shared" si="281"/>
        <v>7.5520186006524298E-2</v>
      </c>
      <c r="O102" s="5">
        <f t="shared" si="282"/>
        <v>0.1754306119509462</v>
      </c>
      <c r="P102" s="5">
        <f t="shared" si="283"/>
        <v>0.11330497658389668</v>
      </c>
      <c r="Q102" s="5">
        <f t="shared" si="284"/>
        <v>2.4388026730116544E-2</v>
      </c>
      <c r="R102" s="5">
        <f t="shared" si="285"/>
        <v>0.13160164474093988</v>
      </c>
      <c r="S102" s="5">
        <f t="shared" si="286"/>
        <v>2.744849490070889E-2</v>
      </c>
      <c r="T102" s="5">
        <f t="shared" si="287"/>
        <v>3.659001577862344E-2</v>
      </c>
      <c r="U102" s="5">
        <f t="shared" si="288"/>
        <v>8.4997259656962948E-2</v>
      </c>
      <c r="V102" s="5">
        <f t="shared" si="289"/>
        <v>2.9553271769679535E-3</v>
      </c>
      <c r="W102" s="5">
        <f t="shared" si="290"/>
        <v>5.2504800746253051E-3</v>
      </c>
      <c r="X102" s="5">
        <f t="shared" si="291"/>
        <v>7.8774371908755837E-3</v>
      </c>
      <c r="Y102" s="5">
        <f t="shared" si="292"/>
        <v>5.9093659831304284E-3</v>
      </c>
      <c r="Z102" s="5">
        <f t="shared" si="293"/>
        <v>6.5815168386397976E-2</v>
      </c>
      <c r="AA102" s="5">
        <f t="shared" si="294"/>
        <v>4.2507895457670829E-2</v>
      </c>
      <c r="AB102" s="5">
        <f t="shared" si="295"/>
        <v>1.372723963594469E-2</v>
      </c>
      <c r="AC102" s="5">
        <f t="shared" si="296"/>
        <v>1.7898437781077188E-4</v>
      </c>
      <c r="AD102" s="5">
        <f t="shared" si="297"/>
        <v>8.4777895273486169E-4</v>
      </c>
      <c r="AE102" s="5">
        <f t="shared" si="298"/>
        <v>1.2719456805845976E-3</v>
      </c>
      <c r="AF102" s="5">
        <f t="shared" si="299"/>
        <v>9.5416724438533403E-4</v>
      </c>
      <c r="AG102" s="5">
        <f t="shared" si="300"/>
        <v>4.7718763683863072E-4</v>
      </c>
      <c r="AH102" s="5">
        <f t="shared" si="301"/>
        <v>2.4686069073776528E-2</v>
      </c>
      <c r="AI102" s="5">
        <f t="shared" si="302"/>
        <v>1.5943936165113623E-2</v>
      </c>
      <c r="AJ102" s="5">
        <f t="shared" si="303"/>
        <v>5.1488371777112726E-3</v>
      </c>
      <c r="AK102" s="5">
        <f t="shared" si="304"/>
        <v>1.1084893135564413E-3</v>
      </c>
      <c r="AL102" s="5">
        <f t="shared" si="305"/>
        <v>6.9375265655807086E-6</v>
      </c>
      <c r="AM102" s="5">
        <f t="shared" si="306"/>
        <v>1.0951061883635624E-4</v>
      </c>
      <c r="AN102" s="5">
        <f t="shared" si="307"/>
        <v>1.6430174181336662E-4</v>
      </c>
      <c r="AO102" s="5">
        <f t="shared" si="308"/>
        <v>1.2325317238525243E-4</v>
      </c>
      <c r="AP102" s="5">
        <f t="shared" si="309"/>
        <v>6.164002213393001E-5</v>
      </c>
      <c r="AQ102" s="5">
        <f t="shared" si="310"/>
        <v>2.3120047876710885E-5</v>
      </c>
      <c r="AR102" s="5">
        <f t="shared" si="311"/>
        <v>7.4074353527441277E-3</v>
      </c>
      <c r="AS102" s="5">
        <f t="shared" si="312"/>
        <v>4.7842236873920623E-3</v>
      </c>
      <c r="AT102" s="5">
        <f t="shared" si="313"/>
        <v>1.5449879209896858E-3</v>
      </c>
      <c r="AU102" s="5">
        <f t="shared" si="314"/>
        <v>3.3261929652864358E-4</v>
      </c>
      <c r="AV102" s="5">
        <f t="shared" si="315"/>
        <v>5.3707020093888006E-5</v>
      </c>
      <c r="AW102" s="5">
        <f t="shared" si="316"/>
        <v>1.8673756862045948E-7</v>
      </c>
      <c r="AX102" s="5">
        <f t="shared" si="317"/>
        <v>1.1788229702285292E-5</v>
      </c>
      <c r="AY102" s="5">
        <f t="shared" si="318"/>
        <v>1.7686199690605109E-5</v>
      </c>
      <c r="AZ102" s="5">
        <f t="shared" si="319"/>
        <v>1.3267541751214763E-5</v>
      </c>
      <c r="BA102" s="5">
        <f t="shared" si="320"/>
        <v>6.6352171824955933E-6</v>
      </c>
      <c r="BB102" s="5">
        <f t="shared" si="321"/>
        <v>2.4887489267663579E-6</v>
      </c>
      <c r="BC102" s="5">
        <f t="shared" si="322"/>
        <v>7.4678745851102252E-7</v>
      </c>
      <c r="BD102" s="5">
        <f t="shared" si="323"/>
        <v>1.8522625838450089E-3</v>
      </c>
      <c r="BE102" s="5">
        <f t="shared" si="324"/>
        <v>1.1963166881528667E-3</v>
      </c>
      <c r="BF102" s="5">
        <f t="shared" si="325"/>
        <v>3.8633119052217471E-4</v>
      </c>
      <c r="BG102" s="5">
        <f t="shared" si="326"/>
        <v>8.3172953699368755E-5</v>
      </c>
      <c r="BH102" s="5">
        <f t="shared" si="327"/>
        <v>1.3429682349217946E-5</v>
      </c>
      <c r="BI102" s="5">
        <f t="shared" si="328"/>
        <v>1.734759774460335E-6</v>
      </c>
      <c r="BJ102" s="8">
        <f t="shared" si="329"/>
        <v>0.15962102960619654</v>
      </c>
      <c r="BK102" s="8">
        <f t="shared" si="330"/>
        <v>0.26084065515518895</v>
      </c>
      <c r="BL102" s="8">
        <f t="shared" si="331"/>
        <v>0.51280820430871388</v>
      </c>
      <c r="BM102" s="8">
        <f t="shared" si="332"/>
        <v>0.36189386359240328</v>
      </c>
      <c r="BN102" s="8">
        <f t="shared" si="333"/>
        <v>0.63717369440197213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1.5207999999999999</v>
      </c>
      <c r="F103">
        <f>VLOOKUP(B103,home!$B$2:$E$405,3,FALSE)</f>
        <v>0.78910000000000002</v>
      </c>
      <c r="G103">
        <f>VLOOKUP(C103,away!$B$2:$E$405,4,FALSE)</f>
        <v>0.74519999999999997</v>
      </c>
      <c r="H103">
        <f>VLOOKUP(A103,away!$A$2:$E$405,3,FALSE)</f>
        <v>1.1375</v>
      </c>
      <c r="I103">
        <f>VLOOKUP(C103,away!$B$2:$E$405,3,FALSE)</f>
        <v>0.64470000000000005</v>
      </c>
      <c r="J103">
        <f>VLOOKUP(B103,home!$B$2:$E$405,4,FALSE)</f>
        <v>1.3480000000000001</v>
      </c>
      <c r="K103" s="3">
        <f t="shared" si="278"/>
        <v>0.89428715625599997</v>
      </c>
      <c r="L103" s="3">
        <f t="shared" si="279"/>
        <v>0.98855074500000006</v>
      </c>
      <c r="M103" s="5">
        <f t="shared" si="280"/>
        <v>0.15215768397947149</v>
      </c>
      <c r="N103" s="5">
        <f t="shared" si="281"/>
        <v>0.13607266250850067</v>
      </c>
      <c r="O103" s="5">
        <f t="shared" si="282"/>
        <v>0.15041559185538111</v>
      </c>
      <c r="P103" s="5">
        <f t="shared" si="283"/>
        <v>0.1345147318969119</v>
      </c>
      <c r="Q103" s="5">
        <f t="shared" si="284"/>
        <v>6.0844017199454745E-2</v>
      </c>
      <c r="R103" s="5">
        <f t="shared" si="285"/>
        <v>7.4346722694126455E-2</v>
      </c>
      <c r="S103" s="5">
        <f t="shared" si="286"/>
        <v>2.9729377813971079E-2</v>
      </c>
      <c r="T103" s="5">
        <f t="shared" si="287"/>
        <v>6.0147398531313796E-2</v>
      </c>
      <c r="U103" s="5">
        <f t="shared" si="288"/>
        <v>6.6487319215083759E-2</v>
      </c>
      <c r="V103" s="5">
        <f t="shared" si="289"/>
        <v>2.9202448856702405E-3</v>
      </c>
      <c r="W103" s="5">
        <f t="shared" si="290"/>
        <v>1.8137341038830513E-2</v>
      </c>
      <c r="X103" s="5">
        <f t="shared" si="291"/>
        <v>1.7929681996254977E-2</v>
      </c>
      <c r="Y103" s="5">
        <f t="shared" si="292"/>
        <v>8.8622002475054716E-3</v>
      </c>
      <c r="Z103" s="5">
        <f t="shared" si="293"/>
        <v>2.4498502702529047E-2</v>
      </c>
      <c r="AA103" s="5">
        <f t="shared" si="294"/>
        <v>2.1908696314374629E-2</v>
      </c>
      <c r="AB103" s="5">
        <f t="shared" si="295"/>
        <v>9.7963328621291958E-3</v>
      </c>
      <c r="AC103" s="5">
        <f t="shared" si="296"/>
        <v>1.6135233347887382E-4</v>
      </c>
      <c r="AD103" s="5">
        <f t="shared" si="297"/>
        <v>4.0549977849152451E-3</v>
      </c>
      <c r="AE103" s="5">
        <f t="shared" si="298"/>
        <v>4.0085710812513154E-3</v>
      </c>
      <c r="AF103" s="5">
        <f t="shared" si="299"/>
        <v>1.9813379643782215E-3</v>
      </c>
      <c r="AG103" s="5">
        <f t="shared" si="300"/>
        <v>6.5288437359429163E-4</v>
      </c>
      <c r="AH103" s="5">
        <f t="shared" si="301"/>
        <v>6.0545032744923994E-3</v>
      </c>
      <c r="AI103" s="5">
        <f t="shared" si="302"/>
        <v>5.4144645158884473E-3</v>
      </c>
      <c r="AJ103" s="5">
        <f t="shared" si="303"/>
        <v>2.4210430372814495E-3</v>
      </c>
      <c r="AK103" s="5">
        <f t="shared" si="304"/>
        <v>7.2170256432793894E-4</v>
      </c>
      <c r="AL103" s="5">
        <f t="shared" si="305"/>
        <v>5.7057298221705605E-6</v>
      </c>
      <c r="AM103" s="5">
        <f t="shared" si="306"/>
        <v>7.2526648753924706E-4</v>
      </c>
      <c r="AN103" s="5">
        <f t="shared" si="307"/>
        <v>7.1696272658045587E-4</v>
      </c>
      <c r="AO103" s="5">
        <f t="shared" si="308"/>
        <v>3.5437701874917047E-4</v>
      </c>
      <c r="AP103" s="5">
        <f t="shared" si="309"/>
        <v>1.1677322196512383E-4</v>
      </c>
      <c r="AQ103" s="5">
        <f t="shared" si="310"/>
        <v>2.885906389241838E-5</v>
      </c>
      <c r="AR103" s="5">
        <f t="shared" si="311"/>
        <v>1.1970367445208808E-3</v>
      </c>
      <c r="AS103" s="5">
        <f t="shared" si="312"/>
        <v>1.0704945861915182E-3</v>
      </c>
      <c r="AT103" s="5">
        <f t="shared" si="313"/>
        <v>4.7866477963632816E-4</v>
      </c>
      <c r="AU103" s="5">
        <f t="shared" si="314"/>
        <v>1.4268792152695895E-4</v>
      </c>
      <c r="AV103" s="5">
        <f t="shared" si="315"/>
        <v>3.1900993893605847E-5</v>
      </c>
      <c r="AW103" s="5">
        <f t="shared" si="316"/>
        <v>1.4011501044918858E-7</v>
      </c>
      <c r="AX103" s="5">
        <f t="shared" si="317"/>
        <v>1.080994174448751E-4</v>
      </c>
      <c r="AY103" s="5">
        <f t="shared" si="318"/>
        <v>1.0686175964919728E-4</v>
      </c>
      <c r="AZ103" s="5">
        <f t="shared" si="319"/>
        <v>5.2819136056612452E-5</v>
      </c>
      <c r="BA103" s="5">
        <f t="shared" si="320"/>
        <v>1.7404798766340205E-5</v>
      </c>
      <c r="BB103" s="5">
        <f t="shared" si="321"/>
        <v>4.3013816967601719E-6</v>
      </c>
      <c r="BC103" s="5">
        <f t="shared" si="322"/>
        <v>8.5042681617232686E-7</v>
      </c>
      <c r="BD103" s="5">
        <f t="shared" si="323"/>
        <v>1.9722192759808182E-4</v>
      </c>
      <c r="BE103" s="5">
        <f t="shared" si="324"/>
        <v>1.7637303678301529E-4</v>
      </c>
      <c r="BF103" s="5">
        <f t="shared" si="325"/>
        <v>7.8864070752458806E-5</v>
      </c>
      <c r="BG103" s="5">
        <f t="shared" si="326"/>
        <v>2.3509041854662793E-5</v>
      </c>
      <c r="BH103" s="5">
        <f t="shared" si="327"/>
        <v>5.2559585466274163E-6</v>
      </c>
      <c r="BI103" s="5">
        <f t="shared" si="328"/>
        <v>9.4006724441257046E-7</v>
      </c>
      <c r="BJ103" s="8">
        <f t="shared" si="329"/>
        <v>0.3149236681651556</v>
      </c>
      <c r="BK103" s="8">
        <f t="shared" si="330"/>
        <v>0.31959595839897487</v>
      </c>
      <c r="BL103" s="8">
        <f t="shared" si="331"/>
        <v>0.34096932546163405</v>
      </c>
      <c r="BM103" s="8">
        <f t="shared" si="332"/>
        <v>0.29152932294980849</v>
      </c>
      <c r="BN103" s="8">
        <f t="shared" si="333"/>
        <v>0.70835141013384639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1.5207999999999999</v>
      </c>
      <c r="F104">
        <f>VLOOKUP(B104,home!$B$2:$E$405,3,FALSE)</f>
        <v>0.65749999999999997</v>
      </c>
      <c r="G104">
        <f>VLOOKUP(C104,away!$B$2:$E$405,4,FALSE)</f>
        <v>0.96440000000000003</v>
      </c>
      <c r="H104">
        <f>VLOOKUP(A104,away!$A$2:$E$405,3,FALSE)</f>
        <v>1.1375</v>
      </c>
      <c r="I104">
        <f>VLOOKUP(C104,away!$B$2:$E$405,3,FALSE)</f>
        <v>1.1135999999999999</v>
      </c>
      <c r="J104">
        <f>VLOOKUP(B104,home!$B$2:$E$405,4,FALSE)</f>
        <v>0.99629999999999996</v>
      </c>
      <c r="K104" s="3">
        <f t="shared" si="278"/>
        <v>0.96432863439999994</v>
      </c>
      <c r="L104" s="3">
        <f t="shared" si="279"/>
        <v>1.2620331359999999</v>
      </c>
      <c r="M104" s="5">
        <f t="shared" si="280"/>
        <v>0.10792035577857662</v>
      </c>
      <c r="N104" s="5">
        <f t="shared" si="281"/>
        <v>0.10407068931191692</v>
      </c>
      <c r="O104" s="5">
        <f t="shared" si="282"/>
        <v>0.13619906504147275</v>
      </c>
      <c r="P104" s="5">
        <f t="shared" si="283"/>
        <v>0.13134065839800016</v>
      </c>
      <c r="Q104" s="5">
        <f t="shared" si="284"/>
        <v>5.0179172852613751E-2</v>
      </c>
      <c r="R104" s="5">
        <f t="shared" si="285"/>
        <v>8.59438665872789E-2</v>
      </c>
      <c r="S104" s="5">
        <f t="shared" si="286"/>
        <v>3.9960877686071726E-2</v>
      </c>
      <c r="T104" s="5">
        <f t="shared" si="287"/>
        <v>6.3327778877070195E-2</v>
      </c>
      <c r="U104" s="5">
        <f t="shared" si="288"/>
        <v>8.2878131501166449E-2</v>
      </c>
      <c r="V104" s="5">
        <f t="shared" si="289"/>
        <v>5.4036639103862156E-3</v>
      </c>
      <c r="W104" s="5">
        <f t="shared" si="290"/>
        <v>1.6129737744094194E-2</v>
      </c>
      <c r="X104" s="5">
        <f t="shared" si="291"/>
        <v>2.0356263508036758E-2</v>
      </c>
      <c r="Y104" s="5">
        <f t="shared" si="292"/>
        <v>1.2845139536144995E-2</v>
      </c>
      <c r="Z104" s="5">
        <f t="shared" si="293"/>
        <v>3.6154669156369723E-2</v>
      </c>
      <c r="AA104" s="5">
        <f t="shared" si="294"/>
        <v>3.4864982734745815E-2</v>
      </c>
      <c r="AB104" s="5">
        <f t="shared" si="295"/>
        <v>1.68106505944885E-2</v>
      </c>
      <c r="AC104" s="5">
        <f t="shared" si="296"/>
        <v>4.11021147627488E-4</v>
      </c>
      <c r="AD104" s="5">
        <f t="shared" si="297"/>
        <v>3.8885919929981215E-3</v>
      </c>
      <c r="AE104" s="5">
        <f t="shared" si="298"/>
        <v>4.9075319475479079E-3</v>
      </c>
      <c r="AF104" s="5">
        <f t="shared" si="299"/>
        <v>3.0967339668920369E-3</v>
      </c>
      <c r="AG104" s="5">
        <f t="shared" si="300"/>
        <v>1.3027269598648254E-3</v>
      </c>
      <c r="AH104" s="5">
        <f t="shared" si="301"/>
        <v>1.1407097624113943E-2</v>
      </c>
      <c r="AI104" s="5">
        <f t="shared" si="302"/>
        <v>1.1000190874329281E-2</v>
      </c>
      <c r="AJ104" s="5">
        <f t="shared" si="303"/>
        <v>5.3038995219906477E-3</v>
      </c>
      <c r="AK104" s="5">
        <f t="shared" si="304"/>
        <v>1.704900727678685E-3</v>
      </c>
      <c r="AL104" s="5">
        <f t="shared" si="305"/>
        <v>2.0008750992502667E-5</v>
      </c>
      <c r="AM104" s="5">
        <f t="shared" si="306"/>
        <v>7.4997612126933059E-4</v>
      </c>
      <c r="AN104" s="5">
        <f t="shared" si="307"/>
        <v>9.4649471625064938E-4</v>
      </c>
      <c r="AO104" s="5">
        <f t="shared" si="308"/>
        <v>5.972538474786186E-4</v>
      </c>
      <c r="AP104" s="5">
        <f t="shared" si="309"/>
        <v>2.5125138204050218E-4</v>
      </c>
      <c r="AQ104" s="5">
        <f t="shared" si="310"/>
        <v>7.9271892400227263E-5</v>
      </c>
      <c r="AR104" s="5">
        <f t="shared" si="311"/>
        <v>2.879227037443732E-3</v>
      </c>
      <c r="AS104" s="5">
        <f t="shared" si="312"/>
        <v>2.7765210771456715E-3</v>
      </c>
      <c r="AT104" s="5">
        <f t="shared" si="313"/>
        <v>1.338739389353351E-3</v>
      </c>
      <c r="AU104" s="5">
        <f t="shared" si="314"/>
        <v>4.3032824238420234E-4</v>
      </c>
      <c r="AV104" s="5">
        <f t="shared" si="315"/>
        <v>1.0374446158052748E-4</v>
      </c>
      <c r="AW104" s="5">
        <f t="shared" si="316"/>
        <v>6.7641510829338146E-7</v>
      </c>
      <c r="AX104" s="5">
        <f t="shared" si="317"/>
        <v>1.2053724147604367E-4</v>
      </c>
      <c r="AY104" s="5">
        <f t="shared" si="318"/>
        <v>1.5212199286480065E-4</v>
      </c>
      <c r="AZ104" s="5">
        <f t="shared" si="319"/>
        <v>9.5991497854866988E-5</v>
      </c>
      <c r="BA104" s="5">
        <f t="shared" si="320"/>
        <v>4.0381483689038338E-5</v>
      </c>
      <c r="BB104" s="5">
        <f t="shared" si="321"/>
        <v>1.2740692624102478E-5</v>
      </c>
      <c r="BC104" s="5">
        <f t="shared" si="322"/>
        <v>3.2158352534416223E-6</v>
      </c>
      <c r="BD104" s="5">
        <f t="shared" si="323"/>
        <v>6.0561332122018431E-4</v>
      </c>
      <c r="BE104" s="5">
        <f t="shared" si="324"/>
        <v>5.8401026702670873E-4</v>
      </c>
      <c r="BF104" s="5">
        <f t="shared" si="325"/>
        <v>2.8158891163872267E-4</v>
      </c>
      <c r="BG104" s="5">
        <f t="shared" si="326"/>
        <v>9.0514750207583915E-5</v>
      </c>
      <c r="BH104" s="5">
        <f t="shared" si="327"/>
        <v>2.182149136518412E-5</v>
      </c>
      <c r="BI104" s="5">
        <f t="shared" si="328"/>
        <v>4.2086177937518793E-6</v>
      </c>
      <c r="BJ104" s="8">
        <f t="shared" si="329"/>
        <v>0.28315360340038126</v>
      </c>
      <c r="BK104" s="8">
        <f t="shared" si="330"/>
        <v>0.2852087076645195</v>
      </c>
      <c r="BL104" s="8">
        <f t="shared" si="331"/>
        <v>0.39522910277442469</v>
      </c>
      <c r="BM104" s="8">
        <f t="shared" si="332"/>
        <v>0.38394082944807956</v>
      </c>
      <c r="BN104" s="8">
        <f t="shared" si="333"/>
        <v>0.61565380796985913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1.6306</v>
      </c>
      <c r="F105">
        <f>VLOOKUP(B105,home!$B$2:$E$405,3,FALSE)</f>
        <v>0.93789999999999996</v>
      </c>
      <c r="G105">
        <f>VLOOKUP(C105,away!$B$2:$E$405,4,FALSE)</f>
        <v>0.90190000000000003</v>
      </c>
      <c r="H105">
        <f>VLOOKUP(A105,away!$A$2:$E$405,3,FALSE)</f>
        <v>1.1465000000000001</v>
      </c>
      <c r="I105">
        <f>VLOOKUP(C105,away!$B$2:$E$405,3,FALSE)</f>
        <v>1.1800999999999999</v>
      </c>
      <c r="J105">
        <f>VLOOKUP(B105,home!$B$2:$E$405,4,FALSE)</f>
        <v>1.7957000000000001</v>
      </c>
      <c r="K105" s="3">
        <f t="shared" si="278"/>
        <v>1.379311511506</v>
      </c>
      <c r="L105" s="3">
        <f t="shared" si="279"/>
        <v>2.4295545360049999</v>
      </c>
      <c r="M105" s="5">
        <f t="shared" si="280"/>
        <v>2.2173308184674886E-2</v>
      </c>
      <c r="N105" s="5">
        <f t="shared" si="281"/>
        <v>3.0583899227292273E-2</v>
      </c>
      <c r="O105" s="5">
        <f t="shared" si="282"/>
        <v>5.3871261478313656E-2</v>
      </c>
      <c r="P105" s="5">
        <f t="shared" si="283"/>
        <v>7.4305251096387762E-2</v>
      </c>
      <c r="Q105" s="5">
        <f t="shared" si="284"/>
        <v>2.1092362135471852E-2</v>
      </c>
      <c r="R105" s="5">
        <f t="shared" si="285"/>
        <v>6.5441583842474185E-2</v>
      </c>
      <c r="S105" s="5">
        <f t="shared" si="286"/>
        <v>6.2251314672039676E-2</v>
      </c>
      <c r="T105" s="5">
        <f t="shared" si="287"/>
        <v>5.1245044101295746E-2</v>
      </c>
      <c r="U105" s="5">
        <f t="shared" si="288"/>
        <v>9.0264329925109688E-2</v>
      </c>
      <c r="V105" s="5">
        <f t="shared" si="289"/>
        <v>2.317901790978651E-2</v>
      </c>
      <c r="W105" s="5">
        <f t="shared" si="290"/>
        <v>9.6976459661031987E-3</v>
      </c>
      <c r="X105" s="5">
        <f t="shared" si="291"/>
        <v>2.3560959745516617E-2</v>
      </c>
      <c r="Y105" s="5">
        <f t="shared" si="292"/>
        <v>2.8621318311175554E-2</v>
      </c>
      <c r="Z105" s="5">
        <f t="shared" si="293"/>
        <v>5.2997965622611554E-2</v>
      </c>
      <c r="AA105" s="5">
        <f t="shared" si="294"/>
        <v>7.3100704069667358E-2</v>
      </c>
      <c r="AB105" s="5">
        <f t="shared" si="295"/>
        <v>5.0414321311242863E-2</v>
      </c>
      <c r="AC105" s="5">
        <f t="shared" si="296"/>
        <v>4.8547185979468058E-3</v>
      </c>
      <c r="AD105" s="5">
        <f t="shared" si="297"/>
        <v>3.3440186788889683E-3</v>
      </c>
      <c r="AE105" s="5">
        <f t="shared" si="298"/>
        <v>8.1244757497801398E-3</v>
      </c>
      <c r="AF105" s="5">
        <f t="shared" si="299"/>
        <v>9.8694284552704823E-3</v>
      </c>
      <c r="AG105" s="5">
        <f t="shared" si="300"/>
        <v>7.9927715570930723E-3</v>
      </c>
      <c r="AH105" s="5">
        <f t="shared" si="301"/>
        <v>3.2190361944363241E-2</v>
      </c>
      <c r="AI105" s="5">
        <f t="shared" si="302"/>
        <v>4.4400536789404879E-2</v>
      </c>
      <c r="AJ105" s="5">
        <f t="shared" si="303"/>
        <v>3.0621085755335911E-2</v>
      </c>
      <c r="AK105" s="5">
        <f t="shared" si="304"/>
        <v>1.4078672025715737E-2</v>
      </c>
      <c r="AL105" s="5">
        <f t="shared" si="305"/>
        <v>6.5074833474250925E-4</v>
      </c>
      <c r="AM105" s="5">
        <f t="shared" si="306"/>
        <v>9.2248869169652813E-4</v>
      </c>
      <c r="AN105" s="5">
        <f t="shared" si="307"/>
        <v>2.241236585324618E-3</v>
      </c>
      <c r="AO105" s="5">
        <f t="shared" si="308"/>
        <v>2.7226032560678914E-3</v>
      </c>
      <c r="AP105" s="5">
        <f t="shared" si="309"/>
        <v>2.2049043635072427E-3</v>
      </c>
      <c r="AQ105" s="5">
        <f t="shared" si="310"/>
        <v>1.3392338494540596E-3</v>
      </c>
      <c r="AR105" s="5">
        <f t="shared" si="311"/>
        <v>1.5641647975514081E-2</v>
      </c>
      <c r="AS105" s="5">
        <f t="shared" si="312"/>
        <v>2.1574705111551091E-2</v>
      </c>
      <c r="AT105" s="5">
        <f t="shared" si="313"/>
        <v>1.4879119558854884E-2</v>
      </c>
      <c r="AU105" s="5">
        <f t="shared" si="314"/>
        <v>6.840980296200872E-3</v>
      </c>
      <c r="AV105" s="5">
        <f t="shared" si="315"/>
        <v>2.3589607181338981E-3</v>
      </c>
      <c r="AW105" s="5">
        <f t="shared" si="316"/>
        <v>6.0575858458677837E-5</v>
      </c>
      <c r="AX105" s="5">
        <f t="shared" si="317"/>
        <v>2.1206654528185497E-4</v>
      </c>
      <c r="AY105" s="5">
        <f t="shared" si="318"/>
        <v>5.1522723702444049E-4</v>
      </c>
      <c r="AZ105" s="5">
        <f t="shared" si="319"/>
        <v>6.2588633539302637E-4</v>
      </c>
      <c r="BA105" s="5">
        <f t="shared" si="320"/>
        <v>5.0687499505922462E-4</v>
      </c>
      <c r="BB105" s="5">
        <f t="shared" si="321"/>
        <v>3.078701108584128E-4</v>
      </c>
      <c r="BC105" s="5">
        <f t="shared" si="322"/>
        <v>1.4959744486728373E-4</v>
      </c>
      <c r="BD105" s="5">
        <f t="shared" si="323"/>
        <v>6.3337061315839422E-3</v>
      </c>
      <c r="BE105" s="5">
        <f t="shared" si="324"/>
        <v>8.7361537777898672E-3</v>
      </c>
      <c r="BF105" s="5">
        <f t="shared" si="325"/>
        <v>6.0249387359960979E-3</v>
      </c>
      <c r="BG105" s="5">
        <f t="shared" si="326"/>
        <v>2.7700891182259419E-3</v>
      </c>
      <c r="BH105" s="5">
        <f t="shared" si="327"/>
        <v>9.5520395216663716E-4</v>
      </c>
      <c r="BI105" s="5">
        <f t="shared" si="328"/>
        <v>2.6350476141189384E-4</v>
      </c>
      <c r="BJ105" s="8">
        <f t="shared" si="329"/>
        <v>0.2058799133424225</v>
      </c>
      <c r="BK105" s="8">
        <f t="shared" si="330"/>
        <v>0.18792958603260262</v>
      </c>
      <c r="BL105" s="8">
        <f t="shared" si="331"/>
        <v>0.54076186727905662</v>
      </c>
      <c r="BM105" s="8">
        <f t="shared" si="332"/>
        <v>0.71964701493351313</v>
      </c>
      <c r="BN105" s="8">
        <f t="shared" si="333"/>
        <v>0.26746766596461463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1.6306</v>
      </c>
      <c r="F106">
        <f>VLOOKUP(B106,home!$B$2:$E$405,3,FALSE)</f>
        <v>1.1544000000000001</v>
      </c>
      <c r="G106">
        <f>VLOOKUP(C106,away!$B$2:$E$405,4,FALSE)</f>
        <v>0.74960000000000004</v>
      </c>
      <c r="H106">
        <f>VLOOKUP(A106,away!$A$2:$E$405,3,FALSE)</f>
        <v>1.1465000000000001</v>
      </c>
      <c r="I106">
        <f>VLOOKUP(C106,away!$B$2:$E$405,3,FALSE)</f>
        <v>0.96909999999999996</v>
      </c>
      <c r="J106">
        <f>VLOOKUP(B106,home!$B$2:$E$405,4,FALSE)</f>
        <v>0.87219999999999998</v>
      </c>
      <c r="K106" s="3">
        <f t="shared" si="278"/>
        <v>1.4110205341440003</v>
      </c>
      <c r="L106" s="3">
        <f t="shared" si="279"/>
        <v>0.96907800142999989</v>
      </c>
      <c r="M106" s="5">
        <f t="shared" si="280"/>
        <v>9.2541458435348264E-2</v>
      </c>
      <c r="N106" s="5">
        <f t="shared" si="281"/>
        <v>0.13057789811190992</v>
      </c>
      <c r="O106" s="5">
        <f t="shared" si="282"/>
        <v>8.9679891589944702E-2</v>
      </c>
      <c r="P106" s="5">
        <f t="shared" si="283"/>
        <v>0.12654016853321984</v>
      </c>
      <c r="Q106" s="5">
        <f t="shared" si="284"/>
        <v>9.2124047770634002E-2</v>
      </c>
      <c r="R106" s="5">
        <f t="shared" si="285"/>
        <v>4.3453405055221328E-2</v>
      </c>
      <c r="S106" s="5">
        <f t="shared" si="286"/>
        <v>4.3257407337064881E-2</v>
      </c>
      <c r="T106" s="5">
        <f t="shared" si="287"/>
        <v>8.9275388097207836E-2</v>
      </c>
      <c r="U106" s="5">
        <f t="shared" si="288"/>
        <v>6.1313646811394007E-2</v>
      </c>
      <c r="V106" s="5">
        <f t="shared" si="289"/>
        <v>6.5721890218371215E-3</v>
      </c>
      <c r="W106" s="5">
        <f t="shared" si="290"/>
        <v>4.3329641030942459E-2</v>
      </c>
      <c r="X106" s="5">
        <f t="shared" si="291"/>
        <v>4.1989801932945041E-2</v>
      </c>
      <c r="Y106" s="5">
        <f t="shared" si="292"/>
        <v>2.0345696668809962E-2</v>
      </c>
      <c r="Z106" s="5">
        <f t="shared" si="293"/>
        <v>1.4036579642080714E-2</v>
      </c>
      <c r="AA106" s="5">
        <f t="shared" si="294"/>
        <v>1.9805902104123533E-2</v>
      </c>
      <c r="AB106" s="5">
        <f t="shared" si="295"/>
        <v>1.3973267283082085E-2</v>
      </c>
      <c r="AC106" s="5">
        <f t="shared" si="296"/>
        <v>5.6167116914175759E-4</v>
      </c>
      <c r="AD106" s="5">
        <f t="shared" si="297"/>
        <v>1.5284753307937065E-2</v>
      </c>
      <c r="AE106" s="5">
        <f t="shared" si="298"/>
        <v>1.4812118188006229E-2</v>
      </c>
      <c r="AF106" s="5">
        <f t="shared" si="299"/>
        <v>7.1770489452890138E-3</v>
      </c>
      <c r="AG106" s="5">
        <f t="shared" si="300"/>
        <v>2.3183734160219889E-3</v>
      </c>
      <c r="AH106" s="5">
        <f t="shared" si="301"/>
        <v>3.4006351366151501E-3</v>
      </c>
      <c r="AI106" s="5">
        <f t="shared" si="302"/>
        <v>4.7983660068955649E-3</v>
      </c>
      <c r="AJ106" s="5">
        <f t="shared" si="303"/>
        <v>3.385296483034097E-3</v>
      </c>
      <c r="AK106" s="5">
        <f t="shared" si="304"/>
        <v>1.5922409505755256E-3</v>
      </c>
      <c r="AL106" s="5">
        <f t="shared" si="305"/>
        <v>3.0720918215527176E-5</v>
      </c>
      <c r="AM106" s="5">
        <f t="shared" si="306"/>
        <v>4.3134201553649207E-3</v>
      </c>
      <c r="AN106" s="5">
        <f t="shared" si="307"/>
        <v>4.1800405834889172E-3</v>
      </c>
      <c r="AO106" s="5">
        <f t="shared" si="308"/>
        <v>2.0253926872718648E-3</v>
      </c>
      <c r="AP106" s="5">
        <f t="shared" si="309"/>
        <v>6.5425449916411862E-4</v>
      </c>
      <c r="AQ106" s="5">
        <f t="shared" si="310"/>
        <v>1.5850591061913739E-4</v>
      </c>
      <c r="AR106" s="5">
        <f t="shared" si="311"/>
        <v>6.5909614035672892E-4</v>
      </c>
      <c r="AS106" s="5">
        <f t="shared" si="312"/>
        <v>9.2999818801840078E-4</v>
      </c>
      <c r="AT106" s="5">
        <f t="shared" si="313"/>
        <v>6.5612327000533818E-4</v>
      </c>
      <c r="AU106" s="5">
        <f t="shared" si="314"/>
        <v>3.0860113563574676E-4</v>
      </c>
      <c r="AV106" s="5">
        <f t="shared" si="315"/>
        <v>1.0886063481054919E-4</v>
      </c>
      <c r="AW106" s="5">
        <f t="shared" si="316"/>
        <v>1.1668734551263987E-6</v>
      </c>
      <c r="AX106" s="5">
        <f t="shared" si="317"/>
        <v>1.0143874019350847E-3</v>
      </c>
      <c r="AY106" s="5">
        <f t="shared" si="318"/>
        <v>9.830205161430218E-4</v>
      </c>
      <c r="AZ106" s="5">
        <f t="shared" si="319"/>
        <v>4.7631177857428321E-4</v>
      </c>
      <c r="BA106" s="5">
        <f t="shared" si="320"/>
        <v>1.5386108881277835E-4</v>
      </c>
      <c r="BB106" s="5">
        <f t="shared" si="321"/>
        <v>3.7275849111132736E-5</v>
      </c>
      <c r="BC106" s="5">
        <f t="shared" si="322"/>
        <v>7.2246410716445504E-6</v>
      </c>
      <c r="BD106" s="5">
        <f t="shared" si="323"/>
        <v>1.064525950745209E-4</v>
      </c>
      <c r="BE106" s="5">
        <f t="shared" si="324"/>
        <v>1.5020679756306548E-4</v>
      </c>
      <c r="BF106" s="5">
        <f t="shared" si="325"/>
        <v>1.059724378647482E-4</v>
      </c>
      <c r="BG106" s="5">
        <f t="shared" si="326"/>
        <v>4.9843095293486288E-5</v>
      </c>
      <c r="BH106" s="5">
        <f t="shared" si="327"/>
        <v>1.7582407736101344E-5</v>
      </c>
      <c r="BI106" s="5">
        <f t="shared" si="328"/>
        <v>4.9618276710662572E-6</v>
      </c>
      <c r="BJ106" s="8">
        <f t="shared" si="329"/>
        <v>0.4712384625812604</v>
      </c>
      <c r="BK106" s="8">
        <f t="shared" si="330"/>
        <v>0.27048663593097039</v>
      </c>
      <c r="BL106" s="8">
        <f t="shared" si="331"/>
        <v>0.24450034995091577</v>
      </c>
      <c r="BM106" s="8">
        <f t="shared" si="332"/>
        <v>0.42436330496626129</v>
      </c>
      <c r="BN106" s="8">
        <f t="shared" si="333"/>
        <v>0.57491686949627807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1.6306</v>
      </c>
      <c r="F107">
        <f>VLOOKUP(B107,home!$B$2:$E$405,3,FALSE)</f>
        <v>0.95399999999999996</v>
      </c>
      <c r="G107">
        <f>VLOOKUP(C107,away!$B$2:$E$405,4,FALSE)</f>
        <v>0.82969999999999999</v>
      </c>
      <c r="H107">
        <f>VLOOKUP(A107,away!$A$2:$E$405,3,FALSE)</f>
        <v>1.1465000000000001</v>
      </c>
      <c r="I107">
        <f>VLOOKUP(C107,away!$B$2:$E$405,3,FALSE)</f>
        <v>1.3340000000000001</v>
      </c>
      <c r="J107">
        <f>VLOOKUP(B107,home!$B$2:$E$405,4,FALSE)</f>
        <v>0.7268</v>
      </c>
      <c r="K107" s="3">
        <f t="shared" si="278"/>
        <v>1.2906750142799999</v>
      </c>
      <c r="L107" s="3">
        <f t="shared" si="279"/>
        <v>1.1115904508000001</v>
      </c>
      <c r="M107" s="5">
        <f t="shared" si="280"/>
        <v>9.0512667555736337E-2</v>
      </c>
      <c r="N107" s="5">
        <f t="shared" si="281"/>
        <v>0.11682243849002087</v>
      </c>
      <c r="O107" s="5">
        <f t="shared" si="282"/>
        <v>0.10061301693139149</v>
      </c>
      <c r="P107" s="5">
        <f t="shared" si="283"/>
        <v>0.12985870706467759</v>
      </c>
      <c r="Q107" s="5">
        <f t="shared" si="284"/>
        <v>7.5389901233166079E-2</v>
      </c>
      <c r="R107" s="5">
        <f t="shared" si="285"/>
        <v>5.5920234423556772E-2</v>
      </c>
      <c r="S107" s="5">
        <f t="shared" si="286"/>
        <v>4.6577137366229975E-2</v>
      </c>
      <c r="T107" s="5">
        <f t="shared" si="287"/>
        <v>8.3802694297542557E-2</v>
      </c>
      <c r="U107" s="5">
        <f t="shared" si="288"/>
        <v>7.2174849363165081E-2</v>
      </c>
      <c r="V107" s="5">
        <f t="shared" si="289"/>
        <v>7.4249236788724894E-3</v>
      </c>
      <c r="W107" s="5">
        <f t="shared" si="290"/>
        <v>3.2434620616894783E-2</v>
      </c>
      <c r="X107" s="5">
        <f t="shared" si="291"/>
        <v>3.6054014553061051E-2</v>
      </c>
      <c r="Y107" s="5">
        <f t="shared" si="292"/>
        <v>2.0038649145093453E-2</v>
      </c>
      <c r="Z107" s="5">
        <f t="shared" si="293"/>
        <v>2.0720132863907718E-2</v>
      </c>
      <c r="AA107" s="5">
        <f t="shared" si="294"/>
        <v>2.6742957780007588E-2</v>
      </c>
      <c r="AB107" s="5">
        <f t="shared" si="295"/>
        <v>1.7258233707300369E-2</v>
      </c>
      <c r="AC107" s="5">
        <f t="shared" si="296"/>
        <v>6.6578456297191626E-4</v>
      </c>
      <c r="AD107" s="5">
        <f t="shared" si="297"/>
        <v>1.0465638606969271E-2</v>
      </c>
      <c r="AE107" s="5">
        <f t="shared" si="298"/>
        <v>1.1633503937030857E-2</v>
      </c>
      <c r="AF107" s="5">
        <f t="shared" si="299"/>
        <v>6.465845942873855E-3</v>
      </c>
      <c r="AG107" s="5">
        <f t="shared" si="300"/>
        <v>2.3957908688141669E-3</v>
      </c>
      <c r="AH107" s="5">
        <f t="shared" si="301"/>
        <v>5.7580754577067723E-3</v>
      </c>
      <c r="AI107" s="5">
        <f t="shared" si="302"/>
        <v>7.4318041236010055E-3</v>
      </c>
      <c r="AJ107" s="5">
        <f t="shared" si="303"/>
        <v>4.7960219466774466E-3</v>
      </c>
      <c r="AK107" s="5">
        <f t="shared" si="304"/>
        <v>2.0633685648383674E-3</v>
      </c>
      <c r="AL107" s="5">
        <f t="shared" si="305"/>
        <v>3.8208098320785789E-5</v>
      </c>
      <c r="AM107" s="5">
        <f t="shared" si="306"/>
        <v>2.7015476516998723E-3</v>
      </c>
      <c r="AN107" s="5">
        <f t="shared" si="307"/>
        <v>3.0030145720107426E-3</v>
      </c>
      <c r="AO107" s="5">
        <f t="shared" si="308"/>
        <v>1.6690611609301957E-3</v>
      </c>
      <c r="AP107" s="5">
        <f t="shared" si="309"/>
        <v>6.1843748276372266E-4</v>
      </c>
      <c r="AQ107" s="5">
        <f t="shared" si="310"/>
        <v>1.7186230006423602E-4</v>
      </c>
      <c r="AR107" s="5">
        <f t="shared" si="311"/>
        <v>1.2801243387545371E-3</v>
      </c>
      <c r="AS107" s="5">
        <f t="shared" si="312"/>
        <v>1.6522244992021875E-3</v>
      </c>
      <c r="AT107" s="5">
        <f t="shared" si="313"/>
        <v>1.0662424395507749E-3</v>
      </c>
      <c r="AU107" s="5">
        <f t="shared" si="314"/>
        <v>4.5872415863104583E-4</v>
      </c>
      <c r="AV107" s="5">
        <f t="shared" si="315"/>
        <v>1.4801595249792663E-4</v>
      </c>
      <c r="AW107" s="5">
        <f t="shared" si="316"/>
        <v>1.5227009966072833E-6</v>
      </c>
      <c r="AX107" s="5">
        <f t="shared" si="317"/>
        <v>5.8113667565597279E-4</v>
      </c>
      <c r="AY107" s="5">
        <f t="shared" si="318"/>
        <v>6.4598597926883623E-4</v>
      </c>
      <c r="AZ107" s="5">
        <f t="shared" si="319"/>
        <v>3.5903592295296265E-4</v>
      </c>
      <c r="BA107" s="5">
        <f t="shared" si="320"/>
        <v>1.3303363448289264E-4</v>
      </c>
      <c r="BB107" s="5">
        <f t="shared" si="321"/>
        <v>3.6969729431600284E-5</v>
      </c>
      <c r="BC107" s="5">
        <f t="shared" si="322"/>
        <v>8.2190396409653154E-6</v>
      </c>
      <c r="BD107" s="5">
        <f t="shared" si="323"/>
        <v>2.3716233179936784E-4</v>
      </c>
      <c r="BE107" s="5">
        <f t="shared" si="324"/>
        <v>3.0609949598182717E-4</v>
      </c>
      <c r="BF107" s="5">
        <f t="shared" si="325"/>
        <v>1.9753748567372283E-4</v>
      </c>
      <c r="BG107" s="5">
        <f t="shared" si="326"/>
        <v>8.4985565714255782E-5</v>
      </c>
      <c r="BH107" s="5">
        <f t="shared" si="327"/>
        <v>2.7422186560460259E-5</v>
      </c>
      <c r="BI107" s="5">
        <f t="shared" si="328"/>
        <v>7.0786262061021622E-6</v>
      </c>
      <c r="BJ107" s="8">
        <f t="shared" si="329"/>
        <v>0.40543140184036897</v>
      </c>
      <c r="BK107" s="8">
        <f t="shared" si="330"/>
        <v>0.27572341430607789</v>
      </c>
      <c r="BL107" s="8">
        <f t="shared" si="331"/>
        <v>0.29822417937881701</v>
      </c>
      <c r="BM107" s="8">
        <f t="shared" si="332"/>
        <v>0.43033769941235028</v>
      </c>
      <c r="BN107" s="8">
        <f t="shared" si="333"/>
        <v>0.56911696569854908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1.391</v>
      </c>
      <c r="F108">
        <f>VLOOKUP(B108,home!$B$2:$E$405,3,FALSE)</f>
        <v>0.91500000000000004</v>
      </c>
      <c r="G108">
        <f>VLOOKUP(C108,away!$B$2:$E$405,4,FALSE)</f>
        <v>0.98029999999999995</v>
      </c>
      <c r="H108">
        <f>VLOOKUP(A108,away!$A$2:$E$405,3,FALSE)</f>
        <v>1.016</v>
      </c>
      <c r="I108">
        <f>VLOOKUP(C108,away!$B$2:$E$405,3,FALSE)</f>
        <v>0.62629999999999997</v>
      </c>
      <c r="J108">
        <f>VLOOKUP(B108,home!$B$2:$E$405,4,FALSE)</f>
        <v>0.71579999999999999</v>
      </c>
      <c r="K108" s="3">
        <f t="shared" si="278"/>
        <v>1.2476915295000002</v>
      </c>
      <c r="L108" s="3">
        <f t="shared" si="279"/>
        <v>0.45547842863999999</v>
      </c>
      <c r="M108" s="5">
        <f t="shared" si="280"/>
        <v>0.18210534181951979</v>
      </c>
      <c r="N108" s="5">
        <f t="shared" si="281"/>
        <v>0.227211292464917</v>
      </c>
      <c r="O108" s="5">
        <f t="shared" si="282"/>
        <v>8.2945054938904958E-2</v>
      </c>
      <c r="P108" s="5">
        <f t="shared" si="283"/>
        <v>0.10348984246118387</v>
      </c>
      <c r="Q108" s="5">
        <f t="shared" si="284"/>
        <v>0.14174480250761212</v>
      </c>
      <c r="R108" s="5">
        <f t="shared" si="285"/>
        <v>1.888984164351545E-2</v>
      </c>
      <c r="S108" s="5">
        <f t="shared" si="286"/>
        <v>1.4703230813590335E-2</v>
      </c>
      <c r="T108" s="5">
        <f t="shared" si="287"/>
        <v>6.4561699914054291E-2</v>
      </c>
      <c r="U108" s="5">
        <f t="shared" si="288"/>
        <v>2.3568695412210589E-2</v>
      </c>
      <c r="V108" s="5">
        <f t="shared" si="289"/>
        <v>9.2842174959794233E-4</v>
      </c>
      <c r="W108" s="5">
        <f t="shared" si="290"/>
        <v>5.8951263146466017E-2</v>
      </c>
      <c r="X108" s="5">
        <f t="shared" si="291"/>
        <v>2.6851028704295482E-2</v>
      </c>
      <c r="Y108" s="5">
        <f t="shared" si="292"/>
        <v>6.1150321808000202E-3</v>
      </c>
      <c r="Z108" s="5">
        <f t="shared" si="293"/>
        <v>2.867971796348952E-3</v>
      </c>
      <c r="AA108" s="5">
        <f t="shared" si="294"/>
        <v>3.578344117149487E-3</v>
      </c>
      <c r="AB108" s="5">
        <f t="shared" si="295"/>
        <v>2.232334822301786E-3</v>
      </c>
      <c r="AC108" s="5">
        <f t="shared" si="296"/>
        <v>3.2976181410789044E-5</v>
      </c>
      <c r="AD108" s="5">
        <f t="shared" si="297"/>
        <v>1.8388247920292797E-2</v>
      </c>
      <c r="AE108" s="5">
        <f t="shared" si="298"/>
        <v>8.3754502681777122E-3</v>
      </c>
      <c r="AF108" s="5">
        <f t="shared" si="299"/>
        <v>1.9074184636510253E-3</v>
      </c>
      <c r="AG108" s="5">
        <f t="shared" si="300"/>
        <v>2.8959598819423078E-4</v>
      </c>
      <c r="AH108" s="5">
        <f t="shared" si="301"/>
        <v>3.2657482179621457E-4</v>
      </c>
      <c r="AI108" s="5">
        <f t="shared" si="302"/>
        <v>4.0746463890310893E-4</v>
      </c>
      <c r="AJ108" s="5">
        <f t="shared" si="303"/>
        <v>2.5419508926509269E-4</v>
      </c>
      <c r="AK108" s="5">
        <f t="shared" si="304"/>
        <v>1.0571901990551754E-4</v>
      </c>
      <c r="AL108" s="5">
        <f t="shared" si="305"/>
        <v>7.4961004110603581E-7</v>
      </c>
      <c r="AM108" s="5">
        <f t="shared" si="306"/>
        <v>4.5885722344990573E-3</v>
      </c>
      <c r="AN108" s="5">
        <f t="shared" si="307"/>
        <v>2.0899956710707639E-3</v>
      </c>
      <c r="AO108" s="5">
        <f t="shared" si="308"/>
        <v>4.7597397206185693E-4</v>
      </c>
      <c r="AP108" s="5">
        <f t="shared" si="309"/>
        <v>7.2265292289424652E-5</v>
      </c>
      <c r="AQ108" s="5">
        <f t="shared" si="310"/>
        <v>8.22882044429936E-6</v>
      </c>
      <c r="AR108" s="5">
        <f t="shared" si="311"/>
        <v>2.9749557333025572E-5</v>
      </c>
      <c r="AS108" s="5">
        <f t="shared" si="312"/>
        <v>3.7118270690790623E-5</v>
      </c>
      <c r="AT108" s="5">
        <f t="shared" si="313"/>
        <v>2.3156075965293792E-5</v>
      </c>
      <c r="AU108" s="5">
        <f t="shared" si="314"/>
        <v>9.6305466127852026E-6</v>
      </c>
      <c r="AV108" s="5">
        <f t="shared" si="315"/>
        <v>3.0039878583067548E-6</v>
      </c>
      <c r="AW108" s="5">
        <f t="shared" si="316"/>
        <v>1.1833356129398686E-8</v>
      </c>
      <c r="AX108" s="5">
        <f t="shared" si="317"/>
        <v>9.5418711824722744E-4</v>
      </c>
      <c r="AY108" s="5">
        <f t="shared" si="318"/>
        <v>4.3461164924777702E-4</v>
      </c>
      <c r="AZ108" s="5">
        <f t="shared" si="319"/>
        <v>9.8978115534008155E-5</v>
      </c>
      <c r="BA108" s="5">
        <f t="shared" si="320"/>
        <v>1.5027465511059476E-5</v>
      </c>
      <c r="BB108" s="5">
        <f t="shared" si="321"/>
        <v>1.7111715943547904E-6</v>
      </c>
      <c r="BC108" s="5">
        <f t="shared" si="322"/>
        <v>1.5588034978602472E-7</v>
      </c>
      <c r="BD108" s="5">
        <f t="shared" si="323"/>
        <v>2.2583802711303465E-6</v>
      </c>
      <c r="BE108" s="5">
        <f t="shared" si="324"/>
        <v>2.8177619346792469E-6</v>
      </c>
      <c r="BF108" s="5">
        <f t="shared" si="325"/>
        <v>1.7578488490234149E-6</v>
      </c>
      <c r="BG108" s="5">
        <f t="shared" si="326"/>
        <v>7.3108437302261328E-7</v>
      </c>
      <c r="BH108" s="5">
        <f t="shared" si="327"/>
        <v>2.2804194489253331E-7</v>
      </c>
      <c r="BI108" s="5">
        <f t="shared" si="328"/>
        <v>5.690520060262385E-8</v>
      </c>
      <c r="BJ108" s="8">
        <f t="shared" si="329"/>
        <v>0.56313553894931034</v>
      </c>
      <c r="BK108" s="8">
        <f t="shared" si="330"/>
        <v>0.30169517428459158</v>
      </c>
      <c r="BL108" s="8">
        <f t="shared" si="331"/>
        <v>0.13241873296498571</v>
      </c>
      <c r="BM108" s="8">
        <f t="shared" si="332"/>
        <v>0.24329664234369169</v>
      </c>
      <c r="BN108" s="8">
        <f t="shared" si="333"/>
        <v>0.75638617583565326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1.391</v>
      </c>
      <c r="F112">
        <f>VLOOKUP(B112,home!$B$2:$E$405,3,FALSE)</f>
        <v>0.91500000000000004</v>
      </c>
      <c r="G112">
        <f>VLOOKUP(C112,away!$B$2:$E$405,4,FALSE)</f>
        <v>0.98029999999999995</v>
      </c>
      <c r="H112">
        <f>VLOOKUP(A112,away!$A$2:$E$405,3,FALSE)</f>
        <v>1.016</v>
      </c>
      <c r="I112">
        <f>VLOOKUP(C112,away!$B$2:$E$405,3,FALSE)</f>
        <v>0.89480000000000004</v>
      </c>
      <c r="J112">
        <f>VLOOKUP(B112,home!$B$2:$E$405,4,FALSE)</f>
        <v>1.0737000000000001</v>
      </c>
      <c r="K112" s="3">
        <f t="shared" ref="K112:K175" si="334">E112*F112*G112</f>
        <v>1.2476915295000002</v>
      </c>
      <c r="L112" s="3">
        <f t="shared" ref="L112:L175" si="335">H112*I112*J112</f>
        <v>0.97611870816000013</v>
      </c>
      <c r="M112" s="5">
        <f t="shared" ref="M112:M175" si="336">_xlfn.POISSON.DIST(0,K112,FALSE) * _xlfn.POISSON.DIST(0,L112,FALSE)</f>
        <v>0.1081960696966203</v>
      </c>
      <c r="N112" s="5">
        <f t="shared" ref="N112:N175" si="337">_xlfn.POISSON.DIST(1,K112,FALSE) * _xlfn.POISSON.DIST(0,L112,FALSE)</f>
        <v>0.13499531968566481</v>
      </c>
      <c r="O112" s="5">
        <f t="shared" ref="O112:O175" si="338">_xlfn.POISSON.DIST(0,K112,FALSE) * _xlfn.POISSON.DIST(1,L112,FALSE)</f>
        <v>0.10561220778025433</v>
      </c>
      <c r="P112" s="5">
        <f t="shared" ref="P112:P175" si="339">_xlfn.POISSON.DIST(1,K112,FALSE) * _xlfn.POISSON.DIST(1,L112,FALSE)</f>
        <v>0.13177145705921736</v>
      </c>
      <c r="Q112" s="5">
        <f t="shared" ref="Q112:Q175" si="340">_xlfn.POISSON.DIST(2,K112,FALSE) * _xlfn.POISSON.DIST(0,L112,FALSE)</f>
        <v>8.4216258446974307E-2</v>
      </c>
      <c r="R112" s="5">
        <f t="shared" ref="R112:R175" si="341">_xlfn.POISSON.DIST(0,K112,FALSE) * _xlfn.POISSON.DIST(2,L112,FALSE)</f>
        <v>5.1545025912193683E-2</v>
      </c>
      <c r="S112" s="5">
        <f t="shared" ref="S112:S175" si="342">_xlfn.POISSON.DIST(2,K112,FALSE) * _xlfn.POISSON.DIST(2,L112,FALSE)</f>
        <v>4.0120951121876913E-2</v>
      </c>
      <c r="T112" s="5">
        <f t="shared" ref="T112:T175" si="343">_xlfn.POISSON.DIST(2,K112,FALSE) * _xlfn.POISSON.DIST(1,L112,FALSE)</f>
        <v>8.2205065401329269E-2</v>
      </c>
      <c r="U112" s="5">
        <f t="shared" ref="U112:U175" si="344">_xlfn.POISSON.DIST(1,K112,FALSE) * _xlfn.POISSON.DIST(2,L112,FALSE)</f>
        <v>6.4312292218502085E-2</v>
      </c>
      <c r="V112" s="5">
        <f t="shared" ref="V112:V175" si="345">_xlfn.POISSON.DIST(3,K112,FALSE) * _xlfn.POISSON.DIST(3,L112,FALSE)</f>
        <v>5.429234170022626E-3</v>
      </c>
      <c r="W112" s="5">
        <f t="shared" ref="W112:W175" si="346">_xlfn.POISSON.DIST(3,K112,FALSE) * _xlfn.POISSON.DIST(0,L112,FALSE)</f>
        <v>3.5025304103490904E-2</v>
      </c>
      <c r="X112" s="5">
        <f t="shared" ref="X112:X175" si="347">_xlfn.POISSON.DIST(3,K112,FALSE) * _xlfn.POISSON.DIST(1,L112,FALSE)</f>
        <v>3.4188854594410692E-2</v>
      </c>
      <c r="Y112" s="5">
        <f t="shared" ref="Y112:Y175" si="348">_xlfn.POISSON.DIST(3,K112,FALSE) * _xlfn.POISSON.DIST(2,L112,FALSE)</f>
        <v>1.6686190290083121E-2</v>
      </c>
      <c r="Z112" s="5">
        <f t="shared" ref="Z112:Z175" si="349">_xlfn.POISSON.DIST(0,K112,FALSE) * _xlfn.POISSON.DIST(3,L112,FALSE)</f>
        <v>1.677135470182808E-2</v>
      </c>
      <c r="AA112" s="5">
        <f t="shared" ref="AA112:AA175" si="350">_xlfn.POISSON.DIST(1,K112,FALSE) * _xlfn.POISSON.DIST(3,L112,FALSE)</f>
        <v>2.0925477199710895E-2</v>
      </c>
      <c r="AB112" s="5">
        <f t="shared" ref="AB112:AB175" si="351">_xlfn.POISSON.DIST(2,K112,FALSE) * _xlfn.POISSON.DIST(3,L112,FALSE)</f>
        <v>1.3054270326412336E-2</v>
      </c>
      <c r="AC112" s="5">
        <f t="shared" ref="AC112:AC175" si="352">_xlfn.POISSON.DIST(4,K112,FALSE) * _xlfn.POISSON.DIST(4,L112,FALSE)</f>
        <v>4.1326483675977718E-4</v>
      </c>
      <c r="AD112" s="5">
        <f t="shared" ref="AD112:AD175" si="353">_xlfn.POISSON.DIST(4,K112,FALSE) * _xlfn.POISSON.DIST(0,L112,FALSE)</f>
        <v>1.0925193812021802E-2</v>
      </c>
      <c r="AE112" s="5">
        <f t="shared" ref="AE112:AE175" si="354">_xlfn.POISSON.DIST(4,K112,FALSE) * _xlfn.POISSON.DIST(1,L112,FALSE)</f>
        <v>1.0664286070188348E-2</v>
      </c>
      <c r="AF112" s="5">
        <f t="shared" ref="AF112:AF175" si="355">_xlfn.POISSON.DIST(4,K112,FALSE) * _xlfn.POISSON.DIST(2,L112,FALSE)</f>
        <v>5.2048045711404669E-3</v>
      </c>
      <c r="AG112" s="5">
        <f t="shared" ref="AG112:AG175" si="356">_xlfn.POISSON.DIST(4,K112,FALSE) * _xlfn.POISSON.DIST(3,L112,FALSE)</f>
        <v>1.6935023714022988E-3</v>
      </c>
      <c r="AH112" s="5">
        <f t="shared" ref="AH112:AH175" si="357">_xlfn.POISSON.DIST(0,K112,FALSE) * _xlfn.POISSON.DIST(4,L112,FALSE)</f>
        <v>4.092708271410392E-3</v>
      </c>
      <c r="AI112" s="5">
        <f t="shared" ref="AI112:AI175" si="358">_xlfn.POISSON.DIST(1,K112,FALSE) * _xlfn.POISSON.DIST(4,L112,FALSE)</f>
        <v>5.1064374429533339E-3</v>
      </c>
      <c r="AJ112" s="5">
        <f t="shared" ref="AJ112:AJ175" si="359">_xlfn.POISSON.DIST(2,K112,FALSE) * _xlfn.POISSON.DIST(4,L112,FALSE)</f>
        <v>3.1856293717472581E-3</v>
      </c>
      <c r="AK112" s="5">
        <f t="shared" ref="AK112:AK175" si="360">_xlfn.POISSON.DIST(3,K112,FALSE) * _xlfn.POISSON.DIST(4,L112,FALSE)</f>
        <v>1.324894261085154E-3</v>
      </c>
      <c r="AL112" s="5">
        <f t="shared" ref="AL112:AL175" si="361">_xlfn.POISSON.DIST(5,K112,FALSE) * _xlfn.POISSON.DIST(5,L112,FALSE)</f>
        <v>2.0132527861269041E-5</v>
      </c>
      <c r="AM112" s="5">
        <f t="shared" ref="AM112:AM175" si="362">_xlfn.POISSON.DIST(5,K112,FALSE) * _xlfn.POISSON.DIST(0,L112,FALSE)</f>
        <v>2.7262543554810799E-3</v>
      </c>
      <c r="AN112" s="5">
        <f t="shared" ref="AN112:AN175" si="363">_xlfn.POISSON.DIST(5,K112,FALSE) * _xlfn.POISSON.DIST(1,L112,FALSE)</f>
        <v>2.6611478795877655E-3</v>
      </c>
      <c r="AO112" s="5">
        <f t="shared" ref="AO112:AO175" si="364">_xlfn.POISSON.DIST(5,K112,FALSE) * _xlfn.POISSON.DIST(2,L112,FALSE)</f>
        <v>1.2987981152229665E-3</v>
      </c>
      <c r="AP112" s="5">
        <f t="shared" ref="AP112:AP175" si="365">_xlfn.POISSON.DIST(5,K112,FALSE) * _xlfn.POISSON.DIST(3,L112,FALSE)</f>
        <v>4.2259371279736174E-4</v>
      </c>
      <c r="AQ112" s="5">
        <f t="shared" ref="AQ112:AQ175" si="366">_xlfn.POISSON.DIST(5,K112,FALSE) * _xlfn.POISSON.DIST(4,L112,FALSE)</f>
        <v>1.031254072530747E-4</v>
      </c>
      <c r="AR112" s="5">
        <f t="shared" ref="AR112:AR175" si="367">_xlfn.POISSON.DIST(0,K112,FALSE) * _xlfn.POISSON.DIST(5,L112,FALSE)</f>
        <v>7.9899382215297191E-4</v>
      </c>
      <c r="AS112" s="5">
        <f t="shared" ref="AS112:AS175" si="368">_xlfn.POISSON.DIST(1,K112,FALSE) * _xlfn.POISSON.DIST(5,L112,FALSE)</f>
        <v>9.9689782402309266E-4</v>
      </c>
      <c r="AT112" s="5">
        <f t="shared" ref="AT112:AT175" si="369">_xlfn.POISSON.DIST(2,K112,FALSE) * _xlfn.POISSON.DIST(5,L112,FALSE)</f>
        <v>6.2191048540529738E-4</v>
      </c>
      <c r="AU112" s="5">
        <f t="shared" ref="AU112:AU175" si="370">_xlfn.POISSON.DIST(3,K112,FALSE) * _xlfn.POISSON.DIST(5,L112,FALSE)</f>
        <v>2.5865081491580771E-4</v>
      </c>
      <c r="AV112" s="5">
        <f t="shared" ref="AV112:AV175" si="371">_xlfn.POISSON.DIST(4,K112,FALSE) * _xlfn.POISSON.DIST(5,L112,FALSE)</f>
        <v>8.0679107717181425E-5</v>
      </c>
      <c r="AW112" s="5">
        <f t="shared" ref="AW112:AW175" si="372">_xlfn.POISSON.DIST(6,K112,FALSE) * _xlfn.POISSON.DIST(6,L112,FALSE)</f>
        <v>6.8109183068278271E-7</v>
      </c>
      <c r="AX112" s="5">
        <f t="shared" ref="AX112:AX175" si="373">_xlfn.POISSON.DIST(6,K112,FALSE) * _xlfn.POISSON.DIST(0,L112,FALSE)</f>
        <v>5.6692074443270455E-4</v>
      </c>
      <c r="AY112" s="5">
        <f t="shared" ref="AY112:AY175" si="374">_xlfn.POISSON.DIST(6,K112,FALSE) * _xlfn.POISSON.DIST(1,L112,FALSE)</f>
        <v>5.533819446847571E-4</v>
      </c>
      <c r="AZ112" s="5">
        <f t="shared" ref="AZ112:AZ175" si="375">_xlfn.POISSON.DIST(6,K112,FALSE) * _xlfn.POISSON.DIST(2,L112,FALSE)</f>
        <v>2.7008323448237683E-4</v>
      </c>
      <c r="BA112" s="5">
        <f t="shared" ref="BA112:BA175" si="376">_xlfn.POISSON.DIST(6,K112,FALSE) * _xlfn.POISSON.DIST(3,L112,FALSE)</f>
        <v>8.7877765979537379E-5</v>
      </c>
      <c r="BB112" s="5">
        <f t="shared" ref="BB112:BB175" si="377">_xlfn.POISSON.DIST(6,K112,FALSE) * _xlfn.POISSON.DIST(4,L112,FALSE)</f>
        <v>2.1444782850983207E-5</v>
      </c>
      <c r="BC112" s="5">
        <f t="shared" ref="BC112:BC175" si="378">_xlfn.POISSON.DIST(6,K112,FALSE) * _xlfn.POISSON.DIST(5,L112,FALSE)</f>
        <v>4.1865307466546912E-6</v>
      </c>
      <c r="BD112" s="5">
        <f t="shared" ref="BD112:BD175" si="379">_xlfn.POISSON.DIST(0,K112,FALSE) * _xlfn.POISSON.DIST(6,L112,FALSE)</f>
        <v>1.2998546958462991E-4</v>
      </c>
      <c r="BE112" s="5">
        <f t="shared" ref="BE112:BE175" si="380">_xlfn.POISSON.DIST(1,K112,FALSE) * _xlfn.POISSON.DIST(6,L112,FALSE)</f>
        <v>1.6218176935882265E-4</v>
      </c>
      <c r="BF112" s="5">
        <f t="shared" ref="BF112:BF175" si="381">_xlfn.POISSON.DIST(2,K112,FALSE) * _xlfn.POISSON.DIST(6,L112,FALSE)</f>
        <v>1.0117640993416288E-4</v>
      </c>
      <c r="BG112" s="5">
        <f t="shared" ref="BG112:BG175" si="382">_xlfn.POISSON.DIST(3,K112,FALSE) * _xlfn.POISSON.DIST(6,L112,FALSE)</f>
        <v>4.2078983220024901E-5</v>
      </c>
      <c r="BH112" s="5">
        <f t="shared" ref="BH112:BH175" si="383">_xlfn.POISSON.DIST(4,K112,FALSE) * _xlfn.POISSON.DIST(6,L112,FALSE)</f>
        <v>1.3125397733399432E-5</v>
      </c>
      <c r="BI112" s="5">
        <f t="shared" ref="BI112:BI175" si="384">_xlfn.POISSON.DIST(5,K112,FALSE) * _xlfn.POISSON.DIST(6,L112,FALSE)</f>
        <v>3.2752895146561897E-6</v>
      </c>
      <c r="BJ112" s="8">
        <f t="shared" ref="BJ112:BJ175" si="385">SUM(N112,Q112,T112,W112,X112,Y112,AD112,AE112,AF112,AG112,AM112,AN112,AO112,AP112,AQ112,AX112,AY112,AZ112,BA112,BB112,BC112)</f>
        <v>0.42452059382022517</v>
      </c>
      <c r="BK112" s="8">
        <f t="shared" ref="BK112:BK175" si="386">SUM(M112,P112,S112,V112,AC112,AL112,AY112)</f>
        <v>0.28650449135704298</v>
      </c>
      <c r="BL112" s="8">
        <f t="shared" ref="BL112:BL175" si="387">SUM(O112,R112,U112,AA112,AB112,AH112,AI112,AJ112,AK112,AR112,AS112,AT112,AU112,AV112,BD112,BE112,BF112,BG112,BH112,BI112)</f>
        <v>0.27236789815782958</v>
      </c>
      <c r="BM112" s="8">
        <f t="shared" ref="BM112:BM175" si="388">SUM(S112:BI112)</f>
        <v>0.38327529860314696</v>
      </c>
      <c r="BN112" s="8">
        <f t="shared" ref="BN112:BN175" si="389">SUM(M112:R112)</f>
        <v>0.61633633858092485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1.391</v>
      </c>
      <c r="F113">
        <f>VLOOKUP(B113,home!$B$2:$E$405,3,FALSE)</f>
        <v>1.7142999999999999</v>
      </c>
      <c r="G113">
        <f>VLOOKUP(C113,away!$B$2:$E$405,4,FALSE)</f>
        <v>0.91500000000000004</v>
      </c>
      <c r="H113">
        <f>VLOOKUP(A113,away!$A$2:$E$405,3,FALSE)</f>
        <v>1.016</v>
      </c>
      <c r="I113">
        <f>VLOOKUP(C113,away!$B$2:$E$405,3,FALSE)</f>
        <v>1.0737000000000001</v>
      </c>
      <c r="J113">
        <f>VLOOKUP(B113,home!$B$2:$E$405,4,FALSE)</f>
        <v>0.68140000000000001</v>
      </c>
      <c r="K113" s="3">
        <f t="shared" si="334"/>
        <v>2.1819010395</v>
      </c>
      <c r="L113" s="3">
        <f t="shared" si="335"/>
        <v>0.74332508687999999</v>
      </c>
      <c r="M113" s="5">
        <f t="shared" si="336"/>
        <v>5.3652558282132765E-2</v>
      </c>
      <c r="N113" s="5">
        <f t="shared" si="337"/>
        <v>0.11706457268761981</v>
      </c>
      <c r="O113" s="5">
        <f t="shared" si="338"/>
        <v>3.9881292546400604E-2</v>
      </c>
      <c r="P113" s="5">
        <f t="shared" si="339"/>
        <v>8.7017033663595061E-2</v>
      </c>
      <c r="Q113" s="5">
        <f t="shared" si="340"/>
        <v>0.12771165641787052</v>
      </c>
      <c r="R113" s="5">
        <f t="shared" si="341"/>
        <v>1.4822382623469956E-2</v>
      </c>
      <c r="S113" s="5">
        <f t="shared" si="342"/>
        <v>3.528240027154881E-2</v>
      </c>
      <c r="T113" s="5">
        <f t="shared" si="343"/>
        <v>9.4931278102402317E-2</v>
      </c>
      <c r="U113" s="5">
        <f t="shared" si="344"/>
        <v>3.2340972054015836E-2</v>
      </c>
      <c r="V113" s="5">
        <f t="shared" si="345"/>
        <v>6.3581307220291674E-3</v>
      </c>
      <c r="W113" s="5">
        <f t="shared" si="346"/>
        <v>9.2884731964806164E-2</v>
      </c>
      <c r="X113" s="5">
        <f t="shared" si="347"/>
        <v>6.904355145756505E-2</v>
      </c>
      <c r="Y113" s="5">
        <f t="shared" si="348"/>
        <v>2.5660901942849139E-2</v>
      </c>
      <c r="Z113" s="5">
        <f t="shared" si="349"/>
        <v>3.6726162837864701E-3</v>
      </c>
      <c r="AA113" s="5">
        <f t="shared" si="350"/>
        <v>8.0132852872783263E-3</v>
      </c>
      <c r="AB113" s="5">
        <f t="shared" si="351"/>
        <v>8.7420977490613207E-3</v>
      </c>
      <c r="AC113" s="5">
        <f t="shared" si="352"/>
        <v>6.4450057554454616E-4</v>
      </c>
      <c r="AD113" s="5">
        <f t="shared" si="353"/>
        <v>5.0666323306922369E-2</v>
      </c>
      <c r="AE113" s="5">
        <f t="shared" si="354"/>
        <v>3.7661549174008234E-2</v>
      </c>
      <c r="AF113" s="5">
        <f t="shared" si="355"/>
        <v>1.3997387155902527E-2</v>
      </c>
      <c r="AG113" s="5">
        <f t="shared" si="356"/>
        <v>3.4682030079180816E-3</v>
      </c>
      <c r="AH113" s="5">
        <f t="shared" si="357"/>
        <v>6.8248695455562004E-4</v>
      </c>
      <c r="AI113" s="5">
        <f t="shared" si="358"/>
        <v>1.4891189955900965E-3</v>
      </c>
      <c r="AJ113" s="5">
        <f t="shared" si="359"/>
        <v>1.6245551422086142E-3</v>
      </c>
      <c r="AK113" s="5">
        <f t="shared" si="360"/>
        <v>1.1815395178366816E-3</v>
      </c>
      <c r="AL113" s="5">
        <f t="shared" si="361"/>
        <v>4.181163402010053E-5</v>
      </c>
      <c r="AM113" s="5">
        <f t="shared" si="362"/>
        <v>2.2109780698203407E-2</v>
      </c>
      <c r="AN113" s="5">
        <f t="shared" si="363"/>
        <v>1.6434754658389793E-2</v>
      </c>
      <c r="AO113" s="5">
        <f t="shared" si="364"/>
        <v>6.108182717149537E-3</v>
      </c>
      <c r="AP113" s="5">
        <f t="shared" si="365"/>
        <v>1.5134551496346984E-3</v>
      </c>
      <c r="AQ113" s="5">
        <f t="shared" si="366"/>
        <v>2.8124729514779882E-4</v>
      </c>
      <c r="AR113" s="5">
        <f t="shared" si="367"/>
        <v>1.014619349579046E-4</v>
      </c>
      <c r="AS113" s="5">
        <f t="shared" si="368"/>
        <v>2.2137990135433344E-4</v>
      </c>
      <c r="AT113" s="5">
        <f t="shared" si="369"/>
        <v>2.4151451844471388E-4</v>
      </c>
      <c r="AU113" s="5">
        <f t="shared" si="370"/>
        <v>1.75653592949621E-4</v>
      </c>
      <c r="AV113" s="5">
        <f t="shared" si="371"/>
        <v>9.5814689262171997E-5</v>
      </c>
      <c r="AW113" s="5">
        <f t="shared" si="372"/>
        <v>1.8836858657247677E-6</v>
      </c>
      <c r="AX113" s="5">
        <f t="shared" si="373"/>
        <v>8.0402255814211697E-3</v>
      </c>
      <c r="AY113" s="5">
        <f t="shared" si="374"/>
        <v>5.9765013788446895E-3</v>
      </c>
      <c r="AZ113" s="5">
        <f t="shared" si="375"/>
        <v>2.2212417033340838E-3</v>
      </c>
      <c r="BA113" s="5">
        <f t="shared" si="376"/>
        <v>5.5036822737076238E-4</v>
      </c>
      <c r="BB113" s="5">
        <f t="shared" si="377"/>
        <v>1.0227562760659088E-4</v>
      </c>
      <c r="BC113" s="5">
        <f t="shared" si="378"/>
        <v>1.5204807955275142E-5</v>
      </c>
      <c r="BD113" s="5">
        <f t="shared" si="379"/>
        <v>1.256986693626622E-5</v>
      </c>
      <c r="BE113" s="5">
        <f t="shared" si="380"/>
        <v>2.7426205734615943E-5</v>
      </c>
      <c r="BF113" s="5">
        <f t="shared" si="381"/>
        <v>2.9920633400949706E-5</v>
      </c>
      <c r="BG113" s="5">
        <f t="shared" si="382"/>
        <v>2.176128704001019E-5</v>
      </c>
      <c r="BH113" s="5">
        <f t="shared" si="383"/>
        <v>1.1870243703364029E-5</v>
      </c>
      <c r="BI113" s="5">
        <f t="shared" si="384"/>
        <v>5.1799394150976626E-6</v>
      </c>
      <c r="BJ113" s="8">
        <f t="shared" si="385"/>
        <v>0.69644339306292169</v>
      </c>
      <c r="BK113" s="8">
        <f t="shared" si="386"/>
        <v>0.18897293652771513</v>
      </c>
      <c r="BL113" s="8">
        <f t="shared" si="387"/>
        <v>0.1097222836836161</v>
      </c>
      <c r="BM113" s="8">
        <f t="shared" si="388"/>
        <v>0.55268711564397188</v>
      </c>
      <c r="BN113" s="8">
        <f t="shared" si="389"/>
        <v>0.44014949622108873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1.5980000000000001</v>
      </c>
      <c r="F114">
        <f>VLOOKUP(B114,home!$B$2:$E$405,3,FALSE)</f>
        <v>0.86050000000000004</v>
      </c>
      <c r="G114">
        <f>VLOOKUP(C114,away!$B$2:$E$405,4,FALSE)</f>
        <v>1.4079999999999999</v>
      </c>
      <c r="H114">
        <f>VLOOKUP(A114,away!$A$2:$E$405,3,FALSE)</f>
        <v>1.2941</v>
      </c>
      <c r="I114">
        <f>VLOOKUP(C114,away!$B$2:$E$405,3,FALSE)</f>
        <v>0.96589999999999998</v>
      </c>
      <c r="J114">
        <f>VLOOKUP(B114,home!$B$2:$E$405,4,FALSE)</f>
        <v>0.77270000000000005</v>
      </c>
      <c r="K114" s="3">
        <f t="shared" si="334"/>
        <v>1.936111232</v>
      </c>
      <c r="L114" s="3">
        <f t="shared" si="335"/>
        <v>0.96585273851300002</v>
      </c>
      <c r="M114" s="5">
        <f t="shared" si="336"/>
        <v>5.4915262122486666E-2</v>
      </c>
      <c r="N114" s="5">
        <f t="shared" si="337"/>
        <v>0.10632205580357058</v>
      </c>
      <c r="O114" s="5">
        <f t="shared" si="338"/>
        <v>5.3040056307162971E-2</v>
      </c>
      <c r="P114" s="5">
        <f t="shared" si="339"/>
        <v>0.10269144876221066</v>
      </c>
      <c r="Q114" s="5">
        <f t="shared" si="340"/>
        <v>0.10292566322531192</v>
      </c>
      <c r="R114" s="5">
        <f t="shared" si="341"/>
        <v>2.5614441817578531E-2</v>
      </c>
      <c r="S114" s="5">
        <f t="shared" si="342"/>
        <v>4.8008209563674104E-2</v>
      </c>
      <c r="T114" s="5">
        <f t="shared" si="343"/>
        <v>9.9411033689434297E-2</v>
      </c>
      <c r="U114" s="5">
        <f t="shared" si="344"/>
        <v>4.9592408504424285E-2</v>
      </c>
      <c r="V114" s="5">
        <f t="shared" si="345"/>
        <v>9.9750302193409648E-3</v>
      </c>
      <c r="W114" s="5">
        <f t="shared" si="346"/>
        <v>6.6425177543858599E-2</v>
      </c>
      <c r="X114" s="5">
        <f t="shared" si="347"/>
        <v>6.415693963694806E-2</v>
      </c>
      <c r="Y114" s="5">
        <f t="shared" si="348"/>
        <v>3.0983077921479755E-2</v>
      </c>
      <c r="Z114" s="5">
        <f t="shared" si="349"/>
        <v>8.2465929249967117E-3</v>
      </c>
      <c r="AA114" s="5">
        <f t="shared" si="350"/>
        <v>1.5966321187817867E-2</v>
      </c>
      <c r="AB114" s="5">
        <f t="shared" si="351"/>
        <v>1.545628689272688E-2</v>
      </c>
      <c r="AC114" s="5">
        <f t="shared" si="352"/>
        <v>1.1658306191662342E-3</v>
      </c>
      <c r="AD114" s="5">
        <f t="shared" si="353"/>
        <v>3.2151633082564676E-2</v>
      </c>
      <c r="AE114" s="5">
        <f t="shared" si="354"/>
        <v>3.1053742860460264E-2</v>
      </c>
      <c r="AF114" s="5">
        <f t="shared" si="355"/>
        <v>1.499667129142703E-2</v>
      </c>
      <c r="AG114" s="5">
        <f t="shared" si="356"/>
        <v>4.8281920118013631E-3</v>
      </c>
      <c r="AH114" s="5">
        <f t="shared" si="357"/>
        <v>1.991248590002501E-3</v>
      </c>
      <c r="AI114" s="5">
        <f t="shared" si="358"/>
        <v>3.8552787608080049E-3</v>
      </c>
      <c r="AJ114" s="5">
        <f t="shared" si="359"/>
        <v>3.7321242556457106E-3</v>
      </c>
      <c r="AK114" s="5">
        <f t="shared" si="360"/>
        <v>2.4086025635251004E-3</v>
      </c>
      <c r="AL114" s="5">
        <f t="shared" si="361"/>
        <v>8.7204052692304337E-5</v>
      </c>
      <c r="AM114" s="5">
        <f t="shared" si="362"/>
        <v>1.2449827587659258E-2</v>
      </c>
      <c r="AN114" s="5">
        <f t="shared" si="363"/>
        <v>1.2024700069555392E-2</v>
      </c>
      <c r="AO114" s="5">
        <f t="shared" si="364"/>
        <v>5.8070447459887672E-3</v>
      </c>
      <c r="AP114" s="5">
        <f t="shared" si="365"/>
        <v>1.8695833568602603E-3</v>
      </c>
      <c r="AQ114" s="5">
        <f t="shared" si="366"/>
        <v>4.5143555127545235E-4</v>
      </c>
      <c r="AR114" s="5">
        <f t="shared" si="367"/>
        <v>3.8465058074281327E-4</v>
      </c>
      <c r="AS114" s="5">
        <f t="shared" si="368"/>
        <v>7.4472630977148366E-4</v>
      </c>
      <c r="AT114" s="5">
        <f t="shared" si="369"/>
        <v>7.2093648655724061E-4</v>
      </c>
      <c r="AU114" s="5">
        <f t="shared" si="370"/>
        <v>4.6527107639403022E-4</v>
      </c>
      <c r="AV114" s="5">
        <f t="shared" si="371"/>
        <v>2.2520413923280284E-4</v>
      </c>
      <c r="AW114" s="5">
        <f t="shared" si="372"/>
        <v>4.5297620384125304E-6</v>
      </c>
      <c r="AX114" s="5">
        <f t="shared" si="373"/>
        <v>4.0173751714884277E-3</v>
      </c>
      <c r="AY114" s="5">
        <f t="shared" si="374"/>
        <v>3.8801928110162314E-3</v>
      </c>
      <c r="AZ114" s="5">
        <f t="shared" si="375"/>
        <v>1.8738474262392408E-3</v>
      </c>
      <c r="BA114" s="5">
        <f t="shared" si="376"/>
        <v>6.0328688939623599E-4</v>
      </c>
      <c r="BB114" s="5">
        <f t="shared" si="377"/>
        <v>1.4567157355808595E-4</v>
      </c>
      <c r="BC114" s="5">
        <f t="shared" si="378"/>
        <v>2.8139457648915061E-5</v>
      </c>
      <c r="BD114" s="5">
        <f t="shared" si="379"/>
        <v>6.1919302796843644E-5</v>
      </c>
      <c r="BE114" s="5">
        <f t="shared" si="380"/>
        <v>1.1988265762257798E-4</v>
      </c>
      <c r="BF114" s="5">
        <f t="shared" si="381"/>
        <v>1.1605307997254185E-4</v>
      </c>
      <c r="BG114" s="5">
        <f t="shared" si="382"/>
        <v>7.4897223881010855E-5</v>
      </c>
      <c r="BH114" s="5">
        <f t="shared" si="383"/>
        <v>3.6252339100410909E-5</v>
      </c>
      <c r="BI114" s="5">
        <f t="shared" si="384"/>
        <v>1.4037712183715675E-5</v>
      </c>
      <c r="BJ114" s="8">
        <f t="shared" si="385"/>
        <v>0.59640529170754275</v>
      </c>
      <c r="BK114" s="8">
        <f t="shared" si="386"/>
        <v>0.22072317815058715</v>
      </c>
      <c r="BL114" s="8">
        <f t="shared" si="387"/>
        <v>0.17462059978794728</v>
      </c>
      <c r="BM114" s="8">
        <f t="shared" si="388"/>
        <v>0.55061107148377486</v>
      </c>
      <c r="BN114" s="8">
        <f t="shared" si="389"/>
        <v>0.44550892803832137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1.5980000000000001</v>
      </c>
      <c r="F115">
        <f>VLOOKUP(B115,home!$B$2:$E$405,3,FALSE)</f>
        <v>1.7209000000000001</v>
      </c>
      <c r="G115">
        <f>VLOOKUP(C115,away!$B$2:$E$405,4,FALSE)</f>
        <v>1.5992</v>
      </c>
      <c r="H115">
        <f>VLOOKUP(A115,away!$A$2:$E$405,3,FALSE)</f>
        <v>1.2941</v>
      </c>
      <c r="I115">
        <f>VLOOKUP(C115,away!$B$2:$E$405,3,FALSE)</f>
        <v>0.68689999999999996</v>
      </c>
      <c r="J115">
        <f>VLOOKUP(B115,home!$B$2:$E$405,4,FALSE)</f>
        <v>0.48299999999999998</v>
      </c>
      <c r="K115" s="3">
        <f t="shared" si="334"/>
        <v>4.39779712144</v>
      </c>
      <c r="L115" s="3">
        <f t="shared" si="335"/>
        <v>0.42934705106999999</v>
      </c>
      <c r="M115" s="5">
        <f t="shared" si="336"/>
        <v>8.0093619919993485E-3</v>
      </c>
      <c r="N115" s="5">
        <f t="shared" si="337"/>
        <v>3.5223549112985683E-2</v>
      </c>
      <c r="O115" s="5">
        <f t="shared" si="338"/>
        <v>3.438795952217061E-3</v>
      </c>
      <c r="P115" s="5">
        <f t="shared" si="339"/>
        <v>1.5123126939879713E-2</v>
      </c>
      <c r="Q115" s="5">
        <f t="shared" si="340"/>
        <v>7.7453011447994449E-2</v>
      </c>
      <c r="R115" s="5">
        <f t="shared" si="341"/>
        <v>7.3821845065792386E-4</v>
      </c>
      <c r="S115" s="5">
        <f t="shared" si="342"/>
        <v>7.138801088906202E-3</v>
      </c>
      <c r="T115" s="5">
        <f t="shared" si="343"/>
        <v>3.3254222061687363E-2</v>
      </c>
      <c r="U115" s="5">
        <f t="shared" si="344"/>
        <v>3.246534977297314E-3</v>
      </c>
      <c r="V115" s="5">
        <f t="shared" si="345"/>
        <v>1.4977055763537674E-3</v>
      </c>
      <c r="W115" s="5">
        <f t="shared" si="346"/>
        <v>0.11354087693094983</v>
      </c>
      <c r="X115" s="5">
        <f t="shared" si="347"/>
        <v>4.874844068620509E-2</v>
      </c>
      <c r="Y115" s="5">
        <f t="shared" si="348"/>
        <v>1.0464999626441481E-2</v>
      </c>
      <c r="Z115" s="5">
        <f t="shared" si="349"/>
        <v>1.0565063827848132E-4</v>
      </c>
      <c r="AA115" s="5">
        <f t="shared" si="350"/>
        <v>4.646300728994038E-4</v>
      </c>
      <c r="AB115" s="5">
        <f t="shared" si="351"/>
        <v>1.0216743985657277E-3</v>
      </c>
      <c r="AC115" s="5">
        <f t="shared" si="352"/>
        <v>1.7674622189311928E-4</v>
      </c>
      <c r="AD115" s="5">
        <f t="shared" si="353"/>
        <v>0.12483243543317607</v>
      </c>
      <c r="AE115" s="5">
        <f t="shared" si="354"/>
        <v>5.3596438031120318E-2</v>
      </c>
      <c r="AF115" s="5">
        <f t="shared" si="355"/>
        <v>1.1505736308258753E-2</v>
      </c>
      <c r="AG115" s="5">
        <f t="shared" si="356"/>
        <v>1.6466513181133081E-3</v>
      </c>
      <c r="AH115" s="5">
        <f t="shared" si="357"/>
        <v>1.1340197497132301E-5</v>
      </c>
      <c r="AI115" s="5">
        <f t="shared" si="358"/>
        <v>4.9871887909449521E-5</v>
      </c>
      <c r="AJ115" s="5">
        <f t="shared" si="359"/>
        <v>1.0966322254447773E-4</v>
      </c>
      <c r="AK115" s="5">
        <f t="shared" si="360"/>
        <v>1.6075886814464615E-4</v>
      </c>
      <c r="AL115" s="5">
        <f t="shared" si="361"/>
        <v>1.3349155912812226E-5</v>
      </c>
      <c r="AM115" s="5">
        <f t="shared" si="362"/>
        <v>0.10979754504207327</v>
      </c>
      <c r="AN115" s="5">
        <f t="shared" si="363"/>
        <v>4.714125217853965E-2</v>
      </c>
      <c r="AO115" s="5">
        <f t="shared" si="364"/>
        <v>1.0119978803301606E-2</v>
      </c>
      <c r="AP115" s="5">
        <f t="shared" si="365"/>
        <v>1.4483276853628176E-3</v>
      </c>
      <c r="AQ115" s="5">
        <f t="shared" si="366"/>
        <v>1.5545880517339107E-4</v>
      </c>
      <c r="AR115" s="5">
        <f t="shared" si="367"/>
        <v>9.7377607078902973E-7</v>
      </c>
      <c r="AS115" s="5">
        <f t="shared" si="368"/>
        <v>4.2824696010431481E-6</v>
      </c>
      <c r="AT115" s="5">
        <f t="shared" si="369"/>
        <v>9.4167162420609333E-6</v>
      </c>
      <c r="AU115" s="5">
        <f t="shared" si="370"/>
        <v>1.380426919425096E-5</v>
      </c>
      <c r="AV115" s="5">
        <f t="shared" si="371"/>
        <v>1.5177093831514929E-5</v>
      </c>
      <c r="AW115" s="5">
        <f t="shared" si="372"/>
        <v>7.0015626578054874E-7</v>
      </c>
      <c r="AX115" s="5">
        <f t="shared" si="373"/>
        <v>8.0477887921201433E-2</v>
      </c>
      <c r="AY115" s="5">
        <f t="shared" si="374"/>
        <v>3.4552943855309805E-2</v>
      </c>
      <c r="AZ115" s="5">
        <f t="shared" si="375"/>
        <v>7.4176022750322701E-3</v>
      </c>
      <c r="BA115" s="5">
        <f t="shared" si="376"/>
        <v>1.0615752209317429E-3</v>
      </c>
      <c r="BB115" s="5">
        <f t="shared" si="377"/>
        <v>1.1394604764900685E-4</v>
      </c>
      <c r="BC115" s="5">
        <f t="shared" si="378"/>
        <v>9.7844799078365621E-6</v>
      </c>
      <c r="BD115" s="5">
        <f t="shared" si="379"/>
        <v>6.9681314065966901E-8</v>
      </c>
      <c r="BE115" s="5">
        <f t="shared" si="380"/>
        <v>3.064442824174658E-7</v>
      </c>
      <c r="BF115" s="5">
        <f t="shared" si="381"/>
        <v>6.7383989154863878E-7</v>
      </c>
      <c r="BG115" s="5">
        <f t="shared" si="382"/>
        <v>9.8780371178801562E-7</v>
      </c>
      <c r="BH115" s="5">
        <f t="shared" si="383"/>
        <v>1.0860400800622702E-6</v>
      </c>
      <c r="BI115" s="5">
        <f t="shared" si="384"/>
        <v>9.5523678757326376E-7</v>
      </c>
      <c r="BJ115" s="8">
        <f t="shared" si="385"/>
        <v>0.80256266327141546</v>
      </c>
      <c r="BK115" s="8">
        <f t="shared" si="386"/>
        <v>6.6512034830254765E-2</v>
      </c>
      <c r="BL115" s="8">
        <f t="shared" si="387"/>
        <v>9.289221398740246E-3</v>
      </c>
      <c r="BM115" s="8">
        <f t="shared" si="388"/>
        <v>0.7039312625439107</v>
      </c>
      <c r="BN115" s="8">
        <f t="shared" si="389"/>
        <v>0.13998606389573418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1.5980000000000001</v>
      </c>
      <c r="F116">
        <f>VLOOKUP(B116,home!$B$2:$E$405,3,FALSE)</f>
        <v>0.89400000000000002</v>
      </c>
      <c r="G116">
        <f>VLOOKUP(C116,away!$B$2:$E$405,4,FALSE)</f>
        <v>0.93869999999999998</v>
      </c>
      <c r="H116">
        <f>VLOOKUP(A116,away!$A$2:$E$405,3,FALSE)</f>
        <v>1.2941</v>
      </c>
      <c r="I116">
        <f>VLOOKUP(C116,away!$B$2:$E$405,3,FALSE)</f>
        <v>1.5455000000000001</v>
      </c>
      <c r="J116">
        <f>VLOOKUP(B116,home!$B$2:$E$405,4,FALSE)</f>
        <v>1.3247</v>
      </c>
      <c r="K116" s="3">
        <f t="shared" si="334"/>
        <v>1.3410380844000003</v>
      </c>
      <c r="L116" s="3">
        <f t="shared" si="335"/>
        <v>2.6494417942849999</v>
      </c>
      <c r="M116" s="5">
        <f t="shared" si="336"/>
        <v>1.8490838631083799E-2</v>
      </c>
      <c r="N116" s="5">
        <f t="shared" si="337"/>
        <v>2.4796918816778146E-2</v>
      </c>
      <c r="O116" s="5">
        <f t="shared" si="338"/>
        <v>4.8990400680573046E-2</v>
      </c>
      <c r="P116" s="5">
        <f t="shared" si="339"/>
        <v>6.5697993082664163E-2</v>
      </c>
      <c r="Q116" s="5">
        <f t="shared" si="340"/>
        <v>1.6626806254537246E-2</v>
      </c>
      <c r="R116" s="5">
        <f t="shared" si="341"/>
        <v>6.489860754093929E-2</v>
      </c>
      <c r="S116" s="5">
        <f t="shared" si="342"/>
        <v>5.8356280929222563E-2</v>
      </c>
      <c r="T116" s="5">
        <f t="shared" si="343"/>
        <v>4.4051755396250211E-2</v>
      </c>
      <c r="U116" s="5">
        <f t="shared" si="344"/>
        <v>8.7031504336928647E-2</v>
      </c>
      <c r="V116" s="5">
        <f t="shared" si="345"/>
        <v>2.3037778132603069E-2</v>
      </c>
      <c r="W116" s="5">
        <f t="shared" si="346"/>
        <v>7.4323934697581896E-3</v>
      </c>
      <c r="X116" s="5">
        <f t="shared" si="347"/>
        <v>1.969169389034825E-2</v>
      </c>
      <c r="Y116" s="5">
        <f t="shared" si="348"/>
        <v>2.6085998396677631E-2</v>
      </c>
      <c r="Z116" s="5">
        <f t="shared" si="349"/>
        <v>5.7315027736621407E-2</v>
      </c>
      <c r="AA116" s="5">
        <f t="shared" si="350"/>
        <v>7.686163500325166E-2</v>
      </c>
      <c r="AB116" s="5">
        <f t="shared" si="351"/>
        <v>5.1537189884306313E-2</v>
      </c>
      <c r="AC116" s="5">
        <f t="shared" si="352"/>
        <v>5.1158299881386886E-3</v>
      </c>
      <c r="AD116" s="5">
        <f t="shared" si="353"/>
        <v>2.4917806752979004E-3</v>
      </c>
      <c r="AE116" s="5">
        <f t="shared" si="354"/>
        <v>6.6018278633259561E-3</v>
      </c>
      <c r="AF116" s="5">
        <f t="shared" si="355"/>
        <v>8.7455793298855181E-3</v>
      </c>
      <c r="AG116" s="5">
        <f t="shared" si="356"/>
        <v>7.7236344639445642E-3</v>
      </c>
      <c r="AH116" s="5">
        <f t="shared" si="357"/>
        <v>3.7963207481502198E-2</v>
      </c>
      <c r="AI116" s="5">
        <f t="shared" si="358"/>
        <v>5.091010703867347E-2</v>
      </c>
      <c r="AJ116" s="5">
        <f t="shared" si="359"/>
        <v>3.4136196209870823E-2</v>
      </c>
      <c r="AK116" s="5">
        <f t="shared" si="360"/>
        <v>1.5259313057995905E-2</v>
      </c>
      <c r="AL116" s="5">
        <f t="shared" si="361"/>
        <v>7.2706223850296195E-4</v>
      </c>
      <c r="AM116" s="5">
        <f t="shared" si="362"/>
        <v>6.6831455670928602E-4</v>
      </c>
      <c r="AN116" s="5">
        <f t="shared" si="363"/>
        <v>1.7706605182746349E-3</v>
      </c>
      <c r="AO116" s="5">
        <f t="shared" si="364"/>
        <v>2.3456309903035792E-3</v>
      </c>
      <c r="AP116" s="5">
        <f t="shared" si="365"/>
        <v>2.0715375932268049E-3</v>
      </c>
      <c r="AQ116" s="5">
        <f t="shared" si="366"/>
        <v>1.3721045694819146E-3</v>
      </c>
      <c r="AR116" s="5">
        <f t="shared" si="367"/>
        <v>2.0116261709320977E-2</v>
      </c>
      <c r="AS116" s="5">
        <f t="shared" si="368"/>
        <v>2.6976673067956883E-2</v>
      </c>
      <c r="AT116" s="5">
        <f t="shared" si="369"/>
        <v>1.8088372987268991E-2</v>
      </c>
      <c r="AU116" s="5">
        <f t="shared" si="370"/>
        <v>8.0857323535866374E-3</v>
      </c>
      <c r="AV116" s="5">
        <f t="shared" si="371"/>
        <v>2.7108187566062345E-3</v>
      </c>
      <c r="AW116" s="5">
        <f t="shared" si="372"/>
        <v>7.1757051137049413E-5</v>
      </c>
      <c r="AX116" s="5">
        <f t="shared" si="373"/>
        <v>1.493725454843428E-4</v>
      </c>
      <c r="AY116" s="5">
        <f t="shared" si="374"/>
        <v>3.9575386492495489E-4</v>
      </c>
      <c r="AZ116" s="5">
        <f t="shared" si="375"/>
        <v>5.2426341499099824E-4</v>
      </c>
      <c r="BA116" s="5">
        <f t="shared" si="376"/>
        <v>4.6300180096391053E-4</v>
      </c>
      <c r="BB116" s="5">
        <f t="shared" si="377"/>
        <v>3.0667408057575245E-4</v>
      </c>
      <c r="BC116" s="5">
        <f t="shared" si="378"/>
        <v>1.6250302526026481E-4</v>
      </c>
      <c r="BD116" s="5">
        <f t="shared" si="379"/>
        <v>8.8828107529083308E-3</v>
      </c>
      <c r="BE116" s="5">
        <f t="shared" si="380"/>
        <v>1.1912187516167913E-2</v>
      </c>
      <c r="BF116" s="5">
        <f t="shared" si="381"/>
        <v>7.9873485638477099E-3</v>
      </c>
      <c r="BG116" s="5">
        <f t="shared" si="382"/>
        <v>3.5704462058324749E-3</v>
      </c>
      <c r="BH116" s="5">
        <f t="shared" si="383"/>
        <v>1.1970260850807087E-3</v>
      </c>
      <c r="BI116" s="5">
        <f t="shared" si="384"/>
        <v>3.2105151362269254E-4</v>
      </c>
      <c r="BJ116" s="8">
        <f t="shared" si="385"/>
        <v>0.17447820551700002</v>
      </c>
      <c r="BK116" s="8">
        <f t="shared" si="386"/>
        <v>0.17182153686714025</v>
      </c>
      <c r="BL116" s="8">
        <f t="shared" si="387"/>
        <v>0.57743689074624094</v>
      </c>
      <c r="BM116" s="8">
        <f t="shared" si="388"/>
        <v>0.74122609904663905</v>
      </c>
      <c r="BN116" s="8">
        <f t="shared" si="389"/>
        <v>0.23950156500657568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1.5906</v>
      </c>
      <c r="F131">
        <f>VLOOKUP(B131,home!$B$2:$E$405,3,FALSE)</f>
        <v>0.27939999999999998</v>
      </c>
      <c r="G131">
        <f>VLOOKUP(C131,away!$B$2:$E$405,4,FALSE)</f>
        <v>0.48899999999999999</v>
      </c>
      <c r="H131">
        <f>VLOOKUP(A131,away!$A$2:$E$405,3,FALSE)</f>
        <v>1.1812</v>
      </c>
      <c r="I131">
        <f>VLOOKUP(C131,away!$B$2:$E$405,3,FALSE)</f>
        <v>0.84660000000000002</v>
      </c>
      <c r="J131">
        <f>VLOOKUP(B131,home!$B$2:$E$405,4,FALSE)</f>
        <v>1.0347</v>
      </c>
      <c r="K131" s="3">
        <f t="shared" si="334"/>
        <v>0.21731826996</v>
      </c>
      <c r="L131" s="3">
        <f t="shared" si="335"/>
        <v>1.0347040560240002</v>
      </c>
      <c r="M131" s="5">
        <f t="shared" si="336"/>
        <v>0.28592597624421673</v>
      </c>
      <c r="N131" s="5">
        <f t="shared" si="337"/>
        <v>6.2136938494017226E-2</v>
      </c>
      <c r="O131" s="5">
        <f t="shared" si="338"/>
        <v>0.29584876734251297</v>
      </c>
      <c r="P131" s="5">
        <f t="shared" si="339"/>
        <v>6.429334228867345E-2</v>
      </c>
      <c r="Q131" s="5">
        <f t="shared" si="340"/>
        <v>6.7517459870653765E-3</v>
      </c>
      <c r="R131" s="5">
        <f t="shared" si="341"/>
        <v>0.15305795976949949</v>
      </c>
      <c r="S131" s="5">
        <f t="shared" si="342"/>
        <v>3.6142517697639025E-3</v>
      </c>
      <c r="T131" s="5">
        <f t="shared" si="343"/>
        <v>6.9860589580603115E-3</v>
      </c>
      <c r="U131" s="5">
        <f t="shared" si="344"/>
        <v>3.3262291020714901E-2</v>
      </c>
      <c r="V131" s="5">
        <f t="shared" si="345"/>
        <v>9.0300110851223802E-5</v>
      </c>
      <c r="W131" s="5">
        <f t="shared" si="346"/>
        <v>4.8909258570613995E-4</v>
      </c>
      <c r="X131" s="5">
        <f t="shared" si="347"/>
        <v>5.0606608220140888E-4</v>
      </c>
      <c r="Y131" s="5">
        <f t="shared" si="348"/>
        <v>2.6181431393498643E-4</v>
      </c>
      <c r="Z131" s="5">
        <f t="shared" si="349"/>
        <v>5.2789897260086455E-2</v>
      </c>
      <c r="AA131" s="5">
        <f t="shared" si="350"/>
        <v>1.1472209143928129E-2</v>
      </c>
      <c r="AB131" s="5">
        <f t="shared" si="351"/>
        <v>1.246560321888877E-3</v>
      </c>
      <c r="AC131" s="5">
        <f t="shared" si="352"/>
        <v>1.2690557211528266E-6</v>
      </c>
      <c r="AD131" s="5">
        <f t="shared" si="353"/>
        <v>2.6572188643980335E-5</v>
      </c>
      <c r="AE131" s="5">
        <f t="shared" si="354"/>
        <v>2.7494351367361328E-5</v>
      </c>
      <c r="AF131" s="5">
        <f t="shared" si="355"/>
        <v>1.4224258438778891E-5</v>
      </c>
      <c r="AG131" s="5">
        <f t="shared" si="356"/>
        <v>4.9059659668460442E-6</v>
      </c>
      <c r="AH131" s="5">
        <f t="shared" si="357"/>
        <v>1.3655480203025424E-2</v>
      </c>
      <c r="AI131" s="5">
        <f t="shared" si="358"/>
        <v>2.9675853331945141E-3</v>
      </c>
      <c r="AJ131" s="5">
        <f t="shared" si="359"/>
        <v>3.2245525528425096E-4</v>
      </c>
      <c r="AK131" s="5">
        <f t="shared" si="360"/>
        <v>2.3358472739294521E-5</v>
      </c>
      <c r="AL131" s="5">
        <f t="shared" si="361"/>
        <v>1.1414399619821657E-8</v>
      </c>
      <c r="AM131" s="5">
        <f t="shared" si="362"/>
        <v>1.1549244130321134E-6</v>
      </c>
      <c r="AN131" s="5">
        <f t="shared" si="363"/>
        <v>1.1950049745654655E-6</v>
      </c>
      <c r="AO131" s="5">
        <f t="shared" si="364"/>
        <v>6.1823824707587213E-7</v>
      </c>
      <c r="AP131" s="5">
        <f t="shared" si="365"/>
        <v>2.1323120727952428E-7</v>
      </c>
      <c r="AQ131" s="5">
        <f t="shared" si="366"/>
        <v>5.5157798760754514E-8</v>
      </c>
      <c r="AR131" s="5">
        <f t="shared" si="367"/>
        <v>2.8258761506051696E-3</v>
      </c>
      <c r="AS131" s="5">
        <f t="shared" si="368"/>
        <v>6.1411451617073975E-4</v>
      </c>
      <c r="AT131" s="5">
        <f t="shared" si="369"/>
        <v>6.6729152105773795E-5</v>
      </c>
      <c r="AU131" s="5">
        <f t="shared" si="370"/>
        <v>4.8338212971748173E-6</v>
      </c>
      <c r="AV131" s="5">
        <f t="shared" si="371"/>
        <v>2.6261942039945853E-7</v>
      </c>
      <c r="AW131" s="5">
        <f t="shared" si="372"/>
        <v>7.1295638532494383E-11</v>
      </c>
      <c r="AX131" s="5">
        <f t="shared" si="373"/>
        <v>4.1831029229117851E-8</v>
      </c>
      <c r="AY131" s="5">
        <f t="shared" si="374"/>
        <v>4.3282735611026747E-8</v>
      </c>
      <c r="AZ131" s="5">
        <f t="shared" si="375"/>
        <v>2.2392411046271903E-8</v>
      </c>
      <c r="BA131" s="5">
        <f t="shared" si="376"/>
        <v>7.7231728445780548E-9</v>
      </c>
      <c r="BB131" s="5">
        <f t="shared" si="377"/>
        <v>1.9977995669148316E-9</v>
      </c>
      <c r="BC131" s="5">
        <f t="shared" si="378"/>
        <v>4.1342626300195355E-10</v>
      </c>
      <c r="BD131" s="5">
        <f t="shared" si="379"/>
        <v>4.8732425247544276E-4</v>
      </c>
      <c r="BE131" s="5">
        <f t="shared" si="380"/>
        <v>1.0590446345751344E-4</v>
      </c>
      <c r="BF131" s="5">
        <f t="shared" si="381"/>
        <v>1.1507487389814431E-5</v>
      </c>
      <c r="BG131" s="5">
        <f t="shared" si="382"/>
        <v>8.3359575038032922E-7</v>
      </c>
      <c r="BH131" s="5">
        <f t="shared" si="383"/>
        <v>4.5288896579665286E-8</v>
      </c>
      <c r="BI131" s="5">
        <f t="shared" si="384"/>
        <v>1.9684209306180449E-9</v>
      </c>
      <c r="BJ131" s="8">
        <f t="shared" si="385"/>
        <v>7.7208267382617712E-2</v>
      </c>
      <c r="BK131" s="8">
        <f t="shared" si="386"/>
        <v>0.35392519416636165</v>
      </c>
      <c r="BL131" s="8">
        <f t="shared" si="387"/>
        <v>0.51597410017877787</v>
      </c>
      <c r="BM131" s="8">
        <f t="shared" si="388"/>
        <v>0.13188268565041833</v>
      </c>
      <c r="BN131" s="8">
        <f t="shared" si="389"/>
        <v>0.86801473012598529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1.5906</v>
      </c>
      <c r="F132">
        <f>VLOOKUP(B132,home!$B$2:$E$405,3,FALSE)</f>
        <v>1.0216000000000001</v>
      </c>
      <c r="G132">
        <f>VLOOKUP(C132,away!$B$2:$E$405,4,FALSE)</f>
        <v>1.1875</v>
      </c>
      <c r="H132">
        <f>VLOOKUP(A132,away!$A$2:$E$405,3,FALSE)</f>
        <v>1.1812</v>
      </c>
      <c r="I132">
        <f>VLOOKUP(C132,away!$B$2:$E$405,3,FALSE)</f>
        <v>1.5991</v>
      </c>
      <c r="J132">
        <f>VLOOKUP(B132,home!$B$2:$E$405,4,FALSE)</f>
        <v>1.0582</v>
      </c>
      <c r="K132" s="3">
        <f t="shared" si="334"/>
        <v>1.92963639</v>
      </c>
      <c r="L132" s="3">
        <f t="shared" si="335"/>
        <v>1.9987883927440002</v>
      </c>
      <c r="M132" s="5">
        <f t="shared" si="336"/>
        <v>1.9674639988858395E-2</v>
      </c>
      <c r="N132" s="5">
        <f t="shared" si="337"/>
        <v>3.796490128265035E-2</v>
      </c>
      <c r="O132" s="5">
        <f t="shared" si="338"/>
        <v>3.9325442041147102E-2</v>
      </c>
      <c r="P132" s="5">
        <f t="shared" si="339"/>
        <v>7.588380401543332E-2</v>
      </c>
      <c r="Q132" s="5">
        <f t="shared" si="340"/>
        <v>3.6629227528879905E-2</v>
      </c>
      <c r="R132" s="5">
        <f t="shared" si="341"/>
        <v>3.9301618545685889E-2</v>
      </c>
      <c r="S132" s="5">
        <f t="shared" si="342"/>
        <v>7.3169721467757617E-2</v>
      </c>
      <c r="T132" s="5">
        <f t="shared" si="343"/>
        <v>7.3214074819904149E-2</v>
      </c>
      <c r="U132" s="5">
        <f t="shared" si="344"/>
        <v>7.5837833331654364E-2</v>
      </c>
      <c r="V132" s="5">
        <f t="shared" si="345"/>
        <v>3.1356760710276134E-2</v>
      </c>
      <c r="W132" s="5">
        <f t="shared" si="346"/>
        <v>2.3560363459105477E-2</v>
      </c>
      <c r="X132" s="5">
        <f t="shared" si="347"/>
        <v>4.7092181010889904E-2</v>
      </c>
      <c r="Y132" s="5">
        <f t="shared" si="348"/>
        <v>4.7063652396783097E-2</v>
      </c>
      <c r="Z132" s="5">
        <f t="shared" si="349"/>
        <v>2.6185206321723095E-2</v>
      </c>
      <c r="AA132" s="5">
        <f t="shared" si="350"/>
        <v>5.0527926998054924E-2</v>
      </c>
      <c r="AB132" s="5">
        <f t="shared" si="351"/>
        <v>4.8750263323355129E-2</v>
      </c>
      <c r="AC132" s="5">
        <f t="shared" si="352"/>
        <v>7.5588113862722264E-3</v>
      </c>
      <c r="AD132" s="5">
        <f t="shared" si="353"/>
        <v>1.136573367307905E-2</v>
      </c>
      <c r="AE132" s="5">
        <f t="shared" si="354"/>
        <v>2.2717696540770035E-2</v>
      </c>
      <c r="AF132" s="5">
        <f t="shared" si="355"/>
        <v>2.2703934077785842E-2</v>
      </c>
      <c r="AG132" s="5">
        <f t="shared" si="356"/>
        <v>1.5126786634767764E-2</v>
      </c>
      <c r="AH132" s="5">
        <f t="shared" si="357"/>
        <v>1.3084671614366744E-2</v>
      </c>
      <c r="AI132" s="5">
        <f t="shared" si="358"/>
        <v>2.524865849828211E-2</v>
      </c>
      <c r="AJ132" s="5">
        <f t="shared" si="359"/>
        <v>2.4360365118483964E-2</v>
      </c>
      <c r="AK132" s="5">
        <f t="shared" si="360"/>
        <v>1.566888233543777E-2</v>
      </c>
      <c r="AL132" s="5">
        <f t="shared" si="361"/>
        <v>1.1661537129021491E-3</v>
      </c>
      <c r="AM132" s="5">
        <f t="shared" si="362"/>
        <v>4.3863466589243415E-3</v>
      </c>
      <c r="AN132" s="5">
        <f t="shared" si="363"/>
        <v>8.7673787884093995E-3</v>
      </c>
      <c r="AO132" s="5">
        <f t="shared" si="364"/>
        <v>8.7620674785313345E-3</v>
      </c>
      <c r="AP132" s="5">
        <f t="shared" si="365"/>
        <v>5.8378395908427064E-3</v>
      </c>
      <c r="AQ132" s="5">
        <f t="shared" si="366"/>
        <v>2.9171515032194481E-3</v>
      </c>
      <c r="AR132" s="5">
        <f t="shared" si="367"/>
        <v>5.2306979491326296E-3</v>
      </c>
      <c r="AS132" s="5">
        <f t="shared" si="368"/>
        <v>1.009334510774469E-2</v>
      </c>
      <c r="AT132" s="5">
        <f t="shared" si="369"/>
        <v>9.7382430083663134E-3</v>
      </c>
      <c r="AU132" s="5">
        <f t="shared" si="370"/>
        <v>6.2637560278689039E-3</v>
      </c>
      <c r="AV132" s="5">
        <f t="shared" si="371"/>
        <v>3.0216928923644222E-3</v>
      </c>
      <c r="AW132" s="5">
        <f t="shared" si="372"/>
        <v>1.249383016408842E-4</v>
      </c>
      <c r="AX132" s="5">
        <f t="shared" si="373"/>
        <v>1.410675688702555E-3</v>
      </c>
      <c r="AY132" s="5">
        <f t="shared" si="374"/>
        <v>2.8196421925048153E-3</v>
      </c>
      <c r="AZ132" s="5">
        <f t="shared" si="375"/>
        <v>2.8179340430349352E-3</v>
      </c>
      <c r="BA132" s="5">
        <f t="shared" si="376"/>
        <v>1.8774846189121334E-3</v>
      </c>
      <c r="BB132" s="5">
        <f t="shared" si="377"/>
        <v>9.3817361595924177E-4</v>
      </c>
      <c r="BC132" s="5">
        <f t="shared" si="378"/>
        <v>3.750421067916E-4</v>
      </c>
      <c r="BD132" s="5">
        <f t="shared" si="379"/>
        <v>1.7425097244460229E-3</v>
      </c>
      <c r="BE132" s="5">
        <f t="shared" si="380"/>
        <v>3.3624101742199181E-3</v>
      </c>
      <c r="BF132" s="5">
        <f t="shared" si="381"/>
        <v>3.2441145151404977E-3</v>
      </c>
      <c r="BG132" s="5">
        <f t="shared" si="382"/>
        <v>2.0866538072474364E-3</v>
      </c>
      <c r="BH132" s="5">
        <f t="shared" si="383"/>
        <v>1.0066207799491746E-3</v>
      </c>
      <c r="BI132" s="5">
        <f t="shared" si="384"/>
        <v>3.884824175840221E-4</v>
      </c>
      <c r="BJ132" s="8">
        <f t="shared" si="385"/>
        <v>0.37834828771044804</v>
      </c>
      <c r="BK132" s="8">
        <f t="shared" si="386"/>
        <v>0.21162953347400468</v>
      </c>
      <c r="BL132" s="8">
        <f t="shared" si="387"/>
        <v>0.37828418821053189</v>
      </c>
      <c r="BM132" s="8">
        <f t="shared" si="388"/>
        <v>0.74297287842318926</v>
      </c>
      <c r="BN132" s="8">
        <f t="shared" si="389"/>
        <v>0.24877963340265496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1.5906</v>
      </c>
      <c r="F133">
        <f>VLOOKUP(B133,home!$B$2:$E$405,3,FALSE)</f>
        <v>1.0059</v>
      </c>
      <c r="G133">
        <f>VLOOKUP(C133,away!$B$2:$E$405,4,FALSE)</f>
        <v>0.88019999999999998</v>
      </c>
      <c r="H133">
        <f>VLOOKUP(A133,away!$A$2:$E$405,3,FALSE)</f>
        <v>1.1812</v>
      </c>
      <c r="I133">
        <f>VLOOKUP(C133,away!$B$2:$E$405,3,FALSE)</f>
        <v>1.2699</v>
      </c>
      <c r="J133">
        <f>VLOOKUP(B133,home!$B$2:$E$405,4,FALSE)</f>
        <v>1.0159</v>
      </c>
      <c r="K133" s="3">
        <f t="shared" si="334"/>
        <v>1.4083063921080001</v>
      </c>
      <c r="L133" s="3">
        <f t="shared" si="335"/>
        <v>1.5238559734920001</v>
      </c>
      <c r="M133" s="5">
        <f t="shared" si="336"/>
        <v>5.3281698974439747E-2</v>
      </c>
      <c r="N133" s="5">
        <f t="shared" si="337"/>
        <v>7.5036957248077768E-2</v>
      </c>
      <c r="O133" s="5">
        <f t="shared" si="338"/>
        <v>8.1193635260002589E-2</v>
      </c>
      <c r="P133" s="5">
        <f t="shared" si="339"/>
        <v>0.11434551553514713</v>
      </c>
      <c r="Q133" s="5">
        <f t="shared" si="340"/>
        <v>5.2837513268401338E-2</v>
      </c>
      <c r="R133" s="5">
        <f t="shared" si="341"/>
        <v>6.186370305024283E-2</v>
      </c>
      <c r="S133" s="5">
        <f t="shared" si="342"/>
        <v>6.1347973012604487E-2</v>
      </c>
      <c r="T133" s="5">
        <f t="shared" si="343"/>
        <v>8.0516760218516198E-2</v>
      </c>
      <c r="U133" s="5">
        <f t="shared" si="344"/>
        <v>8.7123048445128151E-2</v>
      </c>
      <c r="V133" s="5">
        <f t="shared" si="345"/>
        <v>1.4628465800502926E-2</v>
      </c>
      <c r="W133" s="5">
        <f t="shared" si="346"/>
        <v>2.4803802559660301E-2</v>
      </c>
      <c r="X133" s="5">
        <f t="shared" si="347"/>
        <v>3.779742269585451E-2</v>
      </c>
      <c r="Y133" s="5">
        <f t="shared" si="348"/>
        <v>2.8798914178840004E-2</v>
      </c>
      <c r="Z133" s="5">
        <f t="shared" si="349"/>
        <v>3.1423791145149253E-2</v>
      </c>
      <c r="AA133" s="5">
        <f t="shared" si="350"/>
        <v>4.4254325933980466E-2</v>
      </c>
      <c r="AB133" s="5">
        <f t="shared" si="351"/>
        <v>3.1161825045627773E-2</v>
      </c>
      <c r="AC133" s="5">
        <f t="shared" si="352"/>
        <v>1.9620942739752944E-3</v>
      </c>
      <c r="AD133" s="5">
        <f t="shared" si="353"/>
        <v>8.7328384233385931E-3</v>
      </c>
      <c r="AE133" s="5">
        <f t="shared" si="354"/>
        <v>1.3307587996944974E-2</v>
      </c>
      <c r="AF133" s="5">
        <f t="shared" si="355"/>
        <v>1.0139423730957522E-2</v>
      </c>
      <c r="AG133" s="5">
        <f t="shared" si="356"/>
        <v>5.1503404733953852E-3</v>
      </c>
      <c r="AH133" s="5">
        <f t="shared" si="357"/>
        <v>1.1971332961575184E-2</v>
      </c>
      <c r="AI133" s="5">
        <f t="shared" si="358"/>
        <v>1.6859304731839525E-2</v>
      </c>
      <c r="AJ133" s="5">
        <f t="shared" si="359"/>
        <v>1.1871533310173132E-2</v>
      </c>
      <c r="AK133" s="5">
        <f t="shared" si="360"/>
        <v>5.5729187482799576E-3</v>
      </c>
      <c r="AL133" s="5">
        <f t="shared" si="361"/>
        <v>1.6843057605493629E-4</v>
      </c>
      <c r="AM133" s="5">
        <f t="shared" si="362"/>
        <v>2.4597024345668164E-3</v>
      </c>
      <c r="AN133" s="5">
        <f t="shared" si="363"/>
        <v>3.7482322479274583E-3</v>
      </c>
      <c r="AO133" s="5">
        <f t="shared" si="364"/>
        <v>2.8558830505198032E-3</v>
      </c>
      <c r="AP133" s="5">
        <f t="shared" si="365"/>
        <v>1.4506514820430518E-3</v>
      </c>
      <c r="AQ133" s="5">
        <f t="shared" si="366"/>
        <v>5.5264598159158215E-4</v>
      </c>
      <c r="AR133" s="5">
        <f t="shared" si="367"/>
        <v>3.6485174488315999E-3</v>
      </c>
      <c r="AS133" s="5">
        <f t="shared" si="368"/>
        <v>5.1382304449071152E-3</v>
      </c>
      <c r="AT133" s="5">
        <f t="shared" si="369"/>
        <v>3.6181013898433129E-3</v>
      </c>
      <c r="AU133" s="5">
        <f t="shared" si="370"/>
        <v>1.6984651048703927E-3</v>
      </c>
      <c r="AV133" s="5">
        <f t="shared" si="371"/>
        <v>5.9798981599033958E-4</v>
      </c>
      <c r="AW133" s="5">
        <f t="shared" si="372"/>
        <v>1.0040596292694216E-5</v>
      </c>
      <c r="AX133" s="5">
        <f t="shared" si="373"/>
        <v>5.7733577688067687E-4</v>
      </c>
      <c r="AY133" s="5">
        <f t="shared" si="374"/>
        <v>8.7977657231026404E-4</v>
      </c>
      <c r="AZ133" s="5">
        <f t="shared" si="375"/>
        <v>6.7032639252665642E-4</v>
      </c>
      <c r="BA133" s="5">
        <f t="shared" si="376"/>
        <v>3.4049362581369604E-4</v>
      </c>
      <c r="BB133" s="5">
        <f t="shared" si="377"/>
        <v>1.2971581140803774E-4</v>
      </c>
      <c r="BC133" s="5">
        <f t="shared" si="378"/>
        <v>3.9533642814099959E-5</v>
      </c>
      <c r="BD133" s="5">
        <f t="shared" si="379"/>
        <v>9.2663585146530428E-4</v>
      </c>
      <c r="BE133" s="5">
        <f t="shared" si="380"/>
        <v>1.3049871927750271E-3</v>
      </c>
      <c r="BF133" s="5">
        <f t="shared" si="381"/>
        <v>9.1891090260207316E-4</v>
      </c>
      <c r="BG133" s="5">
        <f t="shared" si="382"/>
        <v>4.3136936597074397E-4</v>
      </c>
      <c r="BH133" s="5">
        <f t="shared" si="383"/>
        <v>1.5187505886404346E-4</v>
      </c>
      <c r="BI133" s="5">
        <f t="shared" si="384"/>
        <v>4.2777323240002209E-5</v>
      </c>
      <c r="BJ133" s="8">
        <f t="shared" si="385"/>
        <v>0.35082585781238884</v>
      </c>
      <c r="BK133" s="8">
        <f t="shared" si="386"/>
        <v>0.24661395474503475</v>
      </c>
      <c r="BL133" s="8">
        <f t="shared" si="387"/>
        <v>0.37034948738620965</v>
      </c>
      <c r="BM133" s="8">
        <f t="shared" si="388"/>
        <v>0.55978433177645337</v>
      </c>
      <c r="BN133" s="8">
        <f t="shared" si="389"/>
        <v>0.43855902333631136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1.2153</v>
      </c>
      <c r="F134">
        <f>VLOOKUP(B134,home!$B$2:$E$405,3,FALSE)</f>
        <v>2.1941999999999999</v>
      </c>
      <c r="G134">
        <f>VLOOKUP(C134,away!$B$2:$E$405,4,FALSE)</f>
        <v>0.73140000000000005</v>
      </c>
      <c r="H134">
        <f>VLOOKUP(A134,away!$A$2:$E$405,3,FALSE)</f>
        <v>0.91669999999999996</v>
      </c>
      <c r="I134">
        <f>VLOOKUP(C134,away!$B$2:$E$405,3,FALSE)</f>
        <v>1.3332999999999999</v>
      </c>
      <c r="J134">
        <f>VLOOKUP(B134,home!$B$2:$E$405,4,FALSE)</f>
        <v>0.96970000000000001</v>
      </c>
      <c r="K134" s="3">
        <f t="shared" si="334"/>
        <v>1.9503594755639999</v>
      </c>
      <c r="L134" s="3">
        <f t="shared" si="335"/>
        <v>1.185202355867</v>
      </c>
      <c r="M134" s="5">
        <f t="shared" si="336"/>
        <v>4.3475321164522886E-2</v>
      </c>
      <c r="N134" s="5">
        <f t="shared" si="337"/>
        <v>8.479250458641531E-2</v>
      </c>
      <c r="O134" s="5">
        <f t="shared" si="338"/>
        <v>5.1527053066266967E-2</v>
      </c>
      <c r="P134" s="5">
        <f t="shared" si="339"/>
        <v>0.10049627619568281</v>
      </c>
      <c r="Q134" s="5">
        <f t="shared" si="340"/>
        <v>8.2687932388459534E-2</v>
      </c>
      <c r="R134" s="5">
        <f t="shared" si="341"/>
        <v>3.0534992342511776E-2</v>
      </c>
      <c r="S134" s="5">
        <f t="shared" si="342"/>
        <v>5.8076060502115716E-2</v>
      </c>
      <c r="T134" s="5">
        <f t="shared" si="343"/>
        <v>9.8001932268573441E-2</v>
      </c>
      <c r="U134" s="5">
        <f t="shared" si="344"/>
        <v>5.9554211651492009E-2</v>
      </c>
      <c r="V134" s="5">
        <f t="shared" si="345"/>
        <v>1.4916324071895403E-2</v>
      </c>
      <c r="W134" s="5">
        <f t="shared" si="346"/>
        <v>5.3757064149542483E-2</v>
      </c>
      <c r="X134" s="5">
        <f t="shared" si="347"/>
        <v>6.3712999074531193E-2</v>
      </c>
      <c r="Y134" s="5">
        <f t="shared" si="348"/>
        <v>3.7756398301243194E-2</v>
      </c>
      <c r="Z134" s="5">
        <f t="shared" si="349"/>
        <v>1.2063381620241915E-2</v>
      </c>
      <c r="AA134" s="5">
        <f t="shared" si="350"/>
        <v>2.3527930650383413E-2</v>
      </c>
      <c r="AB134" s="5">
        <f t="shared" si="351"/>
        <v>2.2943961242193982E-2</v>
      </c>
      <c r="AC134" s="5">
        <f t="shared" si="352"/>
        <v>2.1550085537044416E-3</v>
      </c>
      <c r="AD134" s="5">
        <f t="shared" si="353"/>
        <v>2.6211399860640479E-2</v>
      </c>
      <c r="AE134" s="5">
        <f t="shared" si="354"/>
        <v>3.1065812865403046E-2</v>
      </c>
      <c r="AF134" s="5">
        <f t="shared" si="355"/>
        <v>1.8409637297499528E-2</v>
      </c>
      <c r="AG134" s="5">
        <f t="shared" si="356"/>
        <v>7.2730484985511412E-3</v>
      </c>
      <c r="AH134" s="5">
        <f t="shared" si="357"/>
        <v>3.574387079008349E-3</v>
      </c>
      <c r="AI134" s="5">
        <f t="shared" si="358"/>
        <v>6.9713397088774602E-3</v>
      </c>
      <c r="AJ134" s="5">
        <f t="shared" si="359"/>
        <v>6.798309229292367E-3</v>
      </c>
      <c r="AK134" s="5">
        <f t="shared" si="360"/>
        <v>4.4197156077215218E-3</v>
      </c>
      <c r="AL134" s="5">
        <f t="shared" si="361"/>
        <v>1.9925818051816304E-4</v>
      </c>
      <c r="AM134" s="5">
        <f t="shared" si="362"/>
        <v>1.0224330417199416E-2</v>
      </c>
      <c r="AN134" s="5">
        <f t="shared" si="363"/>
        <v>1.2117900497627372E-2</v>
      </c>
      <c r="AO134" s="5">
        <f t="shared" si="364"/>
        <v>7.181082108974929E-3</v>
      </c>
      <c r="AP134" s="5">
        <f t="shared" si="365"/>
        <v>2.837011811077149E-3</v>
      </c>
      <c r="AQ134" s="5">
        <f t="shared" si="366"/>
        <v>8.40608270527786E-4</v>
      </c>
      <c r="AR134" s="5">
        <f t="shared" si="367"/>
        <v>8.4727439736425095E-4</v>
      </c>
      <c r="AS134" s="5">
        <f t="shared" si="368"/>
        <v>1.6524896493021442E-3</v>
      </c>
      <c r="AT134" s="5">
        <f t="shared" si="369"/>
        <v>1.6114744228939346E-3</v>
      </c>
      <c r="AU134" s="5">
        <f t="shared" si="370"/>
        <v>1.0476514701067382E-3</v>
      </c>
      <c r="AV134" s="5">
        <f t="shared" si="371"/>
        <v>5.108242429528075E-4</v>
      </c>
      <c r="AW134" s="5">
        <f t="shared" si="372"/>
        <v>1.2794426691859024E-5</v>
      </c>
      <c r="AX134" s="5">
        <f t="shared" si="373"/>
        <v>3.323519951747018E-3</v>
      </c>
      <c r="AY134" s="5">
        <f t="shared" si="374"/>
        <v>3.939043676581544E-3</v>
      </c>
      <c r="AZ134" s="5">
        <f t="shared" si="375"/>
        <v>2.3342819226737279E-3</v>
      </c>
      <c r="BA134" s="5">
        <f t="shared" si="376"/>
        <v>9.221988113368839E-4</v>
      </c>
      <c r="BB134" s="5">
        <f t="shared" si="377"/>
        <v>2.7324805094355566E-4</v>
      </c>
      <c r="BC134" s="5">
        <f t="shared" si="378"/>
        <v>6.4770846742873562E-5</v>
      </c>
      <c r="BD134" s="5">
        <f t="shared" si="379"/>
        <v>1.673652686369838E-4</v>
      </c>
      <c r="BE134" s="5">
        <f t="shared" si="380"/>
        <v>3.2642243756645566E-4</v>
      </c>
      <c r="BF134" s="5">
        <f t="shared" si="381"/>
        <v>3.1832054707221758E-4</v>
      </c>
      <c r="BG134" s="5">
        <f t="shared" si="382"/>
        <v>2.0694649841633864E-4</v>
      </c>
      <c r="BH134" s="5">
        <f t="shared" si="383"/>
        <v>1.0090501603027403E-4</v>
      </c>
      <c r="BI134" s="5">
        <f t="shared" si="384"/>
        <v>3.9360210829316464E-5</v>
      </c>
      <c r="BJ134" s="8">
        <f t="shared" si="385"/>
        <v>0.54772672565629166</v>
      </c>
      <c r="BK134" s="8">
        <f t="shared" si="386"/>
        <v>0.22325729234502098</v>
      </c>
      <c r="BL134" s="8">
        <f t="shared" si="387"/>
        <v>0.21668093473891931</v>
      </c>
      <c r="BM134" s="8">
        <f t="shared" si="388"/>
        <v>0.60228800536672467</v>
      </c>
      <c r="BN134" s="8">
        <f t="shared" si="389"/>
        <v>0.39351407974385932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1.2153</v>
      </c>
      <c r="F135">
        <f>VLOOKUP(B135,home!$B$2:$E$405,3,FALSE)</f>
        <v>0.64</v>
      </c>
      <c r="G135" t="e">
        <f>VLOOKUP(C135,away!$B$2:$E$405,4,FALSE)</f>
        <v>#N/A</v>
      </c>
      <c r="H135">
        <f>VLOOKUP(A135,away!$A$2:$E$405,3,FALSE)</f>
        <v>0.91669999999999996</v>
      </c>
      <c r="I135" t="e">
        <f>VLOOKUP(C135,away!$B$2:$E$405,3,FALSE)</f>
        <v>#N/A</v>
      </c>
      <c r="J135">
        <f>VLOOKUP(B135,home!$B$2:$E$405,4,FALSE)</f>
        <v>0.84850000000000003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1.5221</v>
      </c>
      <c r="F136">
        <f>VLOOKUP(B136,home!$B$2:$E$405,3,FALSE)</f>
        <v>0.36499999999999999</v>
      </c>
      <c r="G136">
        <f>VLOOKUP(C136,away!$B$2:$E$405,4,FALSE)</f>
        <v>1.1496999999999999</v>
      </c>
      <c r="H136">
        <f>VLOOKUP(A136,away!$A$2:$E$405,3,FALSE)</f>
        <v>1.1471</v>
      </c>
      <c r="I136">
        <f>VLOOKUP(C136,away!$B$2:$E$405,3,FALSE)</f>
        <v>0.98070000000000002</v>
      </c>
      <c r="J136">
        <f>VLOOKUP(B136,home!$B$2:$E$405,4,FALSE)</f>
        <v>0.77490000000000003</v>
      </c>
      <c r="K136" s="3">
        <f t="shared" si="334"/>
        <v>0.63873480504999991</v>
      </c>
      <c r="L136" s="3">
        <f t="shared" si="335"/>
        <v>0.87173225565300005</v>
      </c>
      <c r="M136" s="5">
        <f t="shared" si="336"/>
        <v>0.22080682368130283</v>
      </c>
      <c r="N136" s="5">
        <f t="shared" si="337"/>
        <v>0.14103700347778664</v>
      </c>
      <c r="O136" s="5">
        <f t="shared" si="338"/>
        <v>0.19248443047127639</v>
      </c>
      <c r="P136" s="5">
        <f t="shared" si="339"/>
        <v>0.12294650517223096</v>
      </c>
      <c r="Q136" s="5">
        <f t="shared" si="340"/>
        <v>4.5042621460610104E-2</v>
      </c>
      <c r="R136" s="5">
        <f t="shared" si="341"/>
        <v>8.3897443376404396E-2</v>
      </c>
      <c r="S136" s="5">
        <f t="shared" si="342"/>
        <v>1.7114329713698712E-2</v>
      </c>
      <c r="T136" s="5">
        <f t="shared" si="343"/>
        <v>3.9265106006381875E-2</v>
      </c>
      <c r="U136" s="5">
        <f t="shared" si="344"/>
        <v>5.3588217139221059E-2</v>
      </c>
      <c r="V136" s="5">
        <f t="shared" si="345"/>
        <v>1.0588174322514522E-3</v>
      </c>
      <c r="W136" s="5">
        <f t="shared" si="346"/>
        <v>9.5900966791945801E-3</v>
      </c>
      <c r="X136" s="5">
        <f t="shared" si="347"/>
        <v>8.3599966100846371E-3</v>
      </c>
      <c r="Y136" s="5">
        <f t="shared" si="348"/>
        <v>3.6438393510802567E-3</v>
      </c>
      <c r="Z136" s="5">
        <f t="shared" si="349"/>
        <v>2.4378702519344288E-2</v>
      </c>
      <c r="AA136" s="5">
        <f t="shared" si="350"/>
        <v>1.5571525801065312E-2</v>
      </c>
      <c r="AB136" s="5">
        <f t="shared" si="351"/>
        <v>4.9730377484372484E-3</v>
      </c>
      <c r="AC136" s="5">
        <f t="shared" si="352"/>
        <v>3.6847225988201671E-5</v>
      </c>
      <c r="AD136" s="5">
        <f t="shared" si="353"/>
        <v>1.5313821331990002E-3</v>
      </c>
      <c r="AE136" s="5">
        <f t="shared" si="354"/>
        <v>1.3349552012402674E-3</v>
      </c>
      <c r="AF136" s="5">
        <f t="shared" si="355"/>
        <v>5.8186175438644137E-4</v>
      </c>
      <c r="AG136" s="5">
        <f t="shared" si="356"/>
        <v>1.6907588654316817E-4</v>
      </c>
      <c r="AH136" s="5">
        <f t="shared" si="357"/>
        <v>5.3129253342703671E-3</v>
      </c>
      <c r="AI136" s="5">
        <f t="shared" si="358"/>
        <v>3.393550327630388E-3</v>
      </c>
      <c r="AJ136" s="5">
        <f t="shared" si="359"/>
        <v>1.0837893534731795E-3</v>
      </c>
      <c r="AK136" s="5">
        <f t="shared" si="360"/>
        <v>2.3075132713531898E-4</v>
      </c>
      <c r="AL136" s="5">
        <f t="shared" si="361"/>
        <v>8.2066986608700701E-7</v>
      </c>
      <c r="AM136" s="5">
        <f t="shared" si="362"/>
        <v>1.9562941366118338E-4</v>
      </c>
      <c r="AN136" s="5">
        <f t="shared" si="363"/>
        <v>1.7053647004293721E-4</v>
      </c>
      <c r="AO136" s="5">
        <f t="shared" si="364"/>
        <v>7.4331070850814951E-5</v>
      </c>
      <c r="AP136" s="5">
        <f t="shared" si="365"/>
        <v>2.1598930685961297E-5</v>
      </c>
      <c r="AQ136" s="5">
        <f t="shared" si="366"/>
        <v>4.7071211416414595E-6</v>
      </c>
      <c r="AR136" s="5">
        <f t="shared" si="367"/>
        <v>9.2628967715189549E-4</v>
      </c>
      <c r="AS136" s="5">
        <f t="shared" si="368"/>
        <v>5.9165345635544316E-4</v>
      </c>
      <c r="AT136" s="5">
        <f t="shared" si="369"/>
        <v>1.8895482755117632E-4</v>
      </c>
      <c r="AU136" s="5">
        <f t="shared" si="370"/>
        <v>4.0230674979718995E-5</v>
      </c>
      <c r="AV136" s="5">
        <f t="shared" si="371"/>
        <v>6.4241830850501789E-6</v>
      </c>
      <c r="AW136" s="5">
        <f t="shared" si="372"/>
        <v>1.2693157939467347E-8</v>
      </c>
      <c r="AX136" s="5">
        <f t="shared" si="373"/>
        <v>2.0825885899486949E-5</v>
      </c>
      <c r="AY136" s="5">
        <f t="shared" si="374"/>
        <v>1.8154596491131769E-5</v>
      </c>
      <c r="AZ136" s="5">
        <f t="shared" si="375"/>
        <v>7.9129736748421671E-6</v>
      </c>
      <c r="BA136" s="5">
        <f t="shared" si="376"/>
        <v>2.2993314634976573E-6</v>
      </c>
      <c r="BB136" s="5">
        <f t="shared" si="377"/>
        <v>5.0110035079218159E-7</v>
      </c>
      <c r="BC136" s="5">
        <f t="shared" si="378"/>
        <v>8.7365067820915619E-8</v>
      </c>
      <c r="BD136" s="5">
        <f t="shared" si="379"/>
        <v>1.3457943160861846E-4</v>
      </c>
      <c r="BE136" s="5">
        <f t="shared" si="380"/>
        <v>8.5960567012270697E-5</v>
      </c>
      <c r="BF136" s="5">
        <f t="shared" si="381"/>
        <v>2.7453003006285087E-5</v>
      </c>
      <c r="BG136" s="5">
        <f t="shared" si="382"/>
        <v>5.8450628410855227E-6</v>
      </c>
      <c r="BH136" s="5">
        <f t="shared" si="383"/>
        <v>9.3336126857643984E-7</v>
      </c>
      <c r="BI136" s="5">
        <f t="shared" si="384"/>
        <v>1.1923406558507866E-7</v>
      </c>
      <c r="BJ136" s="8">
        <f t="shared" si="385"/>
        <v>0.25107252281983716</v>
      </c>
      <c r="BK136" s="8">
        <f t="shared" si="386"/>
        <v>0.36198229849182934</v>
      </c>
      <c r="BL136" s="8">
        <f t="shared" si="387"/>
        <v>0.36254411435783923</v>
      </c>
      <c r="BM136" s="8">
        <f t="shared" si="388"/>
        <v>0.19374466864590559</v>
      </c>
      <c r="BN136" s="8">
        <f t="shared" si="389"/>
        <v>0.80621482763961128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1.5221</v>
      </c>
      <c r="F137">
        <f>VLOOKUP(B137,home!$B$2:$E$405,3,FALSE)</f>
        <v>1.3140000000000001</v>
      </c>
      <c r="G137">
        <f>VLOOKUP(C137,away!$B$2:$E$405,4,FALSE)</f>
        <v>0.65700000000000003</v>
      </c>
      <c r="H137">
        <f>VLOOKUP(A137,away!$A$2:$E$405,3,FALSE)</f>
        <v>1.1471</v>
      </c>
      <c r="I137">
        <f>VLOOKUP(C137,away!$B$2:$E$405,3,FALSE)</f>
        <v>1.6346000000000001</v>
      </c>
      <c r="J137">
        <f>VLOOKUP(B137,home!$B$2:$E$405,4,FALSE)</f>
        <v>1.6346000000000001</v>
      </c>
      <c r="K137" s="3">
        <f t="shared" si="334"/>
        <v>1.3140258858</v>
      </c>
      <c r="L137" s="3">
        <f t="shared" si="335"/>
        <v>3.0649561742360003</v>
      </c>
      <c r="M137" s="5">
        <f t="shared" si="336"/>
        <v>1.2538115175780091E-2</v>
      </c>
      <c r="N137" s="5">
        <f t="shared" si="337"/>
        <v>1.6475407900116857E-2</v>
      </c>
      <c r="O137" s="5">
        <f t="shared" si="338"/>
        <v>3.8428773521289289E-2</v>
      </c>
      <c r="P137" s="5">
        <f t="shared" si="339"/>
        <v>5.0496403166519745E-2</v>
      </c>
      <c r="Q137" s="5">
        <f t="shared" si="340"/>
        <v>1.0824556229933687E-2</v>
      </c>
      <c r="R137" s="5">
        <f t="shared" si="341"/>
        <v>5.8891253336196263E-2</v>
      </c>
      <c r="S137" s="5">
        <f t="shared" si="342"/>
        <v>5.0842704365990518E-2</v>
      </c>
      <c r="T137" s="5">
        <f t="shared" si="343"/>
        <v>3.3176790450300024E-2</v>
      </c>
      <c r="U137" s="5">
        <f t="shared" si="344"/>
        <v>7.7384631330967499E-2</v>
      </c>
      <c r="V137" s="5">
        <f t="shared" si="345"/>
        <v>2.275172465671034E-2</v>
      </c>
      <c r="W137" s="5">
        <f t="shared" si="346"/>
        <v>4.7412490294768397E-3</v>
      </c>
      <c r="X137" s="5">
        <f t="shared" si="347"/>
        <v>1.4531720486485487E-2</v>
      </c>
      <c r="Y137" s="5">
        <f t="shared" si="348"/>
        <v>2.2269543213662733E-2</v>
      </c>
      <c r="Z137" s="5">
        <f t="shared" si="349"/>
        <v>6.0166370173757068E-2</v>
      </c>
      <c r="AA137" s="5">
        <f t="shared" si="350"/>
        <v>7.906016786294183E-2</v>
      </c>
      <c r="AB137" s="5">
        <f t="shared" si="351"/>
        <v>5.1943553553799433E-2</v>
      </c>
      <c r="AC137" s="5">
        <f t="shared" si="352"/>
        <v>5.7269386431492344E-3</v>
      </c>
      <c r="AD137" s="5">
        <f t="shared" si="353"/>
        <v>1.5575309889391742E-3</v>
      </c>
      <c r="AE137" s="5">
        <f t="shared" si="354"/>
        <v>4.7737642211130261E-3</v>
      </c>
      <c r="AF137" s="5">
        <f t="shared" si="355"/>
        <v>7.31568906192364E-3</v>
      </c>
      <c r="AG137" s="5">
        <f t="shared" si="356"/>
        <v>7.4740887863778789E-3</v>
      </c>
      <c r="AH137" s="5">
        <f t="shared" si="357"/>
        <v>4.6101821936356376E-2</v>
      </c>
      <c r="AI137" s="5">
        <f t="shared" si="358"/>
        <v>6.0578987406914558E-2</v>
      </c>
      <c r="AJ137" s="5">
        <f t="shared" si="359"/>
        <v>3.9801178794118985E-2</v>
      </c>
      <c r="AK137" s="5">
        <f t="shared" si="360"/>
        <v>1.7433259740275455E-2</v>
      </c>
      <c r="AL137" s="5">
        <f t="shared" si="361"/>
        <v>9.2259418127858209E-4</v>
      </c>
      <c r="AM137" s="5">
        <f t="shared" si="362"/>
        <v>4.0932720748034965E-4</v>
      </c>
      <c r="AN137" s="5">
        <f t="shared" si="363"/>
        <v>1.2545699518496784E-3</v>
      </c>
      <c r="AO137" s="5">
        <f t="shared" si="364"/>
        <v>1.9226009599663165E-3</v>
      </c>
      <c r="AP137" s="5">
        <f t="shared" si="365"/>
        <v>1.9642292276136077E-3</v>
      </c>
      <c r="AQ137" s="5">
        <f t="shared" si="366"/>
        <v>1.5050691246972846E-3</v>
      </c>
      <c r="AR137" s="5">
        <f t="shared" si="367"/>
        <v>2.8260012757472804E-2</v>
      </c>
      <c r="AS137" s="5">
        <f t="shared" si="368"/>
        <v>3.7134388296357498E-2</v>
      </c>
      <c r="AT137" s="5">
        <f t="shared" si="369"/>
        <v>2.4397773737381168E-2</v>
      </c>
      <c r="AU137" s="5">
        <f t="shared" si="370"/>
        <v>1.0686435415603419E-2</v>
      </c>
      <c r="AV137" s="5">
        <f t="shared" si="371"/>
        <v>3.5105631907581944E-3</v>
      </c>
      <c r="AW137" s="5">
        <f t="shared" si="372"/>
        <v>1.03213474991578E-4</v>
      </c>
      <c r="AX137" s="5">
        <f t="shared" si="373"/>
        <v>8.9644424398567786E-5</v>
      </c>
      <c r="AY137" s="5">
        <f t="shared" si="374"/>
        <v>2.7475623204622276E-4</v>
      </c>
      <c r="AZ137" s="5">
        <f t="shared" si="375"/>
        <v>4.2105790490994479E-4</v>
      </c>
      <c r="BA137" s="5">
        <f t="shared" si="376"/>
        <v>4.3017467512153671E-4</v>
      </c>
      <c r="BB137" s="5">
        <f t="shared" si="377"/>
        <v>3.2961663162842992E-4</v>
      </c>
      <c r="BC137" s="5">
        <f t="shared" si="378"/>
        <v>2.0205210604808574E-4</v>
      </c>
      <c r="BD137" s="5">
        <f t="shared" si="379"/>
        <v>1.4435950097500747E-2</v>
      </c>
      <c r="BE137" s="5">
        <f t="shared" si="380"/>
        <v>1.8969212114233015E-2</v>
      </c>
      <c r="BF137" s="5">
        <f t="shared" si="381"/>
        <v>1.2463017875666567E-2</v>
      </c>
      <c r="BG137" s="5">
        <f t="shared" si="382"/>
        <v>5.4589093679379974E-3</v>
      </c>
      <c r="BH137" s="5">
        <f t="shared" si="383"/>
        <v>1.7932870544266617E-3</v>
      </c>
      <c r="BI137" s="5">
        <f t="shared" si="384"/>
        <v>4.7128512203733342E-4</v>
      </c>
      <c r="BJ137" s="8">
        <f t="shared" si="385"/>
        <v>0.1319434388140894</v>
      </c>
      <c r="BK137" s="8">
        <f t="shared" si="386"/>
        <v>0.14355323642147474</v>
      </c>
      <c r="BL137" s="8">
        <f t="shared" si="387"/>
        <v>0.62720446251223494</v>
      </c>
      <c r="BM137" s="8">
        <f t="shared" si="388"/>
        <v>0.77504145583466555</v>
      </c>
      <c r="BN137" s="8">
        <f t="shared" si="389"/>
        <v>0.18765450932983593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1.5221</v>
      </c>
      <c r="F138">
        <f>VLOOKUP(B138,home!$B$2:$E$405,3,FALSE)</f>
        <v>1.0324</v>
      </c>
      <c r="G138">
        <f>VLOOKUP(C138,away!$B$2:$E$405,4,FALSE)</f>
        <v>1.3140000000000001</v>
      </c>
      <c r="H138">
        <f>VLOOKUP(A138,away!$A$2:$E$405,3,FALSE)</f>
        <v>1.1471</v>
      </c>
      <c r="I138">
        <f>VLOOKUP(C138,away!$B$2:$E$405,3,FALSE)</f>
        <v>0.54490000000000005</v>
      </c>
      <c r="J138">
        <f>VLOOKUP(B138,home!$B$2:$E$405,4,FALSE)</f>
        <v>0.74719999999999998</v>
      </c>
      <c r="K138" s="3">
        <f t="shared" si="334"/>
        <v>2.0648406765599998</v>
      </c>
      <c r="L138" s="3">
        <f t="shared" si="335"/>
        <v>0.46704093908800004</v>
      </c>
      <c r="M138" s="5">
        <f t="shared" si="336"/>
        <v>7.9509273553902082E-2</v>
      </c>
      <c r="N138" s="5">
        <f t="shared" si="337"/>
        <v>0.16417398219783322</v>
      </c>
      <c r="O138" s="5">
        <f t="shared" si="338"/>
        <v>3.7134085786819107E-2</v>
      </c>
      <c r="P138" s="5">
        <f t="shared" si="339"/>
        <v>7.6675970819492623E-2</v>
      </c>
      <c r="Q138" s="5">
        <f t="shared" si="340"/>
        <v>0.16949655823746171</v>
      </c>
      <c r="R138" s="5">
        <f t="shared" si="341"/>
        <v>8.6715691490251729E-3</v>
      </c>
      <c r="S138" s="5">
        <f t="shared" si="342"/>
        <v>1.8485908115881512E-2</v>
      </c>
      <c r="T138" s="5">
        <f t="shared" si="343"/>
        <v>7.9161831731407992E-2</v>
      </c>
      <c r="U138" s="5">
        <f t="shared" si="344"/>
        <v>1.7905408708509957E-2</v>
      </c>
      <c r="V138" s="5">
        <f t="shared" si="345"/>
        <v>1.9807961287045929E-3</v>
      </c>
      <c r="W138" s="5">
        <f t="shared" si="346"/>
        <v>0.11666112932854396</v>
      </c>
      <c r="X138" s="5">
        <f t="shared" si="347"/>
        <v>5.4485523396669781E-2</v>
      </c>
      <c r="Y138" s="5">
        <f t="shared" si="348"/>
        <v>1.2723485006940923E-2</v>
      </c>
      <c r="Z138" s="5">
        <f t="shared" si="349"/>
        <v>1.349992599575749E-3</v>
      </c>
      <c r="AA138" s="5">
        <f t="shared" si="350"/>
        <v>2.7875196326589821E-3</v>
      </c>
      <c r="AB138" s="5">
        <f t="shared" si="351"/>
        <v>2.8778919621119279E-3</v>
      </c>
      <c r="AC138" s="5">
        <f t="shared" si="352"/>
        <v>1.1938816959268988E-4</v>
      </c>
      <c r="AD138" s="5">
        <f t="shared" si="353"/>
        <v>6.0221661302751077E-2</v>
      </c>
      <c r="AE138" s="5">
        <f t="shared" si="354"/>
        <v>2.8125981248276331E-2</v>
      </c>
      <c r="AF138" s="5">
        <f t="shared" si="355"/>
        <v>6.567992347483227E-3</v>
      </c>
      <c r="AG138" s="5">
        <f t="shared" si="356"/>
        <v>1.0225071046304551E-3</v>
      </c>
      <c r="AH138" s="5">
        <f t="shared" si="357"/>
        <v>1.5762545286692703E-4</v>
      </c>
      <c r="AI138" s="5">
        <f t="shared" si="358"/>
        <v>3.2547144674082194E-4</v>
      </c>
      <c r="AJ138" s="5">
        <f t="shared" si="359"/>
        <v>3.3602334114464044E-4</v>
      </c>
      <c r="AK138" s="5">
        <f t="shared" si="360"/>
        <v>2.3127822102301699E-4</v>
      </c>
      <c r="AL138" s="5">
        <f t="shared" si="361"/>
        <v>4.6053515011306329E-6</v>
      </c>
      <c r="AM138" s="5">
        <f t="shared" si="362"/>
        <v>2.4869627173587924E-2</v>
      </c>
      <c r="AN138" s="5">
        <f t="shared" si="363"/>
        <v>1.1615134029920945E-2</v>
      </c>
      <c r="AO138" s="5">
        <f t="shared" si="364"/>
        <v>2.7123715524836321E-3</v>
      </c>
      <c r="AP138" s="5">
        <f t="shared" si="365"/>
        <v>4.2226285234251077E-4</v>
      </c>
      <c r="AQ138" s="5">
        <f t="shared" si="366"/>
        <v>4.9303509775005925E-5</v>
      </c>
      <c r="AR138" s="5">
        <f t="shared" si="367"/>
        <v>1.4723507906228183E-5</v>
      </c>
      <c r="AS138" s="5">
        <f t="shared" si="368"/>
        <v>3.0401698026432702E-5</v>
      </c>
      <c r="AT138" s="5">
        <f t="shared" si="369"/>
        <v>3.138733136073606E-5</v>
      </c>
      <c r="AU138" s="5">
        <f t="shared" si="370"/>
        <v>2.1603279507438383E-5</v>
      </c>
      <c r="AV138" s="5">
        <f t="shared" si="371"/>
        <v>1.1151832568513462E-5</v>
      </c>
      <c r="AW138" s="5">
        <f t="shared" si="372"/>
        <v>1.233677886904346E-7</v>
      </c>
      <c r="AX138" s="5">
        <f t="shared" si="373"/>
        <v>8.558636299817712E-3</v>
      </c>
      <c r="AY138" s="5">
        <f t="shared" si="374"/>
        <v>3.9972335347795091E-3</v>
      </c>
      <c r="AZ138" s="5">
        <f t="shared" si="375"/>
        <v>9.3343585191873373E-4</v>
      </c>
      <c r="BA138" s="5">
        <f t="shared" si="376"/>
        <v>1.4531758561951095E-4</v>
      </c>
      <c r="BB138" s="5">
        <f t="shared" si="377"/>
        <v>1.6967315413434309E-5</v>
      </c>
      <c r="BC138" s="5">
        <f t="shared" si="378"/>
        <v>1.5848861848985318E-6</v>
      </c>
      <c r="BD138" s="5">
        <f t="shared" si="379"/>
        <v>1.1460801598657334E-6</v>
      </c>
      <c r="BE138" s="5">
        <f t="shared" si="380"/>
        <v>2.3664729326891534E-6</v>
      </c>
      <c r="BF138" s="5">
        <f t="shared" si="381"/>
        <v>2.4431947856973997E-6</v>
      </c>
      <c r="BG138" s="5">
        <f t="shared" si="382"/>
        <v>1.6816026580890943E-6</v>
      </c>
      <c r="BH138" s="5">
        <f t="shared" si="383"/>
        <v>8.680603925584448E-7</v>
      </c>
      <c r="BI138" s="5">
        <f t="shared" si="384"/>
        <v>3.5848128165306341E-7</v>
      </c>
      <c r="BJ138" s="8">
        <f t="shared" si="385"/>
        <v>0.74596252649384243</v>
      </c>
      <c r="BK138" s="8">
        <f t="shared" si="386"/>
        <v>0.18077317567385415</v>
      </c>
      <c r="BL138" s="8">
        <f t="shared" si="387"/>
        <v>7.054500524248046E-2</v>
      </c>
      <c r="BM138" s="8">
        <f t="shared" si="388"/>
        <v>0.45897215009822812</v>
      </c>
      <c r="BN138" s="8">
        <f t="shared" si="389"/>
        <v>0.53566143974453395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1.5207999999999999</v>
      </c>
      <c r="F139">
        <f>VLOOKUP(B139,home!$B$2:$E$405,3,FALSE)</f>
        <v>1.3150999999999999</v>
      </c>
      <c r="G139">
        <f>VLOOKUP(C139,away!$B$2:$E$405,4,FALSE)</f>
        <v>1.0959000000000001</v>
      </c>
      <c r="H139">
        <f>VLOOKUP(A139,away!$A$2:$E$405,3,FALSE)</f>
        <v>1.1375</v>
      </c>
      <c r="I139">
        <f>VLOOKUP(C139,away!$B$2:$E$405,3,FALSE)</f>
        <v>0.99629999999999996</v>
      </c>
      <c r="J139">
        <f>VLOOKUP(B139,home!$B$2:$E$405,4,FALSE)</f>
        <v>1.0548999999999999</v>
      </c>
      <c r="K139" s="3">
        <f t="shared" si="334"/>
        <v>2.191804471272</v>
      </c>
      <c r="L139" s="3">
        <f t="shared" si="335"/>
        <v>1.1955089396249998</v>
      </c>
      <c r="M139" s="5">
        <f t="shared" si="336"/>
        <v>3.3799360023209157E-2</v>
      </c>
      <c r="N139" s="5">
        <f t="shared" si="337"/>
        <v>7.4081588425001912E-2</v>
      </c>
      <c r="O139" s="5">
        <f t="shared" si="338"/>
        <v>4.0407437061350387E-2</v>
      </c>
      <c r="P139" s="5">
        <f t="shared" si="339"/>
        <v>8.85652012237097E-2</v>
      </c>
      <c r="Q139" s="5">
        <f t="shared" si="340"/>
        <v>8.1186178374425641E-2</v>
      </c>
      <c r="R139" s="5">
        <f t="shared" si="341"/>
        <v>2.4153726117089467E-2</v>
      </c>
      <c r="S139" s="5">
        <f t="shared" si="342"/>
        <v>5.8017332742469535E-2</v>
      </c>
      <c r="T139" s="5">
        <f t="shared" si="343"/>
        <v>9.7058802020615689E-2</v>
      </c>
      <c r="U139" s="5">
        <f t="shared" si="344"/>
        <v>5.2940244901315971E-2</v>
      </c>
      <c r="V139" s="5">
        <f t="shared" si="345"/>
        <v>1.6891564893771117E-2</v>
      </c>
      <c r="W139" s="5">
        <f t="shared" si="346"/>
        <v>5.931474292218409E-2</v>
      </c>
      <c r="X139" s="5">
        <f t="shared" si="347"/>
        <v>7.0911305415029768E-2</v>
      </c>
      <c r="Y139" s="5">
        <f t="shared" si="348"/>
        <v>4.2387549772073381E-2</v>
      </c>
      <c r="Z139" s="5">
        <f t="shared" si="349"/>
        <v>9.6253318327447646E-3</v>
      </c>
      <c r="AA139" s="5">
        <f t="shared" si="350"/>
        <v>2.1096845348486687E-2</v>
      </c>
      <c r="AB139" s="5">
        <f t="shared" si="351"/>
        <v>2.3120079982273514E-2</v>
      </c>
      <c r="AC139" s="5">
        <f t="shared" si="352"/>
        <v>2.7663335244604522E-3</v>
      </c>
      <c r="AD139" s="5">
        <f t="shared" si="353"/>
        <v>3.2501579687298082E-2</v>
      </c>
      <c r="AE139" s="5">
        <f t="shared" si="354"/>
        <v>3.885592906809917E-2</v>
      </c>
      <c r="AF139" s="5">
        <f t="shared" si="355"/>
        <v>2.3226305279173725E-2</v>
      </c>
      <c r="AG139" s="5">
        <f t="shared" si="356"/>
        <v>9.2557518652371731E-3</v>
      </c>
      <c r="AH139" s="5">
        <f t="shared" si="357"/>
        <v>2.8767925632258626E-3</v>
      </c>
      <c r="AI139" s="5">
        <f t="shared" si="358"/>
        <v>6.3053668030004827E-3</v>
      </c>
      <c r="AJ139" s="5">
        <f t="shared" si="359"/>
        <v>6.9100655759132493E-3</v>
      </c>
      <c r="AK139" s="5">
        <f t="shared" si="360"/>
        <v>5.048504208689796E-3</v>
      </c>
      <c r="AL139" s="5">
        <f t="shared" si="361"/>
        <v>2.8994736595899827E-4</v>
      </c>
      <c r="AM139" s="5">
        <f t="shared" si="362"/>
        <v>1.4247421536404627E-2</v>
      </c>
      <c r="AN139" s="5">
        <f t="shared" si="363"/>
        <v>1.703291981337748E-2</v>
      </c>
      <c r="AO139" s="5">
        <f t="shared" si="364"/>
        <v>1.0181503952404284E-2</v>
      </c>
      <c r="AP139" s="5">
        <f t="shared" si="365"/>
        <v>4.0573596646421971E-3</v>
      </c>
      <c r="AQ139" s="5">
        <f t="shared" si="366"/>
        <v>1.2126524375884096E-3</v>
      </c>
      <c r="AR139" s="5">
        <f t="shared" si="367"/>
        <v>6.8784624535664753E-4</v>
      </c>
      <c r="AS139" s="5">
        <f t="shared" si="368"/>
        <v>1.5076244761203571E-3</v>
      </c>
      <c r="AT139" s="5">
        <f t="shared" si="369"/>
        <v>1.6522090338798531E-3</v>
      </c>
      <c r="AU139" s="5">
        <f t="shared" si="370"/>
        <v>1.2071063826446179E-3</v>
      </c>
      <c r="AV139" s="5">
        <f t="shared" si="371"/>
        <v>6.6143529169536094E-4</v>
      </c>
      <c r="AW139" s="5">
        <f t="shared" si="372"/>
        <v>2.110431709095637E-5</v>
      </c>
      <c r="AX139" s="5">
        <f t="shared" si="373"/>
        <v>5.2045937045981051E-3</v>
      </c>
      <c r="AY139" s="5">
        <f t="shared" si="374"/>
        <v>6.2221383009630309E-3</v>
      </c>
      <c r="AZ139" s="5">
        <f t="shared" si="375"/>
        <v>3.719310981192206E-3</v>
      </c>
      <c r="BA139" s="5">
        <f t="shared" si="376"/>
        <v>1.4821565090869042E-3</v>
      </c>
      <c r="BB139" s="5">
        <f t="shared" si="377"/>
        <v>4.4298283913419412E-4</v>
      </c>
      <c r="BC139" s="5">
        <f t="shared" si="378"/>
        <v>1.0591798885707849E-4</v>
      </c>
      <c r="BD139" s="5">
        <f t="shared" si="379"/>
        <v>1.3705438923522696E-4</v>
      </c>
      <c r="BE139" s="5">
        <f t="shared" si="380"/>
        <v>3.0039642313322348E-4</v>
      </c>
      <c r="BF139" s="5">
        <f t="shared" si="381"/>
        <v>3.2920511168875753E-4</v>
      </c>
      <c r="BG139" s="5">
        <f t="shared" si="382"/>
        <v>2.4051774525500564E-4</v>
      </c>
      <c r="BH139" s="5">
        <f t="shared" si="383"/>
        <v>1.3179196736754533E-4</v>
      </c>
      <c r="BI139" s="5">
        <f t="shared" si="384"/>
        <v>5.7772444670783859E-5</v>
      </c>
      <c r="BJ139" s="8">
        <f t="shared" si="385"/>
        <v>0.59268869055738715</v>
      </c>
      <c r="BK139" s="8">
        <f t="shared" si="386"/>
        <v>0.20655187807454198</v>
      </c>
      <c r="BL139" s="8">
        <f t="shared" si="387"/>
        <v>0.18977202207239277</v>
      </c>
      <c r="BM139" s="8">
        <f t="shared" si="388"/>
        <v>0.65024339732840841</v>
      </c>
      <c r="BN139" s="8">
        <f t="shared" si="389"/>
        <v>0.34219349122478632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1.5207999999999999</v>
      </c>
      <c r="F140">
        <f>VLOOKUP(B140,home!$B$2:$E$405,3,FALSE)</f>
        <v>0.78910000000000002</v>
      </c>
      <c r="G140">
        <f>VLOOKUP(C140,away!$B$2:$E$405,4,FALSE)</f>
        <v>0.70140000000000002</v>
      </c>
      <c r="H140">
        <f>VLOOKUP(A140,away!$A$2:$E$405,3,FALSE)</f>
        <v>1.1375</v>
      </c>
      <c r="I140">
        <f>VLOOKUP(C140,away!$B$2:$E$405,3,FALSE)</f>
        <v>1.0548999999999999</v>
      </c>
      <c r="J140">
        <f>VLOOKUP(B140,home!$B$2:$E$405,4,FALSE)</f>
        <v>0.87909999999999999</v>
      </c>
      <c r="K140" s="3">
        <f t="shared" si="334"/>
        <v>0.84172438459199994</v>
      </c>
      <c r="L140" s="3">
        <f t="shared" si="335"/>
        <v>1.054874946125</v>
      </c>
      <c r="M140" s="5">
        <f t="shared" si="336"/>
        <v>0.15007811845991842</v>
      </c>
      <c r="N140" s="5">
        <f t="shared" si="337"/>
        <v>0.12632441190140009</v>
      </c>
      <c r="O140" s="5">
        <f t="shared" si="338"/>
        <v>0.1583136471249478</v>
      </c>
      <c r="P140" s="5">
        <f t="shared" si="339"/>
        <v>0.13325645719876172</v>
      </c>
      <c r="Q140" s="5">
        <f t="shared" si="340"/>
        <v>5.3165168933326151E-2</v>
      </c>
      <c r="R140" s="5">
        <f t="shared" si="341"/>
        <v>8.3500549990890793E-2</v>
      </c>
      <c r="S140" s="5">
        <f t="shared" si="342"/>
        <v>2.9580067313257064E-2</v>
      </c>
      <c r="T140" s="5">
        <f t="shared" si="343"/>
        <v>5.6082604714268944E-2</v>
      </c>
      <c r="U140" s="5">
        <f t="shared" si="344"/>
        <v>7.0284449054176065E-2</v>
      </c>
      <c r="V140" s="5">
        <f t="shared" si="345"/>
        <v>2.9182838720669007E-3</v>
      </c>
      <c r="W140" s="5">
        <f t="shared" si="346"/>
        <v>1.4916806367377893E-2</v>
      </c>
      <c r="X140" s="5">
        <f t="shared" si="347"/>
        <v>1.573536531314481E-2</v>
      </c>
      <c r="Y140" s="5">
        <f t="shared" si="348"/>
        <v>8.2994213184804135E-3</v>
      </c>
      <c r="Z140" s="5">
        <f t="shared" si="349"/>
        <v>2.9360879391016267E-2</v>
      </c>
      <c r="AA140" s="5">
        <f t="shared" si="350"/>
        <v>2.4713768136483096E-2</v>
      </c>
      <c r="AB140" s="5">
        <f t="shared" si="351"/>
        <v>1.0401090637815306E-2</v>
      </c>
      <c r="AC140" s="5">
        <f t="shared" si="352"/>
        <v>1.6194906271253755E-4</v>
      </c>
      <c r="AD140" s="5">
        <f t="shared" si="353"/>
        <v>3.1389599149147947E-3</v>
      </c>
      <c r="AE140" s="5">
        <f t="shared" si="354"/>
        <v>3.3112101711342788E-3</v>
      </c>
      <c r="AF140" s="5">
        <f t="shared" si="355"/>
        <v>1.7464563254419121E-3</v>
      </c>
      <c r="AG140" s="5">
        <f t="shared" si="356"/>
        <v>6.1409767407006753E-4</v>
      </c>
      <c r="AH140" s="5">
        <f t="shared" si="357"/>
        <v>7.7430140164452248E-3</v>
      </c>
      <c r="AI140" s="5">
        <f t="shared" si="358"/>
        <v>6.5174837078795858E-3</v>
      </c>
      <c r="AJ140" s="5">
        <f t="shared" si="359"/>
        <v>2.7429624815516651E-3</v>
      </c>
      <c r="AK140" s="5">
        <f t="shared" si="360"/>
        <v>7.6960613558100697E-4</v>
      </c>
      <c r="AL140" s="5">
        <f t="shared" si="361"/>
        <v>5.7518733750640565E-6</v>
      </c>
      <c r="AM140" s="5">
        <f t="shared" si="362"/>
        <v>5.284278205281227E-4</v>
      </c>
      <c r="AN140" s="5">
        <f t="shared" si="363"/>
        <v>5.5742526871055452E-4</v>
      </c>
      <c r="AO140" s="5">
        <f t="shared" si="364"/>
        <v>2.9400697514987993E-4</v>
      </c>
      <c r="AP140" s="5">
        <f t="shared" si="365"/>
        <v>1.0338019735720128E-4</v>
      </c>
      <c r="AQ140" s="5">
        <f t="shared" si="366"/>
        <v>2.7263295029392385E-5</v>
      </c>
      <c r="AR140" s="5">
        <f t="shared" si="367"/>
        <v>1.6335822986885558E-3</v>
      </c>
      <c r="AS140" s="5">
        <f t="shared" si="368"/>
        <v>1.3750260550440092E-3</v>
      </c>
      <c r="AT140" s="5">
        <f t="shared" si="369"/>
        <v>5.7869647998994207E-4</v>
      </c>
      <c r="AU140" s="5">
        <f t="shared" si="370"/>
        <v>1.6236764616169689E-4</v>
      </c>
      <c r="AV140" s="5">
        <f t="shared" si="371"/>
        <v>3.4167201760776468E-5</v>
      </c>
      <c r="AW140" s="5">
        <f t="shared" si="372"/>
        <v>1.4186579704889261E-7</v>
      </c>
      <c r="AX140" s="5">
        <f t="shared" si="373"/>
        <v>7.4131763672554283E-5</v>
      </c>
      <c r="AY140" s="5">
        <f t="shared" si="374"/>
        <v>7.8199740210236924E-5</v>
      </c>
      <c r="AZ140" s="5">
        <f t="shared" si="375"/>
        <v>4.1245473370631338E-5</v>
      </c>
      <c r="BA140" s="5">
        <f t="shared" si="376"/>
        <v>1.4502938833248284E-5</v>
      </c>
      <c r="BB140" s="5">
        <f t="shared" si="377"/>
        <v>3.8246967050942377E-6</v>
      </c>
      <c r="BC140" s="5">
        <f t="shared" si="378"/>
        <v>8.0691534614615006E-7</v>
      </c>
      <c r="BD140" s="5">
        <f t="shared" si="379"/>
        <v>2.8720417321997395E-4</v>
      </c>
      <c r="BE140" s="5">
        <f t="shared" si="380"/>
        <v>2.4174675595583668E-4</v>
      </c>
      <c r="BF140" s="5">
        <f t="shared" si="381"/>
        <v>1.0174206969201952E-4</v>
      </c>
      <c r="BG140" s="5">
        <f t="shared" si="382"/>
        <v>2.8546260332877171E-5</v>
      </c>
      <c r="BH140" s="5">
        <f t="shared" si="383"/>
        <v>6.0070208527735123E-6</v>
      </c>
      <c r="BI140" s="5">
        <f t="shared" si="384"/>
        <v>1.0112511861064194E-6</v>
      </c>
      <c r="BJ140" s="8">
        <f t="shared" si="385"/>
        <v>0.28505771771847244</v>
      </c>
      <c r="BK140" s="8">
        <f t="shared" si="386"/>
        <v>0.31607882752030192</v>
      </c>
      <c r="BL140" s="8">
        <f t="shared" si="387"/>
        <v>0.36943666849865514</v>
      </c>
      <c r="BM140" s="8">
        <f t="shared" si="388"/>
        <v>0.29521768164478762</v>
      </c>
      <c r="BN140" s="8">
        <f t="shared" si="389"/>
        <v>0.70463835360924487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1.5207999999999999</v>
      </c>
      <c r="F141">
        <f>VLOOKUP(B141,home!$B$2:$E$405,3,FALSE)</f>
        <v>0.78910000000000002</v>
      </c>
      <c r="G141">
        <f>VLOOKUP(C141,away!$B$2:$E$405,4,FALSE)</f>
        <v>0.96440000000000003</v>
      </c>
      <c r="H141">
        <f>VLOOKUP(A141,away!$A$2:$E$405,3,FALSE)</f>
        <v>1.1375</v>
      </c>
      <c r="I141">
        <f>VLOOKUP(C141,away!$B$2:$E$405,3,FALSE)</f>
        <v>1.1135999999999999</v>
      </c>
      <c r="J141">
        <f>VLOOKUP(B141,home!$B$2:$E$405,4,FALSE)</f>
        <v>1.3480000000000001</v>
      </c>
      <c r="K141" s="3">
        <f t="shared" si="334"/>
        <v>1.1573410272319999</v>
      </c>
      <c r="L141" s="3">
        <f t="shared" si="335"/>
        <v>1.7075385599999999</v>
      </c>
      <c r="M141" s="5">
        <f t="shared" si="336"/>
        <v>5.6989993041705447E-2</v>
      </c>
      <c r="N141" s="5">
        <f t="shared" si="337"/>
        <v>6.5956857088831908E-2</v>
      </c>
      <c r="O141" s="5">
        <f t="shared" si="338"/>
        <v>9.7312610652843731E-2</v>
      </c>
      <c r="P141" s="5">
        <f t="shared" si="339"/>
        <v>0.11262387677558981</v>
      </c>
      <c r="Q141" s="5">
        <f t="shared" si="340"/>
        <v>3.8167288368091475E-2</v>
      </c>
      <c r="R141" s="5">
        <f t="shared" si="341"/>
        <v>8.3082517531998745E-2</v>
      </c>
      <c r="S141" s="5">
        <f t="shared" si="342"/>
        <v>5.5641951082012572E-2</v>
      </c>
      <c r="T141" s="5">
        <f t="shared" si="343"/>
        <v>6.5172116619155646E-2</v>
      </c>
      <c r="U141" s="5">
        <f t="shared" si="344"/>
        <v>9.6154806185504066E-2</v>
      </c>
      <c r="V141" s="5">
        <f t="shared" si="345"/>
        <v>1.2217763364619813E-2</v>
      </c>
      <c r="W141" s="5">
        <f t="shared" si="346"/>
        <v>1.4724189575528986E-2</v>
      </c>
      <c r="X141" s="5">
        <f t="shared" si="347"/>
        <v>2.5142121464965771E-2</v>
      </c>
      <c r="Y141" s="5">
        <f t="shared" si="348"/>
        <v>2.1465570940816379E-2</v>
      </c>
      <c r="Z141" s="5">
        <f t="shared" si="349"/>
        <v>4.7288867449254632E-2</v>
      </c>
      <c r="AA141" s="5">
        <f t="shared" si="350"/>
        <v>5.4729346430358233E-2</v>
      </c>
      <c r="AB141" s="5">
        <f t="shared" si="351"/>
        <v>3.1670259008723396E-2</v>
      </c>
      <c r="AC141" s="5">
        <f t="shared" si="352"/>
        <v>1.5090498811818689E-3</v>
      </c>
      <c r="AD141" s="5">
        <f t="shared" si="353"/>
        <v>4.2602271721253566E-3</v>
      </c>
      <c r="AE141" s="5">
        <f t="shared" si="354"/>
        <v>7.2745021707638019E-3</v>
      </c>
      <c r="AF141" s="5">
        <f t="shared" si="355"/>
        <v>6.2107464806914507E-3</v>
      </c>
      <c r="AG141" s="5">
        <f t="shared" si="356"/>
        <v>3.535029700721649E-3</v>
      </c>
      <c r="AH141" s="5">
        <f t="shared" si="357"/>
        <v>2.0186891157082783E-2</v>
      </c>
      <c r="AI141" s="5">
        <f t="shared" si="358"/>
        <v>2.3363117348358765E-2</v>
      </c>
      <c r="AJ141" s="5">
        <f t="shared" si="359"/>
        <v>1.3519547115645646E-2</v>
      </c>
      <c r="AK141" s="5">
        <f t="shared" si="360"/>
        <v>5.2155755155109187E-3</v>
      </c>
      <c r="AL141" s="5">
        <f t="shared" si="361"/>
        <v>1.1928764247580915E-4</v>
      </c>
      <c r="AM141" s="5">
        <f t="shared" si="362"/>
        <v>9.8610713832584769E-4</v>
      </c>
      <c r="AN141" s="5">
        <f t="shared" si="363"/>
        <v>1.6838159629826385E-3</v>
      </c>
      <c r="AO141" s="5">
        <f t="shared" si="364"/>
        <v>1.4375903423681944E-3</v>
      </c>
      <c r="AP141" s="5">
        <f t="shared" si="365"/>
        <v>8.1824698102576454E-4</v>
      </c>
      <c r="AQ141" s="5">
        <f t="shared" si="366"/>
        <v>3.4929706792627039E-4</v>
      </c>
      <c r="AR141" s="5">
        <f t="shared" si="367"/>
        <v>6.8939790114483715E-3</v>
      </c>
      <c r="AS141" s="5">
        <f t="shared" si="368"/>
        <v>7.9786847508255057E-3</v>
      </c>
      <c r="AT141" s="5">
        <f t="shared" si="369"/>
        <v>4.6170296027403419E-3</v>
      </c>
      <c r="AU141" s="5">
        <f t="shared" si="370"/>
        <v>1.7811592610653538E-3</v>
      </c>
      <c r="AV141" s="5">
        <f t="shared" si="371"/>
        <v>5.1535217221629175E-4</v>
      </c>
      <c r="AW141" s="5">
        <f t="shared" si="372"/>
        <v>6.5482435453451906E-6</v>
      </c>
      <c r="AX141" s="5">
        <f t="shared" si="373"/>
        <v>1.9021037473847396E-4</v>
      </c>
      <c r="AY141" s="5">
        <f t="shared" si="374"/>
        <v>3.2479154937799411E-4</v>
      </c>
      <c r="AZ141" s="5">
        <f t="shared" si="375"/>
        <v>2.7729704726253462E-4</v>
      </c>
      <c r="BA141" s="5">
        <f t="shared" si="376"/>
        <v>1.5783180025830674E-4</v>
      </c>
      <c r="BB141" s="5">
        <f t="shared" si="377"/>
        <v>6.7375971233819197E-5</v>
      </c>
      <c r="BC141" s="5">
        <f t="shared" si="378"/>
        <v>2.3009413779839402E-5</v>
      </c>
      <c r="BD141" s="5">
        <f t="shared" si="379"/>
        <v>1.9619558323131299E-3</v>
      </c>
      <c r="BE141" s="5">
        <f t="shared" si="380"/>
        <v>2.2706519783530911E-3</v>
      </c>
      <c r="BF141" s="5">
        <f t="shared" si="381"/>
        <v>1.3139593465567698E-3</v>
      </c>
      <c r="BG141" s="5">
        <f t="shared" si="382"/>
        <v>5.0689968662836658E-4</v>
      </c>
      <c r="BH141" s="5">
        <f t="shared" si="383"/>
        <v>1.4666395100651321E-4</v>
      </c>
      <c r="BI141" s="5">
        <f t="shared" si="384"/>
        <v>3.394804154315634E-5</v>
      </c>
      <c r="BJ141" s="8">
        <f t="shared" si="385"/>
        <v>0.25822422323097211</v>
      </c>
      <c r="BK141" s="8">
        <f t="shared" si="386"/>
        <v>0.23942671333696336</v>
      </c>
      <c r="BL141" s="8">
        <f t="shared" si="387"/>
        <v>0.45325495458072318</v>
      </c>
      <c r="BM141" s="8">
        <f t="shared" si="388"/>
        <v>0.54374337183301957</v>
      </c>
      <c r="BN141" s="8">
        <f t="shared" si="389"/>
        <v>0.45413314345906114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1.7722</v>
      </c>
      <c r="F142">
        <f>VLOOKUP(B142,home!$B$2:$E$405,3,FALSE)</f>
        <v>0.77590000000000003</v>
      </c>
      <c r="G142">
        <f>VLOOKUP(C142,away!$B$2:$E$405,4,FALSE)</f>
        <v>1.1991000000000001</v>
      </c>
      <c r="H142">
        <f>VLOOKUP(A142,away!$A$2:$E$405,3,FALSE)</f>
        <v>1.5063</v>
      </c>
      <c r="I142">
        <f>VLOOKUP(C142,away!$B$2:$E$405,3,FALSE)</f>
        <v>0.66390000000000005</v>
      </c>
      <c r="J142">
        <f>VLOOKUP(B142,home!$B$2:$E$405,4,FALSE)</f>
        <v>1.2447999999999999</v>
      </c>
      <c r="K142" s="3">
        <f t="shared" si="334"/>
        <v>1.6488224310180002</v>
      </c>
      <c r="L142" s="3">
        <f t="shared" si="335"/>
        <v>1.2448405431360001</v>
      </c>
      <c r="M142" s="5">
        <f t="shared" si="336"/>
        <v>5.5373010769859898E-2</v>
      </c>
      <c r="N142" s="5">
        <f t="shared" si="337"/>
        <v>9.1300262230346305E-2</v>
      </c>
      <c r="O142" s="5">
        <f t="shared" si="338"/>
        <v>6.8930568801827991E-2</v>
      </c>
      <c r="P142" s="5">
        <f t="shared" si="339"/>
        <v>0.11365426802328354</v>
      </c>
      <c r="Q142" s="5">
        <f t="shared" si="340"/>
        <v>7.5268960161610263E-2</v>
      </c>
      <c r="R142" s="5">
        <f t="shared" si="341"/>
        <v>4.2903783352970487E-2</v>
      </c>
      <c r="S142" s="5">
        <f t="shared" si="342"/>
        <v>5.8319443264494612E-2</v>
      </c>
      <c r="T142" s="5">
        <f t="shared" si="343"/>
        <v>9.3697853248860888E-2</v>
      </c>
      <c r="U142" s="5">
        <f t="shared" si="344"/>
        <v>7.0740720367914414E-2</v>
      </c>
      <c r="V142" s="5">
        <f t="shared" si="345"/>
        <v>1.33002091805253E-2</v>
      </c>
      <c r="W142" s="5">
        <f t="shared" si="346"/>
        <v>4.1368383291287752E-2</v>
      </c>
      <c r="X142" s="5">
        <f t="shared" si="347"/>
        <v>5.1497040724984885E-2</v>
      </c>
      <c r="Y142" s="5">
        <f t="shared" si="348"/>
        <v>3.205280207299345E-2</v>
      </c>
      <c r="Z142" s="5">
        <f t="shared" si="349"/>
        <v>1.7802789657233697E-2</v>
      </c>
      <c r="AA142" s="5">
        <f t="shared" si="350"/>
        <v>2.9353638921542174E-2</v>
      </c>
      <c r="AB142" s="5">
        <f t="shared" si="351"/>
        <v>2.4199469142920885E-2</v>
      </c>
      <c r="AC142" s="5">
        <f t="shared" si="352"/>
        <v>1.706184924244664E-3</v>
      </c>
      <c r="AD142" s="5">
        <f t="shared" si="353"/>
        <v>1.7052279576406374E-2</v>
      </c>
      <c r="AE142" s="5">
        <f t="shared" si="354"/>
        <v>2.1227368969600636E-2</v>
      </c>
      <c r="AF142" s="5">
        <f t="shared" si="355"/>
        <v>1.3212344758732966E-2</v>
      </c>
      <c r="AG142" s="5">
        <f t="shared" si="356"/>
        <v>5.4824208085204129E-3</v>
      </c>
      <c r="AH142" s="5">
        <f t="shared" si="357"/>
        <v>5.5404085865616882E-3</v>
      </c>
      <c r="AI142" s="5">
        <f t="shared" si="358"/>
        <v>9.1351499545276448E-3</v>
      </c>
      <c r="AJ142" s="5">
        <f t="shared" si="359"/>
        <v>7.531120077869124E-3</v>
      </c>
      <c r="AK142" s="5">
        <f t="shared" si="360"/>
        <v>4.1391599050268806E-3</v>
      </c>
      <c r="AL142" s="5">
        <f t="shared" si="361"/>
        <v>1.400792161967388E-4</v>
      </c>
      <c r="AM142" s="5">
        <f t="shared" si="362"/>
        <v>5.6232362131137916E-3</v>
      </c>
      <c r="AN142" s="5">
        <f t="shared" si="363"/>
        <v>7.0000324217145971E-3</v>
      </c>
      <c r="AO142" s="5">
        <f t="shared" si="364"/>
        <v>4.3569620809084048E-3</v>
      </c>
      <c r="AP142" s="5">
        <f t="shared" si="365"/>
        <v>1.8079076810736596E-3</v>
      </c>
      <c r="AQ142" s="5">
        <f t="shared" si="366"/>
        <v>5.6263919491187004E-4</v>
      </c>
      <c r="AR142" s="5">
        <f t="shared" si="367"/>
        <v>1.3793850468181619E-3</v>
      </c>
      <c r="AS142" s="5">
        <f t="shared" si="368"/>
        <v>2.2743610062045997E-3</v>
      </c>
      <c r="AT142" s="5">
        <f t="shared" si="369"/>
        <v>1.8750087216314068E-3</v>
      </c>
      <c r="AU142" s="5">
        <f t="shared" si="370"/>
        <v>1.0305188128600831E-3</v>
      </c>
      <c r="AV142" s="5">
        <f t="shared" si="371"/>
        <v>4.247856335574365E-4</v>
      </c>
      <c r="AW142" s="5">
        <f t="shared" si="372"/>
        <v>7.9865426218622406E-6</v>
      </c>
      <c r="AX142" s="5">
        <f t="shared" si="373"/>
        <v>1.5452863338491223E-3</v>
      </c>
      <c r="AY142" s="5">
        <f t="shared" si="374"/>
        <v>1.9236350791293796E-3</v>
      </c>
      <c r="AZ142" s="5">
        <f t="shared" si="375"/>
        <v>1.1973094683494399E-3</v>
      </c>
      <c r="BA142" s="5">
        <f t="shared" si="376"/>
        <v>4.9681978962733098E-4</v>
      </c>
      <c r="BB142" s="5">
        <f t="shared" si="377"/>
        <v>1.5461535419009995E-4</v>
      </c>
      <c r="BC142" s="5">
        <f t="shared" si="378"/>
        <v>3.8494292297433803E-5</v>
      </c>
      <c r="BD142" s="5">
        <f t="shared" si="379"/>
        <v>2.8618573847913293E-4</v>
      </c>
      <c r="BE142" s="5">
        <f t="shared" si="380"/>
        <v>4.7186946504184556E-4</v>
      </c>
      <c r="BF142" s="5">
        <f t="shared" si="381"/>
        <v>3.8901447923672959E-4</v>
      </c>
      <c r="BG142" s="5">
        <f t="shared" si="382"/>
        <v>2.1380526645210199E-4</v>
      </c>
      <c r="BH142" s="5">
        <f t="shared" si="383"/>
        <v>8.8131729799001532E-5</v>
      </c>
      <c r="BI142" s="5">
        <f t="shared" si="384"/>
        <v>2.9062714595402251E-5</v>
      </c>
      <c r="BJ142" s="8">
        <f t="shared" si="385"/>
        <v>0.46686665375250908</v>
      </c>
      <c r="BK142" s="8">
        <f t="shared" si="386"/>
        <v>0.24441683045773413</v>
      </c>
      <c r="BL142" s="8">
        <f t="shared" si="387"/>
        <v>0.27093614772583713</v>
      </c>
      <c r="BM142" s="8">
        <f t="shared" si="388"/>
        <v>0.5506759197169081</v>
      </c>
      <c r="BN142" s="8">
        <f t="shared" si="389"/>
        <v>0.44743085333989852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1.7722</v>
      </c>
      <c r="F143">
        <f>VLOOKUP(B143,home!$B$2:$E$405,3,FALSE)</f>
        <v>1.3401000000000001</v>
      </c>
      <c r="G143">
        <f>VLOOKUP(C143,away!$B$2:$E$405,4,FALSE)</f>
        <v>1.4107000000000001</v>
      </c>
      <c r="H143">
        <f>VLOOKUP(A143,away!$A$2:$E$405,3,FALSE)</f>
        <v>1.5063</v>
      </c>
      <c r="I143">
        <f>VLOOKUP(C143,away!$B$2:$E$405,3,FALSE)</f>
        <v>0.74690000000000001</v>
      </c>
      <c r="J143">
        <f>VLOOKUP(B143,home!$B$2:$E$405,4,FALSE)</f>
        <v>0.58089999999999997</v>
      </c>
      <c r="K143" s="3">
        <f t="shared" si="334"/>
        <v>3.3503070078540005</v>
      </c>
      <c r="L143" s="3">
        <f t="shared" si="335"/>
        <v>0.65354472252299989</v>
      </c>
      <c r="M143" s="5">
        <f t="shared" si="336"/>
        <v>1.8245227675607208E-2</v>
      </c>
      <c r="N143" s="5">
        <f t="shared" si="337"/>
        <v>6.1127114141478589E-2</v>
      </c>
      <c r="O143" s="5">
        <f t="shared" si="338"/>
        <v>1.192407225862367E-2</v>
      </c>
      <c r="P143" s="5">
        <f t="shared" si="339"/>
        <v>3.9949302850224362E-2</v>
      </c>
      <c r="Q143" s="5">
        <f t="shared" si="340"/>
        <v>0.10239729943904358</v>
      </c>
      <c r="R143" s="5">
        <f t="shared" si="341"/>
        <v>3.8964572478032032E-3</v>
      </c>
      <c r="S143" s="5">
        <f t="shared" si="342"/>
        <v>2.1868003329339535E-2</v>
      </c>
      <c r="T143" s="5">
        <f t="shared" si="343"/>
        <v>6.6921214648994268E-2</v>
      </c>
      <c r="U143" s="5">
        <f t="shared" si="344"/>
        <v>1.3054328023118584E-2</v>
      </c>
      <c r="V143" s="5">
        <f t="shared" si="345"/>
        <v>5.3201826147269227E-3</v>
      </c>
      <c r="W143" s="5">
        <f t="shared" si="346"/>
        <v>0.11435412996531739</v>
      </c>
      <c r="X143" s="5">
        <f t="shared" si="347"/>
        <v>7.4735538137542412E-2</v>
      </c>
      <c r="Y143" s="5">
        <f t="shared" si="348"/>
        <v>2.4421508267353616E-2</v>
      </c>
      <c r="Z143" s="5">
        <f t="shared" si="349"/>
        <v>8.4883635694609231E-4</v>
      </c>
      <c r="AA143" s="5">
        <f t="shared" si="350"/>
        <v>2.8438623951977529E-3</v>
      </c>
      <c r="AB143" s="5">
        <f t="shared" si="351"/>
        <v>4.7639060560017484E-3</v>
      </c>
      <c r="AC143" s="5">
        <f t="shared" si="352"/>
        <v>7.2805883226376004E-4</v>
      </c>
      <c r="AD143" s="5">
        <f t="shared" si="353"/>
        <v>9.5780360749962518E-2</v>
      </c>
      <c r="AE143" s="5">
        <f t="shared" si="354"/>
        <v>6.259674928948708E-2</v>
      </c>
      <c r="AF143" s="5">
        <f t="shared" si="355"/>
        <v>2.0454887572619807E-2</v>
      </c>
      <c r="AG143" s="5">
        <f t="shared" si="356"/>
        <v>4.4560612742956581E-3</v>
      </c>
      <c r="AH143" s="5">
        <f t="shared" si="357"/>
        <v>1.3868813034194195E-4</v>
      </c>
      <c r="AI143" s="5">
        <f t="shared" si="358"/>
        <v>4.6464781499077712E-4</v>
      </c>
      <c r="AJ143" s="5">
        <f t="shared" si="359"/>
        <v>7.7835641537382508E-4</v>
      </c>
      <c r="AK143" s="5">
        <f t="shared" si="360"/>
        <v>8.6924431767834839E-4</v>
      </c>
      <c r="AL143" s="5">
        <f t="shared" si="361"/>
        <v>6.3765590213535486E-5</v>
      </c>
      <c r="AM143" s="5">
        <f t="shared" si="362"/>
        <v>6.4178722767076701E-2</v>
      </c>
      <c r="AN143" s="5">
        <f t="shared" si="363"/>
        <v>4.1943665562689671E-2</v>
      </c>
      <c r="AO143" s="5">
        <f t="shared" si="364"/>
        <v>1.3706030635882762E-2</v>
      </c>
      <c r="AP143" s="5">
        <f t="shared" si="365"/>
        <v>2.9858346629399123E-3</v>
      </c>
      <c r="AQ143" s="5">
        <f t="shared" si="366"/>
        <v>4.878441215726548E-4</v>
      </c>
      <c r="AR143" s="5">
        <f t="shared" si="367"/>
        <v>1.8127779132311624E-5</v>
      </c>
      <c r="AS143" s="5">
        <f t="shared" si="368"/>
        <v>6.073362546381315E-5</v>
      </c>
      <c r="AT143" s="5">
        <f t="shared" si="369"/>
        <v>1.0173814550189671E-4</v>
      </c>
      <c r="AU143" s="5">
        <f t="shared" si="370"/>
        <v>1.1361800728035816E-4</v>
      </c>
      <c r="AV143" s="5">
        <f t="shared" si="371"/>
        <v>9.5163801502447701E-5</v>
      </c>
      <c r="AW143" s="5">
        <f t="shared" si="372"/>
        <v>3.8783214379785208E-6</v>
      </c>
      <c r="AX143" s="5">
        <f t="shared" si="373"/>
        <v>3.58364041069427E-2</v>
      </c>
      <c r="AY143" s="5">
        <f t="shared" si="374"/>
        <v>2.342069277829396E-2</v>
      </c>
      <c r="AZ143" s="5">
        <f t="shared" si="375"/>
        <v>7.653235081543276E-3</v>
      </c>
      <c r="BA143" s="5">
        <f t="shared" si="376"/>
        <v>1.6672437992568299E-3</v>
      </c>
      <c r="BB143" s="5">
        <f t="shared" si="377"/>
        <v>2.7240459654087417E-4</v>
      </c>
      <c r="BC143" s="5">
        <f t="shared" si="378"/>
        <v>3.5605717292059078E-5</v>
      </c>
      <c r="BD143" s="5">
        <f t="shared" si="379"/>
        <v>1.9745523971641377E-6</v>
      </c>
      <c r="BE143" s="5">
        <f t="shared" si="380"/>
        <v>6.6153567335939258E-6</v>
      </c>
      <c r="BF143" s="5">
        <f t="shared" si="381"/>
        <v>1.1081738012006944E-5</v>
      </c>
      <c r="BG143" s="5">
        <f t="shared" si="382"/>
        <v>1.2375741506942973E-5</v>
      </c>
      <c r="BH143" s="5">
        <f t="shared" si="383"/>
        <v>1.0365633374525169E-5</v>
      </c>
      <c r="BI143" s="5">
        <f t="shared" si="384"/>
        <v>6.9456108271033927E-6</v>
      </c>
      <c r="BJ143" s="8">
        <f t="shared" si="385"/>
        <v>0.81943254731612636</v>
      </c>
      <c r="BK143" s="8">
        <f t="shared" si="386"/>
        <v>0.1095952336706693</v>
      </c>
      <c r="BL143" s="8">
        <f t="shared" si="387"/>
        <v>3.917230265086203E-2</v>
      </c>
      <c r="BM143" s="8">
        <f t="shared" si="388"/>
        <v>0.70809263192496696</v>
      </c>
      <c r="BN143" s="8">
        <f t="shared" si="389"/>
        <v>0.23753947361278063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1.7722</v>
      </c>
      <c r="F144">
        <f>VLOOKUP(B144,home!$B$2:$E$405,3,FALSE)</f>
        <v>1.0580000000000001</v>
      </c>
      <c r="G144">
        <f>VLOOKUP(C144,away!$B$2:$E$405,4,FALSE)</f>
        <v>0.77590000000000003</v>
      </c>
      <c r="H144">
        <f>VLOOKUP(A144,away!$A$2:$E$405,3,FALSE)</f>
        <v>1.5063</v>
      </c>
      <c r="I144">
        <f>VLOOKUP(C144,away!$B$2:$E$405,3,FALSE)</f>
        <v>0.91279999999999994</v>
      </c>
      <c r="J144">
        <f>VLOOKUP(B144,home!$B$2:$E$405,4,FALSE)</f>
        <v>1.4107000000000001</v>
      </c>
      <c r="K144" s="3">
        <f t="shared" si="334"/>
        <v>1.45480287884</v>
      </c>
      <c r="L144" s="3">
        <f t="shared" si="335"/>
        <v>1.939642867848</v>
      </c>
      <c r="M144" s="5">
        <f t="shared" si="336"/>
        <v>3.3559149288111143E-2</v>
      </c>
      <c r="N144" s="5">
        <f t="shared" si="337"/>
        <v>4.8821946995765433E-2</v>
      </c>
      <c r="O144" s="5">
        <f t="shared" si="338"/>
        <v>6.5092764567731054E-2</v>
      </c>
      <c r="P144" s="5">
        <f t="shared" si="339"/>
        <v>9.469714128478951E-2</v>
      </c>
      <c r="Q144" s="5">
        <f t="shared" si="340"/>
        <v>3.5513154520006723E-2</v>
      </c>
      <c r="R144" s="5">
        <f t="shared" si="341"/>
        <v>6.3128358271154289E-2</v>
      </c>
      <c r="S144" s="5">
        <f t="shared" si="342"/>
        <v>6.6804051635244235E-2</v>
      </c>
      <c r="T144" s="5">
        <f t="shared" si="343"/>
        <v>6.8882836879515005E-2</v>
      </c>
      <c r="U144" s="5">
        <f t="shared" si="344"/>
        <v>9.1839317349318189E-2</v>
      </c>
      <c r="V144" s="5">
        <f t="shared" si="345"/>
        <v>2.0945282352355675E-2</v>
      </c>
      <c r="W144" s="5">
        <f t="shared" si="346"/>
        <v>1.7221546477465179E-2</v>
      </c>
      <c r="X144" s="5">
        <f t="shared" si="347"/>
        <v>3.3403649798328182E-2</v>
      </c>
      <c r="Y144" s="5">
        <f t="shared" si="348"/>
        <v>3.2395575545709772E-2</v>
      </c>
      <c r="Z144" s="5">
        <f t="shared" si="349"/>
        <v>4.0815489959865892E-2</v>
      </c>
      <c r="AA144" s="5">
        <f t="shared" si="350"/>
        <v>5.9378492294878023E-2</v>
      </c>
      <c r="AB144" s="5">
        <f t="shared" si="351"/>
        <v>4.3192000765883656E-2</v>
      </c>
      <c r="AC144" s="5">
        <f t="shared" si="352"/>
        <v>3.6939597774486564E-3</v>
      </c>
      <c r="AD144" s="5">
        <f t="shared" si="353"/>
        <v>6.2634888483733041E-3</v>
      </c>
      <c r="AE144" s="5">
        <f t="shared" si="354"/>
        <v>1.2148931472592762E-2</v>
      </c>
      <c r="AF144" s="5">
        <f t="shared" si="355"/>
        <v>1.1782294141394327E-2</v>
      </c>
      <c r="AG144" s="5">
        <f t="shared" si="356"/>
        <v>7.6178142660809252E-3</v>
      </c>
      <c r="AH144" s="5">
        <f t="shared" si="357"/>
        <v>1.9791868499593898E-2</v>
      </c>
      <c r="AI144" s="5">
        <f t="shared" si="358"/>
        <v>2.8793267270831917E-2</v>
      </c>
      <c r="AJ144" s="5">
        <f t="shared" si="359"/>
        <v>2.0944264058407915E-2</v>
      </c>
      <c r="AK144" s="5">
        <f t="shared" si="360"/>
        <v>1.0156591882452324E-2</v>
      </c>
      <c r="AL144" s="5">
        <f t="shared" si="361"/>
        <v>4.1694433663049918E-4</v>
      </c>
      <c r="AM144" s="5">
        <f t="shared" si="362"/>
        <v>1.8224283216391438E-3</v>
      </c>
      <c r="AN144" s="5">
        <f t="shared" si="363"/>
        <v>3.534860096231566E-3</v>
      </c>
      <c r="AO144" s="5">
        <f t="shared" si="364"/>
        <v>3.4281830872480265E-3</v>
      </c>
      <c r="AP144" s="5">
        <f t="shared" si="365"/>
        <v>2.2164836249525901E-3</v>
      </c>
      <c r="AQ144" s="5">
        <f t="shared" si="366"/>
        <v>1.074796663710294E-3</v>
      </c>
      <c r="AR144" s="5">
        <f t="shared" si="367"/>
        <v>7.6778313153245551E-3</v>
      </c>
      <c r="AS144" s="5">
        <f t="shared" si="368"/>
        <v>1.1169731100782069E-2</v>
      </c>
      <c r="AT144" s="5">
        <f t="shared" si="369"/>
        <v>8.1248784806432182E-3</v>
      </c>
      <c r="AU144" s="5">
        <f t="shared" si="370"/>
        <v>3.9400322012883059E-3</v>
      </c>
      <c r="AV144" s="5">
        <f t="shared" si="371"/>
        <v>1.4329925472891334E-3</v>
      </c>
      <c r="AW144" s="5">
        <f t="shared" si="372"/>
        <v>3.2681464081042768E-5</v>
      </c>
      <c r="AX144" s="5">
        <f t="shared" si="373"/>
        <v>4.4187899480002972E-4</v>
      </c>
      <c r="AY144" s="5">
        <f t="shared" si="374"/>
        <v>8.5708744071572105E-4</v>
      </c>
      <c r="AZ144" s="5">
        <f t="shared" si="375"/>
        <v>8.3122177075317205E-4</v>
      </c>
      <c r="BA144" s="5">
        <f t="shared" si="376"/>
        <v>5.3742445974712502E-4</v>
      </c>
      <c r="BB144" s="5">
        <f t="shared" si="377"/>
        <v>2.6060288008889409E-4</v>
      </c>
      <c r="BC144" s="5">
        <f t="shared" si="378"/>
        <v>1.0109530354101414E-4</v>
      </c>
      <c r="BD144" s="5">
        <f t="shared" si="379"/>
        <v>2.4820417918848818E-3</v>
      </c>
      <c r="BE144" s="5">
        <f t="shared" si="380"/>
        <v>3.610881544235319E-3</v>
      </c>
      <c r="BF144" s="5">
        <f t="shared" si="381"/>
        <v>2.6265604328518837E-3</v>
      </c>
      <c r="BG144" s="5">
        <f t="shared" si="382"/>
        <v>1.2737092263867189E-3</v>
      </c>
      <c r="BH144" s="5">
        <f t="shared" si="383"/>
        <v>4.6324896233811721E-4</v>
      </c>
      <c r="BI144" s="5">
        <f t="shared" si="384"/>
        <v>1.3478718480582712E-4</v>
      </c>
      <c r="BJ144" s="8">
        <f t="shared" si="385"/>
        <v>0.28915730158865915</v>
      </c>
      <c r="BK144" s="8">
        <f t="shared" si="386"/>
        <v>0.22097361611529545</v>
      </c>
      <c r="BL144" s="8">
        <f t="shared" si="387"/>
        <v>0.44525361974808125</v>
      </c>
      <c r="BM144" s="8">
        <f t="shared" si="388"/>
        <v>0.65456310650770899</v>
      </c>
      <c r="BN144" s="8">
        <f t="shared" si="389"/>
        <v>0.34081251492755815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1.6306</v>
      </c>
      <c r="F145">
        <f>VLOOKUP(B145,home!$B$2:$E$405,3,FALSE)</f>
        <v>0.61329999999999996</v>
      </c>
      <c r="G145">
        <f>VLOOKUP(C145,away!$B$2:$E$405,4,FALSE)</f>
        <v>1.3348</v>
      </c>
      <c r="H145">
        <f>VLOOKUP(A145,away!$A$2:$E$405,3,FALSE)</f>
        <v>1.1465000000000001</v>
      </c>
      <c r="I145">
        <f>VLOOKUP(C145,away!$B$2:$E$405,3,FALSE)</f>
        <v>1.2314000000000001</v>
      </c>
      <c r="J145">
        <f>VLOOKUP(B145,home!$B$2:$E$405,4,FALSE)</f>
        <v>1.4879</v>
      </c>
      <c r="K145" s="3">
        <f t="shared" si="334"/>
        <v>1.3348627089039999</v>
      </c>
      <c r="L145" s="3">
        <f t="shared" si="335"/>
        <v>2.1006173687900005</v>
      </c>
      <c r="M145" s="5">
        <f t="shared" si="336"/>
        <v>3.2209943244259395E-2</v>
      </c>
      <c r="N145" s="5">
        <f t="shared" si="337"/>
        <v>4.2995852092676187E-2</v>
      </c>
      <c r="O145" s="5">
        <f t="shared" si="338"/>
        <v>6.7660766226631405E-2</v>
      </c>
      <c r="P145" s="5">
        <f t="shared" si="339"/>
        <v>9.0317833691801477E-2</v>
      </c>
      <c r="Q145" s="5">
        <f t="shared" si="340"/>
        <v>2.8696779798032729E-2</v>
      </c>
      <c r="R145" s="5">
        <f t="shared" si="341"/>
        <v>7.1064690360650926E-2</v>
      </c>
      <c r="S145" s="5">
        <f t="shared" si="342"/>
        <v>6.3313609565531823E-2</v>
      </c>
      <c r="T145" s="5">
        <f t="shared" si="343"/>
        <v>6.028095407208954E-2</v>
      </c>
      <c r="U145" s="5">
        <f t="shared" si="344"/>
        <v>9.4861605082242478E-2</v>
      </c>
      <c r="V145" s="5">
        <f t="shared" si="345"/>
        <v>1.9725958588498592E-2</v>
      </c>
      <c r="W145" s="5">
        <f t="shared" si="346"/>
        <v>1.2768753739341186E-2</v>
      </c>
      <c r="X145" s="5">
        <f t="shared" si="347"/>
        <v>2.6822265882662358E-2</v>
      </c>
      <c r="Y145" s="5">
        <f t="shared" si="348"/>
        <v>2.8171658791712011E-2</v>
      </c>
      <c r="Z145" s="5">
        <f t="shared" si="349"/>
        <v>4.9759907626422233E-2</v>
      </c>
      <c r="AA145" s="5">
        <f t="shared" si="350"/>
        <v>6.6422645089018781E-2</v>
      </c>
      <c r="AB145" s="5">
        <f t="shared" si="351"/>
        <v>4.4332555978048291E-2</v>
      </c>
      <c r="AC145" s="5">
        <f t="shared" si="352"/>
        <v>3.4570183687084449E-3</v>
      </c>
      <c r="AD145" s="5">
        <f t="shared" si="353"/>
        <v>4.2611333014562656E-3</v>
      </c>
      <c r="AE145" s="5">
        <f t="shared" si="354"/>
        <v>8.9510106237685079E-3</v>
      </c>
      <c r="AF145" s="5">
        <f t="shared" si="355"/>
        <v>9.4013241922559759E-3</v>
      </c>
      <c r="AG145" s="5">
        <f t="shared" si="356"/>
        <v>6.5828616292928424E-3</v>
      </c>
      <c r="AH145" s="5">
        <f t="shared" si="357"/>
        <v>2.6131631557362128E-2</v>
      </c>
      <c r="AI145" s="5">
        <f t="shared" si="358"/>
        <v>3.4882140488741657E-2</v>
      </c>
      <c r="AJ145" s="5">
        <f t="shared" si="359"/>
        <v>2.3281434272585794E-2</v>
      </c>
      <c r="AK145" s="5">
        <f t="shared" si="360"/>
        <v>1.0359172806758103E-2</v>
      </c>
      <c r="AL145" s="5">
        <f t="shared" si="361"/>
        <v>3.8774412947797937E-4</v>
      </c>
      <c r="AM145" s="5">
        <f t="shared" si="362"/>
        <v>1.1376055883565907E-3</v>
      </c>
      <c r="AN145" s="5">
        <f t="shared" si="363"/>
        <v>2.3896740577344219E-3</v>
      </c>
      <c r="AO145" s="5">
        <f t="shared" si="364"/>
        <v>2.5098954157119035E-3</v>
      </c>
      <c r="AP145" s="5">
        <f t="shared" si="365"/>
        <v>1.7574433013636079E-3</v>
      </c>
      <c r="AQ145" s="5">
        <f t="shared" si="366"/>
        <v>9.2292898087700814E-4</v>
      </c>
      <c r="AR145" s="5">
        <f t="shared" si="367"/>
        <v>1.097851182484315E-2</v>
      </c>
      <c r="AS145" s="5">
        <f t="shared" si="368"/>
        <v>1.4654806034244724E-2</v>
      </c>
      <c r="AT145" s="5">
        <f t="shared" si="369"/>
        <v>9.7810770406672985E-3</v>
      </c>
      <c r="AU145" s="5">
        <f t="shared" si="370"/>
        <v>4.3521316648346244E-3</v>
      </c>
      <c r="AV145" s="5">
        <f t="shared" si="371"/>
        <v>1.4523745659070061E-3</v>
      </c>
      <c r="AW145" s="5">
        <f t="shared" si="372"/>
        <v>3.0201344914237882E-5</v>
      </c>
      <c r="AX145" s="5">
        <f t="shared" si="373"/>
        <v>2.5309121288966813E-4</v>
      </c>
      <c r="AY145" s="5">
        <f t="shared" si="374"/>
        <v>5.3164779768416438E-4</v>
      </c>
      <c r="AZ145" s="5">
        <f t="shared" si="375"/>
        <v>5.5839429894715418E-4</v>
      </c>
      <c r="BA145" s="5">
        <f t="shared" si="376"/>
        <v>3.909909210005694E-4</v>
      </c>
      <c r="BB145" s="5">
        <f t="shared" si="377"/>
        <v>2.0533057992324868E-4</v>
      </c>
      <c r="BC145" s="5">
        <f t="shared" si="378"/>
        <v>8.6264196506099871E-5</v>
      </c>
      <c r="BD145" s="5">
        <f t="shared" si="379"/>
        <v>3.8436087704553255E-3</v>
      </c>
      <c r="BE145" s="5">
        <f t="shared" si="380"/>
        <v>5.1306900152971683E-3</v>
      </c>
      <c r="BF145" s="5">
        <f t="shared" si="381"/>
        <v>3.4243833861831419E-3</v>
      </c>
      <c r="BG145" s="5">
        <f t="shared" si="382"/>
        <v>1.5236938944020941E-3</v>
      </c>
      <c r="BH145" s="5">
        <f t="shared" si="383"/>
        <v>5.0848053985551637E-4</v>
      </c>
      <c r="BI145" s="5">
        <f t="shared" si="384"/>
        <v>1.3575034217130054E-4</v>
      </c>
      <c r="BJ145" s="8">
        <f t="shared" si="385"/>
        <v>0.23967586047428205</v>
      </c>
      <c r="BK145" s="8">
        <f t="shared" si="386"/>
        <v>0.20994375538596191</v>
      </c>
      <c r="BL145" s="8">
        <f t="shared" si="387"/>
        <v>0.49478214994090086</v>
      </c>
      <c r="BM145" s="8">
        <f t="shared" si="388"/>
        <v>0.66071436156074481</v>
      </c>
      <c r="BN145" s="8">
        <f t="shared" si="389"/>
        <v>0.33294586541405208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1.6306</v>
      </c>
      <c r="F146">
        <f>VLOOKUP(B146,home!$B$2:$E$405,3,FALSE)</f>
        <v>0.93789999999999996</v>
      </c>
      <c r="G146">
        <f>VLOOKUP(C146,away!$B$2:$E$405,4,FALSE)</f>
        <v>0.75760000000000005</v>
      </c>
      <c r="H146">
        <f>VLOOKUP(A146,away!$A$2:$E$405,3,FALSE)</f>
        <v>1.1465000000000001</v>
      </c>
      <c r="I146">
        <f>VLOOKUP(C146,away!$B$2:$E$405,3,FALSE)</f>
        <v>0.87219999999999998</v>
      </c>
      <c r="J146">
        <f>VLOOKUP(B146,home!$B$2:$E$405,4,FALSE)</f>
        <v>1.7957000000000001</v>
      </c>
      <c r="K146" s="3">
        <f t="shared" si="334"/>
        <v>1.158627787024</v>
      </c>
      <c r="L146" s="3">
        <f t="shared" si="335"/>
        <v>1.7956592376100002</v>
      </c>
      <c r="M146" s="5">
        <f t="shared" si="336"/>
        <v>5.211580461787059E-2</v>
      </c>
      <c r="N146" s="5">
        <f t="shared" si="337"/>
        <v>6.0382819373378561E-2</v>
      </c>
      <c r="O146" s="5">
        <f t="shared" si="338"/>
        <v>9.3582225987557235E-2</v>
      </c>
      <c r="P146" s="5">
        <f t="shared" si="339"/>
        <v>0.1084269674007433</v>
      </c>
      <c r="Q146" s="5">
        <f t="shared" si="340"/>
        <v>3.4980606192423762E-2</v>
      </c>
      <c r="R146" s="5">
        <f t="shared" si="341"/>
        <v>8.4020894285331924E-2</v>
      </c>
      <c r="S146" s="5">
        <f t="shared" si="342"/>
        <v>5.6395595088301512E-2</v>
      </c>
      <c r="T146" s="5">
        <f t="shared" si="343"/>
        <v>6.2813248646623313E-2</v>
      </c>
      <c r="U146" s="5">
        <f t="shared" si="344"/>
        <v>9.7348942809591568E-2</v>
      </c>
      <c r="V146" s="5">
        <f t="shared" si="345"/>
        <v>1.3036786046895288E-2</v>
      </c>
      <c r="W146" s="5">
        <f t="shared" si="346"/>
        <v>1.3509834113828662E-2</v>
      </c>
      <c r="X146" s="5">
        <f t="shared" si="347"/>
        <v>2.4259058425075149E-2</v>
      </c>
      <c r="Y146" s="5">
        <f t="shared" si="348"/>
        <v>2.1780501178353454E-2</v>
      </c>
      <c r="Z146" s="5">
        <f t="shared" si="349"/>
        <v>5.0290964991903157E-2</v>
      </c>
      <c r="AA146" s="5">
        <f t="shared" si="350"/>
        <v>5.8268509475870214E-2</v>
      </c>
      <c r="AB146" s="5">
        <f t="shared" si="351"/>
        <v>3.3755757093607244E-2</v>
      </c>
      <c r="AC146" s="5">
        <f t="shared" si="352"/>
        <v>1.6951901468298511E-3</v>
      </c>
      <c r="AD146" s="5">
        <f t="shared" si="353"/>
        <v>3.9132173005916636E-3</v>
      </c>
      <c r="AE146" s="5">
        <f t="shared" si="354"/>
        <v>7.0268047945826898E-3</v>
      </c>
      <c r="AF146" s="5">
        <f t="shared" si="355"/>
        <v>6.3088734701373253E-3</v>
      </c>
      <c r="AG146" s="5">
        <f t="shared" si="356"/>
        <v>3.7761956418549138E-3</v>
      </c>
      <c r="AH146" s="5">
        <f t="shared" si="357"/>
        <v>2.2576358964008024E-2</v>
      </c>
      <c r="AI146" s="5">
        <f t="shared" si="358"/>
        <v>2.6157596825528061E-2</v>
      </c>
      <c r="AJ146" s="5">
        <f t="shared" si="359"/>
        <v>1.5153459261913794E-2</v>
      </c>
      <c r="AK146" s="5">
        <f t="shared" si="360"/>
        <v>5.8524063234631739E-3</v>
      </c>
      <c r="AL146" s="5">
        <f t="shared" si="361"/>
        <v>1.4107377071972106E-4</v>
      </c>
      <c r="AM146" s="5">
        <f t="shared" si="362"/>
        <v>9.0679246022570999E-4</v>
      </c>
      <c r="AN146" s="5">
        <f t="shared" si="363"/>
        <v>1.6282902577993948E-3</v>
      </c>
      <c r="AO146" s="5">
        <f t="shared" si="364"/>
        <v>1.4619272214639264E-3</v>
      </c>
      <c r="AP146" s="5">
        <f t="shared" si="365"/>
        <v>8.7504103997840645E-4</v>
      </c>
      <c r="AQ146" s="5">
        <f t="shared" si="366"/>
        <v>3.9281888168127196E-4</v>
      </c>
      <c r="AR146" s="5">
        <f t="shared" si="367"/>
        <v>8.1078895050640636E-3</v>
      </c>
      <c r="AS146" s="5">
        <f t="shared" si="368"/>
        <v>9.3940260746874903E-3</v>
      </c>
      <c r="AT146" s="5">
        <f t="shared" si="369"/>
        <v>5.4420898210804612E-3</v>
      </c>
      <c r="AU146" s="5">
        <f t="shared" si="370"/>
        <v>2.1017854953947644E-3</v>
      </c>
      <c r="AV146" s="5">
        <f t="shared" si="371"/>
        <v>6.0879676933209466E-4</v>
      </c>
      <c r="AW146" s="5">
        <f t="shared" si="372"/>
        <v>8.1528910317468727E-6</v>
      </c>
      <c r="AX146" s="5">
        <f t="shared" si="373"/>
        <v>1.7510582358022713E-4</v>
      </c>
      <c r="AY146" s="5">
        <f t="shared" si="374"/>
        <v>3.1443038967114185E-4</v>
      </c>
      <c r="AZ146" s="5">
        <f t="shared" si="375"/>
        <v>2.8230491689914904E-4</v>
      </c>
      <c r="BA146" s="5">
        <f t="shared" si="376"/>
        <v>1.6897447728422675E-4</v>
      </c>
      <c r="BB146" s="5">
        <f t="shared" si="377"/>
        <v>7.5855145263935766E-5</v>
      </c>
      <c r="BC146" s="5">
        <f t="shared" si="378"/>
        <v>2.7241998462686928E-5</v>
      </c>
      <c r="BD146" s="5">
        <f t="shared" si="379"/>
        <v>2.4265011145482443E-3</v>
      </c>
      <c r="BE146" s="5">
        <f t="shared" si="380"/>
        <v>2.8114116165603017E-3</v>
      </c>
      <c r="BF146" s="5">
        <f t="shared" si="381"/>
        <v>1.6286898098544147E-3</v>
      </c>
      <c r="BG146" s="5">
        <f t="shared" si="382"/>
        <v>6.290150900467201E-4</v>
      </c>
      <c r="BH146" s="5">
        <f t="shared" si="383"/>
        <v>1.8219859044638344E-4</v>
      </c>
      <c r="BI146" s="5">
        <f t="shared" si="384"/>
        <v>4.2220069929557071E-5</v>
      </c>
      <c r="BJ146" s="8">
        <f t="shared" si="385"/>
        <v>0.2450599417491596</v>
      </c>
      <c r="BK146" s="8">
        <f t="shared" si="386"/>
        <v>0.23212584746103138</v>
      </c>
      <c r="BL146" s="8">
        <f t="shared" si="387"/>
        <v>0.47009077498381563</v>
      </c>
      <c r="BM146" s="8">
        <f t="shared" si="388"/>
        <v>0.56375193382996536</v>
      </c>
      <c r="BN146" s="8">
        <f t="shared" si="389"/>
        <v>0.4335093178573054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1.6306</v>
      </c>
      <c r="F147">
        <f>VLOOKUP(B147,home!$B$2:$E$405,3,FALSE)</f>
        <v>0.75760000000000005</v>
      </c>
      <c r="G147">
        <f>VLOOKUP(C147,away!$B$2:$E$405,4,FALSE)</f>
        <v>1.1039000000000001</v>
      </c>
      <c r="H147">
        <f>VLOOKUP(A147,away!$A$2:$E$405,3,FALSE)</f>
        <v>1.1465000000000001</v>
      </c>
      <c r="I147">
        <f>VLOOKUP(C147,away!$B$2:$E$405,3,FALSE)</f>
        <v>1.1775</v>
      </c>
      <c r="J147">
        <f>VLOOKUP(B147,home!$B$2:$E$405,4,FALSE)</f>
        <v>1.1288</v>
      </c>
      <c r="K147" s="3">
        <f t="shared" si="334"/>
        <v>1.3636946519840003</v>
      </c>
      <c r="L147" s="3">
        <f t="shared" si="335"/>
        <v>1.5238842330000002</v>
      </c>
      <c r="M147" s="5">
        <f t="shared" si="336"/>
        <v>5.5710932034169561E-2</v>
      </c>
      <c r="N147" s="5">
        <f t="shared" si="337"/>
        <v>7.5972700072041155E-2</v>
      </c>
      <c r="O147" s="5">
        <f t="shared" si="338"/>
        <v>8.4897010932605613E-2</v>
      </c>
      <c r="P147" s="5">
        <f t="shared" si="339"/>
        <v>0.11577359977822148</v>
      </c>
      <c r="Q147" s="5">
        <f t="shared" si="340"/>
        <v>5.1801782392513505E-2</v>
      </c>
      <c r="R147" s="5">
        <f t="shared" si="341"/>
        <v>6.468660819451319E-2</v>
      </c>
      <c r="S147" s="5">
        <f t="shared" si="342"/>
        <v>6.0147649286260985E-2</v>
      </c>
      <c r="T147" s="5">
        <f t="shared" si="343"/>
        <v>7.8939919429248342E-2</v>
      </c>
      <c r="U147" s="5">
        <f t="shared" si="344"/>
        <v>8.8212781649842045E-2</v>
      </c>
      <c r="V147" s="5">
        <f t="shared" si="345"/>
        <v>1.3888177621738653E-2</v>
      </c>
      <c r="W147" s="5">
        <f t="shared" si="346"/>
        <v>2.3547271203969877E-2</v>
      </c>
      <c r="X147" s="5">
        <f t="shared" si="347"/>
        <v>3.5883315317904625E-2</v>
      </c>
      <c r="Y147" s="5">
        <f t="shared" si="348"/>
        <v>2.7341009220361128E-2</v>
      </c>
      <c r="Z147" s="5">
        <f t="shared" si="349"/>
        <v>3.2858300771289088E-2</v>
      </c>
      <c r="AA147" s="5">
        <f t="shared" si="350"/>
        <v>4.4808689035088681E-2</v>
      </c>
      <c r="AB147" s="5">
        <f t="shared" si="351"/>
        <v>3.0552684799782282E-2</v>
      </c>
      <c r="AC147" s="5">
        <f t="shared" si="352"/>
        <v>1.8038249618605457E-3</v>
      </c>
      <c r="AD147" s="5">
        <f t="shared" si="353"/>
        <v>8.0278219524176422E-3</v>
      </c>
      <c r="AE147" s="5">
        <f t="shared" si="354"/>
        <v>1.2233471298620522E-2</v>
      </c>
      <c r="AF147" s="5">
        <f t="shared" si="355"/>
        <v>9.3211970134129268E-3</v>
      </c>
      <c r="AG147" s="5">
        <f t="shared" si="356"/>
        <v>4.7348083871422177E-3</v>
      </c>
      <c r="AH147" s="5">
        <f t="shared" si="357"/>
        <v>1.251806161713479E-2</v>
      </c>
      <c r="AI147" s="5">
        <f t="shared" si="358"/>
        <v>1.7070813680492899E-2</v>
      </c>
      <c r="AJ147" s="5">
        <f t="shared" si="359"/>
        <v>1.1639688660551741E-2</v>
      </c>
      <c r="AK147" s="5">
        <f t="shared" si="360"/>
        <v>5.2909937257177402E-3</v>
      </c>
      <c r="AL147" s="5">
        <f t="shared" si="361"/>
        <v>1.4994206815733895E-4</v>
      </c>
      <c r="AM147" s="5">
        <f t="shared" si="362"/>
        <v>2.1894995727183377E-3</v>
      </c>
      <c r="AN147" s="5">
        <f t="shared" si="363"/>
        <v>3.336543877025712E-3</v>
      </c>
      <c r="AO147" s="5">
        <f t="shared" si="364"/>
        <v>2.5422533034560875E-3</v>
      </c>
      <c r="AP147" s="5">
        <f t="shared" si="365"/>
        <v>1.291366575142966E-3</v>
      </c>
      <c r="AQ147" s="5">
        <f t="shared" si="366"/>
        <v>4.9197329072089358E-4</v>
      </c>
      <c r="AR147" s="5">
        <f t="shared" si="367"/>
        <v>3.815215345214837E-3</v>
      </c>
      <c r="AS147" s="5">
        <f t="shared" si="368"/>
        <v>5.2027887624367646E-3</v>
      </c>
      <c r="AT147" s="5">
        <f t="shared" si="369"/>
        <v>3.5475076053687361E-3</v>
      </c>
      <c r="AU147" s="5">
        <f t="shared" si="370"/>
        <v>1.6125723831046379E-3</v>
      </c>
      <c r="AV147" s="5">
        <f t="shared" si="371"/>
        <v>5.4976408369422224E-4</v>
      </c>
      <c r="AW147" s="5">
        <f t="shared" si="372"/>
        <v>8.6554591087553711E-6</v>
      </c>
      <c r="AX147" s="5">
        <f t="shared" si="373"/>
        <v>4.9763480963954188E-4</v>
      </c>
      <c r="AY147" s="5">
        <f t="shared" si="374"/>
        <v>7.5833784020165422E-4</v>
      </c>
      <c r="AZ147" s="5">
        <f t="shared" si="375"/>
        <v>5.7780953898528748E-4</v>
      </c>
      <c r="BA147" s="5">
        <f t="shared" si="376"/>
        <v>2.9350494871222622E-4</v>
      </c>
      <c r="BB147" s="5">
        <f t="shared" si="377"/>
        <v>1.1181689091250874E-4</v>
      </c>
      <c r="BC147" s="5">
        <f t="shared" si="378"/>
        <v>3.4079199408930601E-5</v>
      </c>
      <c r="BD147" s="5">
        <f t="shared" si="379"/>
        <v>9.689910850120897E-4</v>
      </c>
      <c r="BE147" s="5">
        <f t="shared" si="380"/>
        <v>1.3214079604511604E-3</v>
      </c>
      <c r="BF147" s="5">
        <f t="shared" si="381"/>
        <v>9.0099848437816656E-4</v>
      </c>
      <c r="BG147" s="5">
        <f t="shared" si="382"/>
        <v>4.0956227153073196E-4</v>
      </c>
      <c r="BH147" s="5">
        <f t="shared" si="383"/>
        <v>1.396294698352195E-4</v>
      </c>
      <c r="BI147" s="5">
        <f t="shared" si="384"/>
        <v>3.8082392254730012E-5</v>
      </c>
      <c r="BJ147" s="8">
        <f t="shared" si="385"/>
        <v>0.33992811613455609</v>
      </c>
      <c r="BK147" s="8">
        <f t="shared" si="386"/>
        <v>0.24823246359061021</v>
      </c>
      <c r="BL147" s="8">
        <f t="shared" si="387"/>
        <v>0.37818385213901029</v>
      </c>
      <c r="BM147" s="8">
        <f t="shared" si="388"/>
        <v>0.54961041685030843</v>
      </c>
      <c r="BN147" s="8">
        <f t="shared" si="389"/>
        <v>0.44884263340406449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1.6306</v>
      </c>
      <c r="F148">
        <f>VLOOKUP(B148,home!$B$2:$E$405,3,FALSE)</f>
        <v>1.1619999999999999</v>
      </c>
      <c r="G148">
        <f>VLOOKUP(C148,away!$B$2:$E$405,4,FALSE)</f>
        <v>1.2625999999999999</v>
      </c>
      <c r="H148">
        <f>VLOOKUP(A148,away!$A$2:$E$405,3,FALSE)</f>
        <v>1.1465000000000001</v>
      </c>
      <c r="I148">
        <f>VLOOKUP(C148,away!$B$2:$E$405,3,FALSE)</f>
        <v>1.1288</v>
      </c>
      <c r="J148">
        <f>VLOOKUP(B148,home!$B$2:$E$405,4,FALSE)</f>
        <v>0.91810000000000003</v>
      </c>
      <c r="K148" s="3">
        <f t="shared" si="334"/>
        <v>2.3923204407199998</v>
      </c>
      <c r="L148" s="3">
        <f t="shared" si="335"/>
        <v>1.1881767425200001</v>
      </c>
      <c r="M148" s="5">
        <f t="shared" si="336"/>
        <v>2.7861842370013594E-2</v>
      </c>
      <c r="N148" s="5">
        <f t="shared" si="337"/>
        <v>6.6654455017902084E-2</v>
      </c>
      <c r="O148" s="5">
        <f t="shared" si="338"/>
        <v>3.3104793107808471E-2</v>
      </c>
      <c r="P148" s="5">
        <f t="shared" si="339"/>
        <v>7.9197273237616772E-2</v>
      </c>
      <c r="Q148" s="5">
        <f t="shared" si="340"/>
        <v>7.9729407602189481E-2</v>
      </c>
      <c r="R148" s="5">
        <f t="shared" si="341"/>
        <v>1.9667172618317214E-2</v>
      </c>
      <c r="S148" s="5">
        <f t="shared" si="342"/>
        <v>5.6279552559526887E-2</v>
      </c>
      <c r="T148" s="5">
        <f t="shared" si="343"/>
        <v>9.4732627807818826E-2</v>
      </c>
      <c r="U148" s="5">
        <f t="shared" si="344"/>
        <v>4.705017906596895E-2</v>
      </c>
      <c r="V148" s="5">
        <f t="shared" si="345"/>
        <v>1.7774955608761286E-2</v>
      </c>
      <c r="W148" s="5">
        <f t="shared" si="346"/>
        <v>6.3579430511071483E-2</v>
      </c>
      <c r="X148" s="5">
        <f t="shared" si="347"/>
        <v>7.5543600635921609E-2</v>
      </c>
      <c r="Y148" s="5">
        <f t="shared" si="348"/>
        <v>4.4879574660910582E-2</v>
      </c>
      <c r="Z148" s="5">
        <f t="shared" si="349"/>
        <v>7.7893590320702267E-3</v>
      </c>
      <c r="AA148" s="5">
        <f t="shared" si="350"/>
        <v>1.8634642832528556E-2</v>
      </c>
      <c r="AB148" s="5">
        <f t="shared" si="351"/>
        <v>2.2290018476887257E-2</v>
      </c>
      <c r="AC148" s="5">
        <f t="shared" si="352"/>
        <v>3.157831411143168E-3</v>
      </c>
      <c r="AD148" s="5">
        <f t="shared" si="353"/>
        <v>3.8025592805243279E-2</v>
      </c>
      <c r="AE148" s="5">
        <f t="shared" si="354"/>
        <v>4.5181124991725906E-2</v>
      </c>
      <c r="AF148" s="5">
        <f t="shared" si="355"/>
        <v>2.6841580958028934E-2</v>
      </c>
      <c r="AG148" s="5">
        <f t="shared" si="356"/>
        <v>1.0630847408932557E-2</v>
      </c>
      <c r="AH148" s="5">
        <f t="shared" si="357"/>
        <v>2.3137838102609862E-3</v>
      </c>
      <c r="AI148" s="5">
        <f t="shared" si="358"/>
        <v>5.5353123046943632E-3</v>
      </c>
      <c r="AJ148" s="5">
        <f t="shared" si="359"/>
        <v>6.6211203861446305E-3</v>
      </c>
      <c r="AK148" s="5">
        <f t="shared" si="360"/>
        <v>5.2799472134138986E-3</v>
      </c>
      <c r="AL148" s="5">
        <f t="shared" si="361"/>
        <v>3.5904536934111217E-4</v>
      </c>
      <c r="AM148" s="5">
        <f t="shared" si="362"/>
        <v>1.8193880587695777E-2</v>
      </c>
      <c r="AN148" s="5">
        <f t="shared" si="363"/>
        <v>2.1617545770486229E-2</v>
      </c>
      <c r="AO148" s="5">
        <f t="shared" si="364"/>
        <v>1.284273255742667E-2</v>
      </c>
      <c r="AP148" s="5">
        <f t="shared" si="365"/>
        <v>5.0864787117129223E-3</v>
      </c>
      <c r="AQ148" s="5">
        <f t="shared" si="366"/>
        <v>1.5109089266450971E-3</v>
      </c>
      <c r="AR148" s="5">
        <f t="shared" si="367"/>
        <v>5.4983682211428241E-4</v>
      </c>
      <c r="AS148" s="5">
        <f t="shared" si="368"/>
        <v>1.3153858686045243E-3</v>
      </c>
      <c r="AT148" s="5">
        <f t="shared" si="369"/>
        <v>1.573412250448418E-3</v>
      </c>
      <c r="AU148" s="5">
        <f t="shared" si="370"/>
        <v>1.2547020961423353E-3</v>
      </c>
      <c r="AV148" s="5">
        <f t="shared" si="371"/>
        <v>7.5041236790388476E-4</v>
      </c>
      <c r="AW148" s="5">
        <f t="shared" si="372"/>
        <v>2.8349619050450508E-5</v>
      </c>
      <c r="AX148" s="5">
        <f t="shared" si="373"/>
        <v>7.2542654043272333E-3</v>
      </c>
      <c r="AY148" s="5">
        <f t="shared" si="374"/>
        <v>8.6193494374890624E-3</v>
      </c>
      <c r="AZ148" s="5">
        <f t="shared" si="375"/>
        <v>5.1206552686386764E-3</v>
      </c>
      <c r="BA148" s="5">
        <f t="shared" si="376"/>
        <v>2.028081165552992E-3</v>
      </c>
      <c r="BB148" s="5">
        <f t="shared" si="377"/>
        <v>6.0242971821323002E-4</v>
      </c>
      <c r="BC148" s="5">
        <f t="shared" si="378"/>
        <v>1.4315859603676739E-4</v>
      </c>
      <c r="BD148" s="5">
        <f t="shared" si="379"/>
        <v>1.0888388736954957E-4</v>
      </c>
      <c r="BE148" s="5">
        <f t="shared" si="380"/>
        <v>2.6048514941922767E-4</v>
      </c>
      <c r="BF148" s="5">
        <f t="shared" si="381"/>
        <v>3.1158197372981093E-4</v>
      </c>
      <c r="BG148" s="5">
        <f t="shared" si="382"/>
        <v>2.4846797490456955E-4</v>
      </c>
      <c r="BH148" s="5">
        <f t="shared" si="383"/>
        <v>1.4860375380712642E-4</v>
      </c>
      <c r="BI148" s="5">
        <f t="shared" si="384"/>
        <v>7.1101559560102215E-5</v>
      </c>
      <c r="BJ148" s="8">
        <f t="shared" si="385"/>
        <v>0.62881772854396945</v>
      </c>
      <c r="BK148" s="8">
        <f t="shared" si="386"/>
        <v>0.19324984999389191</v>
      </c>
      <c r="BL148" s="8">
        <f t="shared" si="387"/>
        <v>0.16708984352002818</v>
      </c>
      <c r="BM148" s="8">
        <f t="shared" si="388"/>
        <v>0.68214083731767339</v>
      </c>
      <c r="BN148" s="8">
        <f t="shared" si="389"/>
        <v>0.30621494395384763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1.6306</v>
      </c>
      <c r="F149">
        <f>VLOOKUP(B149,home!$B$2:$E$405,3,FALSE)</f>
        <v>0.97399999999999998</v>
      </c>
      <c r="G149">
        <f>VLOOKUP(C149,away!$B$2:$E$405,4,FALSE)</f>
        <v>0.75760000000000005</v>
      </c>
      <c r="H149">
        <f>VLOOKUP(A149,away!$A$2:$E$405,3,FALSE)</f>
        <v>1.1465000000000001</v>
      </c>
      <c r="I149">
        <f>VLOOKUP(C149,away!$B$2:$E$405,3,FALSE)</f>
        <v>1.0261</v>
      </c>
      <c r="J149">
        <f>VLOOKUP(B149,home!$B$2:$E$405,4,FALSE)</f>
        <v>1.2827</v>
      </c>
      <c r="K149" s="3">
        <f t="shared" si="334"/>
        <v>1.20322365344</v>
      </c>
      <c r="L149" s="3">
        <f t="shared" si="335"/>
        <v>1.5089986158549999</v>
      </c>
      <c r="M149" s="5">
        <f t="shared" si="336"/>
        <v>6.6389108186203319E-2</v>
      </c>
      <c r="N149" s="5">
        <f t="shared" si="337"/>
        <v>7.9880945300426984E-2</v>
      </c>
      <c r="O149" s="5">
        <f t="shared" si="338"/>
        <v>0.10018107236082865</v>
      </c>
      <c r="P149" s="5">
        <f t="shared" si="339"/>
        <v>0.12054023589153329</v>
      </c>
      <c r="Q149" s="5">
        <f t="shared" si="340"/>
        <v>4.8057321422310277E-2</v>
      </c>
      <c r="R149" s="5">
        <f t="shared" si="341"/>
        <v>7.5586549763680039E-2</v>
      </c>
      <c r="S149" s="5">
        <f t="shared" si="342"/>
        <v>5.4715106384747456E-2</v>
      </c>
      <c r="T149" s="5">
        <f t="shared" si="343"/>
        <v>7.2518431507965053E-2</v>
      </c>
      <c r="U149" s="5">
        <f t="shared" si="344"/>
        <v>9.0947524557579484E-2</v>
      </c>
      <c r="V149" s="5">
        <f t="shared" si="345"/>
        <v>1.1038242752359623E-2</v>
      </c>
      <c r="W149" s="5">
        <f t="shared" si="346"/>
        <v>1.9274568618764192E-2</v>
      </c>
      <c r="X149" s="5">
        <f t="shared" si="347"/>
        <v>2.9085297366917388E-2</v>
      </c>
      <c r="Y149" s="5">
        <f t="shared" si="348"/>
        <v>2.1944836734204713E-2</v>
      </c>
      <c r="Z149" s="5">
        <f t="shared" si="349"/>
        <v>3.8019999656882748E-2</v>
      </c>
      <c r="AA149" s="5">
        <f t="shared" si="350"/>
        <v>4.5746562890942019E-2</v>
      </c>
      <c r="AB149" s="5">
        <f t="shared" si="351"/>
        <v>2.7521673266980993E-2</v>
      </c>
      <c r="AC149" s="5">
        <f t="shared" si="352"/>
        <v>1.2526079404711992E-3</v>
      </c>
      <c r="AD149" s="5">
        <f t="shared" si="353"/>
        <v>5.797904217987356E-3</v>
      </c>
      <c r="AE149" s="5">
        <f t="shared" si="354"/>
        <v>8.7490294398027864E-3</v>
      </c>
      <c r="AF149" s="5">
        <f t="shared" si="355"/>
        <v>6.6011366573685273E-3</v>
      </c>
      <c r="AG149" s="5">
        <f t="shared" si="356"/>
        <v>3.3203686930129363E-3</v>
      </c>
      <c r="AH149" s="5">
        <f t="shared" si="357"/>
        <v>1.4343031714260912E-2</v>
      </c>
      <c r="AI149" s="5">
        <f t="shared" si="358"/>
        <v>1.7257875020638806E-2</v>
      </c>
      <c r="AJ149" s="5">
        <f t="shared" si="359"/>
        <v>1.0382541716471969E-2</v>
      </c>
      <c r="AK149" s="5">
        <f t="shared" si="360"/>
        <v>4.1641732586955391E-3</v>
      </c>
      <c r="AL149" s="5">
        <f t="shared" si="361"/>
        <v>9.0972547003054162E-5</v>
      </c>
      <c r="AM149" s="5">
        <f t="shared" si="362"/>
        <v>1.3952350990923846E-3</v>
      </c>
      <c r="AN149" s="5">
        <f t="shared" si="363"/>
        <v>2.1054078333227221E-3</v>
      </c>
      <c r="AO149" s="5">
        <f t="shared" si="364"/>
        <v>1.5885287531471315E-3</v>
      </c>
      <c r="AP149" s="5">
        <f t="shared" si="365"/>
        <v>7.9902922991496352E-4</v>
      </c>
      <c r="AQ149" s="5">
        <f t="shared" si="366"/>
        <v>3.0143350049234162E-4</v>
      </c>
      <c r="AR149" s="5">
        <f t="shared" si="367"/>
        <v>4.3287230007968153E-3</v>
      </c>
      <c r="AS149" s="5">
        <f t="shared" si="368"/>
        <v>5.2084219037485053E-3</v>
      </c>
      <c r="AT149" s="5">
        <f t="shared" si="369"/>
        <v>3.1334482158425986E-3</v>
      </c>
      <c r="AU149" s="5">
        <f t="shared" si="370"/>
        <v>1.2567463367103944E-3</v>
      </c>
      <c r="AV149" s="5">
        <f t="shared" si="371"/>
        <v>3.7803672967600424E-4</v>
      </c>
      <c r="AW149" s="5">
        <f t="shared" si="372"/>
        <v>4.588207553499731E-6</v>
      </c>
      <c r="AX149" s="5">
        <f t="shared" si="373"/>
        <v>2.7979664555627675E-4</v>
      </c>
      <c r="AY149" s="5">
        <f t="shared" si="374"/>
        <v>4.222127508652937E-4</v>
      </c>
      <c r="AZ149" s="5">
        <f t="shared" si="375"/>
        <v>3.1855922832603017E-4</v>
      </c>
      <c r="BA149" s="5">
        <f t="shared" si="376"/>
        <v>1.6023514487060545E-4</v>
      </c>
      <c r="BB149" s="5">
        <f t="shared" si="377"/>
        <v>6.0448652955267263E-5</v>
      </c>
      <c r="BC149" s="5">
        <f t="shared" si="378"/>
        <v>1.8243386727959506E-5</v>
      </c>
      <c r="BD149" s="5">
        <f t="shared" si="379"/>
        <v>1.0886728361036834E-3</v>
      </c>
      <c r="BE149" s="5">
        <f t="shared" si="380"/>
        <v>1.3099169072575605E-3</v>
      </c>
      <c r="BF149" s="5">
        <f t="shared" si="381"/>
        <v>7.8806150342663388E-4</v>
      </c>
      <c r="BG149" s="5">
        <f t="shared" si="382"/>
        <v>3.1607141376280463E-4</v>
      </c>
      <c r="BH149" s="5">
        <f t="shared" si="383"/>
        <v>9.5076150303906917E-5</v>
      </c>
      <c r="BI149" s="5">
        <f t="shared" si="384"/>
        <v>2.2879574584735455E-5</v>
      </c>
      <c r="BJ149" s="8">
        <f t="shared" si="385"/>
        <v>0.30267897018403123</v>
      </c>
      <c r="BK149" s="8">
        <f t="shared" si="386"/>
        <v>0.2544484864531833</v>
      </c>
      <c r="BL149" s="8">
        <f t="shared" si="387"/>
        <v>0.40405705912229223</v>
      </c>
      <c r="BM149" s="8">
        <f t="shared" si="388"/>
        <v>0.5081516579480948</v>
      </c>
      <c r="BN149" s="8">
        <f t="shared" si="389"/>
        <v>0.49063523292498257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1.6306</v>
      </c>
      <c r="F150">
        <f>VLOOKUP(B150,home!$B$2:$E$405,3,FALSE)</f>
        <v>0.90190000000000003</v>
      </c>
      <c r="G150">
        <f>VLOOKUP(C150,away!$B$2:$E$405,4,FALSE)</f>
        <v>1.1243000000000001</v>
      </c>
      <c r="H150">
        <f>VLOOKUP(A150,away!$A$2:$E$405,3,FALSE)</f>
        <v>1.1465000000000001</v>
      </c>
      <c r="I150">
        <f>VLOOKUP(C150,away!$B$2:$E$405,3,FALSE)</f>
        <v>0.92069999999999996</v>
      </c>
      <c r="J150">
        <f>VLOOKUP(B150,home!$B$2:$E$405,4,FALSE)</f>
        <v>0.87219999999999998</v>
      </c>
      <c r="K150" s="3">
        <f t="shared" si="334"/>
        <v>1.6534384608020003</v>
      </c>
      <c r="L150" s="3">
        <f t="shared" si="335"/>
        <v>0.92067910010999998</v>
      </c>
      <c r="M150" s="5">
        <f t="shared" si="336"/>
        <v>7.6221053567715011E-2</v>
      </c>
      <c r="N150" s="5">
        <f t="shared" si="337"/>
        <v>0.12602682149170952</v>
      </c>
      <c r="O150" s="5">
        <f t="shared" si="338"/>
        <v>7.0175131008159961E-2</v>
      </c>
      <c r="P150" s="5">
        <f t="shared" si="339"/>
        <v>0.11603026060071073</v>
      </c>
      <c r="Q150" s="5">
        <f t="shared" si="340"/>
        <v>0.10418879687351033</v>
      </c>
      <c r="R150" s="5">
        <f t="shared" si="341"/>
        <v>3.2304388233347033E-2</v>
      </c>
      <c r="S150" s="5">
        <f t="shared" si="342"/>
        <v>4.4157817115150003E-2</v>
      </c>
      <c r="T150" s="5">
        <f t="shared" si="343"/>
        <v>9.5924447747047073E-2</v>
      </c>
      <c r="U150" s="5">
        <f t="shared" si="344"/>
        <v>5.3413317957695564E-2</v>
      </c>
      <c r="V150" s="5">
        <f t="shared" si="345"/>
        <v>7.4689819028624883E-3</v>
      </c>
      <c r="W150" s="5">
        <f t="shared" si="346"/>
        <v>5.7423254645116412E-2</v>
      </c>
      <c r="X150" s="5">
        <f t="shared" si="347"/>
        <v>5.286839041205315E-2</v>
      </c>
      <c r="Y150" s="5">
        <f t="shared" si="348"/>
        <v>2.4337411054416624E-2</v>
      </c>
      <c r="Z150" s="5">
        <f t="shared" si="349"/>
        <v>9.9139916960940076E-3</v>
      </c>
      <c r="AA150" s="5">
        <f t="shared" si="350"/>
        <v>1.6392175170393489E-2</v>
      </c>
      <c r="AB150" s="5">
        <f t="shared" si="351"/>
        <v>1.3551726441466089E-2</v>
      </c>
      <c r="AC150" s="5">
        <f t="shared" si="352"/>
        <v>7.1062052087846972E-4</v>
      </c>
      <c r="AD150" s="5">
        <f t="shared" si="353"/>
        <v>2.3736454443665636E-2</v>
      </c>
      <c r="AE150" s="5">
        <f t="shared" si="354"/>
        <v>2.1853657516996087E-2</v>
      </c>
      <c r="AF150" s="5">
        <f t="shared" si="355"/>
        <v>1.0060102868430046E-2</v>
      </c>
      <c r="AG150" s="5">
        <f t="shared" si="356"/>
        <v>3.0873754853067352E-3</v>
      </c>
      <c r="AH150" s="5">
        <f t="shared" si="357"/>
        <v>2.2819012383144604E-3</v>
      </c>
      <c r="AI150" s="5">
        <f t="shared" si="358"/>
        <v>3.7729832711808392E-3</v>
      </c>
      <c r="AJ150" s="5">
        <f t="shared" si="359"/>
        <v>3.1191978262664721E-3</v>
      </c>
      <c r="AK150" s="5">
        <f t="shared" si="360"/>
        <v>1.7191338842663273E-3</v>
      </c>
      <c r="AL150" s="5">
        <f t="shared" si="361"/>
        <v>4.327071346632058E-5</v>
      </c>
      <c r="AM150" s="5">
        <f t="shared" si="362"/>
        <v>7.8493533400462653E-3</v>
      </c>
      <c r="AN150" s="5">
        <f t="shared" si="363"/>
        <v>7.2267355695592181E-3</v>
      </c>
      <c r="AO150" s="5">
        <f t="shared" si="364"/>
        <v>3.3267522004573544E-3</v>
      </c>
      <c r="AP150" s="5">
        <f t="shared" si="365"/>
        <v>1.0209570740686801E-3</v>
      </c>
      <c r="AQ150" s="5">
        <f t="shared" si="366"/>
        <v>2.3499346005112265E-4</v>
      </c>
      <c r="AR150" s="5">
        <f t="shared" si="367"/>
        <v>4.2017975572625048E-4</v>
      </c>
      <c r="AS150" s="5">
        <f t="shared" si="368"/>
        <v>6.947413685681721E-4</v>
      </c>
      <c r="AT150" s="5">
        <f t="shared" si="369"/>
        <v>5.7435604955041687E-4</v>
      </c>
      <c r="AU150" s="5">
        <f t="shared" si="370"/>
        <v>3.1655412750698628E-4</v>
      </c>
      <c r="AV150" s="5">
        <f t="shared" si="371"/>
        <v>1.3085069233641783E-4</v>
      </c>
      <c r="AW150" s="5">
        <f t="shared" si="372"/>
        <v>1.8297336514683292E-6</v>
      </c>
      <c r="AX150" s="5">
        <f t="shared" si="373"/>
        <v>2.1630704508095234E-3</v>
      </c>
      <c r="AY150" s="5">
        <f t="shared" si="374"/>
        <v>1.9914937561258442E-3</v>
      </c>
      <c r="AZ150" s="5">
        <f t="shared" si="375"/>
        <v>9.1676333963231285E-4</v>
      </c>
      <c r="BA150" s="5">
        <f t="shared" si="376"/>
        <v>2.8134828218217211E-4</v>
      </c>
      <c r="BB150" s="5">
        <f t="shared" si="377"/>
        <v>6.4757870814244109E-5</v>
      </c>
      <c r="BC150" s="5">
        <f t="shared" si="378"/>
        <v>1.1924243645259583E-5</v>
      </c>
      <c r="BD150" s="5">
        <f t="shared" si="379"/>
        <v>6.4475119897747297E-5</v>
      </c>
      <c r="BE150" s="5">
        <f t="shared" si="380"/>
        <v>1.0660564300375571E-4</v>
      </c>
      <c r="BF150" s="5">
        <f t="shared" si="381"/>
        <v>8.8132935140468698E-5</v>
      </c>
      <c r="BG150" s="5">
        <f t="shared" si="382"/>
        <v>4.8574128208206373E-5</v>
      </c>
      <c r="BH150" s="5">
        <f t="shared" si="383"/>
        <v>2.007858294484393E-5</v>
      </c>
      <c r="BI150" s="5">
        <f t="shared" si="384"/>
        <v>6.6397402558816124E-6</v>
      </c>
      <c r="BJ150" s="8">
        <f t="shared" si="385"/>
        <v>0.54459486212564345</v>
      </c>
      <c r="BK150" s="8">
        <f t="shared" si="386"/>
        <v>0.24662349817690885</v>
      </c>
      <c r="BL150" s="8">
        <f t="shared" si="387"/>
        <v>0.19920114317422935</v>
      </c>
      <c r="BM150" s="8">
        <f t="shared" si="388"/>
        <v>0.47339737937524895</v>
      </c>
      <c r="BN150" s="8">
        <f t="shared" si="389"/>
        <v>0.52494645177515264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1.6306</v>
      </c>
      <c r="F151">
        <f>VLOOKUP(B151,home!$B$2:$E$405,3,FALSE)</f>
        <v>0.82789999999999997</v>
      </c>
      <c r="G151">
        <f>VLOOKUP(C151,away!$B$2:$E$405,4,FALSE)</f>
        <v>1.2987</v>
      </c>
      <c r="H151">
        <f>VLOOKUP(A151,away!$A$2:$E$405,3,FALSE)</f>
        <v>1.1465000000000001</v>
      </c>
      <c r="I151">
        <f>VLOOKUP(C151,away!$B$2:$E$405,3,FALSE)</f>
        <v>0.66700000000000004</v>
      </c>
      <c r="J151">
        <f>VLOOKUP(B151,home!$B$2:$E$405,4,FALSE)</f>
        <v>0.56689999999999996</v>
      </c>
      <c r="K151" s="3">
        <f t="shared" si="334"/>
        <v>1.753210896138</v>
      </c>
      <c r="L151" s="3">
        <f t="shared" si="335"/>
        <v>0.43351721695000001</v>
      </c>
      <c r="M151" s="5">
        <f t="shared" si="336"/>
        <v>0.11228352726428627</v>
      </c>
      <c r="N151" s="5">
        <f t="shared" si="337"/>
        <v>0.19685670345655484</v>
      </c>
      <c r="O151" s="5">
        <f t="shared" si="338"/>
        <v>4.8676842248942837E-2</v>
      </c>
      <c r="P151" s="5">
        <f t="shared" si="339"/>
        <v>8.5340770220437109E-2</v>
      </c>
      <c r="Q151" s="5">
        <f t="shared" si="340"/>
        <v>0.17256565873891958</v>
      </c>
      <c r="R151" s="5">
        <f t="shared" si="341"/>
        <v>1.0551124590837938E-2</v>
      </c>
      <c r="S151" s="5">
        <f t="shared" si="342"/>
        <v>1.6215751409098162E-2</v>
      </c>
      <c r="T151" s="5">
        <f t="shared" si="343"/>
        <v>7.4810184117639872E-2</v>
      </c>
      <c r="U151" s="5">
        <f t="shared" si="344"/>
        <v>1.8498346599166663E-2</v>
      </c>
      <c r="V151" s="5">
        <f t="shared" si="345"/>
        <v>1.3694149965939135E-3</v>
      </c>
      <c r="W151" s="5">
        <f t="shared" si="346"/>
        <v>0.1008479977334352</v>
      </c>
      <c r="X151" s="5">
        <f t="shared" si="347"/>
        <v>4.3719343312378742E-2</v>
      </c>
      <c r="Y151" s="5">
        <f t="shared" si="348"/>
        <v>9.476544019832011E-3</v>
      </c>
      <c r="Z151" s="5">
        <f t="shared" si="349"/>
        <v>1.5246980561042572E-3</v>
      </c>
      <c r="AA151" s="5">
        <f t="shared" si="350"/>
        <v>2.6731172452824107E-3</v>
      </c>
      <c r="AB151" s="5">
        <f t="shared" si="351"/>
        <v>2.3432691405417595E-3</v>
      </c>
      <c r="AC151" s="5">
        <f t="shared" si="352"/>
        <v>6.5051244274275542E-5</v>
      </c>
      <c r="AD151" s="5">
        <f t="shared" si="353"/>
        <v>4.4201952119989729E-2</v>
      </c>
      <c r="AE151" s="5">
        <f t="shared" si="354"/>
        <v>1.9162307266815101E-2</v>
      </c>
      <c r="AF151" s="5">
        <f t="shared" si="355"/>
        <v>4.1535950583252218E-3</v>
      </c>
      <c r="AG151" s="5">
        <f t="shared" si="356"/>
        <v>6.0021832334080781E-4</v>
      </c>
      <c r="AH151" s="5">
        <f t="shared" si="357"/>
        <v>1.6524571449284811E-4</v>
      </c>
      <c r="AI151" s="5">
        <f t="shared" si="358"/>
        <v>2.8971058718897023E-4</v>
      </c>
      <c r="AJ151" s="5">
        <f t="shared" si="359"/>
        <v>2.5396187909312043E-4</v>
      </c>
      <c r="AK151" s="5">
        <f t="shared" si="360"/>
        <v>1.4841624454324675E-4</v>
      </c>
      <c r="AL151" s="5">
        <f t="shared" si="361"/>
        <v>1.9776804043918681E-6</v>
      </c>
      <c r="AM151" s="5">
        <f t="shared" si="362"/>
        <v>1.5499068817467218E-2</v>
      </c>
      <c r="AN151" s="5">
        <f t="shared" si="363"/>
        <v>6.7191131790649171E-3</v>
      </c>
      <c r="AO151" s="5">
        <f t="shared" si="364"/>
        <v>1.4564256228801447E-3</v>
      </c>
      <c r="AP151" s="5">
        <f t="shared" si="365"/>
        <v>2.1046186090855693E-4</v>
      </c>
      <c r="AQ151" s="5">
        <f t="shared" si="366"/>
        <v>2.2809710053798895E-5</v>
      </c>
      <c r="AR151" s="5">
        <f t="shared" si="367"/>
        <v>1.432737245197077E-5</v>
      </c>
      <c r="AS151" s="5">
        <f t="shared" si="368"/>
        <v>2.5118905495822562E-5</v>
      </c>
      <c r="AT151" s="5">
        <f t="shared" si="369"/>
        <v>2.2019369407168412E-5</v>
      </c>
      <c r="AU151" s="5">
        <f t="shared" si="370"/>
        <v>1.2868199456911802E-5</v>
      </c>
      <c r="AV151" s="5">
        <f t="shared" si="371"/>
        <v>5.6401668753837161E-6</v>
      </c>
      <c r="AW151" s="5">
        <f t="shared" si="372"/>
        <v>4.1753618687145978E-8</v>
      </c>
      <c r="AX151" s="5">
        <f t="shared" si="373"/>
        <v>4.5288560551293771E-3</v>
      </c>
      <c r="AY151" s="5">
        <f t="shared" si="374"/>
        <v>1.9633370729868435E-3</v>
      </c>
      <c r="AZ151" s="5">
        <f t="shared" si="375"/>
        <v>4.2557021190800764E-4</v>
      </c>
      <c r="BA151" s="5">
        <f t="shared" si="376"/>
        <v>6.1497337961060434E-5</v>
      </c>
      <c r="BB151" s="5">
        <f t="shared" si="377"/>
        <v>6.6650387006781252E-6</v>
      </c>
      <c r="BC151" s="5">
        <f t="shared" si="378"/>
        <v>5.7788180567640543E-7</v>
      </c>
      <c r="BD151" s="5">
        <f t="shared" si="379"/>
        <v>1.0351937719307437E-6</v>
      </c>
      <c r="BE151" s="5">
        <f t="shared" si="380"/>
        <v>1.8149130005631752E-6</v>
      </c>
      <c r="BF151" s="5">
        <f t="shared" si="381"/>
        <v>1.5909626240649359E-6</v>
      </c>
      <c r="BG151" s="5">
        <f t="shared" si="382"/>
        <v>9.2976433595298373E-7</v>
      </c>
      <c r="BH151" s="5">
        <f t="shared" si="383"/>
        <v>4.0751824115832079E-7</v>
      </c>
      <c r="BI151" s="5">
        <f t="shared" si="384"/>
        <v>1.4289308415475212E-7</v>
      </c>
      <c r="BJ151" s="8">
        <f t="shared" si="385"/>
        <v>0.69728888693609736</v>
      </c>
      <c r="BK151" s="8">
        <f t="shared" si="386"/>
        <v>0.21723982988808097</v>
      </c>
      <c r="BL151" s="8">
        <f t="shared" si="387"/>
        <v>8.3685929508834855E-2</v>
      </c>
      <c r="BM151" s="8">
        <f t="shared" si="388"/>
        <v>0.37150142254977075</v>
      </c>
      <c r="BN151" s="8">
        <f t="shared" si="389"/>
        <v>0.62627462651997856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1.391</v>
      </c>
      <c r="F152">
        <f>VLOOKUP(B152,home!$B$2:$E$405,3,FALSE)</f>
        <v>0.7843</v>
      </c>
      <c r="G152">
        <f>VLOOKUP(C152,away!$B$2:$E$405,4,FALSE)</f>
        <v>0.44240000000000002</v>
      </c>
      <c r="H152">
        <f>VLOOKUP(A152,away!$A$2:$E$405,3,FALSE)</f>
        <v>1.016</v>
      </c>
      <c r="I152">
        <f>VLOOKUP(C152,away!$B$2:$E$405,3,FALSE)</f>
        <v>0.53</v>
      </c>
      <c r="J152">
        <f>VLOOKUP(B152,home!$B$2:$E$405,4,FALSE)</f>
        <v>0.89480000000000004</v>
      </c>
      <c r="K152" s="3">
        <f t="shared" si="334"/>
        <v>0.48264127912000004</v>
      </c>
      <c r="L152" s="3">
        <f t="shared" si="335"/>
        <v>0.48183190400000009</v>
      </c>
      <c r="M152" s="5">
        <f t="shared" si="336"/>
        <v>0.38118396099752289</v>
      </c>
      <c r="N152" s="5">
        <f t="shared" si="337"/>
        <v>0.18397511451587267</v>
      </c>
      <c r="O152" s="5">
        <f t="shared" si="338"/>
        <v>0.18366659370169822</v>
      </c>
      <c r="P152" s="5">
        <f t="shared" si="339"/>
        <v>8.8645079715800976E-2</v>
      </c>
      <c r="Q152" s="5">
        <f t="shared" si="340"/>
        <v>4.4396992298094629E-2</v>
      </c>
      <c r="R152" s="5">
        <f t="shared" si="341"/>
        <v>4.4248212272241835E-2</v>
      </c>
      <c r="S152" s="5">
        <f t="shared" si="342"/>
        <v>5.1536469013919051E-3</v>
      </c>
      <c r="T152" s="5">
        <f t="shared" si="343"/>
        <v>2.1391887330864272E-2</v>
      </c>
      <c r="U152" s="5">
        <f t="shared" si="344"/>
        <v>2.1356013769848081E-2</v>
      </c>
      <c r="V152" s="5">
        <f t="shared" si="345"/>
        <v>1.3316563571080377E-4</v>
      </c>
      <c r="W152" s="5">
        <f t="shared" si="346"/>
        <v>7.1426070506110627E-3</v>
      </c>
      <c r="X152" s="5">
        <f t="shared" si="347"/>
        <v>3.4415359547197528E-3</v>
      </c>
      <c r="Y152" s="5">
        <f t="shared" si="348"/>
        <v>8.2912091087353819E-4</v>
      </c>
      <c r="Z152" s="5">
        <f t="shared" si="349"/>
        <v>7.1067334559101504E-3</v>
      </c>
      <c r="AA152" s="5">
        <f t="shared" si="350"/>
        <v>3.4300029255253735E-3</v>
      </c>
      <c r="AB152" s="5">
        <f t="shared" si="351"/>
        <v>8.2773049968045407E-4</v>
      </c>
      <c r="AC152" s="5">
        <f t="shared" si="352"/>
        <v>1.9354956531516779E-6</v>
      </c>
      <c r="AD152" s="5">
        <f t="shared" si="353"/>
        <v>8.618292507896133E-4</v>
      </c>
      <c r="AE152" s="5">
        <f t="shared" si="354"/>
        <v>4.1525682883085293E-4</v>
      </c>
      <c r="AF152" s="5">
        <f t="shared" si="355"/>
        <v>1.0004199424228598E-4</v>
      </c>
      <c r="AG152" s="5">
        <f t="shared" si="356"/>
        <v>1.6067808188572567E-5</v>
      </c>
      <c r="AH152" s="5">
        <f t="shared" si="357"/>
        <v>8.5606272807042208E-4</v>
      </c>
      <c r="AI152" s="5">
        <f t="shared" si="358"/>
        <v>4.1317121008286527E-4</v>
      </c>
      <c r="AJ152" s="5">
        <f t="shared" si="359"/>
        <v>9.9706740664976166E-5</v>
      </c>
      <c r="AK152" s="5">
        <f t="shared" si="360"/>
        <v>1.6040862950476745E-5</v>
      </c>
      <c r="AL152" s="5">
        <f t="shared" si="361"/>
        <v>1.8004132809179957E-8</v>
      </c>
      <c r="AM152" s="5">
        <f t="shared" si="362"/>
        <v>8.3190874396826071E-5</v>
      </c>
      <c r="AN152" s="5">
        <f t="shared" si="363"/>
        <v>4.0084017406047562E-5</v>
      </c>
      <c r="AO152" s="5">
        <f t="shared" si="364"/>
        <v>9.6568792133625188E-6</v>
      </c>
      <c r="AP152" s="5">
        <f t="shared" si="365"/>
        <v>1.5509974993574951E-6</v>
      </c>
      <c r="AQ152" s="5">
        <f t="shared" si="366"/>
        <v>1.8683001955366518E-7</v>
      </c>
      <c r="AR152" s="5">
        <f t="shared" si="367"/>
        <v>8.2495666841921189E-5</v>
      </c>
      <c r="AS152" s="5">
        <f t="shared" si="368"/>
        <v>3.9815814166442216E-5</v>
      </c>
      <c r="AT152" s="5">
        <f t="shared" si="369"/>
        <v>9.6083777392479435E-6</v>
      </c>
      <c r="AU152" s="5">
        <f t="shared" si="370"/>
        <v>1.5457999074462543E-6</v>
      </c>
      <c r="AV152" s="5">
        <f t="shared" si="371"/>
        <v>1.8651671114835942E-7</v>
      </c>
      <c r="AW152" s="5">
        <f t="shared" si="372"/>
        <v>1.1630268025874339E-10</v>
      </c>
      <c r="AX152" s="5">
        <f t="shared" si="373"/>
        <v>6.6918916716658986E-6</v>
      </c>
      <c r="AY152" s="5">
        <f t="shared" si="374"/>
        <v>3.224366905520523E-6</v>
      </c>
      <c r="AZ152" s="5">
        <f t="shared" si="375"/>
        <v>7.7680142264077099E-7</v>
      </c>
      <c r="BA152" s="5">
        <f t="shared" si="376"/>
        <v>1.2476256950030381E-7</v>
      </c>
      <c r="BB152" s="5">
        <f t="shared" si="377"/>
        <v>1.5028646602565929E-8</v>
      </c>
      <c r="BC152" s="5">
        <f t="shared" si="378"/>
        <v>1.4482562814114955E-9</v>
      </c>
      <c r="BD152" s="5">
        <f t="shared" si="379"/>
        <v>6.6248407043654218E-6</v>
      </c>
      <c r="BE152" s="5">
        <f t="shared" si="380"/>
        <v>3.1974215915211694E-6</v>
      </c>
      <c r="BF152" s="5">
        <f t="shared" si="381"/>
        <v>7.7160382340884157E-7</v>
      </c>
      <c r="BG152" s="5">
        <f t="shared" si="382"/>
        <v>1.2413595210130869E-7</v>
      </c>
      <c r="BH152" s="5">
        <f t="shared" si="383"/>
        <v>1.4978283676738665E-8</v>
      </c>
      <c r="BI152" s="5">
        <f t="shared" si="384"/>
        <v>1.4458275985526736E-9</v>
      </c>
      <c r="BJ152" s="8">
        <f t="shared" si="385"/>
        <v>0.26271595784109469</v>
      </c>
      <c r="BK152" s="8">
        <f t="shared" si="386"/>
        <v>0.47512103111711806</v>
      </c>
      <c r="BL152" s="8">
        <f t="shared" si="387"/>
        <v>0.25505792131231153</v>
      </c>
      <c r="BM152" s="8">
        <f t="shared" si="388"/>
        <v>7.3882465974600339E-2</v>
      </c>
      <c r="BN152" s="8">
        <f t="shared" si="389"/>
        <v>0.9261159535012311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1.5906</v>
      </c>
      <c r="F160">
        <f>VLOOKUP(B160,home!$B$2:$E$405,3,FALSE)</f>
        <v>1.2574000000000001</v>
      </c>
      <c r="G160">
        <f>VLOOKUP(C160,away!$B$2:$E$405,4,FALSE)</f>
        <v>1.6067</v>
      </c>
      <c r="H160">
        <f>VLOOKUP(A160,away!$A$2:$E$405,3,FALSE)</f>
        <v>1.1812</v>
      </c>
      <c r="I160">
        <f>VLOOKUP(C160,away!$B$2:$E$405,3,FALSE)</f>
        <v>1.1288</v>
      </c>
      <c r="J160">
        <f>VLOOKUP(B160,home!$B$2:$E$405,4,FALSE)</f>
        <v>0.63490000000000002</v>
      </c>
      <c r="K160" s="3">
        <f t="shared" si="334"/>
        <v>3.2134328409480002</v>
      </c>
      <c r="L160" s="3">
        <f t="shared" si="335"/>
        <v>0.84653665174400006</v>
      </c>
      <c r="M160" s="5">
        <f t="shared" si="336"/>
        <v>1.7249545344511997E-2</v>
      </c>
      <c r="N160" s="5">
        <f t="shared" si="337"/>
        <v>5.5430255501476518E-2</v>
      </c>
      <c r="O160" s="5">
        <f t="shared" si="338"/>
        <v>1.4602372360049489E-2</v>
      </c>
      <c r="P160" s="5">
        <f t="shared" si="339"/>
        <v>4.6923742897534371E-2</v>
      </c>
      <c r="Q160" s="5">
        <f t="shared" si="340"/>
        <v>8.9060701705291637E-2</v>
      </c>
      <c r="R160" s="5">
        <f t="shared" si="341"/>
        <v>6.1807217025977128E-3</v>
      </c>
      <c r="S160" s="5">
        <f t="shared" si="342"/>
        <v>3.1911531630809488E-2</v>
      </c>
      <c r="T160" s="5">
        <f t="shared" si="343"/>
        <v>7.5393148223568726E-2</v>
      </c>
      <c r="U160" s="5">
        <f t="shared" si="344"/>
        <v>1.9861334099887527E-2</v>
      </c>
      <c r="V160" s="5">
        <f t="shared" si="345"/>
        <v>9.6453975762133253E-3</v>
      </c>
      <c r="W160" s="5">
        <f t="shared" si="346"/>
        <v>9.539686123255256E-2</v>
      </c>
      <c r="X160" s="5">
        <f t="shared" si="347"/>
        <v>8.0756939494692051E-2</v>
      </c>
      <c r="Y160" s="5">
        <f t="shared" si="348"/>
        <v>3.4181854582464706E-2</v>
      </c>
      <c r="Z160" s="5">
        <f t="shared" si="349"/>
        <v>1.7440691518261812E-3</v>
      </c>
      <c r="AA160" s="5">
        <f t="shared" si="350"/>
        <v>5.604449089362573E-3</v>
      </c>
      <c r="AB160" s="5">
        <f t="shared" si="351"/>
        <v>9.0047603795894056E-3</v>
      </c>
      <c r="AC160" s="5">
        <f t="shared" si="352"/>
        <v>1.6398916137039341E-3</v>
      </c>
      <c r="AD160" s="5">
        <f t="shared" si="353"/>
        <v>7.6637851702010887E-2</v>
      </c>
      <c r="AE160" s="5">
        <f t="shared" si="354"/>
        <v>6.4876750376673523E-2</v>
      </c>
      <c r="AF160" s="5">
        <f t="shared" si="355"/>
        <v>2.7460273519950246E-2</v>
      </c>
      <c r="AG160" s="5">
        <f t="shared" si="356"/>
        <v>7.7487093338510366E-3</v>
      </c>
      <c r="AH160" s="5">
        <f t="shared" si="357"/>
        <v>3.6910461504923326E-4</v>
      </c>
      <c r="AI160" s="5">
        <f t="shared" si="358"/>
        <v>1.1860928917446754E-3</v>
      </c>
      <c r="AJ160" s="5">
        <f t="shared" si="359"/>
        <v>1.9057149253736611E-3</v>
      </c>
      <c r="AK160" s="5">
        <f t="shared" si="360"/>
        <v>2.0412956422268301E-3</v>
      </c>
      <c r="AL160" s="5">
        <f t="shared" si="361"/>
        <v>1.7843914358182906E-4</v>
      </c>
      <c r="AM160" s="5">
        <f t="shared" si="362"/>
        <v>4.9254117903788863E-2</v>
      </c>
      <c r="AN160" s="5">
        <f t="shared" si="363"/>
        <v>4.1695416054877629E-2</v>
      </c>
      <c r="AO160" s="5">
        <f t="shared" si="364"/>
        <v>1.7648348950084568E-2</v>
      </c>
      <c r="AP160" s="5">
        <f t="shared" si="365"/>
        <v>4.9799914096714431E-3</v>
      </c>
      <c r="AQ160" s="5">
        <f t="shared" si="366"/>
        <v>1.0539363134142862E-3</v>
      </c>
      <c r="AR160" s="5">
        <f t="shared" si="367"/>
        <v>6.2492116993407228E-5</v>
      </c>
      <c r="AS160" s="5">
        <f t="shared" si="368"/>
        <v>2.0081422104697934E-4</v>
      </c>
      <c r="AT160" s="5">
        <f t="shared" si="369"/>
        <v>3.2265150642087732E-4</v>
      </c>
      <c r="AU160" s="5">
        <f t="shared" si="370"/>
        <v>3.4560631563806396E-4</v>
      </c>
      <c r="AV160" s="5">
        <f t="shared" si="371"/>
        <v>2.7764567117759877E-4</v>
      </c>
      <c r="AW160" s="5">
        <f t="shared" si="372"/>
        <v>1.3483499498846335E-5</v>
      </c>
      <c r="AX160" s="5">
        <f t="shared" si="373"/>
        <v>2.6379133337326669E-2</v>
      </c>
      <c r="AY160" s="5">
        <f t="shared" si="374"/>
        <v>2.2330903211289048E-2</v>
      </c>
      <c r="AZ160" s="5">
        <f t="shared" si="375"/>
        <v>9.4519640174519845E-3</v>
      </c>
      <c r="BA160" s="5">
        <f t="shared" si="376"/>
        <v>2.6671446572461904E-3</v>
      </c>
      <c r="BB160" s="5">
        <f t="shared" si="377"/>
        <v>5.6445892696552202E-4</v>
      </c>
      <c r="BC160" s="5">
        <f t="shared" si="378"/>
        <v>9.5567034016080847E-5</v>
      </c>
      <c r="BD160" s="5">
        <f t="shared" si="379"/>
        <v>8.8169779133322108E-6</v>
      </c>
      <c r="BE160" s="5">
        <f t="shared" si="380"/>
        <v>2.8332766384614888E-5</v>
      </c>
      <c r="BF160" s="5">
        <f t="shared" si="381"/>
        <v>4.5522720987614523E-5</v>
      </c>
      <c r="BG160" s="5">
        <f t="shared" si="382"/>
        <v>4.8761402210304433E-5</v>
      </c>
      <c r="BH160" s="5">
        <f t="shared" si="383"/>
        <v>3.9172872808316673E-5</v>
      </c>
      <c r="BI160" s="5">
        <f t="shared" si="384"/>
        <v>2.5175879191304732E-5</v>
      </c>
      <c r="BJ160" s="8">
        <f t="shared" si="385"/>
        <v>0.78306432748866417</v>
      </c>
      <c r="BK160" s="8">
        <f t="shared" si="386"/>
        <v>0.12987945141764401</v>
      </c>
      <c r="BL160" s="8">
        <f t="shared" si="387"/>
        <v>6.2160838156653526E-2</v>
      </c>
      <c r="BM160" s="8">
        <f t="shared" si="388"/>
        <v>0.72508392699153579</v>
      </c>
      <c r="BN160" s="8">
        <f t="shared" si="389"/>
        <v>0.22944733951146173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1.2153</v>
      </c>
      <c r="F161">
        <f>VLOOKUP(B161,home!$B$2:$E$405,3,FALSE)</f>
        <v>1.0057</v>
      </c>
      <c r="G161">
        <f>VLOOKUP(C161,away!$B$2:$E$405,4,FALSE)</f>
        <v>1.6456999999999999</v>
      </c>
      <c r="H161">
        <f>VLOOKUP(A161,away!$A$2:$E$405,3,FALSE)</f>
        <v>0.91669999999999996</v>
      </c>
      <c r="I161">
        <f>VLOOKUP(C161,away!$B$2:$E$405,3,FALSE)</f>
        <v>0.96970000000000001</v>
      </c>
      <c r="J161">
        <f>VLOOKUP(B161,home!$B$2:$E$405,4,FALSE)</f>
        <v>1.2121</v>
      </c>
      <c r="K161" s="3">
        <f t="shared" si="334"/>
        <v>2.011419319497</v>
      </c>
      <c r="L161" s="3">
        <f t="shared" si="335"/>
        <v>1.077464768279</v>
      </c>
      <c r="M161" s="5">
        <f t="shared" si="336"/>
        <v>4.5552758933182731E-2</v>
      </c>
      <c r="N161" s="5">
        <f t="shared" si="337"/>
        <v>9.1625699374593292E-2</v>
      </c>
      <c r="O161" s="5">
        <f t="shared" si="338"/>
        <v>4.9081492848410881E-2</v>
      </c>
      <c r="P161" s="5">
        <f t="shared" si="339"/>
        <v>9.8723462945047469E-2</v>
      </c>
      <c r="Q161" s="5">
        <f t="shared" si="340"/>
        <v>9.2148850942240595E-2</v>
      </c>
      <c r="R161" s="5">
        <f t="shared" si="341"/>
        <v>2.644178965935021E-2</v>
      </c>
      <c r="S161" s="5">
        <f t="shared" si="342"/>
        <v>5.3489197823111949E-2</v>
      </c>
      <c r="T161" s="5">
        <f t="shared" si="343"/>
        <v>9.9287140327657369E-2</v>
      </c>
      <c r="U161" s="5">
        <f t="shared" si="344"/>
        <v>5.3185526562893E-2</v>
      </c>
      <c r="V161" s="5">
        <f t="shared" si="345"/>
        <v>1.2880397643229964E-2</v>
      </c>
      <c r="W161" s="5">
        <f t="shared" si="346"/>
        <v>6.1783326351557345E-2</v>
      </c>
      <c r="X161" s="5">
        <f t="shared" si="347"/>
        <v>6.656935741088657E-2</v>
      </c>
      <c r="Y161" s="5">
        <f t="shared" si="348"/>
        <v>3.5863068628601405E-2</v>
      </c>
      <c r="Z161" s="5">
        <f t="shared" si="349"/>
        <v>9.4966989227312781E-3</v>
      </c>
      <c r="AA161" s="5">
        <f t="shared" si="350"/>
        <v>1.9101843684628039E-2</v>
      </c>
      <c r="AB161" s="5">
        <f t="shared" si="351"/>
        <v>1.9210908712636303E-2</v>
      </c>
      <c r="AC161" s="5">
        <f t="shared" si="352"/>
        <v>1.7446767896568056E-3</v>
      </c>
      <c r="AD161" s="5">
        <f t="shared" si="353"/>
        <v>3.1068044061577635E-2</v>
      </c>
      <c r="AE161" s="5">
        <f t="shared" si="354"/>
        <v>3.3474722895689507E-2</v>
      </c>
      <c r="AF161" s="5">
        <f t="shared" si="355"/>
        <v>1.8033917274003913E-2</v>
      </c>
      <c r="AG161" s="5">
        <f t="shared" si="356"/>
        <v>6.4769701655990946E-3</v>
      </c>
      <c r="AH161" s="5">
        <f t="shared" si="357"/>
        <v>2.5580896260490207E-3</v>
      </c>
      <c r="AI161" s="5">
        <f t="shared" si="358"/>
        <v>5.1453908948398555E-3</v>
      </c>
      <c r="AJ161" s="5">
        <f t="shared" si="359"/>
        <v>5.1747693261224225E-3</v>
      </c>
      <c r="AK161" s="5">
        <f t="shared" si="360"/>
        <v>3.4695436655010369E-3</v>
      </c>
      <c r="AL161" s="5">
        <f t="shared" si="361"/>
        <v>1.5124487598866407E-4</v>
      </c>
      <c r="AM161" s="5">
        <f t="shared" si="362"/>
        <v>1.2498172808888272E-2</v>
      </c>
      <c r="AN161" s="5">
        <f t="shared" si="363"/>
        <v>1.3466340869439699E-2</v>
      </c>
      <c r="AO161" s="5">
        <f t="shared" si="364"/>
        <v>7.254753922228436E-3</v>
      </c>
      <c r="AP161" s="5">
        <f t="shared" si="365"/>
        <v>2.6055805845783429E-3</v>
      </c>
      <c r="AQ161" s="5">
        <f t="shared" si="366"/>
        <v>7.0185532019874125E-4</v>
      </c>
      <c r="AR161" s="5">
        <f t="shared" si="367"/>
        <v>5.5125028923356449E-4</v>
      </c>
      <c r="AS161" s="5">
        <f t="shared" si="368"/>
        <v>1.1087954816427006E-3</v>
      </c>
      <c r="AT161" s="5">
        <f t="shared" si="369"/>
        <v>1.115126326573555E-3</v>
      </c>
      <c r="AU161" s="5">
        <f t="shared" si="370"/>
        <v>7.4766221231658972E-4</v>
      </c>
      <c r="AV161" s="5">
        <f t="shared" si="371"/>
        <v>3.7596555457786407E-4</v>
      </c>
      <c r="AW161" s="5">
        <f t="shared" si="372"/>
        <v>9.1050820703897807E-6</v>
      </c>
      <c r="AX161" s="5">
        <f t="shared" si="373"/>
        <v>4.1898443743683235E-3</v>
      </c>
      <c r="AY161" s="5">
        <f t="shared" si="374"/>
        <v>4.5144096979538367E-3</v>
      </c>
      <c r="AZ161" s="5">
        <f t="shared" si="375"/>
        <v>2.4320586995611503E-3</v>
      </c>
      <c r="BA161" s="5">
        <f t="shared" si="376"/>
        <v>8.7348585438786039E-4</v>
      </c>
      <c r="BB161" s="5">
        <f t="shared" si="377"/>
        <v>2.3528755842325001E-4</v>
      </c>
      <c r="BC161" s="5">
        <f t="shared" si="378"/>
        <v>5.070281092308777E-5</v>
      </c>
      <c r="BD161" s="5">
        <f t="shared" si="379"/>
        <v>9.8992127525462348E-5</v>
      </c>
      <c r="BE161" s="5">
        <f t="shared" si="380"/>
        <v>1.9911467778282568E-4</v>
      </c>
      <c r="BF161" s="5">
        <f t="shared" si="381"/>
        <v>2.0025155484389791E-4</v>
      </c>
      <c r="BG161" s="5">
        <f t="shared" si="382"/>
        <v>1.3426328205744307E-4</v>
      </c>
      <c r="BH161" s="5">
        <f t="shared" si="383"/>
        <v>6.7514939857353976E-5</v>
      </c>
      <c r="BI161" s="5">
        <f t="shared" si="384"/>
        <v>2.7160170876751992E-5</v>
      </c>
      <c r="BJ161" s="8">
        <f t="shared" si="385"/>
        <v>0.58515358993335786</v>
      </c>
      <c r="BK161" s="8">
        <f t="shared" si="386"/>
        <v>0.21705614870817141</v>
      </c>
      <c r="BL161" s="8">
        <f t="shared" si="387"/>
        <v>0.18799545159771883</v>
      </c>
      <c r="BM161" s="8">
        <f t="shared" si="388"/>
        <v>0.59162252984327046</v>
      </c>
      <c r="BN161" s="8">
        <f t="shared" si="389"/>
        <v>0.4035740547028252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1.2153</v>
      </c>
      <c r="F162">
        <f>VLOOKUP(B162,home!$B$2:$E$405,3,FALSE)</f>
        <v>0.9143</v>
      </c>
      <c r="G162">
        <f>VLOOKUP(C162,away!$B$2:$E$405,4,FALSE)</f>
        <v>2.1941999999999999</v>
      </c>
      <c r="H162">
        <f>VLOOKUP(A162,away!$A$2:$E$405,3,FALSE)</f>
        <v>0.91669999999999996</v>
      </c>
      <c r="I162">
        <f>VLOOKUP(C162,away!$B$2:$E$405,3,FALSE)</f>
        <v>0.72719999999999996</v>
      </c>
      <c r="J162">
        <f>VLOOKUP(B162,home!$B$2:$E$405,4,FALSE)</f>
        <v>1.6969000000000001</v>
      </c>
      <c r="K162" s="3">
        <f t="shared" si="334"/>
        <v>2.4380826750180002</v>
      </c>
      <c r="L162" s="3">
        <f t="shared" si="335"/>
        <v>1.1311946728560001</v>
      </c>
      <c r="M162" s="5">
        <f t="shared" si="336"/>
        <v>2.8176207921453537E-2</v>
      </c>
      <c r="N162" s="5">
        <f t="shared" si="337"/>
        <v>6.8695924381000806E-2</v>
      </c>
      <c r="O162" s="5">
        <f t="shared" si="338"/>
        <v>3.1872776302031267E-2</v>
      </c>
      <c r="P162" s="5">
        <f t="shared" si="339"/>
        <v>7.7708463706706712E-2</v>
      </c>
      <c r="Q162" s="5">
        <f t="shared" si="340"/>
        <v>8.3743171538832373E-2</v>
      </c>
      <c r="R162" s="5">
        <f t="shared" si="341"/>
        <v>1.8027157380994373E-2</v>
      </c>
      <c r="S162" s="5">
        <f t="shared" si="342"/>
        <v>5.3578939264026446E-2</v>
      </c>
      <c r="T162" s="5">
        <f t="shared" si="343"/>
        <v>9.472982953279338E-2</v>
      </c>
      <c r="U162" s="5">
        <f t="shared" si="344"/>
        <v>4.3951700090425247E-2</v>
      </c>
      <c r="V162" s="5">
        <f t="shared" si="345"/>
        <v>1.6418647600561442E-2</v>
      </c>
      <c r="W162" s="5">
        <f t="shared" si="346"/>
        <v>6.8057591893295896E-2</v>
      </c>
      <c r="X162" s="5">
        <f t="shared" si="347"/>
        <v>7.6986385397104007E-2</v>
      </c>
      <c r="Y162" s="5">
        <f t="shared" si="348"/>
        <v>4.354329452182152E-2</v>
      </c>
      <c r="Z162" s="5">
        <f t="shared" si="349"/>
        <v>6.7974081320391812E-3</v>
      </c>
      <c r="AA162" s="5">
        <f t="shared" si="350"/>
        <v>1.6572643001751194E-2</v>
      </c>
      <c r="AB162" s="5">
        <f t="shared" si="351"/>
        <v>2.0202736890913953E-2</v>
      </c>
      <c r="AC162" s="5">
        <f t="shared" si="352"/>
        <v>2.8301091046792001E-3</v>
      </c>
      <c r="AD162" s="5">
        <f t="shared" si="353"/>
        <v>4.148250892462256E-2</v>
      </c>
      <c r="AE162" s="5">
        <f t="shared" si="354"/>
        <v>4.6924793112234513E-2</v>
      </c>
      <c r="AF162" s="5">
        <f t="shared" si="355"/>
        <v>2.6540537996714814E-2</v>
      </c>
      <c r="AG162" s="5">
        <f t="shared" si="356"/>
        <v>1.0007505065538679E-2</v>
      </c>
      <c r="AH162" s="5">
        <f t="shared" si="357"/>
        <v>1.9222979670476959E-3</v>
      </c>
      <c r="AI162" s="5">
        <f t="shared" si="358"/>
        <v>4.6867213696813103E-3</v>
      </c>
      <c r="AJ162" s="5">
        <f t="shared" si="359"/>
        <v>5.7133070870283185E-3</v>
      </c>
      <c r="AK162" s="5">
        <f t="shared" si="360"/>
        <v>4.6431716753137673E-3</v>
      </c>
      <c r="AL162" s="5">
        <f t="shared" si="361"/>
        <v>3.1221153855772393E-4</v>
      </c>
      <c r="AM162" s="5">
        <f t="shared" si="362"/>
        <v>2.0227557265080357E-2</v>
      </c>
      <c r="AN162" s="5">
        <f t="shared" si="363"/>
        <v>2.2881305023148578E-2</v>
      </c>
      <c r="AO162" s="5">
        <f t="shared" si="364"/>
        <v>1.2941605175089459E-2</v>
      </c>
      <c r="AP162" s="5">
        <f t="shared" si="365"/>
        <v>4.8798249440889429E-3</v>
      </c>
      <c r="AQ162" s="5">
        <f t="shared" si="366"/>
        <v>1.3800079953058114E-3</v>
      </c>
      <c r="AR162" s="5">
        <f t="shared" si="367"/>
        <v>4.3489864399325382E-4</v>
      </c>
      <c r="AS162" s="5">
        <f t="shared" si="368"/>
        <v>1.0603188493087732E-3</v>
      </c>
      <c r="AT162" s="5">
        <f t="shared" si="369"/>
        <v>1.2925725082473711E-3</v>
      </c>
      <c r="AU162" s="5">
        <f t="shared" si="370"/>
        <v>1.0504662128541591E-3</v>
      </c>
      <c r="AV162" s="5">
        <f t="shared" si="371"/>
        <v>6.4028086856287398E-4</v>
      </c>
      <c r="AW162" s="5">
        <f t="shared" si="372"/>
        <v>2.3918405715107594E-5</v>
      </c>
      <c r="AX162" s="5">
        <f t="shared" si="373"/>
        <v>8.2194094876544867E-3</v>
      </c>
      <c r="AY162" s="5">
        <f t="shared" si="374"/>
        <v>9.2977522264568197E-3</v>
      </c>
      <c r="AZ162" s="5">
        <f t="shared" si="375"/>
        <v>5.258783894051486E-3</v>
      </c>
      <c r="BA162" s="5">
        <f t="shared" si="376"/>
        <v>1.9829027755506562E-3</v>
      </c>
      <c r="BB162" s="5">
        <f t="shared" si="377"/>
        <v>5.6076226412357037E-4</v>
      </c>
      <c r="BC162" s="5">
        <f t="shared" si="378"/>
        <v>1.2686625718305022E-4</v>
      </c>
      <c r="BD162" s="5">
        <f t="shared" si="379"/>
        <v>8.1992504886244409E-5</v>
      </c>
      <c r="BE162" s="5">
        <f t="shared" si="380"/>
        <v>1.9990450564448119E-4</v>
      </c>
      <c r="BF162" s="5">
        <f t="shared" si="381"/>
        <v>2.4369185593492391E-4</v>
      </c>
      <c r="BG162" s="5">
        <f t="shared" si="382"/>
        <v>1.9804696399930679E-4</v>
      </c>
      <c r="BH162" s="5">
        <f t="shared" si="383"/>
        <v>1.2071371794165588E-4</v>
      </c>
      <c r="BI162" s="5">
        <f t="shared" si="384"/>
        <v>5.8862004870112112E-5</v>
      </c>
      <c r="BJ162" s="8">
        <f t="shared" si="385"/>
        <v>0.64846831967169183</v>
      </c>
      <c r="BK162" s="8">
        <f t="shared" si="386"/>
        <v>0.18832233136244189</v>
      </c>
      <c r="BL162" s="8">
        <f t="shared" si="387"/>
        <v>0.15297426040143033</v>
      </c>
      <c r="BM162" s="8">
        <f t="shared" si="388"/>
        <v>0.6790647845158424</v>
      </c>
      <c r="BN162" s="8">
        <f t="shared" si="389"/>
        <v>0.30822370123101905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1.5221</v>
      </c>
      <c r="F163">
        <f>VLOOKUP(B163,home!$B$2:$E$405,3,FALSE)</f>
        <v>0.90339999999999998</v>
      </c>
      <c r="G163">
        <f>VLOOKUP(C163,away!$B$2:$E$405,4,FALSE)</f>
        <v>0.876</v>
      </c>
      <c r="H163">
        <f>VLOOKUP(A163,away!$A$2:$E$405,3,FALSE)</f>
        <v>1.1471</v>
      </c>
      <c r="I163">
        <f>VLOOKUP(C163,away!$B$2:$E$405,3,FALSE)</f>
        <v>0.96860000000000002</v>
      </c>
      <c r="J163">
        <f>VLOOKUP(B163,home!$B$2:$E$405,4,FALSE)</f>
        <v>0.87180000000000002</v>
      </c>
      <c r="K163" s="3">
        <f t="shared" si="334"/>
        <v>1.20455706264</v>
      </c>
      <c r="L163" s="3">
        <f t="shared" si="335"/>
        <v>0.96864046810800009</v>
      </c>
      <c r="M163" s="5">
        <f t="shared" si="336"/>
        <v>0.11381311353596815</v>
      </c>
      <c r="N163" s="5">
        <f t="shared" si="337"/>
        <v>0.1370943897307986</v>
      </c>
      <c r="O163" s="5">
        <f t="shared" si="338"/>
        <v>0.11024398757230915</v>
      </c>
      <c r="P163" s="5">
        <f t="shared" si="339"/>
        <v>0.13279517384382136</v>
      </c>
      <c r="Q163" s="5">
        <f t="shared" si="340"/>
        <v>8.2569007699277094E-2</v>
      </c>
      <c r="R163" s="5">
        <f t="shared" si="341"/>
        <v>5.3393393864067031E-2</v>
      </c>
      <c r="S163" s="5">
        <f t="shared" si="342"/>
        <v>3.8735778436106399E-2</v>
      </c>
      <c r="T163" s="5">
        <f t="shared" si="343"/>
        <v>7.9979682269040814E-2</v>
      </c>
      <c r="U163" s="5">
        <f t="shared" si="344"/>
        <v>6.4315389677281176E-2</v>
      </c>
      <c r="V163" s="5">
        <f t="shared" si="345"/>
        <v>5.0218040899448063E-3</v>
      </c>
      <c r="W163" s="5">
        <f t="shared" si="346"/>
        <v>3.3153027126446917E-2</v>
      </c>
      <c r="X163" s="5">
        <f t="shared" si="347"/>
        <v>3.2113363714958758E-2</v>
      </c>
      <c r="Y163" s="5">
        <f t="shared" si="348"/>
        <v>1.5553151830690058E-2</v>
      </c>
      <c r="Z163" s="5">
        <f t="shared" si="349"/>
        <v>1.7239667342121574E-2</v>
      </c>
      <c r="AA163" s="5">
        <f t="shared" si="350"/>
        <v>2.0766163054516697E-2</v>
      </c>
      <c r="AB163" s="5">
        <f t="shared" si="351"/>
        <v>1.2507014185625963E-2</v>
      </c>
      <c r="AC163" s="5">
        <f t="shared" si="352"/>
        <v>3.6620963877499681E-4</v>
      </c>
      <c r="AD163" s="5">
        <f t="shared" si="353"/>
        <v>9.9836782432642848E-3</v>
      </c>
      <c r="AE163" s="5">
        <f t="shared" si="354"/>
        <v>9.6705947669951716E-3</v>
      </c>
      <c r="AF163" s="5">
        <f t="shared" si="355"/>
        <v>4.6836647209924885E-3</v>
      </c>
      <c r="AG163" s="5">
        <f t="shared" si="356"/>
        <v>1.5122623959343635E-3</v>
      </c>
      <c r="AH163" s="5">
        <f t="shared" si="357"/>
        <v>4.174759861074709E-3</v>
      </c>
      <c r="AI163" s="5">
        <f t="shared" si="358"/>
        <v>5.0287364754835256E-3</v>
      </c>
      <c r="AJ163" s="5">
        <f t="shared" si="359"/>
        <v>3.0287000188495318E-3</v>
      </c>
      <c r="AK163" s="5">
        <f t="shared" si="360"/>
        <v>1.2160806661077014E-3</v>
      </c>
      <c r="AL163" s="5">
        <f t="shared" si="361"/>
        <v>1.709148309312881E-5</v>
      </c>
      <c r="AM163" s="5">
        <f t="shared" si="362"/>
        <v>2.4051820278098595E-3</v>
      </c>
      <c r="AN163" s="5">
        <f t="shared" si="363"/>
        <v>2.3297566453026907E-3</v>
      </c>
      <c r="AO163" s="5">
        <f t="shared" si="364"/>
        <v>1.1283482837418611E-3</v>
      </c>
      <c r="AP163" s="5">
        <f t="shared" si="365"/>
        <v>3.6432126991752499E-4</v>
      </c>
      <c r="AQ163" s="5">
        <f t="shared" si="366"/>
        <v>8.8224081358653092E-5</v>
      </c>
      <c r="AR163" s="5">
        <f t="shared" si="367"/>
        <v>8.0876826921397942E-4</v>
      </c>
      <c r="AS163" s="5">
        <f t="shared" si="368"/>
        <v>9.7420753072082768E-4</v>
      </c>
      <c r="AT163" s="5">
        <f t="shared" si="369"/>
        <v>5.8674428080342407E-4</v>
      </c>
      <c r="AU163" s="5">
        <f t="shared" si="370"/>
        <v>2.3558898913513055E-4</v>
      </c>
      <c r="AV163" s="5">
        <f t="shared" si="371"/>
        <v>7.0945095185734938E-5</v>
      </c>
      <c r="AW163" s="5">
        <f t="shared" si="372"/>
        <v>5.5394575225763921E-7</v>
      </c>
      <c r="AX163" s="5">
        <f t="shared" si="373"/>
        <v>4.8286316642219416E-4</v>
      </c>
      <c r="AY163" s="5">
        <f t="shared" si="374"/>
        <v>4.6772080355530528E-4</v>
      </c>
      <c r="AZ163" s="5">
        <f t="shared" si="375"/>
        <v>2.2652664904983041E-4</v>
      </c>
      <c r="BA163" s="5">
        <f t="shared" si="376"/>
        <v>7.3140959791521468E-5</v>
      </c>
      <c r="BB163" s="5">
        <f t="shared" si="377"/>
        <v>1.7711823382581938E-5</v>
      </c>
      <c r="BC163" s="5">
        <f t="shared" si="378"/>
        <v>3.4312777784700789E-6</v>
      </c>
      <c r="BD163" s="5">
        <f t="shared" si="379"/>
        <v>1.3056761248038764E-4</v>
      </c>
      <c r="BE163" s="5">
        <f t="shared" si="380"/>
        <v>1.5727613976529353E-4</v>
      </c>
      <c r="BF163" s="5">
        <f t="shared" si="381"/>
        <v>9.4724042469520057E-5</v>
      </c>
      <c r="BG163" s="5">
        <f t="shared" si="382"/>
        <v>3.8033504786157223E-5</v>
      </c>
      <c r="BH163" s="5">
        <f t="shared" si="383"/>
        <v>1.1453381701779481E-5</v>
      </c>
      <c r="BI163" s="5">
        <f t="shared" si="384"/>
        <v>2.7592503639980424E-6</v>
      </c>
      <c r="BJ163" s="8">
        <f t="shared" si="385"/>
        <v>0.41390004948650905</v>
      </c>
      <c r="BK163" s="8">
        <f t="shared" si="386"/>
        <v>0.29121689183126409</v>
      </c>
      <c r="BL163" s="8">
        <f t="shared" si="387"/>
        <v>0.27778529347194159</v>
      </c>
      <c r="BM163" s="8">
        <f t="shared" si="388"/>
        <v>0.36976566902779184</v>
      </c>
      <c r="BN163" s="8">
        <f t="shared" si="389"/>
        <v>0.62990906624624143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1.5207999999999999</v>
      </c>
      <c r="F164">
        <f>VLOOKUP(B164,home!$B$2:$E$405,3,FALSE)</f>
        <v>1.2713000000000001</v>
      </c>
      <c r="G164">
        <f>VLOOKUP(C164,away!$B$2:$E$405,4,FALSE)</f>
        <v>0.74519999999999997</v>
      </c>
      <c r="H164">
        <f>VLOOKUP(A164,away!$A$2:$E$405,3,FALSE)</f>
        <v>1.1375</v>
      </c>
      <c r="I164">
        <f>VLOOKUP(C164,away!$B$2:$E$405,3,FALSE)</f>
        <v>0.64470000000000005</v>
      </c>
      <c r="J164">
        <f>VLOOKUP(B164,home!$B$2:$E$405,4,FALSE)</f>
        <v>0.46889999999999998</v>
      </c>
      <c r="K164" s="3">
        <f t="shared" si="334"/>
        <v>1.4407644934079999</v>
      </c>
      <c r="L164" s="3">
        <f t="shared" si="335"/>
        <v>0.34386605662499997</v>
      </c>
      <c r="M164" s="5">
        <f t="shared" si="336"/>
        <v>0.16785906507183096</v>
      </c>
      <c r="N164" s="5">
        <f t="shared" si="337"/>
        <v>0.24184538085215704</v>
      </c>
      <c r="O164" s="5">
        <f t="shared" si="338"/>
        <v>5.7721034775009783E-2</v>
      </c>
      <c r="P164" s="5">
        <f t="shared" si="339"/>
        <v>8.316241742660252E-2</v>
      </c>
      <c r="Q164" s="5">
        <f t="shared" si="340"/>
        <v>0.17422111881326147</v>
      </c>
      <c r="R164" s="5">
        <f t="shared" si="341"/>
        <v>9.9241523061985547E-3</v>
      </c>
      <c r="S164" s="5">
        <f t="shared" si="342"/>
        <v>1.0300289217738947E-2</v>
      </c>
      <c r="T164" s="5">
        <f t="shared" si="343"/>
        <v>5.9908729107111813E-2</v>
      </c>
      <c r="U164" s="5">
        <f t="shared" si="344"/>
        <v>1.4298366269943994E-2</v>
      </c>
      <c r="V164" s="5">
        <f t="shared" si="345"/>
        <v>5.6700803748256938E-4</v>
      </c>
      <c r="W164" s="5">
        <f t="shared" si="346"/>
        <v>8.3670533995987909E-2</v>
      </c>
      <c r="X164" s="5">
        <f t="shared" si="347"/>
        <v>2.8771456580908367E-2</v>
      </c>
      <c r="Y164" s="5">
        <f t="shared" si="348"/>
        <v>4.9467636589171828E-3</v>
      </c>
      <c r="Z164" s="5">
        <f t="shared" si="349"/>
        <v>1.1375263729594656E-3</v>
      </c>
      <c r="AA164" s="5">
        <f t="shared" si="350"/>
        <v>1.6389076084751841E-3</v>
      </c>
      <c r="AB164" s="5">
        <f t="shared" si="351"/>
        <v>1.1806399451336329E-3</v>
      </c>
      <c r="AC164" s="5">
        <f t="shared" si="352"/>
        <v>1.755704967333231E-5</v>
      </c>
      <c r="AD164" s="5">
        <f t="shared" si="353"/>
        <v>3.013738363147658E-2</v>
      </c>
      <c r="AE164" s="5">
        <f t="shared" si="354"/>
        <v>1.0363223266350674E-2</v>
      </c>
      <c r="AF164" s="5">
        <f t="shared" si="355"/>
        <v>1.7817803592622291E-3</v>
      </c>
      <c r="AG164" s="5">
        <f t="shared" si="356"/>
        <v>2.0423126197045952E-4</v>
      </c>
      <c r="AH164" s="5">
        <f t="shared" si="357"/>
        <v>9.7789177044127604E-5</v>
      </c>
      <c r="AI164" s="5">
        <f t="shared" si="358"/>
        <v>1.4089117412476772E-4</v>
      </c>
      <c r="AJ164" s="5">
        <f t="shared" si="359"/>
        <v>1.0149550055676466E-4</v>
      </c>
      <c r="AK164" s="5">
        <f t="shared" si="360"/>
        <v>4.8743704480952832E-5</v>
      </c>
      <c r="AL164" s="5">
        <f t="shared" si="361"/>
        <v>3.4793156820894947E-7</v>
      </c>
      <c r="AM164" s="5">
        <f t="shared" si="362"/>
        <v>8.6841744520893722E-3</v>
      </c>
      <c r="AN164" s="5">
        <f t="shared" si="363"/>
        <v>2.9861928238835425E-3</v>
      </c>
      <c r="AO164" s="5">
        <f t="shared" si="364"/>
        <v>5.1342517533535341E-4</v>
      </c>
      <c r="AP164" s="5">
        <f t="shared" si="365"/>
        <v>5.8849830138189071E-5</v>
      </c>
      <c r="AQ164" s="5">
        <f t="shared" si="366"/>
        <v>5.059114755667538E-6</v>
      </c>
      <c r="AR164" s="5">
        <f t="shared" si="367"/>
        <v>6.7252757381536286E-6</v>
      </c>
      <c r="AS164" s="5">
        <f t="shared" si="368"/>
        <v>9.6895384919100252E-6</v>
      </c>
      <c r="AT164" s="5">
        <f t="shared" si="369"/>
        <v>6.9801715083270336E-6</v>
      </c>
      <c r="AU164" s="5">
        <f t="shared" si="370"/>
        <v>3.3522610890319194E-6</v>
      </c>
      <c r="AV164" s="5">
        <f t="shared" si="371"/>
        <v>1.2074546874276055E-6</v>
      </c>
      <c r="AW164" s="5">
        <f t="shared" si="372"/>
        <v>4.7882149592614709E-9</v>
      </c>
      <c r="AX164" s="5">
        <f t="shared" si="373"/>
        <v>2.0853083675218742E-3</v>
      </c>
      <c r="AY164" s="5">
        <f t="shared" si="374"/>
        <v>7.1706676518686313E-4</v>
      </c>
      <c r="AZ164" s="5">
        <f t="shared" si="375"/>
        <v>1.2328746044082574E-4</v>
      </c>
      <c r="BA164" s="5">
        <f t="shared" si="376"/>
        <v>1.4131457617699144E-5</v>
      </c>
      <c r="BB164" s="5">
        <f t="shared" si="377"/>
        <v>1.2148321513403802E-6</v>
      </c>
      <c r="BC164" s="5">
        <f t="shared" si="378"/>
        <v>8.3547908268536376E-8</v>
      </c>
      <c r="BD164" s="5">
        <f t="shared" si="379"/>
        <v>3.8543234129911221E-7</v>
      </c>
      <c r="BE164" s="5">
        <f t="shared" si="380"/>
        <v>5.5531723195487479E-7</v>
      </c>
      <c r="BF164" s="5">
        <f t="shared" si="381"/>
        <v>4.0004067518909903E-7</v>
      </c>
      <c r="BG164" s="5">
        <f t="shared" si="382"/>
        <v>1.9212146691047227E-7</v>
      </c>
      <c r="BH164" s="5">
        <f t="shared" si="383"/>
        <v>6.920044698651708E-8</v>
      </c>
      <c r="BI164" s="5">
        <f t="shared" si="384"/>
        <v>1.9940309389227267E-8</v>
      </c>
      <c r="BJ164" s="8">
        <f t="shared" si="385"/>
        <v>0.65103939535443289</v>
      </c>
      <c r="BK164" s="8">
        <f t="shared" si="386"/>
        <v>0.26262375150008338</v>
      </c>
      <c r="BL164" s="8">
        <f t="shared" si="387"/>
        <v>8.5181597214954344E-2</v>
      </c>
      <c r="BM164" s="8">
        <f t="shared" si="388"/>
        <v>0.2645320392203977</v>
      </c>
      <c r="BN164" s="8">
        <f t="shared" si="389"/>
        <v>0.73473316924506027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1.5207999999999999</v>
      </c>
      <c r="F165">
        <f>VLOOKUP(B165,home!$B$2:$E$405,3,FALSE)</f>
        <v>1.0082</v>
      </c>
      <c r="G165">
        <f>VLOOKUP(C165,away!$B$2:$E$405,4,FALSE)</f>
        <v>1.0521</v>
      </c>
      <c r="H165">
        <f>VLOOKUP(A165,away!$A$2:$E$405,3,FALSE)</f>
        <v>1.1375</v>
      </c>
      <c r="I165">
        <f>VLOOKUP(C165,away!$B$2:$E$405,3,FALSE)</f>
        <v>0.99629999999999996</v>
      </c>
      <c r="J165">
        <f>VLOOKUP(B165,home!$B$2:$E$405,4,FALSE)</f>
        <v>0.99629999999999996</v>
      </c>
      <c r="K165" s="3">
        <f t="shared" si="334"/>
        <v>1.613153956176</v>
      </c>
      <c r="L165" s="3">
        <f t="shared" si="335"/>
        <v>1.1290980723749999</v>
      </c>
      <c r="M165" s="5">
        <f t="shared" si="336"/>
        <v>6.4425096244109623E-2</v>
      </c>
      <c r="N165" s="5">
        <f t="shared" si="337"/>
        <v>0.10392759888320499</v>
      </c>
      <c r="O165" s="5">
        <f t="shared" si="338"/>
        <v>7.2742251981798026E-2</v>
      </c>
      <c r="P165" s="5">
        <f t="shared" si="339"/>
        <v>0.11734445156558895</v>
      </c>
      <c r="Q165" s="5">
        <f t="shared" si="340"/>
        <v>8.382560864715731E-2</v>
      </c>
      <c r="R165" s="5">
        <f t="shared" si="341"/>
        <v>4.1066568246432344E-2</v>
      </c>
      <c r="S165" s="5">
        <f t="shared" si="342"/>
        <v>5.3433060701433645E-2</v>
      </c>
      <c r="T165" s="5">
        <f t="shared" si="343"/>
        <v>9.4647333139166429E-2</v>
      </c>
      <c r="U165" s="5">
        <f t="shared" si="344"/>
        <v>6.6246697033304033E-2</v>
      </c>
      <c r="V165" s="5">
        <f t="shared" si="345"/>
        <v>1.0813717650447825E-2</v>
      </c>
      <c r="W165" s="5">
        <f t="shared" si="346"/>
        <v>4.5074537406007642E-2</v>
      </c>
      <c r="X165" s="5">
        <f t="shared" si="347"/>
        <v>5.0893573298318055E-2</v>
      </c>
      <c r="Y165" s="5">
        <f t="shared" si="348"/>
        <v>2.8731917753703349E-2</v>
      </c>
      <c r="Z165" s="5">
        <f t="shared" si="349"/>
        <v>1.5456061015367704E-2</v>
      </c>
      <c r="AA165" s="5">
        <f t="shared" si="350"/>
        <v>2.4933005973838056E-2</v>
      </c>
      <c r="AB165" s="5">
        <f t="shared" si="351"/>
        <v>2.0110388613028354E-2</v>
      </c>
      <c r="AC165" s="5">
        <f t="shared" si="352"/>
        <v>1.2310126808628434E-3</v>
      </c>
      <c r="AD165" s="5">
        <f t="shared" si="353"/>
        <v>1.8178042084826075E-2</v>
      </c>
      <c r="AE165" s="5">
        <f t="shared" si="354"/>
        <v>2.0524792277528743E-2</v>
      </c>
      <c r="AF165" s="5">
        <f t="shared" si="355"/>
        <v>1.1587251698227496E-2</v>
      </c>
      <c r="AG165" s="5">
        <f t="shared" si="356"/>
        <v>4.3610478521975346E-3</v>
      </c>
      <c r="AH165" s="5">
        <f t="shared" si="357"/>
        <v>4.3628521747405176E-3</v>
      </c>
      <c r="AI165" s="5">
        <f t="shared" si="358"/>
        <v>7.0379522458937317E-3</v>
      </c>
      <c r="AJ165" s="5">
        <f t="shared" si="359"/>
        <v>5.6766502544206201E-3</v>
      </c>
      <c r="AK165" s="5">
        <f t="shared" si="360"/>
        <v>3.0524369385820402E-3</v>
      </c>
      <c r="AL165" s="5">
        <f t="shared" si="361"/>
        <v>8.9687104142645595E-5</v>
      </c>
      <c r="AM165" s="5">
        <f t="shared" si="362"/>
        <v>5.8647961009342013E-3</v>
      </c>
      <c r="AN165" s="5">
        <f t="shared" si="363"/>
        <v>6.6219299724372214E-3</v>
      </c>
      <c r="AO165" s="5">
        <f t="shared" si="364"/>
        <v>3.7384041836405527E-3</v>
      </c>
      <c r="AP165" s="5">
        <f t="shared" si="365"/>
        <v>1.4070083191690603E-3</v>
      </c>
      <c r="AQ165" s="5">
        <f t="shared" si="366"/>
        <v>3.9716259524734393E-4</v>
      </c>
      <c r="AR165" s="5">
        <f t="shared" si="367"/>
        <v>9.8521759611131811E-4</v>
      </c>
      <c r="AS165" s="5">
        <f t="shared" si="368"/>
        <v>1.5893076628611814E-3</v>
      </c>
      <c r="AT165" s="5">
        <f t="shared" si="369"/>
        <v>1.2818989719626738E-3</v>
      </c>
      <c r="AU165" s="5">
        <f t="shared" si="370"/>
        <v>6.8930013267984487E-4</v>
      </c>
      <c r="AV165" s="5">
        <f t="shared" si="371"/>
        <v>2.7798680900628327E-4</v>
      </c>
      <c r="AW165" s="5">
        <f t="shared" si="372"/>
        <v>4.5376916854159287E-6</v>
      </c>
      <c r="AX165" s="5">
        <f t="shared" si="373"/>
        <v>1.5768031720645996E-3</v>
      </c>
      <c r="AY165" s="5">
        <f t="shared" si="374"/>
        <v>1.7803654220929247E-3</v>
      </c>
      <c r="AZ165" s="5">
        <f t="shared" si="375"/>
        <v>1.0051035831041126E-3</v>
      </c>
      <c r="BA165" s="5">
        <f t="shared" si="376"/>
        <v>3.7828683940668612E-4</v>
      </c>
      <c r="BB165" s="5">
        <f t="shared" si="377"/>
        <v>1.0678073529473019E-4</v>
      </c>
      <c r="BC165" s="5">
        <f t="shared" si="378"/>
        <v>2.4113184477612972E-5</v>
      </c>
      <c r="BD165" s="5">
        <f t="shared" si="379"/>
        <v>1.854012147732034E-4</v>
      </c>
      <c r="BE165" s="5">
        <f t="shared" si="380"/>
        <v>2.990807030912293E-4</v>
      </c>
      <c r="BF165" s="5">
        <f t="shared" si="381"/>
        <v>2.4123160970375814E-4</v>
      </c>
      <c r="BG165" s="5">
        <f t="shared" si="382"/>
        <v>1.2971457518277406E-4</v>
      </c>
      <c r="BH165" s="5">
        <f t="shared" si="383"/>
        <v>5.2312395032445276E-5</v>
      </c>
      <c r="BI165" s="5">
        <f t="shared" si="384"/>
        <v>1.6877589400726167E-5</v>
      </c>
      <c r="BJ165" s="8">
        <f t="shared" si="385"/>
        <v>0.48465245714820671</v>
      </c>
      <c r="BK165" s="8">
        <f t="shared" si="386"/>
        <v>0.24911739136867844</v>
      </c>
      <c r="BL165" s="8">
        <f t="shared" si="387"/>
        <v>0.25097713272184319</v>
      </c>
      <c r="BM165" s="8">
        <f t="shared" si="388"/>
        <v>0.51509563895539712</v>
      </c>
      <c r="BN165" s="8">
        <f t="shared" si="389"/>
        <v>0.48333157556829121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1.5207999999999999</v>
      </c>
      <c r="F166">
        <f>VLOOKUP(B166,home!$B$2:$E$405,3,FALSE)</f>
        <v>0.92059999999999997</v>
      </c>
      <c r="G166">
        <f>VLOOKUP(C166,away!$B$2:$E$405,4,FALSE)</f>
        <v>1.4903999999999999</v>
      </c>
      <c r="H166">
        <f>VLOOKUP(A166,away!$A$2:$E$405,3,FALSE)</f>
        <v>1.1375</v>
      </c>
      <c r="I166">
        <f>VLOOKUP(C166,away!$B$2:$E$405,3,FALSE)</f>
        <v>0.58609999999999995</v>
      </c>
      <c r="J166">
        <f>VLOOKUP(B166,home!$B$2:$E$405,4,FALSE)</f>
        <v>1.1135999999999999</v>
      </c>
      <c r="K166" s="3">
        <f t="shared" si="334"/>
        <v>2.0866322545919997</v>
      </c>
      <c r="L166" s="3">
        <f t="shared" si="335"/>
        <v>0.74242459199999988</v>
      </c>
      <c r="M166" s="5">
        <f t="shared" si="336"/>
        <v>5.9068538098853908E-2</v>
      </c>
      <c r="N166" s="5">
        <f t="shared" si="337"/>
        <v>0.12325431682866497</v>
      </c>
      <c r="O166" s="5">
        <f t="shared" si="338"/>
        <v>4.3853935298078059E-2</v>
      </c>
      <c r="P166" s="5">
        <f t="shared" si="339"/>
        <v>9.1507035883760302E-2</v>
      </c>
      <c r="Q166" s="5">
        <f t="shared" si="340"/>
        <v>0.12859321650619696</v>
      </c>
      <c r="R166" s="5">
        <f t="shared" si="341"/>
        <v>1.6279120010634994E-2</v>
      </c>
      <c r="S166" s="5">
        <f t="shared" si="342"/>
        <v>3.5439922358575633E-2</v>
      </c>
      <c r="T166" s="5">
        <f t="shared" si="343"/>
        <v>9.5470766298580922E-2</v>
      </c>
      <c r="U166" s="5">
        <f t="shared" si="344"/>
        <v>3.3968536890565039E-2</v>
      </c>
      <c r="V166" s="5">
        <f t="shared" si="345"/>
        <v>6.1002624171123364E-3</v>
      </c>
      <c r="W166" s="5">
        <f t="shared" si="346"/>
        <v>8.9442251094520947E-2</v>
      </c>
      <c r="X166" s="5">
        <f t="shared" si="347"/>
        <v>6.6404126776411249E-2</v>
      </c>
      <c r="Y166" s="5">
        <f t="shared" si="348"/>
        <v>2.4650028364546692E-2</v>
      </c>
      <c r="Z166" s="5">
        <f t="shared" si="349"/>
        <v>4.0286730106715747E-3</v>
      </c>
      <c r="AA166" s="5">
        <f t="shared" si="350"/>
        <v>8.406359047271569E-3</v>
      </c>
      <c r="AB166" s="5">
        <f t="shared" si="351"/>
        <v>8.7704899658590657E-3</v>
      </c>
      <c r="AC166" s="5">
        <f t="shared" si="352"/>
        <v>5.9064536497505993E-4</v>
      </c>
      <c r="AD166" s="5">
        <f t="shared" si="353"/>
        <v>4.6658271514286004E-2</v>
      </c>
      <c r="AE166" s="5">
        <f t="shared" si="354"/>
        <v>3.4640248192419003E-2</v>
      </c>
      <c r="AF166" s="5">
        <f t="shared" si="355"/>
        <v>1.2858886065517704E-2</v>
      </c>
      <c r="AG166" s="5">
        <f t="shared" si="356"/>
        <v>3.1822510802554894E-3</v>
      </c>
      <c r="AH166" s="5">
        <f t="shared" si="357"/>
        <v>7.4774647906231345E-4</v>
      </c>
      <c r="AI166" s="5">
        <f t="shared" si="358"/>
        <v>1.5602719214690248E-3</v>
      </c>
      <c r="AJ166" s="5">
        <f t="shared" si="359"/>
        <v>1.6278568586357517E-3</v>
      </c>
      <c r="AK166" s="5">
        <f t="shared" si="360"/>
        <v>1.1322462090293894E-3</v>
      </c>
      <c r="AL166" s="5">
        <f t="shared" si="361"/>
        <v>3.6600334693841484E-5</v>
      </c>
      <c r="AM166" s="5">
        <f t="shared" si="362"/>
        <v>1.9471730857044046E-2</v>
      </c>
      <c r="AN166" s="5">
        <f t="shared" si="363"/>
        <v>1.4456291837074734E-2</v>
      </c>
      <c r="AO166" s="5">
        <f t="shared" si="364"/>
        <v>5.3663532844865679E-3</v>
      </c>
      <c r="AP166" s="5">
        <f t="shared" si="365"/>
        <v>1.3280375492542671E-3</v>
      </c>
      <c r="AQ166" s="5">
        <f t="shared" si="366"/>
        <v>2.4649193391644466E-4</v>
      </c>
      <c r="AR166" s="5">
        <f t="shared" si="367"/>
        <v>1.1102907492745496E-4</v>
      </c>
      <c r="AS166" s="5">
        <f t="shared" si="368"/>
        <v>2.3167684894113941E-4</v>
      </c>
      <c r="AT166" s="5">
        <f t="shared" si="369"/>
        <v>2.4171219282140998E-4</v>
      </c>
      <c r="AU166" s="5">
        <f t="shared" si="370"/>
        <v>1.6812148595643826E-4</v>
      </c>
      <c r="AV166" s="5">
        <f t="shared" si="371"/>
        <v>8.7701928821660012E-5</v>
      </c>
      <c r="AW166" s="5">
        <f t="shared" si="372"/>
        <v>1.5750009546264387E-6</v>
      </c>
      <c r="AX166" s="5">
        <f t="shared" si="373"/>
        <v>6.7717236098404077E-3</v>
      </c>
      <c r="AY166" s="5">
        <f t="shared" si="374"/>
        <v>5.0274941381725302E-3</v>
      </c>
      <c r="AZ166" s="5">
        <f t="shared" si="375"/>
        <v>1.8662676421575656E-3</v>
      </c>
      <c r="BA166" s="5">
        <f t="shared" si="376"/>
        <v>4.6185433093054435E-4</v>
      </c>
      <c r="BB166" s="5">
        <f t="shared" si="377"/>
        <v>8.5723003301135548E-5</v>
      </c>
      <c r="BC166" s="5">
        <f t="shared" si="378"/>
        <v>1.2728573150172045E-5</v>
      </c>
      <c r="BD166" s="5">
        <f t="shared" si="379"/>
        <v>1.3738452608858859E-5</v>
      </c>
      <c r="BE166" s="5">
        <f t="shared" si="380"/>
        <v>2.8667098341828501E-5</v>
      </c>
      <c r="BF166" s="5">
        <f t="shared" si="381"/>
        <v>2.9908846022810099E-5</v>
      </c>
      <c r="BG166" s="5">
        <f t="shared" si="382"/>
        <v>2.0802920936273728E-5</v>
      </c>
      <c r="BH166" s="5">
        <f t="shared" si="383"/>
        <v>1.0852011453838993E-5</v>
      </c>
      <c r="BI166" s="5">
        <f t="shared" si="384"/>
        <v>4.5288314253564498E-6</v>
      </c>
      <c r="BJ166" s="8">
        <f t="shared" si="385"/>
        <v>0.68024905948072811</v>
      </c>
      <c r="BK166" s="8">
        <f t="shared" si="386"/>
        <v>0.1977704985961436</v>
      </c>
      <c r="BL166" s="8">
        <f t="shared" si="387"/>
        <v>0.11729530237286229</v>
      </c>
      <c r="BM166" s="8">
        <f t="shared" si="388"/>
        <v>0.53176145169699862</v>
      </c>
      <c r="BN166" s="8">
        <f t="shared" si="389"/>
        <v>0.4625561626261892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1.6306</v>
      </c>
      <c r="F167">
        <f>VLOOKUP(B167,home!$B$2:$E$405,3,FALSE)</f>
        <v>0.86580000000000001</v>
      </c>
      <c r="G167">
        <f>VLOOKUP(C167,away!$B$2:$E$405,4,FALSE)</f>
        <v>0.54510000000000003</v>
      </c>
      <c r="H167">
        <f>VLOOKUP(A167,away!$A$2:$E$405,3,FALSE)</f>
        <v>1.1465000000000001</v>
      </c>
      <c r="I167">
        <f>VLOOKUP(C167,away!$B$2:$E$405,3,FALSE)</f>
        <v>1.0176000000000001</v>
      </c>
      <c r="J167">
        <f>VLOOKUP(B167,home!$B$2:$E$405,4,FALSE)</f>
        <v>1.3853</v>
      </c>
      <c r="K167" s="3">
        <f t="shared" si="334"/>
        <v>0.76955772394800015</v>
      </c>
      <c r="L167" s="3">
        <f t="shared" si="335"/>
        <v>1.6161995875200001</v>
      </c>
      <c r="M167" s="5">
        <f t="shared" si="336"/>
        <v>9.2019265939770528E-2</v>
      </c>
      <c r="N167" s="5">
        <f t="shared" si="337"/>
        <v>7.081413685597554E-2</v>
      </c>
      <c r="O167" s="5">
        <f t="shared" si="338"/>
        <v>0.14872149965575032</v>
      </c>
      <c r="P167" s="5">
        <f t="shared" si="339"/>
        <v>0.11444977877721252</v>
      </c>
      <c r="Q167" s="5">
        <f t="shared" si="340"/>
        <v>2.7247782991113363E-2</v>
      </c>
      <c r="R167" s="5">
        <f t="shared" si="341"/>
        <v>0.12018181319948978</v>
      </c>
      <c r="S167" s="5">
        <f t="shared" si="342"/>
        <v>3.5586982053101859E-2</v>
      </c>
      <c r="T167" s="5">
        <f t="shared" si="343"/>
        <v>4.403785563107189E-2</v>
      </c>
      <c r="U167" s="5">
        <f t="shared" si="344"/>
        <v>9.2486842625743082E-2</v>
      </c>
      <c r="V167" s="5">
        <f t="shared" si="345"/>
        <v>4.9179583110248951E-3</v>
      </c>
      <c r="W167" s="5">
        <f t="shared" si="346"/>
        <v>6.9895806204234119E-3</v>
      </c>
      <c r="X167" s="5">
        <f t="shared" si="347"/>
        <v>1.1296557315666105E-2</v>
      </c>
      <c r="Y167" s="5">
        <f t="shared" si="348"/>
        <v>9.1287456369878017E-3</v>
      </c>
      <c r="Z167" s="5">
        <f t="shared" si="349"/>
        <v>6.474593230680703E-2</v>
      </c>
      <c r="AA167" s="5">
        <f t="shared" si="350"/>
        <v>4.9825732300917712E-2</v>
      </c>
      <c r="AB167" s="5">
        <f t="shared" si="351"/>
        <v>1.917188857176829E-2</v>
      </c>
      <c r="AC167" s="5">
        <f t="shared" si="352"/>
        <v>3.8229714382635477E-4</v>
      </c>
      <c r="AD167" s="5">
        <f t="shared" si="353"/>
        <v>1.3447214384010224E-3</v>
      </c>
      <c r="AE167" s="5">
        <f t="shared" si="354"/>
        <v>2.1733382340730339E-3</v>
      </c>
      <c r="AF167" s="5">
        <f t="shared" si="355"/>
        <v>1.7562741787251418E-3</v>
      </c>
      <c r="AG167" s="5">
        <f t="shared" si="356"/>
        <v>9.4616320107586698E-4</v>
      </c>
      <c r="AH167" s="5">
        <f t="shared" si="357"/>
        <v>2.6160587271964842E-2</v>
      </c>
      <c r="AI167" s="5">
        <f t="shared" si="358"/>
        <v>2.0132081998156286E-2</v>
      </c>
      <c r="AJ167" s="5">
        <f t="shared" si="359"/>
        <v>7.7463996004178293E-3</v>
      </c>
      <c r="AK167" s="5">
        <f t="shared" si="360"/>
        <v>1.9871005484297481E-3</v>
      </c>
      <c r="AL167" s="5">
        <f t="shared" si="361"/>
        <v>1.9019418636408063E-5</v>
      </c>
      <c r="AM167" s="5">
        <f t="shared" si="362"/>
        <v>2.0696815389599442E-4</v>
      </c>
      <c r="AN167" s="5">
        <f t="shared" si="363"/>
        <v>3.3450184495648213E-4</v>
      </c>
      <c r="AO167" s="5">
        <f t="shared" si="364"/>
        <v>2.7031087192167278E-4</v>
      </c>
      <c r="AP167" s="5">
        <f t="shared" si="365"/>
        <v>1.4562543990065968E-4</v>
      </c>
      <c r="AQ167" s="5">
        <f t="shared" si="366"/>
        <v>5.8839943974966191E-5</v>
      </c>
      <c r="AR167" s="5">
        <f t="shared" si="367"/>
        <v>8.4561460716461121E-3</v>
      </c>
      <c r="AS167" s="5">
        <f t="shared" si="368"/>
        <v>6.5074925242678047E-3</v>
      </c>
      <c r="AT167" s="5">
        <f t="shared" si="369"/>
        <v>2.5039455677920786E-3</v>
      </c>
      <c r="AU167" s="5">
        <f t="shared" si="370"/>
        <v>6.4231021734658517E-4</v>
      </c>
      <c r="AV167" s="5">
        <f t="shared" si="371"/>
        <v>1.235736972324458E-4</v>
      </c>
      <c r="AW167" s="5">
        <f t="shared" si="372"/>
        <v>6.5709918738130039E-7</v>
      </c>
      <c r="AX167" s="5">
        <f t="shared" si="373"/>
        <v>2.6545656906986809E-5</v>
      </c>
      <c r="AY167" s="5">
        <f t="shared" si="374"/>
        <v>4.2903079743519526E-5</v>
      </c>
      <c r="AZ167" s="5">
        <f t="shared" si="375"/>
        <v>3.4669969892406971E-5</v>
      </c>
      <c r="BA167" s="5">
        <f t="shared" si="376"/>
        <v>1.8677863679812989E-5</v>
      </c>
      <c r="BB167" s="5">
        <f t="shared" si="377"/>
        <v>7.5467888937671363E-6</v>
      </c>
      <c r="BC167" s="5">
        <f t="shared" si="378"/>
        <v>2.4394234194413938E-6</v>
      </c>
      <c r="BD167" s="5">
        <f t="shared" si="379"/>
        <v>2.2778032988338822E-3</v>
      </c>
      <c r="BE167" s="5">
        <f t="shared" si="380"/>
        <v>1.7529011222518489E-3</v>
      </c>
      <c r="BF167" s="5">
        <f t="shared" si="381"/>
        <v>6.7447929897301395E-4</v>
      </c>
      <c r="BG167" s="5">
        <f t="shared" si="382"/>
        <v>1.7301691805590515E-4</v>
      </c>
      <c r="BH167" s="5">
        <f t="shared" si="383"/>
        <v>3.3286626415899993E-5</v>
      </c>
      <c r="BI167" s="5">
        <f t="shared" si="384"/>
        <v>5.1231960925054772E-6</v>
      </c>
      <c r="BJ167" s="8">
        <f t="shared" si="385"/>
        <v>0.17688418514069887</v>
      </c>
      <c r="BK167" s="8">
        <f t="shared" si="386"/>
        <v>0.2474182047233161</v>
      </c>
      <c r="BL167" s="8">
        <f t="shared" si="387"/>
        <v>0.50956402431154613</v>
      </c>
      <c r="BM167" s="8">
        <f t="shared" si="388"/>
        <v>0.42513582308249981</v>
      </c>
      <c r="BN167" s="8">
        <f t="shared" si="389"/>
        <v>0.57343427741931208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1.391</v>
      </c>
      <c r="F168">
        <f>VLOOKUP(B168,home!$B$2:$E$405,3,FALSE)</f>
        <v>0.7843</v>
      </c>
      <c r="G168">
        <f>VLOOKUP(C168,away!$B$2:$E$405,4,FALSE)</f>
        <v>0.65359999999999996</v>
      </c>
      <c r="H168">
        <f>VLOOKUP(A168,away!$A$2:$E$405,3,FALSE)</f>
        <v>1.016</v>
      </c>
      <c r="I168">
        <f>VLOOKUP(C168,away!$B$2:$E$405,3,FALSE)</f>
        <v>0.71579999999999999</v>
      </c>
      <c r="J168">
        <f>VLOOKUP(B168,home!$B$2:$E$405,4,FALSE)</f>
        <v>1.3422000000000001</v>
      </c>
      <c r="K168" s="3">
        <f t="shared" si="334"/>
        <v>0.71305230568</v>
      </c>
      <c r="L168" s="3">
        <f t="shared" si="335"/>
        <v>0.97611870816000013</v>
      </c>
      <c r="M168" s="5">
        <f t="shared" si="336"/>
        <v>0.18467255154472687</v>
      </c>
      <c r="N168" s="5">
        <f t="shared" si="337"/>
        <v>0.13168118867477613</v>
      </c>
      <c r="O168" s="5">
        <f t="shared" si="338"/>
        <v>0.18026233244644982</v>
      </c>
      <c r="P168" s="5">
        <f t="shared" si="339"/>
        <v>0.12853647177819572</v>
      </c>
      <c r="Q168" s="5">
        <f t="shared" si="340"/>
        <v>4.6947787599616098E-2</v>
      </c>
      <c r="R168" s="5">
        <f t="shared" si="341"/>
        <v>8.7978717538768514E-2</v>
      </c>
      <c r="S168" s="5">
        <f t="shared" si="342"/>
        <v>2.2366107522461768E-2</v>
      </c>
      <c r="T168" s="5">
        <f t="shared" si="343"/>
        <v>4.5826613782707339E-2</v>
      </c>
      <c r="U168" s="5">
        <f t="shared" si="344"/>
        <v>6.2733427391788346E-2</v>
      </c>
      <c r="V168" s="5">
        <f t="shared" si="345"/>
        <v>1.7297045345647441E-3</v>
      </c>
      <c r="W168" s="5">
        <f t="shared" si="346"/>
        <v>1.1158742731493726E-2</v>
      </c>
      <c r="X168" s="5">
        <f t="shared" si="347"/>
        <v>1.0892257539755448E-2</v>
      </c>
      <c r="Y168" s="5">
        <f t="shared" si="348"/>
        <v>5.3160681793260533E-3</v>
      </c>
      <c r="Z168" s="5">
        <f t="shared" si="349"/>
        <v>2.8625890703172095E-2</v>
      </c>
      <c r="AA168" s="5">
        <f t="shared" si="350"/>
        <v>2.0411757368040538E-2</v>
      </c>
      <c r="AB168" s="5">
        <f t="shared" si="351"/>
        <v>7.2773253271310153E-3</v>
      </c>
      <c r="AC168" s="5">
        <f t="shared" si="352"/>
        <v>7.5244708888779762E-5</v>
      </c>
      <c r="AD168" s="5">
        <f t="shared" si="353"/>
        <v>1.9891918082953854E-3</v>
      </c>
      <c r="AE168" s="5">
        <f t="shared" si="354"/>
        <v>1.9416873381957462E-3</v>
      </c>
      <c r="AF168" s="5">
        <f t="shared" si="355"/>
        <v>9.4765866810513045E-4</v>
      </c>
      <c r="AG168" s="5">
        <f t="shared" si="356"/>
        <v>3.0834245162913548E-4</v>
      </c>
      <c r="AH168" s="5">
        <f t="shared" si="357"/>
        <v>6.9855668632774256E-3</v>
      </c>
      <c r="AI168" s="5">
        <f t="shared" si="358"/>
        <v>4.9810745583417741E-3</v>
      </c>
      <c r="AJ168" s="5">
        <f t="shared" si="359"/>
        <v>1.7758833492947943E-3</v>
      </c>
      <c r="AK168" s="5">
        <f t="shared" si="360"/>
        <v>4.2209923894445808E-4</v>
      </c>
      <c r="AL168" s="5">
        <f t="shared" si="361"/>
        <v>2.0948840138159366E-6</v>
      </c>
      <c r="AM168" s="5">
        <f t="shared" si="362"/>
        <v>2.8367956106895877E-4</v>
      </c>
      <c r="AN168" s="5">
        <f t="shared" si="363"/>
        <v>2.769049266820279E-4</v>
      </c>
      <c r="AO168" s="5">
        <f t="shared" si="364"/>
        <v>1.3514603965800027E-4</v>
      </c>
      <c r="AP168" s="5">
        <f t="shared" si="365"/>
        <v>4.3972859214635799E-5</v>
      </c>
      <c r="AQ168" s="5">
        <f t="shared" si="366"/>
        <v>1.0730682632672964E-5</v>
      </c>
      <c r="AR168" s="5">
        <f t="shared" si="367"/>
        <v>1.3637485004695331E-3</v>
      </c>
      <c r="AS168" s="5">
        <f t="shared" si="368"/>
        <v>9.724240126274432E-4</v>
      </c>
      <c r="AT168" s="5">
        <f t="shared" si="369"/>
        <v>3.4669459215129782E-4</v>
      </c>
      <c r="AU168" s="5">
        <f t="shared" si="370"/>
        <v>8.2403792766756731E-5</v>
      </c>
      <c r="AV168" s="5">
        <f t="shared" si="371"/>
        <v>1.4689553607278197E-5</v>
      </c>
      <c r="AW168" s="5">
        <f t="shared" si="372"/>
        <v>4.0502469802194949E-8</v>
      </c>
      <c r="AX168" s="5">
        <f t="shared" si="373"/>
        <v>3.3713060849085211E-5</v>
      </c>
      <c r="AY168" s="5">
        <f t="shared" si="374"/>
        <v>3.2907949404128531E-5</v>
      </c>
      <c r="AZ168" s="5">
        <f t="shared" si="375"/>
        <v>1.6061032530276291E-5</v>
      </c>
      <c r="BA168" s="5">
        <f t="shared" si="376"/>
        <v>5.2258247750563453E-6</v>
      </c>
      <c r="BB168" s="5">
        <f t="shared" si="377"/>
        <v>1.2752563321246306E-6</v>
      </c>
      <c r="BC168" s="5">
        <f t="shared" si="378"/>
        <v>2.4896031269727095E-7</v>
      </c>
      <c r="BD168" s="5">
        <f t="shared" si="379"/>
        <v>2.2186340408890959E-4</v>
      </c>
      <c r="BE168" s="5">
        <f t="shared" si="380"/>
        <v>1.5820021183161052E-4</v>
      </c>
      <c r="BF168" s="5">
        <f t="shared" si="381"/>
        <v>5.6402512902797131E-5</v>
      </c>
      <c r="BG168" s="5">
        <f t="shared" si="382"/>
        <v>1.3405980623828485E-5</v>
      </c>
      <c r="BH168" s="5">
        <f t="shared" si="383"/>
        <v>2.389791348430576E-6</v>
      </c>
      <c r="BI168" s="5">
        <f t="shared" si="384"/>
        <v>3.4080924621850788E-7</v>
      </c>
      <c r="BJ168" s="8">
        <f t="shared" si="385"/>
        <v>0.25784940492735986</v>
      </c>
      <c r="BK168" s="8">
        <f t="shared" si="386"/>
        <v>0.33741508292225575</v>
      </c>
      <c r="BL168" s="8">
        <f t="shared" si="387"/>
        <v>0.37606074724370081</v>
      </c>
      <c r="BM168" s="8">
        <f t="shared" si="388"/>
        <v>0.23983920876702106</v>
      </c>
      <c r="BN168" s="8">
        <f t="shared" si="389"/>
        <v>0.76007904958253314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1.5906</v>
      </c>
      <c r="F180">
        <f>VLOOKUP(B180,home!$B$2:$E$405,3,FALSE)</f>
        <v>0.86450000000000005</v>
      </c>
      <c r="G180">
        <f>VLOOKUP(C180,away!$B$2:$E$405,4,FALSE)</f>
        <v>1.3360000000000001</v>
      </c>
      <c r="H180">
        <f>VLOOKUP(A180,away!$A$2:$E$405,3,FALSE)</f>
        <v>1.1812</v>
      </c>
      <c r="I180">
        <f>VLOOKUP(C180,away!$B$2:$E$405,3,FALSE)</f>
        <v>0.74080000000000001</v>
      </c>
      <c r="J180">
        <f>VLOOKUP(B180,home!$B$2:$E$405,4,FALSE)</f>
        <v>1.2699</v>
      </c>
      <c r="K180" s="3">
        <f t="shared" si="390"/>
        <v>1.8370984632000003</v>
      </c>
      <c r="L180" s="3">
        <f t="shared" si="391"/>
        <v>1.1112043559040001</v>
      </c>
      <c r="M180" s="5">
        <f t="shared" si="392"/>
        <v>5.2428611320379299E-2</v>
      </c>
      <c r="N180" s="5">
        <f t="shared" si="393"/>
        <v>9.6316521284378939E-2</v>
      </c>
      <c r="O180" s="5">
        <f t="shared" si="394"/>
        <v>5.8258901273203254E-2</v>
      </c>
      <c r="P180" s="5">
        <f t="shared" si="395"/>
        <v>0.10702733799672222</v>
      </c>
      <c r="Q180" s="5">
        <f t="shared" si="396"/>
        <v>8.8471466616151337E-2</v>
      </c>
      <c r="R180" s="5">
        <f t="shared" si="397"/>
        <v>3.2368772432482283E-2</v>
      </c>
      <c r="S180" s="5">
        <f t="shared" si="398"/>
        <v>5.4621182929424923E-2</v>
      </c>
      <c r="T180" s="5">
        <f t="shared" si="399"/>
        <v>9.8309879077082704E-2</v>
      </c>
      <c r="U180" s="5">
        <f t="shared" si="400"/>
        <v>5.9464622091383729E-2</v>
      </c>
      <c r="V180" s="5">
        <f t="shared" si="401"/>
        <v>1.2389248414689342E-2</v>
      </c>
      <c r="W180" s="5">
        <f t="shared" si="402"/>
        <v>5.4176931785860596E-2</v>
      </c>
      <c r="X180" s="5">
        <f t="shared" si="403"/>
        <v>6.0201642589962183E-2</v>
      </c>
      <c r="Y180" s="5">
        <f t="shared" si="404"/>
        <v>3.3448163739270877E-2</v>
      </c>
      <c r="Z180" s="5">
        <f t="shared" si="405"/>
        <v>1.198944030741321E-2</v>
      </c>
      <c r="AA180" s="5">
        <f t="shared" si="406"/>
        <v>2.2025782363376944E-2</v>
      </c>
      <c r="AB180" s="5">
        <f t="shared" si="407"/>
        <v>2.0231765465268729E-2</v>
      </c>
      <c r="AC180" s="5">
        <f t="shared" si="408"/>
        <v>1.5807068938721964E-3</v>
      </c>
      <c r="AD180" s="5">
        <f t="shared" si="409"/>
        <v>2.4882089531173931E-2</v>
      </c>
      <c r="AE180" s="5">
        <f t="shared" si="410"/>
        <v>2.7649086271033796E-2</v>
      </c>
      <c r="AF180" s="5">
        <f t="shared" si="411"/>
        <v>1.5361892550569124E-2</v>
      </c>
      <c r="AG180" s="5">
        <f t="shared" si="412"/>
        <v>5.6900673057072061E-3</v>
      </c>
      <c r="AH180" s="5">
        <f t="shared" si="413"/>
        <v>3.3306795736121383E-3</v>
      </c>
      <c r="AI180" s="5">
        <f t="shared" si="414"/>
        <v>6.118786326094491E-3</v>
      </c>
      <c r="AJ180" s="5">
        <f t="shared" si="415"/>
        <v>5.6204064781586833E-3</v>
      </c>
      <c r="AK180" s="5">
        <f t="shared" si="416"/>
        <v>3.4417467011948815E-3</v>
      </c>
      <c r="AL180" s="5">
        <f t="shared" si="417"/>
        <v>1.290736845730243E-4</v>
      </c>
      <c r="AM180" s="5">
        <f t="shared" si="418"/>
        <v>9.1421696877848815E-3</v>
      </c>
      <c r="AN180" s="5">
        <f t="shared" si="419"/>
        <v>1.0158818779480074E-2</v>
      </c>
      <c r="AO180" s="5">
        <f t="shared" si="420"/>
        <v>5.6442618392988086E-3</v>
      </c>
      <c r="AP180" s="5">
        <f t="shared" si="421"/>
        <v>2.0906427805638533E-3</v>
      </c>
      <c r="AQ180" s="5">
        <f t="shared" si="422"/>
        <v>5.8078284110045118E-4</v>
      </c>
      <c r="AR180" s="5">
        <f t="shared" si="423"/>
        <v>7.4021313006365644E-4</v>
      </c>
      <c r="AS180" s="5">
        <f t="shared" si="424"/>
        <v>1.3598444036804051E-3</v>
      </c>
      <c r="AT180" s="5">
        <f t="shared" si="425"/>
        <v>1.2490840320961967E-3</v>
      </c>
      <c r="AU180" s="5">
        <f t="shared" si="426"/>
        <v>7.6489678525719438E-4</v>
      </c>
      <c r="AV180" s="5">
        <f t="shared" si="427"/>
        <v>3.5129767717565304E-4</v>
      </c>
      <c r="AW180" s="5">
        <f t="shared" si="428"/>
        <v>7.3191656433029754E-6</v>
      </c>
      <c r="AX180" s="5">
        <f t="shared" si="429"/>
        <v>2.7991776472905405E-3</v>
      </c>
      <c r="AY180" s="5">
        <f t="shared" si="430"/>
        <v>3.1104583946183597E-3</v>
      </c>
      <c r="AZ180" s="5">
        <f t="shared" si="431"/>
        <v>1.7281774584790425E-3</v>
      </c>
      <c r="BA180" s="5">
        <f t="shared" si="432"/>
        <v>6.4011943987900548E-4</v>
      </c>
      <c r="BB180" s="5">
        <f t="shared" si="433"/>
        <v>1.7782587747309492E-4</v>
      </c>
      <c r="BC180" s="5">
        <f t="shared" si="434"/>
        <v>3.9520177928110777E-5</v>
      </c>
      <c r="BD180" s="5">
        <f t="shared" si="435"/>
        <v>1.3708800907067832E-4</v>
      </c>
      <c r="BE180" s="5">
        <f t="shared" si="436"/>
        <v>2.518441707868908E-4</v>
      </c>
      <c r="BF180" s="5">
        <f t="shared" si="437"/>
        <v>2.3133126955923779E-4</v>
      </c>
      <c r="BG180" s="5">
        <f t="shared" si="438"/>
        <v>1.4165943993246029E-4</v>
      </c>
      <c r="BH180" s="5">
        <f t="shared" si="439"/>
        <v>6.5060584849423858E-5</v>
      </c>
      <c r="BI180" s="5">
        <f t="shared" si="440"/>
        <v>2.3904540088353943E-5</v>
      </c>
      <c r="BJ180" s="8">
        <f t="shared" si="441"/>
        <v>0.54061969567508683</v>
      </c>
      <c r="BK180" s="8">
        <f t="shared" si="442"/>
        <v>0.23128661963427932</v>
      </c>
      <c r="BL180" s="8">
        <f t="shared" si="443"/>
        <v>0.21617768674733523</v>
      </c>
      <c r="BM180" s="8">
        <f t="shared" si="444"/>
        <v>0.5620986922118224</v>
      </c>
      <c r="BN180" s="8">
        <f t="shared" si="445"/>
        <v>0.43487161092331733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1.5906</v>
      </c>
      <c r="F181">
        <f>VLOOKUP(B181,home!$B$2:$E$405,3,FALSE)</f>
        <v>0.90810000000000002</v>
      </c>
      <c r="G181">
        <f>VLOOKUP(C181,away!$B$2:$E$405,4,FALSE)</f>
        <v>0.62870000000000004</v>
      </c>
      <c r="H181">
        <f>VLOOKUP(A181,away!$A$2:$E$405,3,FALSE)</f>
        <v>1.1812</v>
      </c>
      <c r="I181">
        <f>VLOOKUP(C181,away!$B$2:$E$405,3,FALSE)</f>
        <v>1.3756999999999999</v>
      </c>
      <c r="J181">
        <f>VLOOKUP(B181,home!$B$2:$E$405,4,FALSE)</f>
        <v>0.94069999999999998</v>
      </c>
      <c r="K181" s="3">
        <f t="shared" si="390"/>
        <v>0.90810928078200015</v>
      </c>
      <c r="L181" s="3">
        <f t="shared" si="391"/>
        <v>1.5286157133879998</v>
      </c>
      <c r="M181" s="5">
        <f t="shared" si="392"/>
        <v>8.7446771698330553E-2</v>
      </c>
      <c r="N181" s="5">
        <f t="shared" si="393"/>
        <v>7.9411224953678736E-2</v>
      </c>
      <c r="O181" s="5">
        <f t="shared" si="394"/>
        <v>0.13367250930312111</v>
      </c>
      <c r="P181" s="5">
        <f t="shared" si="395"/>
        <v>0.12138924628358254</v>
      </c>
      <c r="Q181" s="5">
        <f t="shared" si="396"/>
        <v>3.6057035189351404E-2</v>
      </c>
      <c r="R181" s="5">
        <f t="shared" si="397"/>
        <v>0.1021669490843773</v>
      </c>
      <c r="S181" s="5">
        <f t="shared" si="398"/>
        <v>4.2126624079758833E-2</v>
      </c>
      <c r="T181" s="5">
        <f t="shared" si="399"/>
        <v>5.51173505686266E-2</v>
      </c>
      <c r="U181" s="5">
        <f t="shared" si="400"/>
        <v>9.2778754652705103E-2</v>
      </c>
      <c r="V181" s="5">
        <f t="shared" si="401"/>
        <v>6.4975642340269627E-3</v>
      </c>
      <c r="W181" s="5">
        <f t="shared" si="402"/>
        <v>1.0914576097644393E-2</v>
      </c>
      <c r="X181" s="5">
        <f t="shared" si="403"/>
        <v>1.6684192527828295E-2</v>
      </c>
      <c r="Y181" s="5">
        <f t="shared" si="404"/>
        <v>1.2751859431614498E-2</v>
      </c>
      <c r="Z181" s="5">
        <f t="shared" si="405"/>
        <v>5.2058001253096953E-2</v>
      </c>
      <c r="AA181" s="5">
        <f t="shared" si="406"/>
        <v>4.7274354076898339E-2</v>
      </c>
      <c r="AB181" s="5">
        <f t="shared" si="407"/>
        <v>2.1465139840102877E-2</v>
      </c>
      <c r="AC181" s="5">
        <f t="shared" si="408"/>
        <v>5.6372465910507861E-4</v>
      </c>
      <c r="AD181" s="5">
        <f t="shared" si="409"/>
        <v>2.4779069625180646E-3</v>
      </c>
      <c r="AE181" s="5">
        <f t="shared" si="410"/>
        <v>3.7877675192186425E-3</v>
      </c>
      <c r="AF181" s="5">
        <f t="shared" si="411"/>
        <v>2.8950204742691507E-3</v>
      </c>
      <c r="AG181" s="5">
        <f t="shared" si="412"/>
        <v>1.4751245958492679E-3</v>
      </c>
      <c r="AH181" s="5">
        <f t="shared" si="413"/>
        <v>1.9894169680764053E-2</v>
      </c>
      <c r="AI181" s="5">
        <f t="shared" si="414"/>
        <v>1.8066080120553718E-2</v>
      </c>
      <c r="AJ181" s="5">
        <f t="shared" si="415"/>
        <v>8.2029875124130132E-3</v>
      </c>
      <c r="AK181" s="5">
        <f t="shared" si="416"/>
        <v>2.4830696967203703E-3</v>
      </c>
      <c r="AL181" s="5">
        <f t="shared" si="417"/>
        <v>3.1301378038883689E-5</v>
      </c>
      <c r="AM181" s="5">
        <f t="shared" si="418"/>
        <v>4.5004206191539815E-4</v>
      </c>
      <c r="AN181" s="5">
        <f t="shared" si="419"/>
        <v>6.8794136752941268E-4</v>
      </c>
      <c r="AO181" s="5">
        <f t="shared" si="420"/>
        <v>5.2579899214754485E-4</v>
      </c>
      <c r="AP181" s="5">
        <f t="shared" si="421"/>
        <v>2.679148671601035E-4</v>
      </c>
      <c r="AQ181" s="5">
        <f t="shared" si="422"/>
        <v>1.0238471894779826E-4</v>
      </c>
      <c r="AR181" s="5">
        <f t="shared" si="423"/>
        <v>6.0821080757646109E-3</v>
      </c>
      <c r="AS181" s="5">
        <f t="shared" si="424"/>
        <v>5.523218790320996E-3</v>
      </c>
      <c r="AT181" s="5">
        <f t="shared" si="425"/>
        <v>2.5078431216400137E-3</v>
      </c>
      <c r="AU181" s="5">
        <f t="shared" si="426"/>
        <v>7.5913187116886656E-4</v>
      </c>
      <c r="AV181" s="5">
        <f t="shared" si="427"/>
        <v>1.723436743864633E-4</v>
      </c>
      <c r="AW181" s="5">
        <f t="shared" si="428"/>
        <v>1.2069725432789304E-6</v>
      </c>
      <c r="AX181" s="5">
        <f t="shared" si="429"/>
        <v>6.8114562194606737E-5</v>
      </c>
      <c r="AY181" s="5">
        <f t="shared" si="430"/>
        <v>1.0412099008122004E-4</v>
      </c>
      <c r="AZ181" s="5">
        <f t="shared" si="431"/>
        <v>7.9580490765834554E-5</v>
      </c>
      <c r="BA181" s="5">
        <f t="shared" si="432"/>
        <v>4.0549329554594437E-5</v>
      </c>
      <c r="BB181" s="5">
        <f t="shared" si="433"/>
        <v>1.5496085581125376E-5</v>
      </c>
      <c r="BC181" s="5">
        <f t="shared" si="434"/>
        <v>4.7375119830626914E-6</v>
      </c>
      <c r="BD181" s="5">
        <f t="shared" si="435"/>
        <v>1.549534329189641E-3</v>
      </c>
      <c r="BE181" s="5">
        <f t="shared" si="436"/>
        <v>1.4071465052274241E-3</v>
      </c>
      <c r="BF181" s="5">
        <f t="shared" si="437"/>
        <v>6.3892140040849041E-4</v>
      </c>
      <c r="BG181" s="5">
        <f t="shared" si="438"/>
        <v>1.934034844670609E-4</v>
      </c>
      <c r="BH181" s="5">
        <f t="shared" si="439"/>
        <v>4.390787479502884E-5</v>
      </c>
      <c r="BI181" s="5">
        <f t="shared" si="440"/>
        <v>7.9746297201559524E-6</v>
      </c>
      <c r="BJ181" s="8">
        <f t="shared" si="441"/>
        <v>0.22391873929845982</v>
      </c>
      <c r="BK181" s="8">
        <f t="shared" si="442"/>
        <v>0.25815935332292406</v>
      </c>
      <c r="BL181" s="8">
        <f t="shared" si="443"/>
        <v>0.46488954772474467</v>
      </c>
      <c r="BM181" s="8">
        <f t="shared" si="444"/>
        <v>0.43877899106924589</v>
      </c>
      <c r="BN181" s="8">
        <f t="shared" si="445"/>
        <v>0.56014373651244165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1.2153</v>
      </c>
      <c r="F182">
        <f>VLOOKUP(B182,home!$B$2:$E$405,3,FALSE)</f>
        <v>0.73140000000000005</v>
      </c>
      <c r="G182">
        <f>VLOOKUP(C182,away!$B$2:$E$405,4,FALSE)</f>
        <v>0.45710000000000001</v>
      </c>
      <c r="H182">
        <f>VLOOKUP(A182,away!$A$2:$E$405,3,FALSE)</f>
        <v>0.91669999999999996</v>
      </c>
      <c r="I182">
        <f>VLOOKUP(C182,away!$B$2:$E$405,3,FALSE)</f>
        <v>1.3332999999999999</v>
      </c>
      <c r="J182">
        <f>VLOOKUP(B182,home!$B$2:$E$405,4,FALSE)</f>
        <v>1.0909</v>
      </c>
      <c r="K182" s="3">
        <f t="shared" si="390"/>
        <v>0.40630266898200001</v>
      </c>
      <c r="L182" s="3">
        <f t="shared" si="391"/>
        <v>1.3333373723989999</v>
      </c>
      <c r="M182" s="5">
        <f t="shared" si="392"/>
        <v>0.17558359207048116</v>
      </c>
      <c r="N182" s="5">
        <f t="shared" si="393"/>
        <v>7.1340082087683235E-2</v>
      </c>
      <c r="O182" s="5">
        <f t="shared" si="394"/>
        <v>0.23411216528763326</v>
      </c>
      <c r="P182" s="5">
        <f t="shared" si="395"/>
        <v>9.5120397597520542E-2</v>
      </c>
      <c r="Q182" s="5">
        <f t="shared" si="396"/>
        <v>1.4492832878810336E-2</v>
      </c>
      <c r="R182" s="5">
        <f t="shared" si="397"/>
        <v>0.15607524965562664</v>
      </c>
      <c r="S182" s="5">
        <f t="shared" si="398"/>
        <v>1.2882596164621219E-2</v>
      </c>
      <c r="T182" s="5">
        <f t="shared" si="399"/>
        <v>1.9323835709250808E-2</v>
      </c>
      <c r="U182" s="5">
        <f t="shared" si="400"/>
        <v>6.3413790497113084E-2</v>
      </c>
      <c r="V182" s="5">
        <f t="shared" si="401"/>
        <v>7.7544430535727432E-4</v>
      </c>
      <c r="W182" s="5">
        <f t="shared" si="402"/>
        <v>1.9628255599235746E-3</v>
      </c>
      <c r="X182" s="5">
        <f t="shared" si="403"/>
        <v>2.6171086745460947E-3</v>
      </c>
      <c r="Y182" s="5">
        <f t="shared" si="404"/>
        <v>1.7447444017009597E-3</v>
      </c>
      <c r="Z182" s="5">
        <f t="shared" si="405"/>
        <v>6.9366987757450385E-2</v>
      </c>
      <c r="AA182" s="5">
        <f t="shared" si="406"/>
        <v>2.8183992265093816E-2</v>
      </c>
      <c r="AB182" s="5">
        <f t="shared" si="407"/>
        <v>5.7256156399378309E-3</v>
      </c>
      <c r="AC182" s="5">
        <f t="shared" si="408"/>
        <v>2.6255503778333101E-5</v>
      </c>
      <c r="AD182" s="5">
        <f t="shared" si="409"/>
        <v>1.9937531593575917E-4</v>
      </c>
      <c r="AE182" s="5">
        <f t="shared" si="410"/>
        <v>2.6583455987100563E-4</v>
      </c>
      <c r="AF182" s="5">
        <f t="shared" si="411"/>
        <v>1.7722357677562561E-4</v>
      </c>
      <c r="AG182" s="5">
        <f t="shared" si="412"/>
        <v>7.8766272728388373E-5</v>
      </c>
      <c r="AH182" s="5">
        <f t="shared" si="413"/>
        <v>2.3122399296938132E-2</v>
      </c>
      <c r="AI182" s="5">
        <f t="shared" si="414"/>
        <v>9.3946925476134854E-3</v>
      </c>
      <c r="AJ182" s="5">
        <f t="shared" si="415"/>
        <v>1.9085443281803324E-3</v>
      </c>
      <c r="AK182" s="5">
        <f t="shared" si="416"/>
        <v>2.5848221813670909E-4</v>
      </c>
      <c r="AL182" s="5">
        <f t="shared" si="417"/>
        <v>5.6894472406413691E-7</v>
      </c>
      <c r="AM182" s="5">
        <f t="shared" si="418"/>
        <v>1.62013445987657E-5</v>
      </c>
      <c r="AN182" s="5">
        <f t="shared" si="419"/>
        <v>2.160185823664899E-5</v>
      </c>
      <c r="AO182" s="5">
        <f t="shared" si="420"/>
        <v>1.4401282450094627E-5</v>
      </c>
      <c r="AP182" s="5">
        <f t="shared" si="421"/>
        <v>6.4005893670616685E-6</v>
      </c>
      <c r="AQ182" s="5">
        <f t="shared" si="422"/>
        <v>2.1335362521207464E-6</v>
      </c>
      <c r="AR182" s="5">
        <f t="shared" si="423"/>
        <v>6.1659918244279903E-3</v>
      </c>
      <c r="AS182" s="5">
        <f t="shared" si="424"/>
        <v>2.5052589351862841E-3</v>
      </c>
      <c r="AT182" s="5">
        <f t="shared" si="425"/>
        <v>5.0894669592859538E-4</v>
      </c>
      <c r="AU182" s="5">
        <f t="shared" si="426"/>
        <v>6.8928800308452906E-5</v>
      </c>
      <c r="AV182" s="5">
        <f t="shared" si="427"/>
        <v>7.0014888837629287E-6</v>
      </c>
      <c r="AW182" s="5">
        <f t="shared" si="428"/>
        <v>8.5616466723959497E-9</v>
      </c>
      <c r="AX182" s="5">
        <f t="shared" si="429"/>
        <v>1.0971082585959348E-6</v>
      </c>
      <c r="AY182" s="5">
        <f t="shared" si="430"/>
        <v>1.4628154427535462E-6</v>
      </c>
      <c r="AZ182" s="5">
        <f t="shared" si="431"/>
        <v>9.7521324937284642E-7</v>
      </c>
      <c r="BA182" s="5">
        <f t="shared" si="432"/>
        <v>4.3342942381582736E-7</v>
      </c>
      <c r="BB182" s="5">
        <f t="shared" si="433"/>
        <v>1.4447691226775199E-7</v>
      </c>
      <c r="BC182" s="5">
        <f t="shared" si="434"/>
        <v>3.8527293315081025E-8</v>
      </c>
      <c r="BD182" s="5">
        <f t="shared" si="435"/>
        <v>1.3702245562360891E-3</v>
      </c>
      <c r="BE182" s="5">
        <f t="shared" si="436"/>
        <v>5.5672589430339956E-4</v>
      </c>
      <c r="BF182" s="5">
        <f t="shared" si="437"/>
        <v>1.1309960837343106E-4</v>
      </c>
      <c r="BG182" s="5">
        <f t="shared" si="438"/>
        <v>1.5317557580981331E-5</v>
      </c>
      <c r="BH182" s="5">
        <f t="shared" si="439"/>
        <v>1.5558911318595454E-6</v>
      </c>
      <c r="BI182" s="5">
        <f t="shared" si="440"/>
        <v>1.2643254390399175E-7</v>
      </c>
      <c r="BJ182" s="8">
        <f t="shared" si="441"/>
        <v>0.1122675192187106</v>
      </c>
      <c r="BK182" s="8">
        <f t="shared" si="442"/>
        <v>0.28439031740192533</v>
      </c>
      <c r="BL182" s="8">
        <f t="shared" si="443"/>
        <v>0.53350810942117821</v>
      </c>
      <c r="BM182" s="8">
        <f t="shared" si="444"/>
        <v>0.25280715996771308</v>
      </c>
      <c r="BN182" s="8">
        <f t="shared" si="445"/>
        <v>0.74672431957775509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1.2153</v>
      </c>
      <c r="F183">
        <f>VLOOKUP(B183,home!$B$2:$E$405,3,FALSE)</f>
        <v>0.64</v>
      </c>
      <c r="G183">
        <f>VLOOKUP(C183,away!$B$2:$E$405,4,FALSE)</f>
        <v>0.73140000000000005</v>
      </c>
      <c r="H183">
        <f>VLOOKUP(A183,away!$A$2:$E$405,3,FALSE)</f>
        <v>0.91669999999999996</v>
      </c>
      <c r="I183">
        <f>VLOOKUP(C183,away!$B$2:$E$405,3,FALSE)</f>
        <v>0.60599999999999998</v>
      </c>
      <c r="J183">
        <f>VLOOKUP(B183,home!$B$2:$E$405,4,FALSE)</f>
        <v>0.72719999999999996</v>
      </c>
      <c r="K183" s="3">
        <f t="shared" si="390"/>
        <v>0.56887706880000011</v>
      </c>
      <c r="L183" s="3">
        <f t="shared" si="391"/>
        <v>0.40397428943999991</v>
      </c>
      <c r="M183" s="5">
        <f t="shared" si="392"/>
        <v>0.37800367611419894</v>
      </c>
      <c r="N183" s="5">
        <f t="shared" si="393"/>
        <v>0.21503762326347009</v>
      </c>
      <c r="O183" s="5">
        <f t="shared" si="394"/>
        <v>0.1527037664639414</v>
      </c>
      <c r="P183" s="5">
        <f t="shared" si="395"/>
        <v>8.6869671060726725E-2</v>
      </c>
      <c r="Q183" s="5">
        <f t="shared" si="396"/>
        <v>6.1164986401920793E-2</v>
      </c>
      <c r="R183" s="5">
        <f t="shared" si="397"/>
        <v>3.08441977760412E-2</v>
      </c>
      <c r="S183" s="5">
        <f t="shared" si="398"/>
        <v>4.9909169057386583E-3</v>
      </c>
      <c r="T183" s="5">
        <f t="shared" si="399"/>
        <v>2.4709081920323211E-2</v>
      </c>
      <c r="U183" s="5">
        <f t="shared" si="400"/>
        <v>1.7546556820321798E-2</v>
      </c>
      <c r="V183" s="5">
        <f t="shared" si="401"/>
        <v>1.2744123853498498E-4</v>
      </c>
      <c r="W183" s="5">
        <f t="shared" si="402"/>
        <v>1.1598452725838856E-2</v>
      </c>
      <c r="X183" s="5">
        <f t="shared" si="403"/>
        <v>4.6854766985241821E-3</v>
      </c>
      <c r="Y183" s="5">
        <f t="shared" si="404"/>
        <v>9.464060599869914E-4</v>
      </c>
      <c r="Z183" s="5">
        <f t="shared" si="405"/>
        <v>4.1534209599743584E-3</v>
      </c>
      <c r="AA183" s="5">
        <f t="shared" si="406"/>
        <v>2.3627859412026953E-3</v>
      </c>
      <c r="AB183" s="5">
        <f t="shared" si="407"/>
        <v>6.7206737021661934E-4</v>
      </c>
      <c r="AC183" s="5">
        <f t="shared" si="408"/>
        <v>1.830468056705015E-6</v>
      </c>
      <c r="AD183" s="5">
        <f t="shared" si="409"/>
        <v>1.6495234473226448E-3</v>
      </c>
      <c r="AE183" s="5">
        <f t="shared" si="410"/>
        <v>6.6636506254678463E-4</v>
      </c>
      <c r="AF183" s="5">
        <f t="shared" si="411"/>
        <v>1.345971763249892E-4</v>
      </c>
      <c r="AG183" s="5">
        <f t="shared" si="412"/>
        <v>1.8124599555505969E-5</v>
      </c>
      <c r="AH183" s="5">
        <f t="shared" si="413"/>
        <v>4.1946882026271083E-4</v>
      </c>
      <c r="AI183" s="5">
        <f t="shared" si="414"/>
        <v>2.3862619292404501E-4</v>
      </c>
      <c r="AJ183" s="5">
        <f t="shared" si="415"/>
        <v>6.7874484584767029E-5</v>
      </c>
      <c r="AK183" s="5">
        <f t="shared" si="416"/>
        <v>1.287074594563102E-5</v>
      </c>
      <c r="AL183" s="5">
        <f t="shared" si="417"/>
        <v>1.6826519742637974E-8</v>
      </c>
      <c r="AM183" s="5">
        <f t="shared" si="418"/>
        <v>1.8767521272595563E-4</v>
      </c>
      <c r="AN183" s="5">
        <f t="shared" si="419"/>
        <v>7.5815960706468756E-5</v>
      </c>
      <c r="AO183" s="5">
        <f t="shared" si="420"/>
        <v>1.5313849427303334E-5</v>
      </c>
      <c r="AP183" s="5">
        <f t="shared" si="421"/>
        <v>2.0621338136620052E-6</v>
      </c>
      <c r="AQ183" s="5">
        <f t="shared" si="422"/>
        <v>2.0826226052607639E-7</v>
      </c>
      <c r="AR183" s="5">
        <f t="shared" si="423"/>
        <v>3.3890923721572732E-5</v>
      </c>
      <c r="AS183" s="5">
        <f t="shared" si="424"/>
        <v>1.9279769345652685E-5</v>
      </c>
      <c r="AT183" s="5">
        <f t="shared" si="425"/>
        <v>5.4839093362474981E-6</v>
      </c>
      <c r="AU183" s="5">
        <f t="shared" si="426"/>
        <v>1.0398900895898104E-6</v>
      </c>
      <c r="AV183" s="5">
        <f t="shared" si="427"/>
        <v>1.4789240651000521E-7</v>
      </c>
      <c r="AW183" s="5">
        <f t="shared" si="428"/>
        <v>1.0741475748521737E-10</v>
      </c>
      <c r="AX183" s="5">
        <f t="shared" si="429"/>
        <v>1.7794020816993013E-5</v>
      </c>
      <c r="AY183" s="5">
        <f t="shared" si="430"/>
        <v>7.188326915825319E-6</v>
      </c>
      <c r="AZ183" s="5">
        <f t="shared" si="431"/>
        <v>1.4519496290414794E-6</v>
      </c>
      <c r="BA183" s="5">
        <f t="shared" si="432"/>
        <v>1.9551677323156778E-7</v>
      </c>
      <c r="BB183" s="5">
        <f t="shared" si="433"/>
        <v>1.9745937384956043E-8</v>
      </c>
      <c r="BC183" s="5">
        <f t="shared" si="434"/>
        <v>1.5953702048828696E-9</v>
      </c>
      <c r="BD183" s="5">
        <f t="shared" si="435"/>
        <v>2.2818436381479301E-6</v>
      </c>
      <c r="BE183" s="5">
        <f t="shared" si="436"/>
        <v>1.2980885203295225E-6</v>
      </c>
      <c r="BF183" s="5">
        <f t="shared" si="437"/>
        <v>3.6922639624399407E-7</v>
      </c>
      <c r="BG183" s="5">
        <f t="shared" si="438"/>
        <v>7.0014810006290233E-8</v>
      </c>
      <c r="BH183" s="5">
        <f t="shared" si="439"/>
        <v>9.9574549722418259E-9</v>
      </c>
      <c r="BI183" s="5">
        <f t="shared" si="440"/>
        <v>1.1329135594633841E-9</v>
      </c>
      <c r="BJ183" s="8">
        <f t="shared" si="441"/>
        <v>0.32091836393019074</v>
      </c>
      <c r="BK183" s="8">
        <f t="shared" si="442"/>
        <v>0.47000074094069155</v>
      </c>
      <c r="BL183" s="8">
        <f t="shared" si="443"/>
        <v>0.20493208726407372</v>
      </c>
      <c r="BM183" s="8">
        <f t="shared" si="444"/>
        <v>7.5373503795130081E-2</v>
      </c>
      <c r="BN183" s="8">
        <f t="shared" si="445"/>
        <v>0.92462392108029923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1.5221</v>
      </c>
      <c r="F184">
        <f>VLOOKUP(B184,home!$B$2:$E$405,3,FALSE)</f>
        <v>0.80300000000000005</v>
      </c>
      <c r="G184">
        <f>VLOOKUP(C184,away!$B$2:$E$405,4,FALSE)</f>
        <v>1.1496999999999999</v>
      </c>
      <c r="H184">
        <f>VLOOKUP(A184,away!$A$2:$E$405,3,FALSE)</f>
        <v>1.1471</v>
      </c>
      <c r="I184">
        <f>VLOOKUP(C184,away!$B$2:$E$405,3,FALSE)</f>
        <v>0.98070000000000002</v>
      </c>
      <c r="J184">
        <f>VLOOKUP(B184,home!$B$2:$E$405,4,FALSE)</f>
        <v>1.0654999999999999</v>
      </c>
      <c r="K184" s="3">
        <f t="shared" si="390"/>
        <v>1.40521657111</v>
      </c>
      <c r="L184" s="3">
        <f t="shared" si="391"/>
        <v>1.1986459135350001</v>
      </c>
      <c r="M184" s="5">
        <f t="shared" si="392"/>
        <v>7.3987250982191791E-2</v>
      </c>
      <c r="N184" s="5">
        <f t="shared" si="393"/>
        <v>0.10396811113105052</v>
      </c>
      <c r="O184" s="5">
        <f t="shared" si="394"/>
        <v>8.8684516043492603E-2</v>
      </c>
      <c r="P184" s="5">
        <f t="shared" si="395"/>
        <v>0.12462095154518646</v>
      </c>
      <c r="Q184" s="5">
        <f t="shared" si="396"/>
        <v>7.3048856314179123E-2</v>
      </c>
      <c r="R184" s="5">
        <f t="shared" si="397"/>
        <v>5.3150666374680786E-2</v>
      </c>
      <c r="S184" s="5">
        <f t="shared" si="398"/>
        <v>5.2476546154437365E-2</v>
      </c>
      <c r="T184" s="5">
        <f t="shared" si="399"/>
        <v>8.7559713109396184E-2</v>
      </c>
      <c r="U184" s="5">
        <f t="shared" si="400"/>
        <v>7.4688197155240513E-2</v>
      </c>
      <c r="V184" s="5">
        <f t="shared" si="401"/>
        <v>9.8210270144228201E-3</v>
      </c>
      <c r="W184" s="5">
        <f t="shared" si="402"/>
        <v>3.4216487797772629E-2</v>
      </c>
      <c r="X184" s="5">
        <f t="shared" si="403"/>
        <v>4.1013453274320349E-2</v>
      </c>
      <c r="Y184" s="5">
        <f t="shared" si="404"/>
        <v>2.4580304083611386E-2</v>
      </c>
      <c r="Z184" s="5">
        <f t="shared" si="405"/>
        <v>2.1236276350557751E-2</v>
      </c>
      <c r="AA184" s="5">
        <f t="shared" si="406"/>
        <v>2.9841567436475151E-2</v>
      </c>
      <c r="AB184" s="5">
        <f t="shared" si="407"/>
        <v>2.0966932534815724E-2</v>
      </c>
      <c r="AC184" s="5">
        <f t="shared" si="408"/>
        <v>1.0338822866784671E-3</v>
      </c>
      <c r="AD184" s="5">
        <f t="shared" si="409"/>
        <v>1.2020393914653303E-2</v>
      </c>
      <c r="AE184" s="5">
        <f t="shared" si="410"/>
        <v>1.4408196044880164E-2</v>
      </c>
      <c r="AF184" s="5">
        <f t="shared" si="411"/>
        <v>8.635162655303381E-3</v>
      </c>
      <c r="AG184" s="5">
        <f t="shared" si="412"/>
        <v>3.4501674764964791E-3</v>
      </c>
      <c r="AH184" s="5">
        <f t="shared" si="413"/>
        <v>6.3636939665740041E-3</v>
      </c>
      <c r="AI184" s="5">
        <f t="shared" si="414"/>
        <v>8.942368215302518E-3</v>
      </c>
      <c r="AJ184" s="5">
        <f t="shared" si="415"/>
        <v>6.2829820005552272E-3</v>
      </c>
      <c r="AK184" s="5">
        <f t="shared" si="416"/>
        <v>2.9429834743886886E-3</v>
      </c>
      <c r="AL184" s="5">
        <f t="shared" si="417"/>
        <v>6.965707882975437E-5</v>
      </c>
      <c r="AM184" s="5">
        <f t="shared" si="418"/>
        <v>3.3782513440281264E-3</v>
      </c>
      <c r="AN184" s="5">
        <f t="shared" si="419"/>
        <v>4.0493271684134352E-3</v>
      </c>
      <c r="AO184" s="5">
        <f t="shared" si="420"/>
        <v>2.4268547314925089E-3</v>
      </c>
      <c r="AP184" s="5">
        <f t="shared" si="421"/>
        <v>9.6964650221552514E-4</v>
      </c>
      <c r="AQ184" s="5">
        <f t="shared" si="422"/>
        <v>2.9056570436353642E-4</v>
      </c>
      <c r="AR184" s="5">
        <f t="shared" si="423"/>
        <v>1.525563153604253E-3</v>
      </c>
      <c r="AS184" s="5">
        <f t="shared" si="424"/>
        <v>2.1437466237195267E-3</v>
      </c>
      <c r="AT184" s="5">
        <f t="shared" si="425"/>
        <v>1.5062141399558963E-3</v>
      </c>
      <c r="AU184" s="5">
        <f t="shared" si="426"/>
        <v>7.0551902303540761E-4</v>
      </c>
      <c r="AV184" s="5">
        <f t="shared" si="427"/>
        <v>2.4785175560067317E-4</v>
      </c>
      <c r="AW184" s="5">
        <f t="shared" si="428"/>
        <v>3.2590943148177728E-6</v>
      </c>
      <c r="AX184" s="5">
        <f t="shared" si="429"/>
        <v>7.911957950004914E-4</v>
      </c>
      <c r="AY184" s="5">
        <f t="shared" si="430"/>
        <v>9.4836360648341462E-4</v>
      </c>
      <c r="AZ184" s="5">
        <f t="shared" si="431"/>
        <v>5.6837608072833005E-4</v>
      </c>
      <c r="BA184" s="5">
        <f t="shared" si="432"/>
        <v>2.2709388883868401E-4</v>
      </c>
      <c r="BB184" s="5">
        <f t="shared" si="433"/>
        <v>6.8051290461315037E-5</v>
      </c>
      <c r="BC184" s="5">
        <f t="shared" si="434"/>
        <v>1.631388024444772E-5</v>
      </c>
      <c r="BD184" s="5">
        <f t="shared" si="435"/>
        <v>3.04768339984551E-4</v>
      </c>
      <c r="BE184" s="5">
        <f t="shared" si="436"/>
        <v>4.2826552169597754E-4</v>
      </c>
      <c r="BF184" s="5">
        <f t="shared" si="437"/>
        <v>3.0090290396112842E-4</v>
      </c>
      <c r="BG184" s="5">
        <f t="shared" si="438"/>
        <v>1.4094458231376621E-4</v>
      </c>
      <c r="BH184" s="5">
        <f t="shared" si="439"/>
        <v>4.9514415668870438E-5</v>
      </c>
      <c r="BI184" s="5">
        <f t="shared" si="440"/>
        <v>1.3915695481345079E-5</v>
      </c>
      <c r="BJ184" s="8">
        <f t="shared" si="441"/>
        <v>0.41663488579393337</v>
      </c>
      <c r="BK184" s="8">
        <f t="shared" si="442"/>
        <v>0.26295767866823011</v>
      </c>
      <c r="BL184" s="8">
        <f t="shared" si="443"/>
        <v>0.29923111335654662</v>
      </c>
      <c r="BM184" s="8">
        <f t="shared" si="444"/>
        <v>0.48165449726631798</v>
      </c>
      <c r="BN184" s="8">
        <f t="shared" si="445"/>
        <v>0.51746035239078125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1.5221</v>
      </c>
      <c r="F185">
        <f>VLOOKUP(B185,home!$B$2:$E$405,3,FALSE)</f>
        <v>0.98550000000000004</v>
      </c>
      <c r="G185">
        <f>VLOOKUP(C185,away!$B$2:$E$405,4,FALSE)</f>
        <v>1.0676000000000001</v>
      </c>
      <c r="H185">
        <f>VLOOKUP(A185,away!$A$2:$E$405,3,FALSE)</f>
        <v>1.1471</v>
      </c>
      <c r="I185">
        <f>VLOOKUP(C185,away!$B$2:$E$405,3,FALSE)</f>
        <v>0.65380000000000005</v>
      </c>
      <c r="J185">
        <f>VLOOKUP(B185,home!$B$2:$E$405,4,FALSE)</f>
        <v>0.76280000000000003</v>
      </c>
      <c r="K185" s="3">
        <f t="shared" si="390"/>
        <v>1.6014315475800003</v>
      </c>
      <c r="L185" s="3">
        <f t="shared" si="391"/>
        <v>0.57208015194400008</v>
      </c>
      <c r="M185" s="5">
        <f t="shared" si="392"/>
        <v>0.1137773626255997</v>
      </c>
      <c r="N185" s="5">
        <f t="shared" si="393"/>
        <v>0.18220665790908502</v>
      </c>
      <c r="O185" s="5">
        <f t="shared" si="394"/>
        <v>6.5089770898640667E-2</v>
      </c>
      <c r="P185" s="5">
        <f t="shared" si="395"/>
        <v>0.10423681254183778</v>
      </c>
      <c r="Q185" s="5">
        <f t="shared" si="396"/>
        <v>0.14589574507736286</v>
      </c>
      <c r="R185" s="5">
        <f t="shared" si="397"/>
        <v>1.861828301284725E-2</v>
      </c>
      <c r="S185" s="5">
        <f t="shared" si="398"/>
        <v>2.3874066066718522E-2</v>
      </c>
      <c r="T185" s="5">
        <f t="shared" si="399"/>
        <v>8.346406001184084E-2</v>
      </c>
      <c r="U185" s="5">
        <f t="shared" si="400"/>
        <v>2.9815905778546401E-2</v>
      </c>
      <c r="V185" s="5">
        <f t="shared" si="401"/>
        <v>2.4302398725413836E-3</v>
      </c>
      <c r="W185" s="5">
        <f t="shared" si="402"/>
        <v>7.7880682941526155E-2</v>
      </c>
      <c r="X185" s="5">
        <f t="shared" si="403"/>
        <v>4.4553992930690768E-2</v>
      </c>
      <c r="Y185" s="5">
        <f t="shared" si="404"/>
        <v>1.2744227522750739E-2</v>
      </c>
      <c r="Z185" s="5">
        <f t="shared" si="405"/>
        <v>3.5503833916420168E-3</v>
      </c>
      <c r="AA185" s="5">
        <f t="shared" si="406"/>
        <v>5.6856959693796054E-3</v>
      </c>
      <c r="AB185" s="5">
        <f t="shared" si="407"/>
        <v>4.5526264476564758E-3</v>
      </c>
      <c r="AC185" s="5">
        <f t="shared" si="408"/>
        <v>1.3915359137574133E-4</v>
      </c>
      <c r="AD185" s="5">
        <f t="shared" si="409"/>
        <v>3.1180145652408887E-2</v>
      </c>
      <c r="AE185" s="5">
        <f t="shared" si="410"/>
        <v>1.7837542462466129E-2</v>
      </c>
      <c r="AF185" s="5">
        <f t="shared" si="411"/>
        <v>5.1022520011175868E-3</v>
      </c>
      <c r="AG185" s="5">
        <f t="shared" si="412"/>
        <v>9.7296570001864256E-4</v>
      </c>
      <c r="AH185" s="5">
        <f t="shared" si="413"/>
        <v>5.0777596753750478E-4</v>
      </c>
      <c r="AI185" s="5">
        <f t="shared" si="414"/>
        <v>8.1316845351751821E-4</v>
      </c>
      <c r="AJ185" s="5">
        <f t="shared" si="415"/>
        <v>6.5111680747989738E-4</v>
      </c>
      <c r="AK185" s="5">
        <f t="shared" si="416"/>
        <v>3.4757299888596042E-4</v>
      </c>
      <c r="AL185" s="5">
        <f t="shared" si="417"/>
        <v>5.0994069414272226E-6</v>
      </c>
      <c r="AM185" s="5">
        <f t="shared" si="418"/>
        <v>9.9865737811813855E-3</v>
      </c>
      <c r="AN185" s="5">
        <f t="shared" si="419"/>
        <v>5.7131206461382136E-3</v>
      </c>
      <c r="AO185" s="5">
        <f t="shared" si="420"/>
        <v>1.6341814636585763E-3</v>
      </c>
      <c r="AP185" s="5">
        <f t="shared" si="421"/>
        <v>3.1162759334462227E-4</v>
      </c>
      <c r="AQ185" s="5">
        <f t="shared" si="422"/>
        <v>4.4568990237633635E-5</v>
      </c>
      <c r="AR185" s="5">
        <f t="shared" si="423"/>
        <v>5.8097710532473485E-5</v>
      </c>
      <c r="AS185" s="5">
        <f t="shared" si="424"/>
        <v>9.3039506488873901E-5</v>
      </c>
      <c r="AT185" s="5">
        <f t="shared" si="425"/>
        <v>7.4498200431278403E-5</v>
      </c>
      <c r="AU185" s="5">
        <f t="shared" si="426"/>
        <v>3.9767922802862411E-5</v>
      </c>
      <c r="AV185" s="5">
        <f t="shared" si="427"/>
        <v>1.5921401539557483E-5</v>
      </c>
      <c r="AW185" s="5">
        <f t="shared" si="428"/>
        <v>1.2977242796365154E-7</v>
      </c>
      <c r="AX185" s="5">
        <f t="shared" si="429"/>
        <v>2.6654690509031963E-3</v>
      </c>
      <c r="AY185" s="5">
        <f t="shared" si="430"/>
        <v>1.5248619396427301E-3</v>
      </c>
      <c r="AZ185" s="5">
        <f t="shared" si="431"/>
        <v>4.3617162506221781E-4</v>
      </c>
      <c r="BA185" s="5">
        <f t="shared" si="432"/>
        <v>8.317504317975166E-5</v>
      </c>
      <c r="BB185" s="5">
        <f t="shared" si="433"/>
        <v>1.1895697835055273E-5</v>
      </c>
      <c r="BC185" s="5">
        <f t="shared" si="434"/>
        <v>1.3610585249916669E-6</v>
      </c>
      <c r="BD185" s="5">
        <f t="shared" si="435"/>
        <v>5.5394245115026594E-6</v>
      </c>
      <c r="BE185" s="5">
        <f t="shared" si="436"/>
        <v>8.8710091681582915E-6</v>
      </c>
      <c r="BF185" s="5">
        <f t="shared" si="437"/>
        <v>7.1031569703800522E-6</v>
      </c>
      <c r="BG185" s="5">
        <f t="shared" si="438"/>
        <v>3.7917398865931311E-6</v>
      </c>
      <c r="BH185" s="5">
        <f t="shared" si="439"/>
        <v>1.5180529686519132E-6</v>
      </c>
      <c r="BI185" s="5">
        <f t="shared" si="440"/>
        <v>4.8621158297932888E-7</v>
      </c>
      <c r="BJ185" s="8">
        <f t="shared" si="441"/>
        <v>0.62425127909897593</v>
      </c>
      <c r="BK185" s="8">
        <f t="shared" si="442"/>
        <v>0.24598759604465728</v>
      </c>
      <c r="BL185" s="8">
        <f t="shared" si="443"/>
        <v>0.12639055067137461</v>
      </c>
      <c r="BM185" s="8">
        <f t="shared" si="444"/>
        <v>0.36883044497406181</v>
      </c>
      <c r="BN185" s="8">
        <f t="shared" si="445"/>
        <v>0.62982463206537342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1.391</v>
      </c>
      <c r="F186">
        <f>VLOOKUP(B186,home!$B$2:$E$405,3,FALSE)</f>
        <v>0.95850000000000002</v>
      </c>
      <c r="G186">
        <f>VLOOKUP(C186,away!$B$2:$E$405,4,FALSE)</f>
        <v>0.84960000000000002</v>
      </c>
      <c r="H186">
        <f>VLOOKUP(A186,away!$A$2:$E$405,3,FALSE)</f>
        <v>1.016</v>
      </c>
      <c r="I186">
        <f>VLOOKUP(C186,away!$B$2:$E$405,3,FALSE)</f>
        <v>1.3422000000000001</v>
      </c>
      <c r="J186">
        <f>VLOOKUP(B186,home!$B$2:$E$405,4,FALSE)</f>
        <v>0.9022</v>
      </c>
      <c r="K186" s="3">
        <f t="shared" si="390"/>
        <v>1.1327491655999999</v>
      </c>
      <c r="L186" s="3">
        <f t="shared" si="391"/>
        <v>1.2303077654400001</v>
      </c>
      <c r="M186" s="5">
        <f t="shared" si="392"/>
        <v>9.4132027806354365E-2</v>
      </c>
      <c r="N186" s="5">
        <f t="shared" si="393"/>
        <v>0.10662797595388389</v>
      </c>
      <c r="O186" s="5">
        <f t="shared" si="394"/>
        <v>0.1158113647867718</v>
      </c>
      <c r="P186" s="5">
        <f t="shared" si="395"/>
        <v>0.13118522682921296</v>
      </c>
      <c r="Q186" s="5">
        <f t="shared" si="396"/>
        <v>6.0391375395689444E-2</v>
      </c>
      <c r="R186" s="5">
        <f t="shared" si="397"/>
        <v>7.1241810711684991E-2</v>
      </c>
      <c r="S186" s="5">
        <f t="shared" si="398"/>
        <v>4.5705920023403394E-2</v>
      </c>
      <c r="T186" s="5">
        <f t="shared" si="399"/>
        <v>7.4299978114918883E-2</v>
      </c>
      <c r="U186" s="5">
        <f t="shared" si="400"/>
        <v>8.06991016394943E-2</v>
      </c>
      <c r="V186" s="5">
        <f t="shared" si="401"/>
        <v>7.0774606280101168E-3</v>
      </c>
      <c r="W186" s="5">
        <f t="shared" si="402"/>
        <v>2.2802760029634522E-2</v>
      </c>
      <c r="X186" s="5">
        <f t="shared" si="403"/>
        <v>2.8054412737924202E-2</v>
      </c>
      <c r="Y186" s="5">
        <f t="shared" si="404"/>
        <v>1.7257780923163504E-2</v>
      </c>
      <c r="Z186" s="5">
        <f t="shared" si="405"/>
        <v>2.92164509808642E-2</v>
      </c>
      <c r="AA186" s="5">
        <f t="shared" si="406"/>
        <v>3.3094910470367223E-2</v>
      </c>
      <c r="AB186" s="5">
        <f t="shared" si="407"/>
        <v>1.8744116110457593E-2</v>
      </c>
      <c r="AC186" s="5">
        <f t="shared" si="408"/>
        <v>6.1646013284283611E-4</v>
      </c>
      <c r="AD186" s="5">
        <f t="shared" si="409"/>
        <v>6.4574518492363873E-3</v>
      </c>
      <c r="AE186" s="5">
        <f t="shared" si="410"/>
        <v>7.944653155070416E-3</v>
      </c>
      <c r="AF186" s="5">
        <f t="shared" si="411"/>
        <v>4.8871842352052669E-3</v>
      </c>
      <c r="AG186" s="5">
        <f t="shared" si="412"/>
        <v>2.0042469052363289E-3</v>
      </c>
      <c r="AH186" s="5">
        <f t="shared" si="413"/>
        <v>8.9863066300885867E-3</v>
      </c>
      <c r="AI186" s="5">
        <f t="shared" si="414"/>
        <v>1.0179231337058593E-2</v>
      </c>
      <c r="AJ186" s="5">
        <f t="shared" si="415"/>
        <v>5.7652579017512485E-3</v>
      </c>
      <c r="AK186" s="5">
        <f t="shared" si="416"/>
        <v>2.1768636925591773E-3</v>
      </c>
      <c r="AL186" s="5">
        <f t="shared" si="417"/>
        <v>3.4364695733324018E-5</v>
      </c>
      <c r="AM186" s="5">
        <f t="shared" si="418"/>
        <v>1.4629346388249371E-3</v>
      </c>
      <c r="AN186" s="5">
        <f t="shared" si="419"/>
        <v>1.7998598464774821E-3</v>
      </c>
      <c r="AO186" s="5">
        <f t="shared" si="420"/>
        <v>1.1071907729124466E-3</v>
      </c>
      <c r="AP186" s="5">
        <f t="shared" si="421"/>
        <v>4.5406180191256621E-4</v>
      </c>
      <c r="AQ186" s="5">
        <f t="shared" si="422"/>
        <v>1.3965894022067738E-4</v>
      </c>
      <c r="AR186" s="5">
        <f t="shared" si="423"/>
        <v>2.2111845659245886E-3</v>
      </c>
      <c r="AS186" s="5">
        <f t="shared" si="424"/>
        <v>2.5047174720386756E-3</v>
      </c>
      <c r="AT186" s="5">
        <f t="shared" si="425"/>
        <v>1.4186083132577761E-3</v>
      </c>
      <c r="AU186" s="5">
        <f t="shared" si="426"/>
        <v>5.3564246105198957E-4</v>
      </c>
      <c r="AV186" s="5">
        <f t="shared" si="427"/>
        <v>1.5168713770414302E-4</v>
      </c>
      <c r="AW186" s="5">
        <f t="shared" si="428"/>
        <v>1.3303242825087635E-6</v>
      </c>
      <c r="AX186" s="5">
        <f t="shared" si="429"/>
        <v>2.7618966524271409E-4</v>
      </c>
      <c r="AY186" s="5">
        <f t="shared" si="430"/>
        <v>3.3979828988238528E-4</v>
      </c>
      <c r="AZ186" s="5">
        <f t="shared" si="431"/>
        <v>2.0902823736276547E-4</v>
      </c>
      <c r="BA186" s="5">
        <f t="shared" si="432"/>
        <v>8.572302120788196E-5</v>
      </c>
      <c r="BB186" s="5">
        <f t="shared" si="433"/>
        <v>2.6366424667258757E-5</v>
      </c>
      <c r="BC186" s="5">
        <f t="shared" si="434"/>
        <v>6.4877634030034418E-6</v>
      </c>
      <c r="BD186" s="5">
        <f t="shared" si="435"/>
        <v>4.5340625704634986E-4</v>
      </c>
      <c r="BE186" s="5">
        <f t="shared" si="436"/>
        <v>5.1359555934707185E-4</v>
      </c>
      <c r="BF186" s="5">
        <f t="shared" si="437"/>
        <v>2.9088747065313055E-4</v>
      </c>
      <c r="BG186" s="5">
        <f t="shared" si="438"/>
        <v>1.0983417988860934E-4</v>
      </c>
      <c r="BH186" s="5">
        <f t="shared" si="439"/>
        <v>3.110364390579565E-5</v>
      </c>
      <c r="BI186" s="5">
        <f t="shared" si="440"/>
        <v>7.0465253362819008E-6</v>
      </c>
      <c r="BJ186" s="8">
        <f t="shared" si="441"/>
        <v>0.33663511870207696</v>
      </c>
      <c r="BK186" s="8">
        <f t="shared" si="442"/>
        <v>0.27909125840543941</v>
      </c>
      <c r="BL186" s="8">
        <f t="shared" si="443"/>
        <v>0.3549266768663879</v>
      </c>
      <c r="BM186" s="8">
        <f t="shared" si="444"/>
        <v>0.42014125550557119</v>
      </c>
      <c r="BN186" s="8">
        <f t="shared" si="445"/>
        <v>0.57938978148359743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1.391</v>
      </c>
      <c r="F187">
        <f>VLOOKUP(B187,home!$B$2:$E$405,3,FALSE)</f>
        <v>1.3271999999999999</v>
      </c>
      <c r="G187">
        <f>VLOOKUP(C187,away!$B$2:$E$405,4,FALSE)</f>
        <v>1.1383000000000001</v>
      </c>
      <c r="H187">
        <f>VLOOKUP(A187,away!$A$2:$E$405,3,FALSE)</f>
        <v>1.016</v>
      </c>
      <c r="I187">
        <f>VLOOKUP(C187,away!$B$2:$E$405,3,FALSE)</f>
        <v>0.82020000000000004</v>
      </c>
      <c r="J187">
        <f>VLOOKUP(B187,home!$B$2:$E$405,4,FALSE)</f>
        <v>1.5899000000000001</v>
      </c>
      <c r="K187" s="3">
        <f t="shared" si="390"/>
        <v>2.1014556981600001</v>
      </c>
      <c r="L187" s="3">
        <f t="shared" si="391"/>
        <v>1.3249005556800002</v>
      </c>
      <c r="M187" s="5">
        <f t="shared" si="392"/>
        <v>3.2505165824215809E-2</v>
      </c>
      <c r="N187" s="5">
        <f t="shared" si="393"/>
        <v>6.8308165940933988E-2</v>
      </c>
      <c r="O187" s="5">
        <f t="shared" si="394"/>
        <v>4.306611226297407E-2</v>
      </c>
      <c r="P187" s="5">
        <f t="shared" si="395"/>
        <v>9.0501527012625094E-2</v>
      </c>
      <c r="Q187" s="5">
        <f t="shared" si="396"/>
        <v>7.1773292273717315E-2</v>
      </c>
      <c r="R187" s="5">
        <f t="shared" si="397"/>
        <v>2.8529158034095815E-2</v>
      </c>
      <c r="S187" s="5">
        <f t="shared" si="398"/>
        <v>6.2994036362638034E-2</v>
      </c>
      <c r="T187" s="5">
        <f t="shared" si="399"/>
        <v>9.5092474816431127E-2</v>
      </c>
      <c r="U187" s="5">
        <f t="shared" si="400"/>
        <v>5.9952761714457792E-2</v>
      </c>
      <c r="V187" s="5">
        <f t="shared" si="401"/>
        <v>1.9487693858119628E-2</v>
      </c>
      <c r="W187" s="5">
        <f t="shared" si="402"/>
        <v>5.0276131341435465E-2</v>
      </c>
      <c r="X187" s="5">
        <f t="shared" si="403"/>
        <v>6.661087435170851E-2</v>
      </c>
      <c r="Y187" s="5">
        <f t="shared" si="404"/>
        <v>4.4126392221454654E-2</v>
      </c>
      <c r="Z187" s="5">
        <f t="shared" si="405"/>
        <v>1.2599432444152025E-2</v>
      </c>
      <c r="AA187" s="5">
        <f t="shared" si="406"/>
        <v>2.6477149103345244E-2</v>
      </c>
      <c r="AB187" s="5">
        <f t="shared" si="407"/>
        <v>2.7820277927128413E-2</v>
      </c>
      <c r="AC187" s="5">
        <f t="shared" si="408"/>
        <v>3.3911264705817931E-3</v>
      </c>
      <c r="AD187" s="5">
        <f t="shared" si="409"/>
        <v>2.6413265672225024E-2</v>
      </c>
      <c r="AE187" s="5">
        <f t="shared" si="410"/>
        <v>3.4994950366454398E-2</v>
      </c>
      <c r="AF187" s="5">
        <f t="shared" si="411"/>
        <v>2.3182414593254739E-2</v>
      </c>
      <c r="AG187" s="5">
        <f t="shared" si="412"/>
        <v>1.0238131325535778E-2</v>
      </c>
      <c r="AH187" s="5">
        <f t="shared" si="413"/>
        <v>4.1732487616274105E-3</v>
      </c>
      <c r="AI187" s="5">
        <f t="shared" si="414"/>
        <v>8.7698973899610847E-3</v>
      </c>
      <c r="AJ187" s="5">
        <f t="shared" si="415"/>
        <v>9.2147754212061218E-3</v>
      </c>
      <c r="AK187" s="5">
        <f t="shared" si="416"/>
        <v>6.4548141053861066E-3</v>
      </c>
      <c r="AL187" s="5">
        <f t="shared" si="417"/>
        <v>3.7766566156318364E-4</v>
      </c>
      <c r="AM187" s="5">
        <f t="shared" si="418"/>
        <v>1.1101261530782244E-2</v>
      </c>
      <c r="AN187" s="5">
        <f t="shared" si="419"/>
        <v>1.4708067570882402E-2</v>
      </c>
      <c r="AO187" s="5">
        <f t="shared" si="420"/>
        <v>9.7433634488205446E-3</v>
      </c>
      <c r="AP187" s="5">
        <f t="shared" si="421"/>
        <v>4.3029958825115131E-3</v>
      </c>
      <c r="AQ187" s="5">
        <f t="shared" si="422"/>
        <v>1.4252604089570642E-3</v>
      </c>
      <c r="AR187" s="5">
        <f t="shared" si="423"/>
        <v>1.1058279206542054E-3</v>
      </c>
      <c r="AS187" s="5">
        <f t="shared" si="424"/>
        <v>2.3238483850432042E-3</v>
      </c>
      <c r="AT187" s="5">
        <f t="shared" si="425"/>
        <v>2.4417322152044786E-3</v>
      </c>
      <c r="AU187" s="5">
        <f t="shared" si="426"/>
        <v>1.7103973590074306E-3</v>
      </c>
      <c r="AV187" s="5">
        <f t="shared" si="427"/>
        <v>8.9858106905099482E-4</v>
      </c>
      <c r="AW187" s="5">
        <f t="shared" si="428"/>
        <v>2.920845058609654E-5</v>
      </c>
      <c r="AX187" s="5">
        <f t="shared" si="429"/>
        <v>3.8881348834377892E-3</v>
      </c>
      <c r="AY187" s="5">
        <f t="shared" si="430"/>
        <v>5.1513920676255183E-3</v>
      </c>
      <c r="AZ187" s="5">
        <f t="shared" si="431"/>
        <v>3.4125411064612984E-3</v>
      </c>
      <c r="BA187" s="5">
        <f t="shared" si="432"/>
        <v>1.5070925360771384E-3</v>
      </c>
      <c r="BB187" s="5">
        <f t="shared" si="433"/>
        <v>4.9918693462744541E-4</v>
      </c>
      <c r="BC187" s="5">
        <f t="shared" si="434"/>
        <v>1.3227460941521964E-4</v>
      </c>
      <c r="BD187" s="5">
        <f t="shared" si="435"/>
        <v>2.4418533776020236E-4</v>
      </c>
      <c r="BE187" s="5">
        <f t="shared" si="436"/>
        <v>5.1314466944330135E-4</v>
      </c>
      <c r="BF187" s="5">
        <f t="shared" si="437"/>
        <v>5.3917539479102791E-4</v>
      </c>
      <c r="BG187" s="5">
        <f t="shared" si="438"/>
        <v>3.7768440189709111E-4</v>
      </c>
      <c r="BH187" s="5">
        <f t="shared" si="439"/>
        <v>1.9842175961819834E-4</v>
      </c>
      <c r="BI187" s="5">
        <f t="shared" si="440"/>
        <v>8.3394907477719375E-5</v>
      </c>
      <c r="BJ187" s="8">
        <f t="shared" si="441"/>
        <v>0.54688766388274912</v>
      </c>
      <c r="BK187" s="8">
        <f t="shared" si="442"/>
        <v>0.21440860725736907</v>
      </c>
      <c r="BL187" s="8">
        <f t="shared" si="443"/>
        <v>0.22489458814012994</v>
      </c>
      <c r="BM187" s="8">
        <f t="shared" si="444"/>
        <v>0.6589846867587984</v>
      </c>
      <c r="BN187" s="8">
        <f t="shared" si="445"/>
        <v>0.3346834213485621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1.391</v>
      </c>
      <c r="F188">
        <f>VLOOKUP(B188,home!$B$2:$E$405,3,FALSE)</f>
        <v>0.65359999999999996</v>
      </c>
      <c r="G188">
        <f>VLOOKUP(C188,away!$B$2:$E$405,4,FALSE)</f>
        <v>0.98029999999999995</v>
      </c>
      <c r="H188">
        <f>VLOOKUP(A188,away!$A$2:$E$405,3,FALSE)</f>
        <v>1.016</v>
      </c>
      <c r="I188">
        <f>VLOOKUP(C188,away!$B$2:$E$405,3,FALSE)</f>
        <v>0.62629999999999997</v>
      </c>
      <c r="J188">
        <f>VLOOKUP(B188,home!$B$2:$E$405,4,FALSE)</f>
        <v>0.80530000000000002</v>
      </c>
      <c r="K188" s="3">
        <f t="shared" si="390"/>
        <v>0.89124719527999985</v>
      </c>
      <c r="L188" s="3">
        <f t="shared" si="391"/>
        <v>0.51242914024000008</v>
      </c>
      <c r="M188" s="5">
        <f t="shared" si="392"/>
        <v>0.24569205515728357</v>
      </c>
      <c r="N188" s="5">
        <f t="shared" si="393"/>
        <v>0.21897235506150803</v>
      </c>
      <c r="O188" s="5">
        <f t="shared" si="394"/>
        <v>0.12589976858804547</v>
      </c>
      <c r="P188" s="5">
        <f t="shared" si="395"/>
        <v>0.11220781564049656</v>
      </c>
      <c r="Q188" s="5">
        <f t="shared" si="396"/>
        <v>9.7579248646212646E-2</v>
      </c>
      <c r="R188" s="5">
        <f t="shared" si="397"/>
        <v>3.2257355086993553E-2</v>
      </c>
      <c r="S188" s="5">
        <f t="shared" si="398"/>
        <v>1.2811356356996975E-2</v>
      </c>
      <c r="T188" s="5">
        <f t="shared" si="399"/>
        <v>5.0002450489043934E-2</v>
      </c>
      <c r="U188" s="5">
        <f t="shared" si="400"/>
        <v>2.8749277248434041E-2</v>
      </c>
      <c r="V188" s="5">
        <f t="shared" si="401"/>
        <v>6.5010663282464643E-4</v>
      </c>
      <c r="W188" s="5">
        <f t="shared" si="402"/>
        <v>2.8989077224488916E-2</v>
      </c>
      <c r="X188" s="5">
        <f t="shared" si="403"/>
        <v>1.485484791849582E-2</v>
      </c>
      <c r="Y188" s="5">
        <f t="shared" si="404"/>
        <v>3.8060284736353834E-3</v>
      </c>
      <c r="Z188" s="5">
        <f t="shared" si="405"/>
        <v>5.5098695778814993E-3</v>
      </c>
      <c r="AA188" s="5">
        <f t="shared" si="406"/>
        <v>4.9106558076454834E-3</v>
      </c>
      <c r="AB188" s="5">
        <f t="shared" si="407"/>
        <v>2.1883041077747399E-3</v>
      </c>
      <c r="AC188" s="5">
        <f t="shared" si="408"/>
        <v>1.855652321458709E-5</v>
      </c>
      <c r="AD188" s="5">
        <f t="shared" si="409"/>
        <v>6.4591084425202668E-3</v>
      </c>
      <c r="AE188" s="5">
        <f t="shared" si="410"/>
        <v>3.3098353859175853E-3</v>
      </c>
      <c r="AF188" s="5">
        <f t="shared" si="411"/>
        <v>8.4802805057083855E-4</v>
      </c>
      <c r="AG188" s="5">
        <f t="shared" si="412"/>
        <v>1.4485142828447268E-4</v>
      </c>
      <c r="AH188" s="5">
        <f t="shared" si="413"/>
        <v>7.0585443265708714E-4</v>
      </c>
      <c r="AI188" s="5">
        <f t="shared" si="414"/>
        <v>6.2909078338158444E-4</v>
      </c>
      <c r="AJ188" s="5">
        <f t="shared" si="415"/>
        <v>2.8033769813266753E-4</v>
      </c>
      <c r="AK188" s="5">
        <f t="shared" si="416"/>
        <v>8.3283395730663728E-5</v>
      </c>
      <c r="AL188" s="5">
        <f t="shared" si="417"/>
        <v>3.3899133359571442E-7</v>
      </c>
      <c r="AM188" s="5">
        <f t="shared" si="418"/>
        <v>1.1513324566811115E-3</v>
      </c>
      <c r="AN188" s="5">
        <f t="shared" si="419"/>
        <v>5.8997630090750896E-4</v>
      </c>
      <c r="AO188" s="5">
        <f t="shared" si="420"/>
        <v>1.511605243180052E-4</v>
      </c>
      <c r="AP188" s="5">
        <f t="shared" si="421"/>
        <v>2.5819685838167672E-5</v>
      </c>
      <c r="AQ188" s="5">
        <f t="shared" si="422"/>
        <v>3.3076898538297912E-6</v>
      </c>
      <c r="AR188" s="5">
        <f t="shared" si="423"/>
        <v>7.234007601221287E-5</v>
      </c>
      <c r="AS188" s="5">
        <f t="shared" si="424"/>
        <v>6.4472889852226723E-5</v>
      </c>
      <c r="AT188" s="5">
        <f t="shared" si="425"/>
        <v>2.8730641126196713E-5</v>
      </c>
      <c r="AU188" s="5">
        <f t="shared" si="426"/>
        <v>8.5353677741063457E-6</v>
      </c>
      <c r="AV188" s="5">
        <f t="shared" si="427"/>
        <v>1.9017806473388938E-6</v>
      </c>
      <c r="AW188" s="5">
        <f t="shared" si="428"/>
        <v>4.3004914604589146E-9</v>
      </c>
      <c r="AX188" s="5">
        <f t="shared" si="429"/>
        <v>1.7102030380864534E-4</v>
      </c>
      <c r="AY188" s="5">
        <f t="shared" si="430"/>
        <v>8.7635787244247734E-5</v>
      </c>
      <c r="AZ188" s="5">
        <f t="shared" si="431"/>
        <v>2.2453565555912713E-5</v>
      </c>
      <c r="BA188" s="5">
        <f t="shared" si="432"/>
        <v>3.8352870977129439E-6</v>
      </c>
      <c r="BB188" s="5">
        <f t="shared" si="433"/>
        <v>4.9132821751365215E-7</v>
      </c>
      <c r="BC188" s="5">
        <f t="shared" si="434"/>
        <v>5.0354179215234522E-8</v>
      </c>
      <c r="BD188" s="5">
        <f t="shared" si="435"/>
        <v>6.1781938259724111E-6</v>
      </c>
      <c r="BE188" s="5">
        <f t="shared" si="436"/>
        <v>5.5062979192941227E-6</v>
      </c>
      <c r="BF188" s="5">
        <f t="shared" si="437"/>
        <v>2.4537362884734929E-6</v>
      </c>
      <c r="BG188" s="5">
        <f t="shared" si="438"/>
        <v>7.2896186168625239E-7</v>
      </c>
      <c r="BH188" s="5">
        <f t="shared" si="439"/>
        <v>1.6242130367348988E-7</v>
      </c>
      <c r="BI188" s="5">
        <f t="shared" si="440"/>
        <v>2.895150627054381E-8</v>
      </c>
      <c r="BJ188" s="8">
        <f t="shared" si="441"/>
        <v>0.42717291440437971</v>
      </c>
      <c r="BK188" s="8">
        <f t="shared" si="442"/>
        <v>0.37146786508939422</v>
      </c>
      <c r="BL188" s="8">
        <f t="shared" si="443"/>
        <v>0.19589496646691271</v>
      </c>
      <c r="BM188" s="8">
        <f t="shared" si="444"/>
        <v>0.16734938587127546</v>
      </c>
      <c r="BN188" s="8">
        <f t="shared" si="445"/>
        <v>0.83260859818053978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1.5980000000000001</v>
      </c>
      <c r="F189">
        <f>VLOOKUP(B189,home!$B$2:$E$405,3,FALSE)</f>
        <v>0.70399999999999996</v>
      </c>
      <c r="G189">
        <f>VLOOKUP(C189,away!$B$2:$E$405,4,FALSE)</f>
        <v>0.90390000000000004</v>
      </c>
      <c r="H189">
        <f>VLOOKUP(A189,away!$A$2:$E$405,3,FALSE)</f>
        <v>1.2941</v>
      </c>
      <c r="I189">
        <f>VLOOKUP(C189,away!$B$2:$E$405,3,FALSE)</f>
        <v>1.0303</v>
      </c>
      <c r="J189">
        <f>VLOOKUP(B189,home!$B$2:$E$405,4,FALSE)</f>
        <v>0.67610000000000003</v>
      </c>
      <c r="K189" s="3">
        <f t="shared" si="390"/>
        <v>1.0168802688</v>
      </c>
      <c r="L189" s="3">
        <f t="shared" si="391"/>
        <v>0.90145172260300011</v>
      </c>
      <c r="M189" s="5">
        <f t="shared" si="392"/>
        <v>0.14685170786581364</v>
      </c>
      <c r="N189" s="5">
        <f t="shared" si="393"/>
        <v>0.14933060416832764</v>
      </c>
      <c r="O189" s="5">
        <f t="shared" si="394"/>
        <v>0.13237972502283027</v>
      </c>
      <c r="P189" s="5">
        <f t="shared" si="395"/>
        <v>0.13461433036488571</v>
      </c>
      <c r="Q189" s="5">
        <f t="shared" si="396"/>
        <v>7.5925672453377696E-2</v>
      </c>
      <c r="R189" s="5">
        <f t="shared" si="397"/>
        <v>5.9666965579770893E-2</v>
      </c>
      <c r="S189" s="5">
        <f t="shared" si="398"/>
        <v>3.0849178063602673E-2</v>
      </c>
      <c r="T189" s="5">
        <f t="shared" si="399"/>
        <v>6.8443328222888483E-2</v>
      </c>
      <c r="U189" s="5">
        <f t="shared" si="400"/>
        <v>6.067415999723777E-2</v>
      </c>
      <c r="V189" s="5">
        <f t="shared" si="401"/>
        <v>3.1420520951150272E-3</v>
      </c>
      <c r="W189" s="5">
        <f t="shared" si="402"/>
        <v>2.5735772737737167E-2</v>
      </c>
      <c r="X189" s="5">
        <f t="shared" si="403"/>
        <v>2.31995566669525E-2</v>
      </c>
      <c r="Y189" s="5">
        <f t="shared" si="404"/>
        <v>1.0456640160525121E-2</v>
      </c>
      <c r="Z189" s="5">
        <f t="shared" si="405"/>
        <v>1.7928962968126131E-2</v>
      </c>
      <c r="AA189" s="5">
        <f t="shared" si="406"/>
        <v>1.8231608682333342E-2</v>
      </c>
      <c r="AB189" s="5">
        <f t="shared" si="407"/>
        <v>9.2696815687737712E-3</v>
      </c>
      <c r="AC189" s="5">
        <f t="shared" si="408"/>
        <v>1.8001375541627242E-4</v>
      </c>
      <c r="AD189" s="5">
        <f t="shared" si="409"/>
        <v>6.5425498748314685E-3</v>
      </c>
      <c r="AE189" s="5">
        <f t="shared" si="410"/>
        <v>5.8977928548828709E-3</v>
      </c>
      <c r="AF189" s="5">
        <f t="shared" si="411"/>
        <v>2.6582877642949143E-3</v>
      </c>
      <c r="AG189" s="5">
        <f t="shared" si="412"/>
        <v>7.9877269476604277E-4</v>
      </c>
      <c r="AH189" s="5">
        <f t="shared" si="413"/>
        <v>4.0405236380256747E-3</v>
      </c>
      <c r="AI189" s="5">
        <f t="shared" si="414"/>
        <v>4.1087287631283017E-3</v>
      </c>
      <c r="AJ189" s="5">
        <f t="shared" si="415"/>
        <v>2.089042604538099E-3</v>
      </c>
      <c r="AK189" s="5">
        <f t="shared" si="416"/>
        <v>7.0810206841245176E-4</v>
      </c>
      <c r="AL189" s="5">
        <f t="shared" si="417"/>
        <v>6.6005173501890292E-6</v>
      </c>
      <c r="AM189" s="5">
        <f t="shared" si="418"/>
        <v>1.3305979750712065E-3</v>
      </c>
      <c r="AN189" s="5">
        <f t="shared" si="419"/>
        <v>1.1994698367200028E-3</v>
      </c>
      <c r="AO189" s="5">
        <f t="shared" si="420"/>
        <v>5.4063207526079281E-4</v>
      </c>
      <c r="AP189" s="5">
        <f t="shared" si="421"/>
        <v>1.6245123851275884E-4</v>
      </c>
      <c r="AQ189" s="5">
        <f t="shared" si="422"/>
        <v>3.6610487199079321E-5</v>
      </c>
      <c r="AR189" s="5">
        <f t="shared" si="423"/>
        <v>7.2846739874327712E-4</v>
      </c>
      <c r="AS189" s="5">
        <f t="shared" si="424"/>
        <v>7.4076412424610037E-4</v>
      </c>
      <c r="AT189" s="5">
        <f t="shared" si="425"/>
        <v>3.7663421089038554E-4</v>
      </c>
      <c r="AU189" s="5">
        <f t="shared" si="426"/>
        <v>1.2766396586983043E-4</v>
      </c>
      <c r="AV189" s="5">
        <f t="shared" si="427"/>
        <v>3.2454741982446788E-5</v>
      </c>
      <c r="AW189" s="5">
        <f t="shared" si="428"/>
        <v>1.6806905945959031E-7</v>
      </c>
      <c r="AX189" s="5">
        <f t="shared" si="429"/>
        <v>2.2550980442585732E-4</v>
      </c>
      <c r="AY189" s="5">
        <f t="shared" si="430"/>
        <v>2.0328620166355473E-4</v>
      </c>
      <c r="AZ189" s="5">
        <f t="shared" si="431"/>
        <v>9.1626348335516119E-5</v>
      </c>
      <c r="BA189" s="5">
        <f t="shared" si="432"/>
        <v>2.7532243180957847E-5</v>
      </c>
      <c r="BB189" s="5">
        <f t="shared" si="433"/>
        <v>6.2047470106497888E-6</v>
      </c>
      <c r="BC189" s="5">
        <f t="shared" si="434"/>
        <v>1.1186559762132138E-6</v>
      </c>
      <c r="BD189" s="5">
        <f t="shared" si="435"/>
        <v>1.0944636524287559E-4</v>
      </c>
      <c r="BE189" s="5">
        <f t="shared" si="436"/>
        <v>1.1129384930735829E-4</v>
      </c>
      <c r="BF189" s="5">
        <f t="shared" si="437"/>
        <v>5.6586259699726591E-5</v>
      </c>
      <c r="BG189" s="5">
        <f t="shared" si="438"/>
        <v>1.9180483657948204E-5</v>
      </c>
      <c r="BH189" s="5">
        <f t="shared" si="439"/>
        <v>4.8760638444520923E-6</v>
      </c>
      <c r="BI189" s="5">
        <f t="shared" si="440"/>
        <v>9.9167462256648126E-7</v>
      </c>
      <c r="BJ189" s="8">
        <f t="shared" si="441"/>
        <v>0.37281401721194046</v>
      </c>
      <c r="BK189" s="8">
        <f t="shared" si="442"/>
        <v>0.31584716886384706</v>
      </c>
      <c r="BL189" s="8">
        <f t="shared" si="443"/>
        <v>0.29347689706315755</v>
      </c>
      <c r="BM189" s="8">
        <f t="shared" si="444"/>
        <v>0.30109492251946118</v>
      </c>
      <c r="BN189" s="8">
        <f t="shared" si="445"/>
        <v>0.69876900545500575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1.5980000000000001</v>
      </c>
      <c r="F190">
        <f>VLOOKUP(B190,home!$B$2:$E$405,3,FALSE)</f>
        <v>0.86050000000000004</v>
      </c>
      <c r="G190">
        <f>VLOOKUP(C190,away!$B$2:$E$405,4,FALSE)</f>
        <v>0.78220000000000001</v>
      </c>
      <c r="H190">
        <f>VLOOKUP(A190,away!$A$2:$E$405,3,FALSE)</f>
        <v>1.2941</v>
      </c>
      <c r="I190">
        <f>VLOOKUP(C190,away!$B$2:$E$405,3,FALSE)</f>
        <v>0.38640000000000002</v>
      </c>
      <c r="J190">
        <f>VLOOKUP(B190,home!$B$2:$E$405,4,FALSE)</f>
        <v>1.3523000000000001</v>
      </c>
      <c r="K190" s="3">
        <f t="shared" si="390"/>
        <v>1.0755867938000001</v>
      </c>
      <c r="L190" s="3">
        <f t="shared" si="391"/>
        <v>0.67620441655200003</v>
      </c>
      <c r="M190" s="5">
        <f t="shared" si="392"/>
        <v>0.17346295636881726</v>
      </c>
      <c r="N190" s="5">
        <f t="shared" si="393"/>
        <v>0.18657446508380543</v>
      </c>
      <c r="O190" s="5">
        <f t="shared" si="394"/>
        <v>0.11729641720476111</v>
      </c>
      <c r="P190" s="5">
        <f t="shared" si="395"/>
        <v>0.12616247730549615</v>
      </c>
      <c r="Q190" s="5">
        <f t="shared" si="396"/>
        <v>0.10033851535222017</v>
      </c>
      <c r="R190" s="5">
        <f t="shared" si="397"/>
        <v>3.9658177679792732E-2</v>
      </c>
      <c r="S190" s="5">
        <f t="shared" si="398"/>
        <v>2.2940014129035628E-2</v>
      </c>
      <c r="T190" s="5">
        <f t="shared" si="399"/>
        <v>6.7849347231441939E-2</v>
      </c>
      <c r="U190" s="5">
        <f t="shared" si="400"/>
        <v>4.2655812178558981E-2</v>
      </c>
      <c r="V190" s="5">
        <f t="shared" si="401"/>
        <v>1.8538501902187964E-3</v>
      </c>
      <c r="W190" s="5">
        <f t="shared" si="402"/>
        <v>3.5974260674115535E-2</v>
      </c>
      <c r="X190" s="5">
        <f t="shared" si="403"/>
        <v>2.4325953950029851E-2</v>
      </c>
      <c r="Y190" s="5">
        <f t="shared" si="404"/>
        <v>8.2246587489253793E-3</v>
      </c>
      <c r="Z190" s="5">
        <f t="shared" si="405"/>
        <v>8.9390116331599326E-3</v>
      </c>
      <c r="AA190" s="5">
        <f t="shared" si="406"/>
        <v>9.6146828622513929E-3</v>
      </c>
      <c r="AB190" s="5">
        <f t="shared" si="407"/>
        <v>5.1707129566063922E-3</v>
      </c>
      <c r="AC190" s="5">
        <f t="shared" si="408"/>
        <v>8.4270994167617483E-5</v>
      </c>
      <c r="AD190" s="5">
        <f t="shared" si="409"/>
        <v>9.6733599244493377E-3</v>
      </c>
      <c r="AE190" s="5">
        <f t="shared" si="410"/>
        <v>6.5411687038097622E-3</v>
      </c>
      <c r="AF190" s="5">
        <f t="shared" si="411"/>
        <v>2.2115835834639417E-3</v>
      </c>
      <c r="AG190" s="5">
        <f t="shared" si="412"/>
        <v>4.9849419557073879E-4</v>
      </c>
      <c r="AH190" s="5">
        <f t="shared" si="413"/>
        <v>1.511149786488113E-3</v>
      </c>
      <c r="AI190" s="5">
        <f t="shared" si="414"/>
        <v>1.625372753800304E-3</v>
      </c>
      <c r="AJ190" s="5">
        <f t="shared" si="415"/>
        <v>8.7411473449497293E-4</v>
      </c>
      <c r="AK190" s="5">
        <f t="shared" si="416"/>
        <v>3.1339542156292883E-4</v>
      </c>
      <c r="AL190" s="5">
        <f t="shared" si="417"/>
        <v>2.4516675172025124E-6</v>
      </c>
      <c r="AM190" s="5">
        <f t="shared" si="418"/>
        <v>2.0809076372823756E-3</v>
      </c>
      <c r="AN190" s="5">
        <f t="shared" si="419"/>
        <v>1.4071189347671295E-3</v>
      </c>
      <c r="AO190" s="5">
        <f t="shared" si="420"/>
        <v>4.7575001915173938E-4</v>
      </c>
      <c r="AP190" s="5">
        <f t="shared" si="421"/>
        <v>1.0723475470836828E-4</v>
      </c>
      <c r="AQ190" s="5">
        <f t="shared" si="422"/>
        <v>1.8128153685417247E-5</v>
      </c>
      <c r="AR190" s="5">
        <f t="shared" si="423"/>
        <v>2.0436923193897484E-4</v>
      </c>
      <c r="AS190" s="5">
        <f t="shared" si="424"/>
        <v>2.1981684693261048E-4</v>
      </c>
      <c r="AT190" s="5">
        <f t="shared" si="425"/>
        <v>1.1821604880773595E-4</v>
      </c>
      <c r="AU190" s="5">
        <f t="shared" si="426"/>
        <v>4.2383873637605683E-5</v>
      </c>
      <c r="AV190" s="5">
        <f t="shared" si="427"/>
        <v>1.1396883688674159E-5</v>
      </c>
      <c r="AW190" s="5">
        <f t="shared" si="428"/>
        <v>4.9531620464069282E-8</v>
      </c>
      <c r="AX190" s="5">
        <f t="shared" si="429"/>
        <v>3.7303279562974723E-4</v>
      </c>
      <c r="AY190" s="5">
        <f t="shared" si="430"/>
        <v>2.5224642392357465E-4</v>
      </c>
      <c r="AZ190" s="5">
        <f t="shared" si="431"/>
        <v>8.5285072958284631E-5</v>
      </c>
      <c r="BA190" s="5">
        <f t="shared" si="432"/>
        <v>1.922338100011721E-5</v>
      </c>
      <c r="BB190" s="5">
        <f t="shared" si="433"/>
        <v>3.2497337833352644E-6</v>
      </c>
      <c r="BC190" s="5">
        <f t="shared" si="434"/>
        <v>4.3949686738190937E-7</v>
      </c>
      <c r="BD190" s="5">
        <f t="shared" si="435"/>
        <v>2.3032562874079139E-5</v>
      </c>
      <c r="BE190" s="5">
        <f t="shared" si="436"/>
        <v>2.477352045472769E-5</v>
      </c>
      <c r="BF190" s="5">
        <f t="shared" si="437"/>
        <v>1.332303571851964E-5</v>
      </c>
      <c r="BG190" s="5">
        <f t="shared" si="438"/>
        <v>4.7766937573884735E-6</v>
      </c>
      <c r="BH190" s="5">
        <f t="shared" si="439"/>
        <v>1.2844371808684857E-6</v>
      </c>
      <c r="BI190" s="5">
        <f t="shared" si="440"/>
        <v>2.7630473384156918E-7</v>
      </c>
      <c r="BJ190" s="8">
        <f t="shared" si="441"/>
        <v>0.44703442385158954</v>
      </c>
      <c r="BK190" s="8">
        <f t="shared" si="442"/>
        <v>0.32475826707917621</v>
      </c>
      <c r="BL190" s="8">
        <f t="shared" si="443"/>
        <v>0.21938348501804203</v>
      </c>
      <c r="BM190" s="8">
        <f t="shared" si="444"/>
        <v>0.25636998169477165</v>
      </c>
      <c r="BN190" s="8">
        <f t="shared" si="445"/>
        <v>0.74349300899489279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1.5980000000000001</v>
      </c>
      <c r="F191">
        <f>VLOOKUP(B191,home!$B$2:$E$405,3,FALSE)</f>
        <v>0.69530000000000003</v>
      </c>
      <c r="G191">
        <f>VLOOKUP(C191,away!$B$2:$E$405,4,FALSE)</f>
        <v>1.0951</v>
      </c>
      <c r="H191">
        <f>VLOOKUP(A191,away!$A$2:$E$405,3,FALSE)</f>
        <v>1.2941</v>
      </c>
      <c r="I191">
        <f>VLOOKUP(C191,away!$B$2:$E$405,3,FALSE)</f>
        <v>0.77270000000000005</v>
      </c>
      <c r="J191">
        <f>VLOOKUP(B191,home!$B$2:$E$405,4,FALSE)</f>
        <v>0.85860000000000003</v>
      </c>
      <c r="K191" s="3">
        <f t="shared" si="390"/>
        <v>1.2167540019400001</v>
      </c>
      <c r="L191" s="3">
        <f t="shared" si="391"/>
        <v>0.85855798870200006</v>
      </c>
      <c r="M191" s="5">
        <f t="shared" si="392"/>
        <v>0.1255172611728568</v>
      </c>
      <c r="N191" s="5">
        <f t="shared" si="393"/>
        <v>0.15272362984462168</v>
      </c>
      <c r="O191" s="5">
        <f t="shared" si="394"/>
        <v>0.10776384729995157</v>
      </c>
      <c r="P191" s="5">
        <f t="shared" si="395"/>
        <v>0.13112209246666712</v>
      </c>
      <c r="Q191" s="5">
        <f t="shared" si="396"/>
        <v>9.2913543902123349E-2</v>
      </c>
      <c r="R191" s="5">
        <f t="shared" si="397"/>
        <v>4.6260755996317938E-2</v>
      </c>
      <c r="S191" s="5">
        <f t="shared" si="398"/>
        <v>3.4244300290220187E-2</v>
      </c>
      <c r="T191" s="5">
        <f t="shared" si="399"/>
        <v>7.9771665375782008E-2</v>
      </c>
      <c r="U191" s="5">
        <f t="shared" si="400"/>
        <v>5.6287959991289695E-2</v>
      </c>
      <c r="V191" s="5">
        <f t="shared" si="401"/>
        <v>3.9748267530461522E-3</v>
      </c>
      <c r="W191" s="5">
        <f t="shared" si="402"/>
        <v>3.7684308792445512E-2</v>
      </c>
      <c r="X191" s="5">
        <f t="shared" si="403"/>
        <v>3.235416436246711E-2</v>
      </c>
      <c r="Y191" s="5">
        <f t="shared" si="404"/>
        <v>1.3888963140586845E-2</v>
      </c>
      <c r="Z191" s="5">
        <f t="shared" si="405"/>
        <v>1.323918054134424E-2</v>
      </c>
      <c r="AA191" s="5">
        <f t="shared" si="406"/>
        <v>1.6108825906086779E-2</v>
      </c>
      <c r="AB191" s="5">
        <f t="shared" si="407"/>
        <v>9.8002391938929213E-3</v>
      </c>
      <c r="AC191" s="5">
        <f t="shared" si="408"/>
        <v>2.5951988404912654E-4</v>
      </c>
      <c r="AD191" s="5">
        <f t="shared" si="409"/>
        <v>1.1463133383387697E-2</v>
      </c>
      <c r="AE191" s="5">
        <f t="shared" si="410"/>
        <v>9.8417647418640938E-3</v>
      </c>
      <c r="AF191" s="5">
        <f t="shared" si="411"/>
        <v>4.2248628710265471E-3</v>
      </c>
      <c r="AG191" s="5">
        <f t="shared" si="412"/>
        <v>1.2090965896967701E-3</v>
      </c>
      <c r="AH191" s="5">
        <f t="shared" si="413"/>
        <v>2.8416510544097911E-3</v>
      </c>
      <c r="AI191" s="5">
        <f t="shared" si="414"/>
        <v>3.4575902925701339E-3</v>
      </c>
      <c r="AJ191" s="5">
        <f t="shared" si="415"/>
        <v>2.1035184127768036E-3</v>
      </c>
      <c r="AK191" s="5">
        <f t="shared" si="416"/>
        <v>8.5315481563355132E-4</v>
      </c>
      <c r="AL191" s="5">
        <f t="shared" si="417"/>
        <v>1.0844338034548215E-5</v>
      </c>
      <c r="AM191" s="5">
        <f t="shared" si="418"/>
        <v>2.7895626838017984E-3</v>
      </c>
      <c r="AN191" s="5">
        <f t="shared" si="419"/>
        <v>2.3950013271630253E-3</v>
      </c>
      <c r="AO191" s="5">
        <f t="shared" si="420"/>
        <v>1.028123761193854E-3</v>
      </c>
      <c r="AP191" s="5">
        <f t="shared" si="421"/>
        <v>2.9423462284911022E-4</v>
      </c>
      <c r="AQ191" s="5">
        <f t="shared" si="422"/>
        <v>6.3154371499955892E-5</v>
      </c>
      <c r="AR191" s="5">
        <f t="shared" si="423"/>
        <v>4.8794444277339789E-4</v>
      </c>
      <c r="AS191" s="5">
        <f t="shared" si="424"/>
        <v>5.9370835346891514E-4</v>
      </c>
      <c r="AT191" s="5">
        <f t="shared" si="425"/>
        <v>3.6119850753425542E-4</v>
      </c>
      <c r="AU191" s="5">
        <f t="shared" si="426"/>
        <v>1.4649657651235356E-4</v>
      </c>
      <c r="AV191" s="5">
        <f t="shared" si="427"/>
        <v>4.4562573935478893E-5</v>
      </c>
      <c r="AW191" s="5">
        <f t="shared" si="428"/>
        <v>3.1468276890963582E-7</v>
      </c>
      <c r="AX191" s="5">
        <f t="shared" si="429"/>
        <v>5.6570192652972084E-4</v>
      </c>
      <c r="AY191" s="5">
        <f t="shared" si="430"/>
        <v>4.8568790824620372E-4</v>
      </c>
      <c r="AZ191" s="5">
        <f t="shared" si="431"/>
        <v>2.0849561682037109E-4</v>
      </c>
      <c r="BA191" s="5">
        <f t="shared" si="432"/>
        <v>5.9668525810160242E-5</v>
      </c>
      <c r="BB191" s="5">
        <f t="shared" si="433"/>
        <v>1.2807222377096136E-5</v>
      </c>
      <c r="BC191" s="5">
        <f t="shared" si="434"/>
        <v>2.1991486169877823E-6</v>
      </c>
      <c r="BD191" s="5">
        <f t="shared" si="435"/>
        <v>6.9821433230974418E-5</v>
      </c>
      <c r="BE191" s="5">
        <f t="shared" si="436"/>
        <v>8.4955508304974611E-5</v>
      </c>
      <c r="BF191" s="5">
        <f t="shared" si="437"/>
        <v>5.1684977358462406E-5</v>
      </c>
      <c r="BG191" s="5">
        <f t="shared" si="438"/>
        <v>2.0962634347029149E-5</v>
      </c>
      <c r="BH191" s="5">
        <f t="shared" si="439"/>
        <v>6.3765923082381523E-6</v>
      </c>
      <c r="BI191" s="5">
        <f t="shared" si="440"/>
        <v>1.5517488419577187E-6</v>
      </c>
      <c r="BJ191" s="8">
        <f t="shared" si="441"/>
        <v>0.44397977011890993</v>
      </c>
      <c r="BK191" s="8">
        <f t="shared" si="442"/>
        <v>0.29561453281312022</v>
      </c>
      <c r="BL191" s="8">
        <f t="shared" si="443"/>
        <v>0.24734680631154524</v>
      </c>
      <c r="BM191" s="8">
        <f t="shared" si="444"/>
        <v>0.34339378587690372</v>
      </c>
      <c r="BN191" s="8">
        <f t="shared" si="445"/>
        <v>0.65630113068253859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1.5906</v>
      </c>
      <c r="F204">
        <f>VLOOKUP(B204,home!$B$2:$E$405,3,FALSE)</f>
        <v>0.97799999999999998</v>
      </c>
      <c r="G204">
        <f>VLOOKUP(C204,away!$B$2:$E$405,4,FALSE)</f>
        <v>0.62870000000000004</v>
      </c>
      <c r="H204">
        <f>VLOOKUP(A204,away!$A$2:$E$405,3,FALSE)</f>
        <v>1.1812</v>
      </c>
      <c r="I204">
        <f>VLOOKUP(C204,away!$B$2:$E$405,3,FALSE)</f>
        <v>0.84660000000000002</v>
      </c>
      <c r="J204">
        <f>VLOOKUP(B204,home!$B$2:$E$405,4,FALSE)</f>
        <v>1.1288</v>
      </c>
      <c r="K204" s="3">
        <f t="shared" si="390"/>
        <v>0.97800999516000009</v>
      </c>
      <c r="L204" s="3">
        <f t="shared" si="391"/>
        <v>1.1288044248960003</v>
      </c>
      <c r="M204" s="5">
        <f t="shared" si="392"/>
        <v>0.12162479547800052</v>
      </c>
      <c r="N204" s="5">
        <f t="shared" si="393"/>
        <v>0.11895026563677528</v>
      </c>
      <c r="O204" s="5">
        <f t="shared" si="394"/>
        <v>0.13729060731263801</v>
      </c>
      <c r="P204" s="5">
        <f t="shared" si="395"/>
        <v>0.13427158619334656</v>
      </c>
      <c r="Q204" s="5">
        <f t="shared" si="396"/>
        <v>5.816727435985166E-2</v>
      </c>
      <c r="R204" s="5">
        <f t="shared" si="397"/>
        <v>7.7487122515582513E-2</v>
      </c>
      <c r="S204" s="5">
        <f t="shared" si="398"/>
        <v>3.7058353907239182E-2</v>
      </c>
      <c r="T204" s="5">
        <f t="shared" si="399"/>
        <v>6.5659476681540208E-2</v>
      </c>
      <c r="U204" s="5">
        <f t="shared" si="400"/>
        <v>7.5783180316427182E-2</v>
      </c>
      <c r="V204" s="5">
        <f t="shared" si="401"/>
        <v>4.5457506709544867E-3</v>
      </c>
      <c r="W204" s="5">
        <f t="shared" si="402"/>
        <v>1.8962725238382976E-2</v>
      </c>
      <c r="X204" s="5">
        <f t="shared" si="403"/>
        <v>2.1405208157173759E-2</v>
      </c>
      <c r="Y204" s="5">
        <f t="shared" si="404"/>
        <v>1.2081146841818855E-2</v>
      </c>
      <c r="Z204" s="5">
        <f t="shared" si="405"/>
        <v>2.9155935589349338E-2</v>
      </c>
      <c r="AA204" s="5">
        <f t="shared" si="406"/>
        <v>2.851479642462482E-2</v>
      </c>
      <c r="AB204" s="5">
        <f t="shared" si="407"/>
        <v>1.3943877956617853E-2</v>
      </c>
      <c r="AC204" s="5">
        <f t="shared" si="408"/>
        <v>3.1365168520413423E-4</v>
      </c>
      <c r="AD204" s="5">
        <f t="shared" si="409"/>
        <v>4.6364337046528349E-3</v>
      </c>
      <c r="AE204" s="5">
        <f t="shared" si="410"/>
        <v>5.233626881549075E-3</v>
      </c>
      <c r="AF204" s="5">
        <f t="shared" si="411"/>
        <v>2.9538705910736266E-3</v>
      </c>
      <c r="AG204" s="5">
        <f t="shared" si="412"/>
        <v>1.111447397924691E-3</v>
      </c>
      <c r="AH204" s="5">
        <f t="shared" si="413"/>
        <v>8.2278372763100772E-3</v>
      </c>
      <c r="AI204" s="5">
        <f t="shared" si="414"/>
        <v>8.046907094781286E-3</v>
      </c>
      <c r="AJ204" s="5">
        <f t="shared" si="415"/>
        <v>3.9349777844100084E-3</v>
      </c>
      <c r="AK204" s="5">
        <f t="shared" si="416"/>
        <v>1.2828158679618468E-3</v>
      </c>
      <c r="AL204" s="5">
        <f t="shared" si="417"/>
        <v>1.3850632716481895E-5</v>
      </c>
      <c r="AM204" s="5">
        <f t="shared" si="418"/>
        <v>9.0689570100943638E-4</v>
      </c>
      <c r="AN204" s="5">
        <f t="shared" si="419"/>
        <v>1.0237078802186118E-3</v>
      </c>
      <c r="AO204" s="5">
        <f t="shared" si="420"/>
        <v>5.7778299249583703E-4</v>
      </c>
      <c r="AP204" s="5">
        <f t="shared" si="421"/>
        <v>2.1740133285298442E-4</v>
      </c>
      <c r="AQ204" s="5">
        <f t="shared" si="422"/>
        <v>6.1350896625684249E-5</v>
      </c>
      <c r="AR204" s="5">
        <f t="shared" si="423"/>
        <v>1.857523824964614E-3</v>
      </c>
      <c r="AS204" s="5">
        <f t="shared" si="424"/>
        <v>1.8166768670632269E-3</v>
      </c>
      <c r="AT204" s="5">
        <f t="shared" si="425"/>
        <v>8.8836406698189528E-4</v>
      </c>
      <c r="AU204" s="5">
        <f t="shared" si="426"/>
        <v>2.8960964561642715E-4</v>
      </c>
      <c r="AV204" s="5">
        <f t="shared" si="427"/>
        <v>7.0810282026902803E-5</v>
      </c>
      <c r="AW204" s="5">
        <f t="shared" si="428"/>
        <v>4.2474581521949689E-7</v>
      </c>
      <c r="AX204" s="5">
        <f t="shared" si="429"/>
        <v>1.4782551002581057E-4</v>
      </c>
      <c r="AY204" s="5">
        <f t="shared" si="430"/>
        <v>1.6686608982964299E-4</v>
      </c>
      <c r="AZ204" s="5">
        <f t="shared" si="431"/>
        <v>9.4179590282397283E-5</v>
      </c>
      <c r="BA204" s="5">
        <f t="shared" si="432"/>
        <v>3.5436779415220791E-5</v>
      </c>
      <c r="BB204" s="5">
        <f t="shared" si="433"/>
        <v>1.0000298351991183E-5</v>
      </c>
      <c r="BC204" s="5">
        <f t="shared" si="434"/>
        <v>2.2576762060015652E-6</v>
      </c>
      <c r="BD204" s="5">
        <f t="shared" si="435"/>
        <v>3.4946351882830009E-4</v>
      </c>
      <c r="BE204" s="5">
        <f t="shared" si="436"/>
        <v>3.4177881435786233E-4</v>
      </c>
      <c r="BF204" s="5">
        <f t="shared" si="437"/>
        <v>1.6713154828796174E-4</v>
      </c>
      <c r="BG204" s="5">
        <f t="shared" si="438"/>
        <v>5.4485441577397604E-5</v>
      </c>
      <c r="BH204" s="5">
        <f t="shared" si="439"/>
        <v>1.3321826613350272E-5</v>
      </c>
      <c r="BI204" s="5">
        <f t="shared" si="440"/>
        <v>2.6057759163290126E-6</v>
      </c>
      <c r="BJ204" s="8">
        <f t="shared" si="441"/>
        <v>0.31240518023805647</v>
      </c>
      <c r="BK204" s="8">
        <f t="shared" si="442"/>
        <v>0.29799485465729098</v>
      </c>
      <c r="BL204" s="8">
        <f t="shared" si="443"/>
        <v>0.36036389416158782</v>
      </c>
      <c r="BM204" s="8">
        <f t="shared" si="444"/>
        <v>0.35196177180607563</v>
      </c>
      <c r="BN204" s="8">
        <f t="shared" si="445"/>
        <v>0.64779165149619455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1.5906</v>
      </c>
      <c r="F205">
        <f>VLOOKUP(B205,home!$B$2:$E$405,3,FALSE)</f>
        <v>0.97799999999999998</v>
      </c>
      <c r="G205">
        <f>VLOOKUP(C205,away!$B$2:$E$405,4,FALSE)</f>
        <v>1.1875</v>
      </c>
      <c r="H205">
        <f>VLOOKUP(A205,away!$A$2:$E$405,3,FALSE)</f>
        <v>1.1812</v>
      </c>
      <c r="I205">
        <f>VLOOKUP(C205,away!$B$2:$E$405,3,FALSE)</f>
        <v>0.84660000000000002</v>
      </c>
      <c r="J205">
        <f>VLOOKUP(B205,home!$B$2:$E$405,4,FALSE)</f>
        <v>1.6932</v>
      </c>
      <c r="K205" s="3">
        <f t="shared" si="390"/>
        <v>1.847283075</v>
      </c>
      <c r="L205" s="3">
        <f t="shared" si="391"/>
        <v>1.6932066373440002</v>
      </c>
      <c r="M205" s="5">
        <f t="shared" si="392"/>
        <v>2.8999122376178205E-2</v>
      </c>
      <c r="N205" s="5">
        <f t="shared" si="393"/>
        <v>5.356958795536778E-2</v>
      </c>
      <c r="O205" s="5">
        <f t="shared" si="394"/>
        <v>4.9101506484495856E-2</v>
      </c>
      <c r="P205" s="5">
        <f t="shared" si="395"/>
        <v>9.0704381885811938E-2</v>
      </c>
      <c r="Q205" s="5">
        <f t="shared" si="396"/>
        <v>4.947909658233738E-2</v>
      </c>
      <c r="R205" s="5">
        <f t="shared" si="397"/>
        <v>4.1569498341568936E-2</v>
      </c>
      <c r="S205" s="5">
        <f t="shared" si="398"/>
        <v>7.0927016226236261E-2</v>
      </c>
      <c r="T205" s="5">
        <f t="shared" si="399"/>
        <v>8.3778334742998492E-2</v>
      </c>
      <c r="U205" s="5">
        <f t="shared" si="400"/>
        <v>7.6790630722620851E-2</v>
      </c>
      <c r="V205" s="5">
        <f t="shared" si="401"/>
        <v>2.4649754270918246E-2</v>
      </c>
      <c r="W205" s="5">
        <f t="shared" si="402"/>
        <v>3.046729922761407E-2</v>
      </c>
      <c r="X205" s="5">
        <f t="shared" si="403"/>
        <v>5.1587433274141871E-2</v>
      </c>
      <c r="Y205" s="5">
        <f t="shared" si="404"/>
        <v>4.3674092211658883E-2</v>
      </c>
      <c r="Z205" s="5">
        <f t="shared" si="405"/>
        <v>2.3461916834334979E-2</v>
      </c>
      <c r="AA205" s="5">
        <f t="shared" si="406"/>
        <v>4.3340801875124582E-2</v>
      </c>
      <c r="AB205" s="5">
        <f t="shared" si="407"/>
        <v>4.0031364880422957E-2</v>
      </c>
      <c r="AC205" s="5">
        <f t="shared" si="408"/>
        <v>4.818768081533086E-3</v>
      </c>
      <c r="AD205" s="5">
        <f t="shared" si="409"/>
        <v>1.407043155103301E-2</v>
      </c>
      <c r="AE205" s="5">
        <f t="shared" si="410"/>
        <v>2.3824148092503529E-2</v>
      </c>
      <c r="AF205" s="5">
        <f t="shared" si="411"/>
        <v>2.0169602839646694E-2</v>
      </c>
      <c r="AG205" s="5">
        <f t="shared" si="412"/>
        <v>1.1383768466894061E-2</v>
      </c>
      <c r="AH205" s="5">
        <f t="shared" si="413"/>
        <v>9.9314683271772234E-3</v>
      </c>
      <c r="AI205" s="5">
        <f t="shared" si="414"/>
        <v>1.8346233350693048E-2</v>
      </c>
      <c r="AJ205" s="5">
        <f t="shared" si="415"/>
        <v>1.6945343179367904E-2</v>
      </c>
      <c r="AK205" s="5">
        <f t="shared" si="416"/>
        <v>1.0434281885104342E-2</v>
      </c>
      <c r="AL205" s="5">
        <f t="shared" si="417"/>
        <v>6.0289187323211947E-4</v>
      </c>
      <c r="AM205" s="5">
        <f t="shared" si="418"/>
        <v>5.1984140124338579E-3</v>
      </c>
      <c r="AN205" s="5">
        <f t="shared" si="419"/>
        <v>8.8019891095150633E-3</v>
      </c>
      <c r="AO205" s="5">
        <f t="shared" si="420"/>
        <v>7.4517931910302584E-3</v>
      </c>
      <c r="AP205" s="5">
        <f t="shared" si="421"/>
        <v>4.2058085637224204E-3</v>
      </c>
      <c r="AQ205" s="5">
        <f t="shared" si="422"/>
        <v>1.7803257438732587E-3</v>
      </c>
      <c r="AR205" s="5">
        <f t="shared" si="423"/>
        <v>3.3632056180296389E-3</v>
      </c>
      <c r="AS205" s="5">
        <f t="shared" si="424"/>
        <v>6.2127928159310666E-3</v>
      </c>
      <c r="AT205" s="5">
        <f t="shared" si="425"/>
        <v>5.7383935086755258E-3</v>
      </c>
      <c r="AU205" s="5">
        <f t="shared" si="426"/>
        <v>3.5334790687553885E-3</v>
      </c>
      <c r="AV205" s="5">
        <f t="shared" si="427"/>
        <v>1.6318340198946478E-3</v>
      </c>
      <c r="AW205" s="5">
        <f t="shared" si="428"/>
        <v>5.2381790881004701E-5</v>
      </c>
      <c r="AX205" s="5">
        <f t="shared" si="429"/>
        <v>1.6004903703353169E-3</v>
      </c>
      <c r="AY205" s="5">
        <f t="shared" si="430"/>
        <v>2.7099609180569152E-3</v>
      </c>
      <c r="AZ205" s="5">
        <f t="shared" si="431"/>
        <v>2.2942619066984053E-3</v>
      </c>
      <c r="BA205" s="5">
        <f t="shared" si="432"/>
        <v>1.2948864960757472E-3</v>
      </c>
      <c r="BB205" s="5">
        <f t="shared" si="433"/>
        <v>5.4812760244064244E-4</v>
      </c>
      <c r="BC205" s="5">
        <f t="shared" si="434"/>
        <v>1.8561865891278989E-4</v>
      </c>
      <c r="BD205" s="5">
        <f t="shared" si="435"/>
        <v>9.4910034586673687E-4</v>
      </c>
      <c r="BE205" s="5">
        <f t="shared" si="436"/>
        <v>1.7532570053962692E-3</v>
      </c>
      <c r="BF205" s="5">
        <f t="shared" si="437"/>
        <v>1.6193809960968559E-3</v>
      </c>
      <c r="BG205" s="5">
        <f t="shared" si="438"/>
        <v>9.9715170202212115E-4</v>
      </c>
      <c r="BH205" s="5">
        <f t="shared" si="439"/>
        <v>4.6050536558822695E-4</v>
      </c>
      <c r="BI205" s="5">
        <f t="shared" si="440"/>
        <v>1.7013675355956388E-4</v>
      </c>
      <c r="BJ205" s="8">
        <f t="shared" si="441"/>
        <v>0.41807547151729052</v>
      </c>
      <c r="BK205" s="8">
        <f t="shared" si="442"/>
        <v>0.22341189563196678</v>
      </c>
      <c r="BL205" s="8">
        <f t="shared" si="443"/>
        <v>0.33292036624639187</v>
      </c>
      <c r="BM205" s="8">
        <f t="shared" si="444"/>
        <v>0.68178887747704775</v>
      </c>
      <c r="BN205" s="8">
        <f t="shared" si="445"/>
        <v>0.3134231936257601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1.5906</v>
      </c>
      <c r="F206">
        <f>VLOOKUP(B206,home!$B$2:$E$405,3,FALSE)</f>
        <v>0.9879</v>
      </c>
      <c r="G206">
        <f>VLOOKUP(C206,away!$B$2:$E$405,4,FALSE)</f>
        <v>1.2574000000000001</v>
      </c>
      <c r="H206">
        <f>VLOOKUP(A206,away!$A$2:$E$405,3,FALSE)</f>
        <v>1.1812</v>
      </c>
      <c r="I206">
        <f>VLOOKUP(C206,away!$B$2:$E$405,3,FALSE)</f>
        <v>0.74080000000000001</v>
      </c>
      <c r="J206">
        <f>VLOOKUP(B206,home!$B$2:$E$405,4,FALSE)</f>
        <v>0.60470000000000002</v>
      </c>
      <c r="K206" s="3">
        <f t="shared" si="390"/>
        <v>1.975820192676</v>
      </c>
      <c r="L206" s="3">
        <f t="shared" si="391"/>
        <v>0.52913243091200002</v>
      </c>
      <c r="M206" s="5">
        <f t="shared" si="392"/>
        <v>8.1679467573736841E-2</v>
      </c>
      <c r="N206" s="5">
        <f t="shared" si="393"/>
        <v>0.16138394135921383</v>
      </c>
      <c r="O206" s="5">
        <f t="shared" si="394"/>
        <v>4.3219255232889255E-2</v>
      </c>
      <c r="P206" s="5">
        <f t="shared" si="395"/>
        <v>8.5393477201560472E-2</v>
      </c>
      <c r="Q206" s="5">
        <f t="shared" si="396"/>
        <v>0.15943282505558709</v>
      </c>
      <c r="R206" s="5">
        <f t="shared" si="397"/>
        <v>1.1434354791792436E-2</v>
      </c>
      <c r="S206" s="5">
        <f t="shared" si="398"/>
        <v>2.2319091214663196E-2</v>
      </c>
      <c r="T206" s="5">
        <f t="shared" si="399"/>
        <v>8.4361078288830424E-2</v>
      </c>
      <c r="U206" s="5">
        <f t="shared" si="400"/>
        <v>2.2592229087845073E-2</v>
      </c>
      <c r="V206" s="5">
        <f t="shared" si="401"/>
        <v>2.5926613755685611E-3</v>
      </c>
      <c r="W206" s="5">
        <f t="shared" si="402"/>
        <v>0.10500353170673637</v>
      </c>
      <c r="X206" s="5">
        <f t="shared" si="403"/>
        <v>5.5560773986330685E-2</v>
      </c>
      <c r="Y206" s="5">
        <f t="shared" si="404"/>
        <v>1.4699503701369685E-2</v>
      </c>
      <c r="Z206" s="5">
        <f t="shared" si="405"/>
        <v>2.016762648963802E-3</v>
      </c>
      <c r="AA206" s="5">
        <f t="shared" si="406"/>
        <v>3.9847603656574197E-3</v>
      </c>
      <c r="AB206" s="5">
        <f t="shared" si="407"/>
        <v>3.9365849967204665E-3</v>
      </c>
      <c r="AC206" s="5">
        <f t="shared" si="408"/>
        <v>1.694094432806145E-4</v>
      </c>
      <c r="AD206" s="5">
        <f t="shared" si="409"/>
        <v>5.186702456211606E-2</v>
      </c>
      <c r="AE206" s="5">
        <f t="shared" si="410"/>
        <v>2.7444524790724883E-2</v>
      </c>
      <c r="AF206" s="5">
        <f t="shared" si="411"/>
        <v>7.260894058870454E-3</v>
      </c>
      <c r="AG206" s="5">
        <f t="shared" si="412"/>
        <v>1.2806581746548737E-3</v>
      </c>
      <c r="AH206" s="5">
        <f t="shared" si="413"/>
        <v>2.6678363075468528E-4</v>
      </c>
      <c r="AI206" s="5">
        <f t="shared" si="414"/>
        <v>5.2711648472052511E-4</v>
      </c>
      <c r="AJ206" s="5">
        <f t="shared" si="415"/>
        <v>5.2074369720160195E-4</v>
      </c>
      <c r="AK206" s="5">
        <f t="shared" si="416"/>
        <v>3.4296530404656059E-4</v>
      </c>
      <c r="AL206" s="5">
        <f t="shared" si="417"/>
        <v>7.0845032967201836E-6</v>
      </c>
      <c r="AM206" s="5">
        <f t="shared" si="418"/>
        <v>2.0495982892770177E-2</v>
      </c>
      <c r="AN206" s="5">
        <f t="shared" si="419"/>
        <v>1.084508925198225E-2</v>
      </c>
      <c r="AO206" s="5">
        <f t="shared" si="420"/>
        <v>2.8692442196794859E-3</v>
      </c>
      <c r="AP206" s="5">
        <f t="shared" si="421"/>
        <v>5.060700562797369E-4</v>
      </c>
      <c r="AQ206" s="5">
        <f t="shared" si="422"/>
        <v>6.6944519772767471E-5</v>
      </c>
      <c r="AR206" s="5">
        <f t="shared" si="423"/>
        <v>2.8232774213751221E-5</v>
      </c>
      <c r="AS206" s="5">
        <f t="shared" si="424"/>
        <v>5.5782885386791947E-5</v>
      </c>
      <c r="AT206" s="5">
        <f t="shared" si="425"/>
        <v>5.5108475676477254E-5</v>
      </c>
      <c r="AU206" s="5">
        <f t="shared" si="426"/>
        <v>3.6294813009725984E-5</v>
      </c>
      <c r="AV206" s="5">
        <f t="shared" si="427"/>
        <v>1.7928006108504038E-5</v>
      </c>
      <c r="AW206" s="5">
        <f t="shared" si="428"/>
        <v>2.0573998607106534E-7</v>
      </c>
      <c r="AX206" s="5">
        <f t="shared" si="429"/>
        <v>6.7493961447128714E-3</v>
      </c>
      <c r="AY206" s="5">
        <f t="shared" si="430"/>
        <v>3.5713243892400029E-3</v>
      </c>
      <c r="AZ206" s="5">
        <f t="shared" si="431"/>
        <v>9.448517778269383E-4</v>
      </c>
      <c r="BA206" s="5">
        <f t="shared" si="432"/>
        <v>1.6665057268436424E-4</v>
      </c>
      <c r="BB206" s="5">
        <f t="shared" si="433"/>
        <v>2.2045055659338649E-5</v>
      </c>
      <c r="BC206" s="5">
        <f t="shared" si="434"/>
        <v>2.3329507781232419E-6</v>
      </c>
      <c r="BD206" s="5">
        <f t="shared" si="435"/>
        <v>2.4898127418519671E-6</v>
      </c>
      <c r="BE206" s="5">
        <f t="shared" si="436"/>
        <v>4.9194222913331139E-6</v>
      </c>
      <c r="BF206" s="5">
        <f t="shared" si="437"/>
        <v>4.8599469497582018E-6</v>
      </c>
      <c r="BG206" s="5">
        <f t="shared" si="438"/>
        <v>3.2007937728887965E-6</v>
      </c>
      <c r="BH206" s="5">
        <f t="shared" si="439"/>
        <v>1.5810482422663201E-6</v>
      </c>
      <c r="BI206" s="5">
        <f t="shared" si="440"/>
        <v>6.247734085329377E-7</v>
      </c>
      <c r="BJ206" s="8">
        <f t="shared" si="441"/>
        <v>0.71453468751582039</v>
      </c>
      <c r="BK206" s="8">
        <f t="shared" si="442"/>
        <v>0.19573251570134645</v>
      </c>
      <c r="BL206" s="8">
        <f t="shared" si="443"/>
        <v>8.7035816343429939E-2</v>
      </c>
      <c r="BM206" s="8">
        <f t="shared" si="444"/>
        <v>0.45320534234552662</v>
      </c>
      <c r="BN206" s="8">
        <f t="shared" si="445"/>
        <v>0.54254332121477999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1.2153</v>
      </c>
      <c r="F207">
        <f>VLOOKUP(B207,home!$B$2:$E$405,3,FALSE)</f>
        <v>1.0971</v>
      </c>
      <c r="G207">
        <f>VLOOKUP(C207,away!$B$2:$E$405,4,FALSE)</f>
        <v>0.9143</v>
      </c>
      <c r="H207">
        <f>VLOOKUP(A207,away!$A$2:$E$405,3,FALSE)</f>
        <v>0.91669999999999996</v>
      </c>
      <c r="I207">
        <f>VLOOKUP(C207,away!$B$2:$E$405,3,FALSE)</f>
        <v>0.72719999999999996</v>
      </c>
      <c r="J207">
        <f>VLOOKUP(B207,home!$B$2:$E$405,4,FALSE)</f>
        <v>0.72719999999999996</v>
      </c>
      <c r="K207" s="3">
        <f t="shared" si="390"/>
        <v>1.2190413375089999</v>
      </c>
      <c r="L207" s="3">
        <f t="shared" si="391"/>
        <v>0.48476914732799997</v>
      </c>
      <c r="M207" s="5">
        <f t="shared" si="392"/>
        <v>0.18198873583502789</v>
      </c>
      <c r="N207" s="5">
        <f t="shared" si="393"/>
        <v>0.22185179194390447</v>
      </c>
      <c r="O207" s="5">
        <f t="shared" si="394"/>
        <v>8.8222524294047117E-2</v>
      </c>
      <c r="P207" s="5">
        <f t="shared" si="395"/>
        <v>0.10754690401383543</v>
      </c>
      <c r="Q207" s="5">
        <f t="shared" si="396"/>
        <v>0.13522325259003287</v>
      </c>
      <c r="R207" s="5">
        <f t="shared" si="397"/>
        <v>2.1383778938574485E-2</v>
      </c>
      <c r="S207" s="5">
        <f t="shared" si="398"/>
        <v>1.5888808323617856E-2</v>
      </c>
      <c r="T207" s="5">
        <f t="shared" si="399"/>
        <v>6.5552060856989003E-2</v>
      </c>
      <c r="U207" s="5">
        <f t="shared" si="400"/>
        <v>2.6067710478276628E-2</v>
      </c>
      <c r="V207" s="5">
        <f t="shared" si="401"/>
        <v>1.0432832167904507E-3</v>
      </c>
      <c r="W207" s="5">
        <f t="shared" si="402"/>
        <v>5.4947578233223666E-2</v>
      </c>
      <c r="X207" s="5">
        <f t="shared" si="403"/>
        <v>2.6636890647858409E-2</v>
      </c>
      <c r="Y207" s="5">
        <f t="shared" si="404"/>
        <v>6.4563713834157477E-3</v>
      </c>
      <c r="Z207" s="5">
        <f t="shared" si="405"/>
        <v>3.4553987609010667E-3</v>
      </c>
      <c r="AA207" s="5">
        <f t="shared" si="406"/>
        <v>4.2122739271157773E-3</v>
      </c>
      <c r="AB207" s="5">
        <f t="shared" si="407"/>
        <v>2.5674680210327531E-3</v>
      </c>
      <c r="AC207" s="5">
        <f t="shared" si="408"/>
        <v>3.8533250238190099E-5</v>
      </c>
      <c r="AD207" s="5">
        <f t="shared" si="409"/>
        <v>1.6745842315577346E-2</v>
      </c>
      <c r="AE207" s="5">
        <f t="shared" si="410"/>
        <v>8.1178677006115713E-3</v>
      </c>
      <c r="AF207" s="5">
        <f t="shared" si="411"/>
        <v>1.9676459016734912E-3</v>
      </c>
      <c r="AG207" s="5">
        <f t="shared" si="412"/>
        <v>3.1795134199923077E-4</v>
      </c>
      <c r="AH207" s="5">
        <f t="shared" si="413"/>
        <v>4.1876767775005943E-4</v>
      </c>
      <c r="AI207" s="5">
        <f t="shared" si="414"/>
        <v>5.1049510998997028E-4</v>
      </c>
      <c r="AJ207" s="5">
        <f t="shared" si="415"/>
        <v>3.1115732083698876E-4</v>
      </c>
      <c r="AK207" s="5">
        <f t="shared" si="416"/>
        <v>1.2643787885627993E-4</v>
      </c>
      <c r="AL207" s="5">
        <f t="shared" si="417"/>
        <v>9.1085456376033464E-7</v>
      </c>
      <c r="AM207" s="5">
        <f t="shared" si="418"/>
        <v>4.082774802819239E-3</v>
      </c>
      <c r="AN207" s="5">
        <f t="shared" si="419"/>
        <v>1.979203259894926E-3</v>
      </c>
      <c r="AO207" s="5">
        <f t="shared" si="420"/>
        <v>4.7972833834403048E-4</v>
      </c>
      <c r="AP207" s="5">
        <f t="shared" si="421"/>
        <v>7.7519165842704655E-5</v>
      </c>
      <c r="AQ207" s="5">
        <f t="shared" si="422"/>
        <v>9.3947249817864387E-6</v>
      </c>
      <c r="AR207" s="5">
        <f t="shared" si="423"/>
        <v>4.0601130014284603E-5</v>
      </c>
      <c r="AS207" s="5">
        <f t="shared" si="424"/>
        <v>4.949445583699031E-5</v>
      </c>
      <c r="AT207" s="5">
        <f t="shared" si="425"/>
        <v>3.0167893821402402E-5</v>
      </c>
      <c r="AU207" s="5">
        <f t="shared" si="426"/>
        <v>1.2258636544623959E-5</v>
      </c>
      <c r="AV207" s="5">
        <f t="shared" si="427"/>
        <v>3.7359461723487742E-6</v>
      </c>
      <c r="AW207" s="5">
        <f t="shared" si="428"/>
        <v>1.4952022517252075E-8</v>
      </c>
      <c r="AX207" s="5">
        <f t="shared" si="429"/>
        <v>8.2951187606280271E-4</v>
      </c>
      <c r="AY207" s="5">
        <f t="shared" si="430"/>
        <v>4.0212176485741451E-4</v>
      </c>
      <c r="AZ207" s="5">
        <f t="shared" si="431"/>
        <v>9.7468112535979649E-5</v>
      </c>
      <c r="BA207" s="5">
        <f t="shared" si="432"/>
        <v>1.5749844601912136E-5</v>
      </c>
      <c r="BB207" s="5">
        <f t="shared" si="433"/>
        <v>1.908759684554362E-6</v>
      </c>
      <c r="BC207" s="5">
        <f t="shared" si="434"/>
        <v>1.8506156094709614E-7</v>
      </c>
      <c r="BD207" s="5">
        <f t="shared" si="435"/>
        <v>3.2803625295963344E-6</v>
      </c>
      <c r="BE207" s="5">
        <f t="shared" si="436"/>
        <v>3.9988975255935221E-6</v>
      </c>
      <c r="BF207" s="5">
        <f t="shared" si="437"/>
        <v>2.4374106940804789E-6</v>
      </c>
      <c r="BG207" s="5">
        <f t="shared" si="438"/>
        <v>9.904347975235356E-7</v>
      </c>
      <c r="BH207" s="5">
        <f t="shared" si="439"/>
        <v>3.0184524007213662E-7</v>
      </c>
      <c r="BI207" s="5">
        <f t="shared" si="440"/>
        <v>7.3592365035652439E-8</v>
      </c>
      <c r="BJ207" s="8">
        <f t="shared" si="441"/>
        <v>0.54579281862647222</v>
      </c>
      <c r="BK207" s="8">
        <f t="shared" si="442"/>
        <v>0.30690929725893096</v>
      </c>
      <c r="BL207" s="8">
        <f t="shared" si="443"/>
        <v>0.14396795425202161</v>
      </c>
      <c r="BM207" s="8">
        <f t="shared" si="444"/>
        <v>0.24350637447006862</v>
      </c>
      <c r="BN207" s="8">
        <f t="shared" si="445"/>
        <v>0.75621698761542222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1.2153</v>
      </c>
      <c r="F208">
        <f>VLOOKUP(B208,home!$B$2:$E$405,3,FALSE)</f>
        <v>1.5543</v>
      </c>
      <c r="G208">
        <f>VLOOKUP(C208,away!$B$2:$E$405,4,FALSE)</f>
        <v>0.36570000000000003</v>
      </c>
      <c r="H208">
        <f>VLOOKUP(A208,away!$A$2:$E$405,3,FALSE)</f>
        <v>0.91669999999999996</v>
      </c>
      <c r="I208">
        <f>VLOOKUP(C208,away!$B$2:$E$405,3,FALSE)</f>
        <v>0.48480000000000001</v>
      </c>
      <c r="J208">
        <f>VLOOKUP(B208,home!$B$2:$E$405,4,FALSE)</f>
        <v>0.48480000000000001</v>
      </c>
      <c r="K208" s="3">
        <f t="shared" si="390"/>
        <v>0.69078564690300015</v>
      </c>
      <c r="L208" s="3">
        <f t="shared" si="391"/>
        <v>0.21545295436799999</v>
      </c>
      <c r="M208" s="5">
        <f t="shared" si="392"/>
        <v>0.4040411291924299</v>
      </c>
      <c r="N208" s="5">
        <f t="shared" si="393"/>
        <v>0.27910581280461133</v>
      </c>
      <c r="O208" s="5">
        <f t="shared" si="394"/>
        <v>8.7051854970691803E-2</v>
      </c>
      <c r="P208" s="5">
        <f t="shared" si="395"/>
        <v>6.0134171950035474E-2</v>
      </c>
      <c r="Q208" s="5">
        <f t="shared" si="396"/>
        <v>9.6401144726310548E-2</v>
      </c>
      <c r="R208" s="5">
        <f t="shared" si="397"/>
        <v>9.3777896683251063E-3</v>
      </c>
      <c r="S208" s="5">
        <f t="shared" si="398"/>
        <v>2.2374693903960264E-3</v>
      </c>
      <c r="T208" s="5">
        <f t="shared" si="399"/>
        <v>2.0769911435740751E-2</v>
      </c>
      <c r="U208" s="5">
        <f t="shared" si="400"/>
        <v>6.4780425025542281E-3</v>
      </c>
      <c r="V208" s="5">
        <f t="shared" si="401"/>
        <v>3.7000735083013263E-5</v>
      </c>
      <c r="W208" s="5">
        <f t="shared" si="402"/>
        <v>2.2197509040651389E-2</v>
      </c>
      <c r="X208" s="5">
        <f t="shared" si="403"/>
        <v>4.7825189024187312E-3</v>
      </c>
      <c r="Y208" s="5">
        <f t="shared" si="404"/>
        <v>5.1520391342346013E-4</v>
      </c>
      <c r="Z208" s="5">
        <f t="shared" si="405"/>
        <v>6.7349082982745036E-4</v>
      </c>
      <c r="AA208" s="5">
        <f t="shared" si="406"/>
        <v>4.6523779856559361E-4</v>
      </c>
      <c r="AB208" s="5">
        <f t="shared" si="407"/>
        <v>1.6068979682293063E-4</v>
      </c>
      <c r="AC208" s="5">
        <f t="shared" si="408"/>
        <v>3.4418039479774394E-7</v>
      </c>
      <c r="AD208" s="5">
        <f t="shared" si="409"/>
        <v>3.8334301605703904E-3</v>
      </c>
      <c r="AE208" s="5">
        <f t="shared" si="410"/>
        <v>8.2592385345828722E-4</v>
      </c>
      <c r="AF208" s="5">
        <f t="shared" si="411"/>
        <v>8.8973867155295531E-5</v>
      </c>
      <c r="AG208" s="5">
        <f t="shared" si="412"/>
        <v>6.3898941800514616E-6</v>
      </c>
      <c r="AH208" s="5">
        <f t="shared" si="413"/>
        <v>3.627639725652002E-5</v>
      </c>
      <c r="AI208" s="5">
        <f t="shared" si="414"/>
        <v>2.5059214546155396E-5</v>
      </c>
      <c r="AJ208" s="5">
        <f t="shared" si="415"/>
        <v>8.6552728655735142E-6</v>
      </c>
      <c r="AK208" s="5">
        <f t="shared" si="416"/>
        <v>1.9929794218557278E-6</v>
      </c>
      <c r="AL208" s="5">
        <f t="shared" si="417"/>
        <v>2.048999623772601E-9</v>
      </c>
      <c r="AM208" s="5">
        <f t="shared" si="418"/>
        <v>5.2961570666541801E-4</v>
      </c>
      <c r="AN208" s="5">
        <f t="shared" si="419"/>
        <v>1.1410726868076038E-4</v>
      </c>
      <c r="AO208" s="5">
        <f t="shared" si="420"/>
        <v>1.2292374076066489E-5</v>
      </c>
      <c r="AP208" s="5">
        <f t="shared" si="421"/>
        <v>8.8280943696171324E-7</v>
      </c>
      <c r="AQ208" s="5">
        <f t="shared" si="422"/>
        <v>4.7550975334337929E-8</v>
      </c>
      <c r="AR208" s="5">
        <f t="shared" si="423"/>
        <v>1.56317139254889E-6</v>
      </c>
      <c r="AS208" s="5">
        <f t="shared" si="424"/>
        <v>1.0798163616221484E-6</v>
      </c>
      <c r="AT208" s="5">
        <f t="shared" si="425"/>
        <v>3.7296082194979984E-7</v>
      </c>
      <c r="AU208" s="5">
        <f t="shared" si="426"/>
        <v>8.587866088668904E-8</v>
      </c>
      <c r="AV208" s="5">
        <f t="shared" si="427"/>
        <v>1.4830936578943714E-8</v>
      </c>
      <c r="AW208" s="5">
        <f t="shared" si="428"/>
        <v>8.4710088761242023E-12</v>
      </c>
      <c r="AX208" s="5">
        <f t="shared" si="429"/>
        <v>6.0975154756476695E-5</v>
      </c>
      <c r="AY208" s="5">
        <f t="shared" si="430"/>
        <v>1.3137277235328911E-5</v>
      </c>
      <c r="AZ208" s="5">
        <f t="shared" si="431"/>
        <v>1.4152325963515423E-6</v>
      </c>
      <c r="BA208" s="5">
        <f t="shared" si="432"/>
        <v>1.0163868133394502E-7</v>
      </c>
      <c r="BB208" s="5">
        <f t="shared" si="433"/>
        <v>5.4745885428665356E-9</v>
      </c>
      <c r="BC208" s="5">
        <f t="shared" si="434"/>
        <v>2.3590325510195989E-10</v>
      </c>
      <c r="BD208" s="5">
        <f t="shared" si="435"/>
        <v>5.6131649118033148E-8</v>
      </c>
      <c r="BE208" s="5">
        <f t="shared" si="436"/>
        <v>3.8774937547732742E-8</v>
      </c>
      <c r="BF208" s="5">
        <f t="shared" si="437"/>
        <v>1.3392585158766997E-8</v>
      </c>
      <c r="BG208" s="5">
        <f t="shared" si="438"/>
        <v>3.0838018675341261E-9</v>
      </c>
      <c r="BH208" s="5">
        <f t="shared" si="439"/>
        <v>5.3256151699631024E-10</v>
      </c>
      <c r="BI208" s="5">
        <f t="shared" si="440"/>
        <v>7.3577170406787884E-11</v>
      </c>
      <c r="BJ208" s="8">
        <f t="shared" si="441"/>
        <v>0.42925939932211615</v>
      </c>
      <c r="BK208" s="8">
        <f t="shared" si="442"/>
        <v>0.46646325477457418</v>
      </c>
      <c r="BL208" s="8">
        <f t="shared" si="443"/>
        <v>0.10360882724833573</v>
      </c>
      <c r="BM208" s="8">
        <f t="shared" si="444"/>
        <v>6.3879931593684935E-2</v>
      </c>
      <c r="BN208" s="8">
        <f t="shared" si="445"/>
        <v>0.93611190331240424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1.5221</v>
      </c>
      <c r="F209">
        <f>VLOOKUP(B209,home!$B$2:$E$405,3,FALSE)</f>
        <v>0.80300000000000005</v>
      </c>
      <c r="G209">
        <f>VLOOKUP(C209,away!$B$2:$E$405,4,FALSE)</f>
        <v>0.98550000000000004</v>
      </c>
      <c r="H209">
        <f>VLOOKUP(A209,away!$A$2:$E$405,3,FALSE)</f>
        <v>1.1471</v>
      </c>
      <c r="I209">
        <f>VLOOKUP(C209,away!$B$2:$E$405,3,FALSE)</f>
        <v>1.5256000000000001</v>
      </c>
      <c r="J209">
        <f>VLOOKUP(B209,home!$B$2:$E$405,4,FALSE)</f>
        <v>1.1624000000000001</v>
      </c>
      <c r="K209" s="3">
        <f t="shared" si="390"/>
        <v>1.2045237286500001</v>
      </c>
      <c r="L209" s="3">
        <f t="shared" si="391"/>
        <v>2.0342183194240002</v>
      </c>
      <c r="M209" s="5">
        <f t="shared" si="392"/>
        <v>3.9213192396570874E-2</v>
      </c>
      <c r="N209" s="5">
        <f t="shared" si="393"/>
        <v>4.7233220717787378E-2</v>
      </c>
      <c r="O209" s="5">
        <f t="shared" si="394"/>
        <v>7.9768194336202372E-2</v>
      </c>
      <c r="P209" s="5">
        <f t="shared" si="395"/>
        <v>9.6082682869520292E-2</v>
      </c>
      <c r="Q209" s="5">
        <f t="shared" si="396"/>
        <v>2.8446767567568858E-2</v>
      </c>
      <c r="R209" s="5">
        <f t="shared" si="397"/>
        <v>8.1132961113038346E-2</v>
      </c>
      <c r="S209" s="5">
        <f t="shared" si="398"/>
        <v>5.8856990359525858E-2</v>
      </c>
      <c r="T209" s="5">
        <f t="shared" si="399"/>
        <v>5.786693571434507E-2</v>
      </c>
      <c r="U209" s="5">
        <f t="shared" si="400"/>
        <v>9.7726576836292406E-2</v>
      </c>
      <c r="V209" s="5">
        <f t="shared" si="401"/>
        <v>1.6023908717525452E-2</v>
      </c>
      <c r="W209" s="5">
        <f t="shared" si="402"/>
        <v>1.1421602179509304E-2</v>
      </c>
      <c r="X209" s="5">
        <f t="shared" si="403"/>
        <v>2.3234032390730915E-2</v>
      </c>
      <c r="Y209" s="5">
        <f t="shared" si="404"/>
        <v>2.3631547161657721E-2</v>
      </c>
      <c r="Z209" s="5">
        <f t="shared" si="405"/>
        <v>5.5014051935085864E-2</v>
      </c>
      <c r="AA209" s="5">
        <f t="shared" si="406"/>
        <v>6.6265730964994371E-2</v>
      </c>
      <c r="AB209" s="5">
        <f t="shared" si="407"/>
        <v>3.9909322671836417E-2</v>
      </c>
      <c r="AC209" s="5">
        <f t="shared" si="408"/>
        <v>2.4539256522168205E-3</v>
      </c>
      <c r="AD209" s="5">
        <f t="shared" si="409"/>
        <v>3.439397711104881E-3</v>
      </c>
      <c r="AE209" s="5">
        <f t="shared" si="410"/>
        <v>6.9964858317145238E-3</v>
      </c>
      <c r="AF209" s="5">
        <f t="shared" si="411"/>
        <v>7.1161898252320747E-3</v>
      </c>
      <c r="AG209" s="5">
        <f t="shared" si="412"/>
        <v>4.8252945689952528E-3</v>
      </c>
      <c r="AH209" s="5">
        <f t="shared" si="413"/>
        <v>2.7977648068023764E-2</v>
      </c>
      <c r="AI209" s="5">
        <f t="shared" si="414"/>
        <v>3.3699740969753457E-2</v>
      </c>
      <c r="AJ209" s="5">
        <f t="shared" si="415"/>
        <v>2.029606882371331E-2</v>
      </c>
      <c r="AK209" s="5">
        <f t="shared" si="416"/>
        <v>8.1490321654920563E-3</v>
      </c>
      <c r="AL209" s="5">
        <f t="shared" si="417"/>
        <v>2.4051065043910881E-4</v>
      </c>
      <c r="AM209" s="5">
        <f t="shared" si="418"/>
        <v>8.2856723105806504E-4</v>
      </c>
      <c r="AN209" s="5">
        <f t="shared" si="419"/>
        <v>1.6854866402927343E-3</v>
      </c>
      <c r="AO209" s="5">
        <f t="shared" si="420"/>
        <v>1.7143239004139457E-3</v>
      </c>
      <c r="AP209" s="5">
        <f t="shared" si="421"/>
        <v>1.1624363612161509E-3</v>
      </c>
      <c r="AQ209" s="5">
        <f t="shared" si="422"/>
        <v>5.9116233528761733E-4</v>
      </c>
      <c r="AR209" s="5">
        <f t="shared" si="423"/>
        <v>1.1382528846874285E-2</v>
      </c>
      <c r="AS209" s="5">
        <f t="shared" si="424"/>
        <v>1.3710526088103197E-2</v>
      </c>
      <c r="AT209" s="5">
        <f t="shared" si="425"/>
        <v>8.257327002697587E-3</v>
      </c>
      <c r="AU209" s="5">
        <f t="shared" si="426"/>
        <v>3.3153821033238737E-3</v>
      </c>
      <c r="AV209" s="5">
        <f t="shared" si="427"/>
        <v>9.9836410324878871E-4</v>
      </c>
      <c r="AW209" s="5">
        <f t="shared" si="428"/>
        <v>1.636985124743645E-5</v>
      </c>
      <c r="AX209" s="5">
        <f t="shared" si="429"/>
        <v>1.6633814843187791E-4</v>
      </c>
      <c r="AY209" s="5">
        <f t="shared" si="430"/>
        <v>3.3836810875919449E-4</v>
      </c>
      <c r="AZ209" s="5">
        <f t="shared" si="431"/>
        <v>3.4415730277340307E-4</v>
      </c>
      <c r="BA209" s="5">
        <f t="shared" si="432"/>
        <v>2.333636966884029E-4</v>
      </c>
      <c r="BB209" s="5">
        <f t="shared" si="433"/>
        <v>1.1867817672301379E-4</v>
      </c>
      <c r="BC209" s="5">
        <f t="shared" si="434"/>
        <v>4.8283464241158718E-5</v>
      </c>
      <c r="BD209" s="5">
        <f t="shared" si="435"/>
        <v>3.8590914502806351E-3</v>
      </c>
      <c r="BE209" s="5">
        <f t="shared" si="436"/>
        <v>4.6483672228933666E-3</v>
      </c>
      <c r="BF209" s="5">
        <f t="shared" si="437"/>
        <v>2.7995343097269834E-3</v>
      </c>
      <c r="BG209" s="5">
        <f t="shared" si="438"/>
        <v>1.1240351684119829E-3</v>
      </c>
      <c r="BH209" s="5">
        <f t="shared" si="439"/>
        <v>3.3848175804733331E-4</v>
      </c>
      <c r="BI209" s="5">
        <f t="shared" si="440"/>
        <v>8.1541861856636186E-5</v>
      </c>
      <c r="BJ209" s="8">
        <f t="shared" si="441"/>
        <v>0.22144263903453151</v>
      </c>
      <c r="BK209" s="8">
        <f t="shared" si="442"/>
        <v>0.21320957875455762</v>
      </c>
      <c r="BL209" s="8">
        <f t="shared" si="443"/>
        <v>0.50544045586481123</v>
      </c>
      <c r="BM209" s="8">
        <f t="shared" si="444"/>
        <v>0.62290770833078624</v>
      </c>
      <c r="BN209" s="8">
        <f t="shared" si="445"/>
        <v>0.37187701900068809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1.5221</v>
      </c>
      <c r="F210">
        <f>VLOOKUP(B210,home!$B$2:$E$405,3,FALSE)</f>
        <v>0.65700000000000003</v>
      </c>
      <c r="G210">
        <f>VLOOKUP(C210,away!$B$2:$E$405,4,FALSE)</f>
        <v>0.73</v>
      </c>
      <c r="H210">
        <f>VLOOKUP(A210,away!$A$2:$E$405,3,FALSE)</f>
        <v>1.1471</v>
      </c>
      <c r="I210">
        <f>VLOOKUP(C210,away!$B$2:$E$405,3,FALSE)</f>
        <v>0.96860000000000002</v>
      </c>
      <c r="J210">
        <f>VLOOKUP(B210,home!$B$2:$E$405,4,FALSE)</f>
        <v>0.54490000000000005</v>
      </c>
      <c r="K210" s="3">
        <f t="shared" si="390"/>
        <v>0.73001438099999993</v>
      </c>
      <c r="L210" s="3">
        <f t="shared" si="391"/>
        <v>0.60542806959400008</v>
      </c>
      <c r="M210" s="5">
        <f t="shared" si="392"/>
        <v>0.26304176671943857</v>
      </c>
      <c r="N210" s="5">
        <f t="shared" si="393"/>
        <v>0.19202427250883736</v>
      </c>
      <c r="O210" s="5">
        <f t="shared" si="394"/>
        <v>0.15925286904754501</v>
      </c>
      <c r="P210" s="5">
        <f t="shared" si="395"/>
        <v>0.11625688462021762</v>
      </c>
      <c r="Q210" s="5">
        <f t="shared" si="396"/>
        <v>7.009024021625708E-2</v>
      </c>
      <c r="R210" s="5">
        <f t="shared" si="397"/>
        <v>4.8208078542380628E-2</v>
      </c>
      <c r="S210" s="5">
        <f t="shared" si="398"/>
        <v>1.2845548627277934E-2</v>
      </c>
      <c r="T210" s="5">
        <f t="shared" si="399"/>
        <v>4.2434598831508276E-2</v>
      </c>
      <c r="U210" s="5">
        <f t="shared" si="400"/>
        <v>3.5192590616315376E-2</v>
      </c>
      <c r="V210" s="5">
        <f t="shared" si="401"/>
        <v>6.3081805654321337E-4</v>
      </c>
      <c r="W210" s="5">
        <f t="shared" si="402"/>
        <v>1.7055627775204075E-2</v>
      </c>
      <c r="X210" s="5">
        <f t="shared" si="403"/>
        <v>1.0325955799655614E-2</v>
      </c>
      <c r="Y210" s="5">
        <f t="shared" si="404"/>
        <v>3.1258117432492339E-3</v>
      </c>
      <c r="Z210" s="5">
        <f t="shared" si="405"/>
        <v>9.7288413102498156E-3</v>
      </c>
      <c r="AA210" s="5">
        <f t="shared" si="406"/>
        <v>7.1021940669492474E-3</v>
      </c>
      <c r="AB210" s="5">
        <f t="shared" si="407"/>
        <v>2.5923519027629127E-3</v>
      </c>
      <c r="AC210" s="5">
        <f t="shared" si="408"/>
        <v>1.7425213239546982E-5</v>
      </c>
      <c r="AD210" s="5">
        <f t="shared" si="409"/>
        <v>3.1127133882205018E-3</v>
      </c>
      <c r="AE210" s="5">
        <f t="shared" si="410"/>
        <v>1.8845240578297378E-3</v>
      </c>
      <c r="AF210" s="5">
        <f t="shared" si="411"/>
        <v>5.7047188121765497E-4</v>
      </c>
      <c r="AG210" s="5">
        <f t="shared" si="412"/>
        <v>1.151265632677542E-4</v>
      </c>
      <c r="AH210" s="5">
        <f t="shared" si="413"/>
        <v>1.4725284034627266E-3</v>
      </c>
      <c r="AI210" s="5">
        <f t="shared" si="414"/>
        <v>1.0749669109587606E-3</v>
      </c>
      <c r="AJ210" s="5">
        <f t="shared" si="415"/>
        <v>3.9237065204952073E-4</v>
      </c>
      <c r="AK210" s="5">
        <f t="shared" si="416"/>
        <v>9.54787395594991E-5</v>
      </c>
      <c r="AL210" s="5">
        <f t="shared" si="417"/>
        <v>3.0805769446240542E-7</v>
      </c>
      <c r="AM210" s="5">
        <f t="shared" si="418"/>
        <v>4.5446510746644062E-4</v>
      </c>
      <c r="AN210" s="5">
        <f t="shared" si="419"/>
        <v>2.7514593271123694E-4</v>
      </c>
      <c r="AO210" s="5">
        <f t="shared" si="420"/>
        <v>8.3290535449002408E-5</v>
      </c>
      <c r="AP210" s="5">
        <f t="shared" si="421"/>
        <v>1.6808809364113388E-5</v>
      </c>
      <c r="AQ210" s="5">
        <f t="shared" si="422"/>
        <v>2.5441312513721798E-6</v>
      </c>
      <c r="AR210" s="5">
        <f t="shared" si="423"/>
        <v>1.7830200574615475E-4</v>
      </c>
      <c r="AS210" s="5">
        <f t="shared" si="424"/>
        <v>1.301630283558376E-4</v>
      </c>
      <c r="AT210" s="5">
        <f t="shared" si="425"/>
        <v>4.7510441287136102E-5</v>
      </c>
      <c r="AU210" s="5">
        <f t="shared" si="426"/>
        <v>1.156110179575517E-5</v>
      </c>
      <c r="AV210" s="5">
        <f t="shared" si="427"/>
        <v>2.109942642776549E-6</v>
      </c>
      <c r="AW210" s="5">
        <f t="shared" si="428"/>
        <v>3.7820174474933476E-9</v>
      </c>
      <c r="AX210" s="5">
        <f t="shared" si="429"/>
        <v>5.5294344018868659E-5</v>
      </c>
      <c r="AY210" s="5">
        <f t="shared" si="430"/>
        <v>3.3476747958810199E-5</v>
      </c>
      <c r="AZ210" s="5">
        <f t="shared" si="431"/>
        <v>1.013388144649367E-5</v>
      </c>
      <c r="BA210" s="5">
        <f t="shared" si="432"/>
        <v>2.0451120938817057E-6</v>
      </c>
      <c r="BB210" s="5">
        <f t="shared" si="433"/>
        <v>3.0954206677553604E-7</v>
      </c>
      <c r="BC210" s="5">
        <f t="shared" si="434"/>
        <v>3.7481091189209984E-8</v>
      </c>
      <c r="BD210" s="5">
        <f t="shared" si="435"/>
        <v>1.7991506523938798E-5</v>
      </c>
      <c r="BE210" s="5">
        <f t="shared" si="436"/>
        <v>1.3134058498330642E-5</v>
      </c>
      <c r="BF210" s="5">
        <f t="shared" si="437"/>
        <v>4.7940257923383148E-6</v>
      </c>
      <c r="BG210" s="5">
        <f t="shared" si="438"/>
        <v>1.1665692570972965E-6</v>
      </c>
      <c r="BH210" s="5">
        <f t="shared" si="439"/>
        <v>2.1290308352837814E-7</v>
      </c>
      <c r="BI210" s="5">
        <f t="shared" si="440"/>
        <v>3.1084462546992064E-8</v>
      </c>
      <c r="BJ210" s="8">
        <f t="shared" si="441"/>
        <v>0.3416728943901654</v>
      </c>
      <c r="BK210" s="8">
        <f t="shared" si="442"/>
        <v>0.39282622804237011</v>
      </c>
      <c r="BL210" s="8">
        <f t="shared" si="443"/>
        <v>0.25579040554942917</v>
      </c>
      <c r="BM210" s="8">
        <f t="shared" si="444"/>
        <v>0.15111078467159703</v>
      </c>
      <c r="BN210" s="8">
        <f t="shared" si="445"/>
        <v>0.8488741116546763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1.5207999999999999</v>
      </c>
      <c r="F211">
        <f>VLOOKUP(B211,home!$B$2:$E$405,3,FALSE)</f>
        <v>1.0082</v>
      </c>
      <c r="G211">
        <f>VLOOKUP(C211,away!$B$2:$E$405,4,FALSE)</f>
        <v>0.92059999999999997</v>
      </c>
      <c r="H211">
        <f>VLOOKUP(A211,away!$A$2:$E$405,3,FALSE)</f>
        <v>1.1375</v>
      </c>
      <c r="I211">
        <f>VLOOKUP(C211,away!$B$2:$E$405,3,FALSE)</f>
        <v>1.1721999999999999</v>
      </c>
      <c r="J211">
        <f>VLOOKUP(B211,home!$B$2:$E$405,4,FALSE)</f>
        <v>1.2894000000000001</v>
      </c>
      <c r="K211" s="3">
        <f t="shared" si="390"/>
        <v>1.4115288775359998</v>
      </c>
      <c r="L211" s="3">
        <f t="shared" si="391"/>
        <v>1.7192569485</v>
      </c>
      <c r="M211" s="5">
        <f t="shared" si="392"/>
        <v>4.3683456164261086E-2</v>
      </c>
      <c r="N211" s="5">
        <f t="shared" si="393"/>
        <v>6.1660459846432494E-2</v>
      </c>
      <c r="O211" s="5">
        <f t="shared" si="394"/>
        <v>7.5103085544901041E-2</v>
      </c>
      <c r="P211" s="5">
        <f t="shared" si="395"/>
        <v>0.10601017403868432</v>
      </c>
      <c r="Q211" s="5">
        <f t="shared" si="396"/>
        <v>4.351775983769423E-2</v>
      </c>
      <c r="R211" s="5">
        <f t="shared" si="397"/>
        <v>6.456075083843052E-2</v>
      </c>
      <c r="S211" s="5">
        <f t="shared" si="398"/>
        <v>6.4315864554385122E-2</v>
      </c>
      <c r="T211" s="5">
        <f t="shared" si="399"/>
        <v>7.481821098411004E-2</v>
      </c>
      <c r="U211" s="5">
        <f t="shared" si="400"/>
        <v>9.1129364163851173E-2</v>
      </c>
      <c r="V211" s="5">
        <f t="shared" si="401"/>
        <v>1.734227857902915E-2</v>
      </c>
      <c r="W211" s="5">
        <f t="shared" si="402"/>
        <v>2.0475524898860589E-2</v>
      </c>
      <c r="X211" s="5">
        <f t="shared" si="403"/>
        <v>3.5202688456550828E-2</v>
      </c>
      <c r="Y211" s="5">
        <f t="shared" si="404"/>
        <v>3.0261233367402877E-2</v>
      </c>
      <c r="Z211" s="5">
        <f t="shared" si="405"/>
        <v>3.6998839826449616E-2</v>
      </c>
      <c r="AA211" s="5">
        <f t="shared" si="406"/>
        <v>5.2224930850362665E-2</v>
      </c>
      <c r="AB211" s="5">
        <f t="shared" si="407"/>
        <v>3.6858499011303822E-2</v>
      </c>
      <c r="AC211" s="5">
        <f t="shared" si="408"/>
        <v>2.630369326028642E-3</v>
      </c>
      <c r="AD211" s="5">
        <f t="shared" si="409"/>
        <v>7.2254486693622728E-3</v>
      </c>
      <c r="AE211" s="5">
        <f t="shared" si="410"/>
        <v>1.2422402830831167E-2</v>
      </c>
      <c r="AF211" s="5">
        <f t="shared" si="411"/>
        <v>1.0678651191986278E-2</v>
      </c>
      <c r="AG211" s="5">
        <f t="shared" si="412"/>
        <v>6.1197817541434052E-3</v>
      </c>
      <c r="AH211" s="5">
        <f t="shared" si="413"/>
        <v>1.5902628114515514E-2</v>
      </c>
      <c r="AI211" s="5">
        <f t="shared" si="414"/>
        <v>2.2447018812354509E-2</v>
      </c>
      <c r="AJ211" s="5">
        <f t="shared" si="415"/>
        <v>1.5842307634116121E-2</v>
      </c>
      <c r="AK211" s="5">
        <f t="shared" si="416"/>
        <v>7.4539582374546437E-3</v>
      </c>
      <c r="AL211" s="5">
        <f t="shared" si="417"/>
        <v>2.5533319432398415E-4</v>
      </c>
      <c r="AM211" s="5">
        <f t="shared" si="418"/>
        <v>2.0397858899917818E-3</v>
      </c>
      <c r="AN211" s="5">
        <f t="shared" si="419"/>
        <v>3.5069160648206277E-3</v>
      </c>
      <c r="AO211" s="5">
        <f t="shared" si="420"/>
        <v>3.0146449061245703E-3</v>
      </c>
      <c r="AP211" s="5">
        <f t="shared" si="421"/>
        <v>1.7276497340382659E-3</v>
      </c>
      <c r="AQ211" s="5">
        <f t="shared" si="422"/>
        <v>7.4256845245486652E-4</v>
      </c>
      <c r="AR211" s="5">
        <f t="shared" si="423"/>
        <v>5.4681407770584486E-3</v>
      </c>
      <c r="AS211" s="5">
        <f t="shared" si="424"/>
        <v>7.7184386132501401E-3</v>
      </c>
      <c r="AT211" s="5">
        <f t="shared" si="425"/>
        <v>5.4473994960457456E-3</v>
      </c>
      <c r="AU211" s="5">
        <f t="shared" si="426"/>
        <v>2.5630538987145412E-3</v>
      </c>
      <c r="AV211" s="5">
        <f t="shared" si="427"/>
        <v>9.0445614817920078E-4</v>
      </c>
      <c r="AW211" s="5">
        <f t="shared" si="428"/>
        <v>1.7212158373054177E-5</v>
      </c>
      <c r="AX211" s="5">
        <f t="shared" si="429"/>
        <v>4.798694479523111E-4</v>
      </c>
      <c r="AY211" s="5">
        <f t="shared" si="430"/>
        <v>8.2501888276486995E-4</v>
      </c>
      <c r="AZ211" s="5">
        <f t="shared" si="431"/>
        <v>7.0920972341860489E-4</v>
      </c>
      <c r="BA211" s="5">
        <f t="shared" si="432"/>
        <v>4.064379149770665E-4</v>
      </c>
      <c r="BB211" s="5">
        <f t="shared" si="433"/>
        <v>1.7469280236454346E-4</v>
      </c>
      <c r="BC211" s="5">
        <f t="shared" si="434"/>
        <v>6.0068362863635706E-5</v>
      </c>
      <c r="BD211" s="5">
        <f t="shared" si="435"/>
        <v>1.566856504388988E-3</v>
      </c>
      <c r="BE211" s="5">
        <f t="shared" si="436"/>
        <v>2.2116632029001685E-3</v>
      </c>
      <c r="BF211" s="5">
        <f t="shared" si="437"/>
        <v>1.5609132391386747E-3</v>
      </c>
      <c r="BG211" s="5">
        <f t="shared" si="438"/>
        <v>7.3442470412416524E-4</v>
      </c>
      <c r="BH211" s="5">
        <f t="shared" si="439"/>
        <v>2.5916541956177281E-4</v>
      </c>
      <c r="BI211" s="5">
        <f t="shared" si="440"/>
        <v>7.3163894754035095E-5</v>
      </c>
      <c r="BJ211" s="8">
        <f t="shared" si="441"/>
        <v>0.31606902401914533</v>
      </c>
      <c r="BK211" s="8">
        <f t="shared" si="442"/>
        <v>0.23506249473947718</v>
      </c>
      <c r="BL211" s="8">
        <f t="shared" si="443"/>
        <v>0.41003021910540588</v>
      </c>
      <c r="BM211" s="8">
        <f t="shared" si="444"/>
        <v>0.60281708469568285</v>
      </c>
      <c r="BN211" s="8">
        <f t="shared" si="445"/>
        <v>0.3945356862704037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1.7722</v>
      </c>
      <c r="F212">
        <f>VLOOKUP(B212,home!$B$2:$E$405,3,FALSE)</f>
        <v>1.5517000000000001</v>
      </c>
      <c r="G212">
        <f>VLOOKUP(C212,away!$B$2:$E$405,4,FALSE)</f>
        <v>0.98750000000000004</v>
      </c>
      <c r="H212">
        <f>VLOOKUP(A212,away!$A$2:$E$405,3,FALSE)</f>
        <v>1.5063</v>
      </c>
      <c r="I212">
        <f>VLOOKUP(C212,away!$B$2:$E$405,3,FALSE)</f>
        <v>0.66390000000000005</v>
      </c>
      <c r="J212">
        <f>VLOOKUP(B212,home!$B$2:$E$405,4,FALSE)</f>
        <v>0.74690000000000001</v>
      </c>
      <c r="K212" s="3">
        <f t="shared" si="390"/>
        <v>2.7155487057500003</v>
      </c>
      <c r="L212" s="3">
        <f t="shared" si="391"/>
        <v>0.74692432653300012</v>
      </c>
      <c r="M212" s="5">
        <f t="shared" si="392"/>
        <v>3.1352131233532893E-2</v>
      </c>
      <c r="N212" s="5">
        <f t="shared" si="393"/>
        <v>8.5138239393724405E-2</v>
      </c>
      <c r="O212" s="5">
        <f t="shared" si="394"/>
        <v>2.3417669506980793E-2</v>
      </c>
      <c r="P212" s="5">
        <f t="shared" si="395"/>
        <v>6.359182212136294E-2</v>
      </c>
      <c r="Q212" s="5">
        <f t="shared" si="396"/>
        <v>0.11559851789773101</v>
      </c>
      <c r="R212" s="5">
        <f t="shared" si="397"/>
        <v>8.7456135127370015E-3</v>
      </c>
      <c r="S212" s="5">
        <f t="shared" si="398"/>
        <v>3.2245972455533282E-2</v>
      </c>
      <c r="T212" s="5">
        <f t="shared" si="399"/>
        <v>8.6343345128975693E-2</v>
      </c>
      <c r="U212" s="5">
        <f t="shared" si="400"/>
        <v>2.3749139455502673E-2</v>
      </c>
      <c r="V212" s="5">
        <f t="shared" si="401"/>
        <v>7.2672009626128147E-3</v>
      </c>
      <c r="W212" s="5">
        <f t="shared" si="402"/>
        <v>0.1046378018879339</v>
      </c>
      <c r="X212" s="5">
        <f t="shared" si="403"/>
        <v>7.8156519705038521E-2</v>
      </c>
      <c r="Y212" s="5">
        <f t="shared" si="404"/>
        <v>2.918850292242452E-2</v>
      </c>
      <c r="Z212" s="5">
        <f t="shared" si="405"/>
        <v>2.1774371610396638E-3</v>
      </c>
      <c r="AA212" s="5">
        <f t="shared" si="406"/>
        <v>5.9129366645132133E-3</v>
      </c>
      <c r="AB212" s="5">
        <f t="shared" si="407"/>
        <v>8.02843375325029E-3</v>
      </c>
      <c r="AC212" s="5">
        <f t="shared" si="408"/>
        <v>9.212582461547151E-4</v>
      </c>
      <c r="AD212" s="5">
        <f t="shared" si="409"/>
        <v>7.1037261872325966E-2</v>
      </c>
      <c r="AE212" s="5">
        <f t="shared" si="410"/>
        <v>5.3059458982735438E-2</v>
      </c>
      <c r="AF212" s="5">
        <f t="shared" si="411"/>
        <v>1.9815700333442505E-2</v>
      </c>
      <c r="AG212" s="5">
        <f t="shared" si="412"/>
        <v>4.9336095421120968E-3</v>
      </c>
      <c r="AH212" s="5">
        <f t="shared" si="413"/>
        <v>4.0659519626936951E-4</v>
      </c>
      <c r="AI212" s="5">
        <f t="shared" si="414"/>
        <v>1.1041290589934537E-3</v>
      </c>
      <c r="AJ212" s="5">
        <f t="shared" si="415"/>
        <v>1.4991581185653197E-3</v>
      </c>
      <c r="AK212" s="5">
        <f t="shared" si="416"/>
        <v>1.3570122961948864E-3</v>
      </c>
      <c r="AL212" s="5">
        <f t="shared" si="417"/>
        <v>7.4743869985655035E-5</v>
      </c>
      <c r="AM212" s="5">
        <f t="shared" si="418"/>
        <v>3.8581028907483703E-2</v>
      </c>
      <c r="AN212" s="5">
        <f t="shared" si="419"/>
        <v>2.8817109033672475E-2</v>
      </c>
      <c r="AO212" s="5">
        <f t="shared" si="420"/>
        <v>1.0762099878801923E-2</v>
      </c>
      <c r="AP212" s="5">
        <f t="shared" si="421"/>
        <v>2.6794914013516698E-3</v>
      </c>
      <c r="AQ212" s="5">
        <f t="shared" si="422"/>
        <v>5.0034432760139014E-4</v>
      </c>
      <c r="AR212" s="5">
        <f t="shared" si="423"/>
        <v>6.0739168629010389E-5</v>
      </c>
      <c r="AS212" s="5">
        <f t="shared" si="424"/>
        <v>1.6494017075884015E-4</v>
      </c>
      <c r="AT212" s="5">
        <f t="shared" si="425"/>
        <v>2.2395153361517625E-4</v>
      </c>
      <c r="AU212" s="5">
        <f t="shared" si="426"/>
        <v>2.027170990864732E-4</v>
      </c>
      <c r="AV212" s="5">
        <f t="shared" si="427"/>
        <v>1.3762203901441673E-4</v>
      </c>
      <c r="AW212" s="5">
        <f t="shared" si="428"/>
        <v>4.2112137000845209E-6</v>
      </c>
      <c r="AX212" s="5">
        <f t="shared" si="429"/>
        <v>1.7461443852703463E-2</v>
      </c>
      <c r="AY212" s="5">
        <f t="shared" si="430"/>
        <v>1.3042377189974329E-2</v>
      </c>
      <c r="AZ212" s="5">
        <f t="shared" si="431"/>
        <v>4.8708343995054687E-3</v>
      </c>
      <c r="BA212" s="5">
        <f t="shared" si="432"/>
        <v>1.2127149011681309E-3</v>
      </c>
      <c r="BB212" s="5">
        <f t="shared" si="433"/>
        <v>2.2645156520788496E-4</v>
      </c>
      <c r="BC212" s="5">
        <f t="shared" si="434"/>
        <v>3.3828436567048661E-5</v>
      </c>
      <c r="BD212" s="5">
        <f t="shared" si="435"/>
        <v>7.5612604370663162E-6</v>
      </c>
      <c r="BE212" s="5">
        <f t="shared" si="436"/>
        <v>2.0532970993714113E-5</v>
      </c>
      <c r="BF212" s="5">
        <f t="shared" si="437"/>
        <v>2.7879141403591332E-5</v>
      </c>
      <c r="BG212" s="5">
        <f t="shared" si="438"/>
        <v>2.5235722118647899E-5</v>
      </c>
      <c r="BH212" s="5">
        <f t="shared" si="439"/>
        <v>1.7132208134490242E-5</v>
      </c>
      <c r="BI212" s="5">
        <f t="shared" si="440"/>
        <v>9.3046691252509155E-6</v>
      </c>
      <c r="BJ212" s="8">
        <f t="shared" si="441"/>
        <v>0.7660966815604815</v>
      </c>
      <c r="BK212" s="8">
        <f t="shared" si="442"/>
        <v>0.14849550607915665</v>
      </c>
      <c r="BL212" s="8">
        <f t="shared" si="443"/>
        <v>7.5118303546323692E-2</v>
      </c>
      <c r="BM212" s="8">
        <f t="shared" si="444"/>
        <v>0.65100576870465832</v>
      </c>
      <c r="BN212" s="8">
        <f t="shared" si="445"/>
        <v>0.32784399366606903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1.7722</v>
      </c>
      <c r="F213">
        <f>VLOOKUP(B213,home!$B$2:$E$405,3,FALSE)</f>
        <v>1.1285000000000001</v>
      </c>
      <c r="G213">
        <f>VLOOKUP(C213,away!$B$2:$E$405,4,FALSE)</f>
        <v>0.77590000000000003</v>
      </c>
      <c r="H213">
        <f>VLOOKUP(A213,away!$A$2:$E$405,3,FALSE)</f>
        <v>1.5063</v>
      </c>
      <c r="I213">
        <f>VLOOKUP(C213,away!$B$2:$E$405,3,FALSE)</f>
        <v>1.0788</v>
      </c>
      <c r="J213">
        <f>VLOOKUP(B213,home!$B$2:$E$405,4,FALSE)</f>
        <v>0.66390000000000005</v>
      </c>
      <c r="K213" s="3">
        <f t="shared" si="390"/>
        <v>1.5517439024300002</v>
      </c>
      <c r="L213" s="3">
        <f t="shared" si="391"/>
        <v>1.078835136516</v>
      </c>
      <c r="M213" s="5">
        <f t="shared" si="392"/>
        <v>7.2036738083083404E-2</v>
      </c>
      <c r="N213" s="5">
        <f t="shared" si="393"/>
        <v>0.11178256907137164</v>
      </c>
      <c r="O213" s="5">
        <f t="shared" si="394"/>
        <v>7.7715764164030615E-2</v>
      </c>
      <c r="P213" s="5">
        <f t="shared" si="395"/>
        <v>0.12059496316422243</v>
      </c>
      <c r="Q213" s="5">
        <f t="shared" si="396"/>
        <v>8.6728959977230652E-2</v>
      </c>
      <c r="R213" s="5">
        <f t="shared" si="397"/>
        <v>4.1921248520673617E-2</v>
      </c>
      <c r="S213" s="5">
        <f t="shared" si="398"/>
        <v>5.0471278709923205E-2</v>
      </c>
      <c r="T213" s="5">
        <f t="shared" si="399"/>
        <v>9.3566249376926328E-2</v>
      </c>
      <c r="U213" s="5">
        <f t="shared" si="400"/>
        <v>6.5051041774207938E-2</v>
      </c>
      <c r="V213" s="5">
        <f t="shared" si="401"/>
        <v>9.3880831716950542E-3</v>
      </c>
      <c r="W213" s="5">
        <f t="shared" si="402"/>
        <v>4.486037826958774E-2</v>
      </c>
      <c r="X213" s="5">
        <f t="shared" si="403"/>
        <v>4.8396952314630093E-2</v>
      </c>
      <c r="Y213" s="5">
        <f t="shared" si="404"/>
        <v>2.6106166328656148E-2</v>
      </c>
      <c r="Z213" s="5">
        <f t="shared" si="405"/>
        <v>1.5075371956907365E-2</v>
      </c>
      <c r="AA213" s="5">
        <f t="shared" si="406"/>
        <v>2.339311651099522E-2</v>
      </c>
      <c r="AB213" s="5">
        <f t="shared" si="407"/>
        <v>1.81500629523857E-2</v>
      </c>
      <c r="AC213" s="5">
        <f t="shared" si="408"/>
        <v>9.8227270417860623E-4</v>
      </c>
      <c r="AD213" s="5">
        <f t="shared" si="409"/>
        <v>1.7402954610134008E-2</v>
      </c>
      <c r="AE213" s="5">
        <f t="shared" si="410"/>
        <v>1.8774918912605677E-2</v>
      </c>
      <c r="AF213" s="5">
        <f t="shared" si="411"/>
        <v>1.0127521104078887E-2</v>
      </c>
      <c r="AG213" s="5">
        <f t="shared" si="412"/>
        <v>3.6419752042958727E-3</v>
      </c>
      <c r="AH213" s="5">
        <f t="shared" si="413"/>
        <v>4.0659602407899084E-3</v>
      </c>
      <c r="AI213" s="5">
        <f t="shared" si="414"/>
        <v>6.3093290111685546E-3</v>
      </c>
      <c r="AJ213" s="5">
        <f t="shared" si="415"/>
        <v>4.8952314107527546E-3</v>
      </c>
      <c r="AK213" s="5">
        <f t="shared" si="416"/>
        <v>2.5320484975397987E-3</v>
      </c>
      <c r="AL213" s="5">
        <f t="shared" si="417"/>
        <v>6.5775960283497549E-5</v>
      </c>
      <c r="AM213" s="5">
        <f t="shared" si="418"/>
        <v>5.4009857401083033E-3</v>
      </c>
      <c r="AN213" s="5">
        <f t="shared" si="419"/>
        <v>5.8267731882507114E-3</v>
      </c>
      <c r="AO213" s="5">
        <f t="shared" si="420"/>
        <v>3.1430638239971121E-3</v>
      </c>
      <c r="AP213" s="5">
        <f t="shared" si="421"/>
        <v>1.1302825632134755E-3</v>
      </c>
      <c r="AQ213" s="5">
        <f t="shared" si="422"/>
        <v>3.0484713584651602E-4</v>
      </c>
      <c r="AR213" s="5">
        <f t="shared" si="423"/>
        <v>8.7730015428824203E-4</v>
      </c>
      <c r="AS213" s="5">
        <f t="shared" si="424"/>
        <v>1.3613451650176778E-3</v>
      </c>
      <c r="AT213" s="5">
        <f t="shared" si="425"/>
        <v>1.0562295294593721E-3</v>
      </c>
      <c r="AU213" s="5">
        <f t="shared" si="426"/>
        <v>5.4633257730169642E-4</v>
      </c>
      <c r="AV213" s="5">
        <f t="shared" si="427"/>
        <v>2.1194206138169347E-4</v>
      </c>
      <c r="AW213" s="5">
        <f t="shared" si="428"/>
        <v>3.0587207300048862E-6</v>
      </c>
      <c r="AX213" s="5">
        <f t="shared" si="429"/>
        <v>1.396824448220741E-3</v>
      </c>
      <c r="AY213" s="5">
        <f t="shared" si="430"/>
        <v>1.5069432942851095E-3</v>
      </c>
      <c r="AZ213" s="5">
        <f t="shared" si="431"/>
        <v>8.1287168730597337E-4</v>
      </c>
      <c r="BA213" s="5">
        <f t="shared" si="432"/>
        <v>2.9231817924824376E-4</v>
      </c>
      <c r="BB213" s="5">
        <f t="shared" si="433"/>
        <v>7.8840780703846891E-5</v>
      </c>
      <c r="BC213" s="5">
        <f t="shared" si="434"/>
        <v>1.701124088273254E-5</v>
      </c>
      <c r="BD213" s="5">
        <f t="shared" si="435"/>
        <v>1.5774370528617721E-4</v>
      </c>
      <c r="BE213" s="5">
        <f t="shared" si="436"/>
        <v>2.447778328245404E-4</v>
      </c>
      <c r="BF213" s="5">
        <f t="shared" si="437"/>
        <v>1.899162547677553E-4</v>
      </c>
      <c r="BG213" s="5">
        <f t="shared" si="438"/>
        <v>9.823379676940228E-5</v>
      </c>
      <c r="BH213" s="5">
        <f t="shared" si="439"/>
        <v>3.8108423787366942E-5</v>
      </c>
      <c r="BI213" s="5">
        <f t="shared" si="440"/>
        <v>1.182690284865301E-5</v>
      </c>
      <c r="BJ213" s="8">
        <f t="shared" si="441"/>
        <v>0.48129940725157977</v>
      </c>
      <c r="BK213" s="8">
        <f t="shared" si="442"/>
        <v>0.25504605508767136</v>
      </c>
      <c r="BL213" s="8">
        <f t="shared" si="443"/>
        <v>0.24882755948627666</v>
      </c>
      <c r="BM213" s="8">
        <f t="shared" si="444"/>
        <v>0.48796426622826777</v>
      </c>
      <c r="BN213" s="8">
        <f t="shared" si="445"/>
        <v>0.51078024298061231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1.6306</v>
      </c>
      <c r="F214">
        <f>VLOOKUP(B214,home!$B$2:$E$405,3,FALSE)</f>
        <v>1.3288</v>
      </c>
      <c r="G214">
        <f>VLOOKUP(C214,away!$B$2:$E$405,4,FALSE)</f>
        <v>0.82969999999999999</v>
      </c>
      <c r="H214">
        <f>VLOOKUP(A214,away!$A$2:$E$405,3,FALSE)</f>
        <v>1.1465000000000001</v>
      </c>
      <c r="I214">
        <f>VLOOKUP(C214,away!$B$2:$E$405,3,FALSE)</f>
        <v>0.66700000000000004</v>
      </c>
      <c r="J214">
        <f>VLOOKUP(B214,home!$B$2:$E$405,4,FALSE)</f>
        <v>0.62990000000000002</v>
      </c>
      <c r="K214" s="3">
        <f t="shared" si="390"/>
        <v>1.7977452400160001</v>
      </c>
      <c r="L214" s="3">
        <f t="shared" si="391"/>
        <v>0.48169429345000009</v>
      </c>
      <c r="M214" s="5">
        <f t="shared" si="392"/>
        <v>0.10234154965825737</v>
      </c>
      <c r="N214" s="5">
        <f t="shared" si="393"/>
        <v>0.18398403375399328</v>
      </c>
      <c r="O214" s="5">
        <f t="shared" si="394"/>
        <v>4.9297340453212372E-2</v>
      </c>
      <c r="P214" s="5">
        <f t="shared" si="395"/>
        <v>8.8624059145210737E-2</v>
      </c>
      <c r="Q214" s="5">
        <f t="shared" si="396"/>
        <v>0.1653782104600923</v>
      </c>
      <c r="R214" s="5">
        <f t="shared" si="397"/>
        <v>1.1873123789287119E-2</v>
      </c>
      <c r="S214" s="5">
        <f t="shared" si="398"/>
        <v>1.9186302839855673E-2</v>
      </c>
      <c r="T214" s="5">
        <f t="shared" si="399"/>
        <v>7.9661740239599557E-2</v>
      </c>
      <c r="U214" s="5">
        <f t="shared" si="400"/>
        <v>2.1344851776311652E-2</v>
      </c>
      <c r="V214" s="5">
        <f t="shared" si="401"/>
        <v>1.8460711469857822E-3</v>
      </c>
      <c r="W214" s="5">
        <f t="shared" si="402"/>
        <v>9.9102630218998372E-2</v>
      </c>
      <c r="X214" s="5">
        <f t="shared" si="403"/>
        <v>4.773717144237704E-2</v>
      </c>
      <c r="Y214" s="5">
        <f t="shared" si="404"/>
        <v>1.1497361534618665E-2</v>
      </c>
      <c r="Z214" s="5">
        <f t="shared" si="405"/>
        <v>1.9064053249083493E-3</v>
      </c>
      <c r="AA214" s="5">
        <f t="shared" si="406"/>
        <v>3.4272310983951403E-3</v>
      </c>
      <c r="AB214" s="5">
        <f t="shared" si="407"/>
        <v>3.0806441967873364E-3</v>
      </c>
      <c r="AC214" s="5">
        <f t="shared" si="408"/>
        <v>9.9914403694696398E-5</v>
      </c>
      <c r="AD214" s="5">
        <f t="shared" si="409"/>
        <v>4.4540320437317565E-2</v>
      </c>
      <c r="AE214" s="5">
        <f t="shared" si="410"/>
        <v>2.1454818183090283E-2</v>
      </c>
      <c r="AF214" s="5">
        <f t="shared" si="411"/>
        <v>5.1673317429009437E-3</v>
      </c>
      <c r="AG214" s="5">
        <f t="shared" si="412"/>
        <v>8.2969140430614262E-4</v>
      </c>
      <c r="AH214" s="5">
        <f t="shared" si="413"/>
        <v>2.2957614150276119E-4</v>
      </c>
      <c r="AI214" s="5">
        <f t="shared" si="414"/>
        <v>4.1271941560782862E-4</v>
      </c>
      <c r="AJ214" s="5">
        <f t="shared" si="415"/>
        <v>3.7098218243557967E-4</v>
      </c>
      <c r="AK214" s="5">
        <f t="shared" si="416"/>
        <v>2.2231048420143684E-4</v>
      </c>
      <c r="AL214" s="5">
        <f t="shared" si="417"/>
        <v>3.4608895613035278E-6</v>
      </c>
      <c r="AM214" s="5">
        <f t="shared" si="418"/>
        <v>1.6014429810995004E-2</v>
      </c>
      <c r="AN214" s="5">
        <f t="shared" si="419"/>
        <v>7.7140594528118554E-3</v>
      </c>
      <c r="AO214" s="5">
        <f t="shared" si="420"/>
        <v>1.8579092088767504E-3</v>
      </c>
      <c r="AP214" s="5">
        <f t="shared" si="421"/>
        <v>2.9831475455471167E-4</v>
      </c>
      <c r="AQ214" s="5">
        <f t="shared" si="422"/>
        <v>3.59241287302355E-5</v>
      </c>
      <c r="AR214" s="5">
        <f t="shared" si="423"/>
        <v>2.2117103454829964E-5</v>
      </c>
      <c r="AS214" s="5">
        <f t="shared" si="424"/>
        <v>3.9760917458861994E-5</v>
      </c>
      <c r="AT214" s="5">
        <f t="shared" si="425"/>
        <v>3.5740000050169125E-5</v>
      </c>
      <c r="AU214" s="5">
        <f t="shared" si="426"/>
        <v>2.1417138322787708E-5</v>
      </c>
      <c r="AV214" s="5">
        <f t="shared" si="427"/>
        <v>9.625639618638973E-6</v>
      </c>
      <c r="AW214" s="5">
        <f t="shared" si="428"/>
        <v>8.3250123999329872E-8</v>
      </c>
      <c r="AX214" s="5">
        <f t="shared" si="429"/>
        <v>4.798310827381096E-3</v>
      </c>
      <c r="AY214" s="5">
        <f t="shared" si="430"/>
        <v>2.3113189437488219E-3</v>
      </c>
      <c r="AZ214" s="5">
        <f t="shared" si="431"/>
        <v>5.5667457277334454E-4</v>
      </c>
      <c r="BA214" s="5">
        <f t="shared" si="432"/>
        <v>8.938232167121231E-5</v>
      </c>
      <c r="BB214" s="5">
        <f t="shared" si="433"/>
        <v>1.0763738571083807E-5</v>
      </c>
      <c r="BC214" s="5">
        <f t="shared" si="434"/>
        <v>1.0369662891757458E-6</v>
      </c>
      <c r="BD214" s="5">
        <f t="shared" si="435"/>
        <v>1.7756137536391455E-6</v>
      </c>
      <c r="BE214" s="5">
        <f t="shared" si="436"/>
        <v>3.1921011737117163E-6</v>
      </c>
      <c r="BF214" s="5">
        <f t="shared" si="437"/>
        <v>2.869292345344863E-6</v>
      </c>
      <c r="BG214" s="5">
        <f t="shared" si="438"/>
        <v>1.7194188853526905E-6</v>
      </c>
      <c r="BH214" s="5">
        <f t="shared" si="439"/>
        <v>7.7276927918410461E-7</v>
      </c>
      <c r="BI214" s="5">
        <f t="shared" si="440"/>
        <v>2.7784845865676386E-7</v>
      </c>
      <c r="BJ214" s="8">
        <f t="shared" si="441"/>
        <v>0.69304143414369734</v>
      </c>
      <c r="BK214" s="8">
        <f t="shared" si="442"/>
        <v>0.21441267702731437</v>
      </c>
      <c r="BL214" s="8">
        <f t="shared" si="443"/>
        <v>9.0398047380542412E-2</v>
      </c>
      <c r="BM214" s="8">
        <f t="shared" si="444"/>
        <v>0.39594901092278462</v>
      </c>
      <c r="BN214" s="8">
        <f t="shared" si="445"/>
        <v>0.60149831726005309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1.6306</v>
      </c>
      <c r="F215">
        <f>VLOOKUP(B215,home!$B$2:$E$405,3,FALSE)</f>
        <v>1.0462</v>
      </c>
      <c r="G215">
        <f>VLOOKUP(C215,away!$B$2:$E$405,4,FALSE)</f>
        <v>0.8518</v>
      </c>
      <c r="H215">
        <f>VLOOKUP(A215,away!$A$2:$E$405,3,FALSE)</f>
        <v>1.1465000000000001</v>
      </c>
      <c r="I215">
        <f>VLOOKUP(C215,away!$B$2:$E$405,3,FALSE)</f>
        <v>0.96909999999999996</v>
      </c>
      <c r="J215">
        <f>VLOOKUP(B215,home!$B$2:$E$405,4,FALSE)</f>
        <v>0.92349999999999999</v>
      </c>
      <c r="K215" s="3">
        <f t="shared" si="390"/>
        <v>1.453114342696</v>
      </c>
      <c r="L215" s="3">
        <f t="shared" si="391"/>
        <v>1.026076054025</v>
      </c>
      <c r="M215" s="5">
        <f t="shared" si="392"/>
        <v>8.3811051834698835E-2</v>
      </c>
      <c r="N215" s="5">
        <f t="shared" si="393"/>
        <v>0.12178704149743878</v>
      </c>
      <c r="O215" s="5">
        <f t="shared" si="394"/>
        <v>8.599651335023252E-2</v>
      </c>
      <c r="P215" s="5">
        <f t="shared" si="395"/>
        <v>0.12496276697107092</v>
      </c>
      <c r="Q215" s="5">
        <f t="shared" si="396"/>
        <v>8.8485248377220646E-2</v>
      </c>
      <c r="R215" s="5">
        <f t="shared" si="397"/>
        <v>4.4119481539157408E-2</v>
      </c>
      <c r="S215" s="5">
        <f t="shared" si="398"/>
        <v>4.6580053546712206E-2</v>
      </c>
      <c r="T215" s="5">
        <f t="shared" si="399"/>
        <v>9.0792594494320589E-2</v>
      </c>
      <c r="U215" s="5">
        <f t="shared" si="400"/>
        <v>6.4110651416861023E-2</v>
      </c>
      <c r="V215" s="5">
        <f t="shared" si="401"/>
        <v>7.7167923819060078E-3</v>
      </c>
      <c r="W215" s="5">
        <f t="shared" si="402"/>
        <v>4.2859727844652425E-2</v>
      </c>
      <c r="X215" s="5">
        <f t="shared" si="403"/>
        <v>4.3977340423426374E-2</v>
      </c>
      <c r="Y215" s="5">
        <f t="shared" si="404"/>
        <v>2.2562047964091728E-2</v>
      </c>
      <c r="Z215" s="5">
        <f t="shared" si="405"/>
        <v>1.5089981174442485E-2</v>
      </c>
      <c r="AA215" s="5">
        <f t="shared" si="406"/>
        <v>2.1927468075595008E-2</v>
      </c>
      <c r="AB215" s="5">
        <f t="shared" si="407"/>
        <v>1.5931559179827887E-2</v>
      </c>
      <c r="AC215" s="5">
        <f t="shared" si="408"/>
        <v>7.1911140228124015E-4</v>
      </c>
      <c r="AD215" s="5">
        <f t="shared" si="409"/>
        <v>1.5570021313777892E-2</v>
      </c>
      <c r="AE215" s="5">
        <f t="shared" si="410"/>
        <v>1.5976026030726367E-2</v>
      </c>
      <c r="AF215" s="5">
        <f t="shared" si="411"/>
        <v>8.1963088743041961E-3</v>
      </c>
      <c r="AG215" s="5">
        <f t="shared" si="412"/>
        <v>2.8033454224387125E-3</v>
      </c>
      <c r="AH215" s="5">
        <f t="shared" si="413"/>
        <v>3.8708670846958697E-3</v>
      </c>
      <c r="AI215" s="5">
        <f t="shared" si="414"/>
        <v>5.6248124794414205E-3</v>
      </c>
      <c r="AJ215" s="5">
        <f t="shared" si="415"/>
        <v>4.0867478444258903E-3</v>
      </c>
      <c r="AK215" s="5">
        <f t="shared" si="416"/>
        <v>1.9795039692390741E-3</v>
      </c>
      <c r="AL215" s="5">
        <f t="shared" si="417"/>
        <v>4.2887971751862278E-5</v>
      </c>
      <c r="AM215" s="5">
        <f t="shared" si="418"/>
        <v>4.5250042574266156E-3</v>
      </c>
      <c r="AN215" s="5">
        <f t="shared" si="419"/>
        <v>4.6429985129066275E-3</v>
      </c>
      <c r="AO215" s="5">
        <f t="shared" si="420"/>
        <v>2.3820347964835873E-3</v>
      </c>
      <c r="AP215" s="5">
        <f t="shared" si="421"/>
        <v>8.1471628817537435E-4</v>
      </c>
      <c r="AQ215" s="5">
        <f t="shared" si="422"/>
        <v>2.0899021853022068E-4</v>
      </c>
      <c r="AR215" s="5">
        <f t="shared" si="423"/>
        <v>7.9436080478399902E-4</v>
      </c>
      <c r="AS215" s="5">
        <f t="shared" si="424"/>
        <v>1.1542970787071665E-3</v>
      </c>
      <c r="AT215" s="5">
        <f t="shared" si="425"/>
        <v>8.3866282040073877E-4</v>
      </c>
      <c r="AU215" s="5">
        <f t="shared" si="426"/>
        <v>4.0622432433673098E-4</v>
      </c>
      <c r="AV215" s="5">
        <f t="shared" si="427"/>
        <v>1.4757259801142391E-4</v>
      </c>
      <c r="AW215" s="5">
        <f t="shared" si="428"/>
        <v>1.7762837764788847E-6</v>
      </c>
      <c r="AX215" s="5">
        <f t="shared" si="429"/>
        <v>1.0958914312045121E-3</v>
      </c>
      <c r="AY215" s="5">
        <f t="shared" si="430"/>
        <v>1.1244679553701355E-3</v>
      </c>
      <c r="AZ215" s="5">
        <f t="shared" si="431"/>
        <v>5.7689482126187426E-4</v>
      </c>
      <c r="BA215" s="5">
        <f t="shared" si="432"/>
        <v>1.9731265392928049E-4</v>
      </c>
      <c r="BB215" s="5">
        <f t="shared" si="433"/>
        <v>5.0614447338239131E-5</v>
      </c>
      <c r="BC215" s="5">
        <f t="shared" si="434"/>
        <v>1.0386854480295319E-5</v>
      </c>
      <c r="BD215" s="5">
        <f t="shared" si="435"/>
        <v>1.3584576667414813E-4</v>
      </c>
      <c r="BE215" s="5">
        <f t="shared" si="436"/>
        <v>1.9739943194873894E-4</v>
      </c>
      <c r="BF215" s="5">
        <f t="shared" si="437"/>
        <v>1.4342197290237782E-4</v>
      </c>
      <c r="BG215" s="5">
        <f t="shared" si="438"/>
        <v>6.9469508627400758E-5</v>
      </c>
      <c r="BH215" s="5">
        <f t="shared" si="439"/>
        <v>2.5236784841629892E-5</v>
      </c>
      <c r="BI215" s="5">
        <f t="shared" si="440"/>
        <v>7.3343868033810819E-6</v>
      </c>
      <c r="BJ215" s="8">
        <f t="shared" si="441"/>
        <v>0.46863901447950446</v>
      </c>
      <c r="BK215" s="8">
        <f t="shared" si="442"/>
        <v>0.26495713206379123</v>
      </c>
      <c r="BL215" s="8">
        <f t="shared" si="443"/>
        <v>0.25156743041751389</v>
      </c>
      <c r="BM215" s="8">
        <f t="shared" si="444"/>
        <v>0.44996876289383919</v>
      </c>
      <c r="BN215" s="8">
        <f t="shared" si="445"/>
        <v>0.54916210356981909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1.6306</v>
      </c>
      <c r="F216">
        <f>VLOOKUP(B216,home!$B$2:$E$405,3,FALSE)</f>
        <v>1.0462</v>
      </c>
      <c r="G216">
        <f>VLOOKUP(C216,away!$B$2:$E$405,4,FALSE)</f>
        <v>1.0221</v>
      </c>
      <c r="H216">
        <f>VLOOKUP(A216,away!$A$2:$E$405,3,FALSE)</f>
        <v>1.1465000000000001</v>
      </c>
      <c r="I216">
        <f>VLOOKUP(C216,away!$B$2:$E$405,3,FALSE)</f>
        <v>1.0660000000000001</v>
      </c>
      <c r="J216">
        <f>VLOOKUP(B216,home!$B$2:$E$405,4,FALSE)</f>
        <v>1.1288</v>
      </c>
      <c r="K216" s="3">
        <f t="shared" si="390"/>
        <v>1.743634855212</v>
      </c>
      <c r="L216" s="3">
        <f t="shared" si="391"/>
        <v>1.3795843672000001</v>
      </c>
      <c r="M216" s="5">
        <f t="shared" si="392"/>
        <v>4.4015245237177821E-2</v>
      </c>
      <c r="N216" s="5">
        <f t="shared" si="393"/>
        <v>7.6746515756247205E-2</v>
      </c>
      <c r="O216" s="5">
        <f t="shared" si="394"/>
        <v>6.0722744247684778E-2</v>
      </c>
      <c r="P216" s="5">
        <f t="shared" si="395"/>
        <v>0.10587829337438713</v>
      </c>
      <c r="Q216" s="5">
        <f t="shared" si="396"/>
        <v>6.69089499443348E-2</v>
      </c>
      <c r="R216" s="5">
        <f t="shared" si="397"/>
        <v>4.1886074348794836E-2</v>
      </c>
      <c r="S216" s="5">
        <f t="shared" si="398"/>
        <v>6.3672330731466678E-2</v>
      </c>
      <c r="T216" s="5">
        <f t="shared" si="399"/>
        <v>9.2306541368971609E-2</v>
      </c>
      <c r="U216" s="5">
        <f t="shared" si="400"/>
        <v>7.3034019182559945E-2</v>
      </c>
      <c r="V216" s="5">
        <f t="shared" si="401"/>
        <v>1.7018138139007443E-2</v>
      </c>
      <c r="W216" s="5">
        <f t="shared" si="402"/>
        <v>3.8888259082859047E-2</v>
      </c>
      <c r="X216" s="5">
        <f t="shared" si="403"/>
        <v>5.3649634298335754E-2</v>
      </c>
      <c r="Y216" s="5">
        <f t="shared" si="404"/>
        <v>3.7007098391990491E-2</v>
      </c>
      <c r="Z216" s="5">
        <f t="shared" si="405"/>
        <v>1.9261791124991424E-2</v>
      </c>
      <c r="AA216" s="5">
        <f t="shared" si="406"/>
        <v>3.3585530379348208E-2</v>
      </c>
      <c r="AB216" s="5">
        <f t="shared" si="407"/>
        <v>2.9280450700106524E-2</v>
      </c>
      <c r="AC216" s="5">
        <f t="shared" si="408"/>
        <v>2.558561546201682E-3</v>
      </c>
      <c r="AD216" s="5">
        <f t="shared" si="409"/>
        <v>1.695173099884693E-2</v>
      </c>
      <c r="AE216" s="5">
        <f t="shared" si="410"/>
        <v>2.3386343082988866E-2</v>
      </c>
      <c r="AF216" s="5">
        <f t="shared" si="411"/>
        <v>1.6131716661633651E-2</v>
      </c>
      <c r="AG216" s="5">
        <f t="shared" si="412"/>
        <v>7.4183547074965191E-3</v>
      </c>
      <c r="AH216" s="5">
        <f t="shared" si="413"/>
        <v>6.6433164800774689E-3</v>
      </c>
      <c r="AI216" s="5">
        <f t="shared" si="414"/>
        <v>1.1583518168867369E-2</v>
      </c>
      <c r="AJ216" s="5">
        <f t="shared" si="415"/>
        <v>1.0098713012609315E-2</v>
      </c>
      <c r="AK216" s="5">
        <f t="shared" si="416"/>
        <v>5.8694893338561939E-3</v>
      </c>
      <c r="AL216" s="5">
        <f t="shared" si="417"/>
        <v>2.461839106386279E-4</v>
      </c>
      <c r="AM216" s="5">
        <f t="shared" si="418"/>
        <v>5.9115258051534413E-3</v>
      </c>
      <c r="AN216" s="5">
        <f t="shared" si="419"/>
        <v>8.1554485870890814E-3</v>
      </c>
      <c r="AO216" s="5">
        <f t="shared" si="420"/>
        <v>5.6255646891257144E-3</v>
      </c>
      <c r="AP216" s="5">
        <f t="shared" si="421"/>
        <v>2.5869803672633877E-3</v>
      </c>
      <c r="AQ216" s="5">
        <f t="shared" si="422"/>
        <v>8.9223941823247119E-4</v>
      </c>
      <c r="AR216" s="5">
        <f t="shared" si="423"/>
        <v>1.8330031124554006E-3</v>
      </c>
      <c r="AS216" s="5">
        <f t="shared" si="424"/>
        <v>3.1960881165893173E-3</v>
      </c>
      <c r="AT216" s="5">
        <f t="shared" si="425"/>
        <v>2.7864053202070046E-3</v>
      </c>
      <c r="AU216" s="5">
        <f t="shared" si="426"/>
        <v>1.6194911456870287E-3</v>
      </c>
      <c r="AV216" s="5">
        <f t="shared" si="427"/>
        <v>7.0595030233177995E-4</v>
      </c>
      <c r="AW216" s="5">
        <f t="shared" si="428"/>
        <v>1.6449813249802829E-5</v>
      </c>
      <c r="AX216" s="5">
        <f t="shared" si="429"/>
        <v>1.71792374022512E-3</v>
      </c>
      <c r="AY216" s="5">
        <f t="shared" si="430"/>
        <v>2.3700207360563292E-3</v>
      </c>
      <c r="AZ216" s="5">
        <f t="shared" si="431"/>
        <v>1.6348217787015753E-3</v>
      </c>
      <c r="BA216" s="5">
        <f t="shared" si="432"/>
        <v>7.5179152301826371E-4</v>
      </c>
      <c r="BB216" s="5">
        <f t="shared" si="433"/>
        <v>2.5928995813736893E-4</v>
      </c>
      <c r="BC216" s="5">
        <f t="shared" si="434"/>
        <v>7.1542474563651289E-5</v>
      </c>
      <c r="BD216" s="5">
        <f t="shared" si="435"/>
        <v>4.2146373982873567E-4</v>
      </c>
      <c r="BE216" s="5">
        <f t="shared" si="436"/>
        <v>7.3487886697338545E-4</v>
      </c>
      <c r="BF216" s="5">
        <f t="shared" si="437"/>
        <v>6.4068020340674894E-4</v>
      </c>
      <c r="BG216" s="5">
        <f t="shared" si="438"/>
        <v>3.7237077790144038E-4</v>
      </c>
      <c r="BH216" s="5">
        <f t="shared" si="439"/>
        <v>1.6231966685283954E-4</v>
      </c>
      <c r="BI216" s="5">
        <f t="shared" si="440"/>
        <v>5.6605245762202131E-5</v>
      </c>
      <c r="BJ216" s="8">
        <f t="shared" si="441"/>
        <v>0.45937229337127128</v>
      </c>
      <c r="BK216" s="8">
        <f t="shared" si="442"/>
        <v>0.2357587736749357</v>
      </c>
      <c r="BL216" s="8">
        <f t="shared" si="443"/>
        <v>0.28523311235190041</v>
      </c>
      <c r="BM216" s="8">
        <f t="shared" si="444"/>
        <v>0.60111457669166579</v>
      </c>
      <c r="BN216" s="8">
        <f t="shared" si="445"/>
        <v>0.39615782290862661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1.6306</v>
      </c>
      <c r="F217">
        <f>VLOOKUP(B217,home!$B$2:$E$405,3,FALSE)</f>
        <v>0.95399999999999996</v>
      </c>
      <c r="G217">
        <f>VLOOKUP(C217,away!$B$2:$E$405,4,FALSE)</f>
        <v>1.0822000000000001</v>
      </c>
      <c r="H217">
        <f>VLOOKUP(A217,away!$A$2:$E$405,3,FALSE)</f>
        <v>1.1465000000000001</v>
      </c>
      <c r="I217">
        <f>VLOOKUP(C217,away!$B$2:$E$405,3,FALSE)</f>
        <v>1.0773999999999999</v>
      </c>
      <c r="J217">
        <f>VLOOKUP(B217,home!$B$2:$E$405,4,FALSE)</f>
        <v>0.7268</v>
      </c>
      <c r="K217" s="3">
        <f t="shared" si="390"/>
        <v>1.6834620952799999</v>
      </c>
      <c r="L217" s="3">
        <f t="shared" si="391"/>
        <v>0.89777177788000007</v>
      </c>
      <c r="M217" s="5">
        <f t="shared" si="392"/>
        <v>7.568056617013974E-2</v>
      </c>
      <c r="N217" s="5">
        <f t="shared" si="393"/>
        <v>0.1274053644967601</v>
      </c>
      <c r="O217" s="5">
        <f t="shared" si="394"/>
        <v>6.794387644153134E-2</v>
      </c>
      <c r="P217" s="5">
        <f t="shared" si="395"/>
        <v>0.11438094059570576</v>
      </c>
      <c r="Q217" s="5">
        <f t="shared" si="396"/>
        <v>0.10724105093281397</v>
      </c>
      <c r="R217" s="5">
        <f t="shared" si="397"/>
        <v>3.0499047374486315E-2</v>
      </c>
      <c r="S217" s="5">
        <f t="shared" si="398"/>
        <v>4.3217830658620109E-2</v>
      </c>
      <c r="T217" s="5">
        <f t="shared" si="399"/>
        <v>9.6277988957672034E-2</v>
      </c>
      <c r="U217" s="5">
        <f t="shared" si="400"/>
        <v>5.1343990197096706E-2</v>
      </c>
      <c r="V217" s="5">
        <f t="shared" si="401"/>
        <v>7.2575451318282061E-3</v>
      </c>
      <c r="W217" s="5">
        <f t="shared" si="402"/>
        <v>6.0178748101128068E-2</v>
      </c>
      <c r="X217" s="5">
        <f t="shared" si="403"/>
        <v>5.4026781673342426E-2</v>
      </c>
      <c r="Y217" s="5">
        <f t="shared" si="404"/>
        <v>2.4251859918005613E-2</v>
      </c>
      <c r="Z217" s="5">
        <f t="shared" si="405"/>
        <v>9.1270613283463125E-3</v>
      </c>
      <c r="AA217" s="5">
        <f t="shared" si="406"/>
        <v>1.5365061787566942E-2</v>
      </c>
      <c r="AB217" s="5">
        <f t="shared" si="407"/>
        <v>1.2933249555502055E-2</v>
      </c>
      <c r="AC217" s="5">
        <f t="shared" si="408"/>
        <v>6.8554987148885984E-4</v>
      </c>
      <c r="AD217" s="5">
        <f t="shared" si="409"/>
        <v>2.5327160342413085E-2</v>
      </c>
      <c r="AE217" s="5">
        <f t="shared" si="410"/>
        <v>2.2738009769260027E-2</v>
      </c>
      <c r="AF217" s="5">
        <f t="shared" si="411"/>
        <v>1.0206771728000691E-2</v>
      </c>
      <c r="AG217" s="5">
        <f t="shared" si="412"/>
        <v>3.0544505335541681E-3</v>
      </c>
      <c r="AH217" s="5">
        <f t="shared" si="413"/>
        <v>2.0485045188923154E-3</v>
      </c>
      <c r="AI217" s="5">
        <f t="shared" si="414"/>
        <v>3.4485797095650051E-3</v>
      </c>
      <c r="AJ217" s="5">
        <f t="shared" si="415"/>
        <v>2.9027766118021993E-3</v>
      </c>
      <c r="AK217" s="5">
        <f t="shared" si="416"/>
        <v>1.6289047990114367E-3</v>
      </c>
      <c r="AL217" s="5">
        <f t="shared" si="417"/>
        <v>4.1444636632277039E-5</v>
      </c>
      <c r="AM217" s="5">
        <f t="shared" si="418"/>
        <v>8.5274628835062469E-3</v>
      </c>
      <c r="AN217" s="5">
        <f t="shared" si="419"/>
        <v>7.6557155137311145E-3</v>
      </c>
      <c r="AO217" s="5">
        <f t="shared" si="420"/>
        <v>3.43654266385294E-3</v>
      </c>
      <c r="AP217" s="5">
        <f t="shared" si="421"/>
        <v>1.0284103390292422E-3</v>
      </c>
      <c r="AQ217" s="5">
        <f t="shared" si="422"/>
        <v>2.3081944461511401E-4</v>
      </c>
      <c r="AR217" s="5">
        <f t="shared" si="423"/>
        <v>3.6781790878423373E-4</v>
      </c>
      <c r="AS217" s="5">
        <f t="shared" si="424"/>
        <v>6.1920750740341397E-4</v>
      </c>
      <c r="AT217" s="5">
        <f t="shared" si="425"/>
        <v>5.212061839132288E-4</v>
      </c>
      <c r="AU217" s="5">
        <f t="shared" si="426"/>
        <v>2.9247695148115239E-4</v>
      </c>
      <c r="AV217" s="5">
        <f t="shared" si="427"/>
        <v>1.230934653903919E-4</v>
      </c>
      <c r="AW217" s="5">
        <f t="shared" si="428"/>
        <v>1.7399434229294027E-6</v>
      </c>
      <c r="AX217" s="5">
        <f t="shared" si="429"/>
        <v>2.3926100888816441E-3</v>
      </c>
      <c r="AY217" s="5">
        <f t="shared" si="430"/>
        <v>2.1480178132688983E-3</v>
      </c>
      <c r="AZ217" s="5">
        <f t="shared" si="431"/>
        <v>9.6421488556816429E-4</v>
      </c>
      <c r="BA217" s="5">
        <f t="shared" si="432"/>
        <v>2.8854830402496397E-4</v>
      </c>
      <c r="BB217" s="5">
        <f t="shared" si="433"/>
        <v>6.4762630977187655E-5</v>
      </c>
      <c r="BC217" s="5">
        <f t="shared" si="434"/>
        <v>1.162841247051523E-5</v>
      </c>
      <c r="BD217" s="5">
        <f t="shared" si="435"/>
        <v>5.5036089650887509E-5</v>
      </c>
      <c r="BE217" s="5">
        <f t="shared" si="436"/>
        <v>9.2651170799700993E-5</v>
      </c>
      <c r="BF217" s="5">
        <f t="shared" si="437"/>
        <v>7.7987367062304906E-5</v>
      </c>
      <c r="BG217" s="5">
        <f t="shared" si="438"/>
        <v>4.3762925453359432E-5</v>
      </c>
      <c r="BH217" s="5">
        <f t="shared" si="439"/>
        <v>1.841830654482372E-5</v>
      </c>
      <c r="BI217" s="5">
        <f t="shared" si="440"/>
        <v>6.2013041854916523E-6</v>
      </c>
      <c r="BJ217" s="8">
        <f t="shared" si="441"/>
        <v>0.55745691943287612</v>
      </c>
      <c r="BK217" s="8">
        <f t="shared" si="442"/>
        <v>0.24341189487768386</v>
      </c>
      <c r="BL217" s="8">
        <f t="shared" si="443"/>
        <v>0.19033185017612331</v>
      </c>
      <c r="BM217" s="8">
        <f t="shared" si="444"/>
        <v>0.47503060193374663</v>
      </c>
      <c r="BN217" s="8">
        <f t="shared" si="445"/>
        <v>0.52315084601143713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1.6306</v>
      </c>
      <c r="F218" s="15">
        <f>VLOOKUP(B218,home!$B$2:$E$405,3,FALSE)</f>
        <v>0.68540000000000001</v>
      </c>
      <c r="G218" s="15">
        <f>VLOOKUP(C218,away!$B$2:$E$405,4,FALSE)</f>
        <v>0.82969999999999999</v>
      </c>
      <c r="H218" s="15">
        <f>VLOOKUP(A218,away!$A$2:$E$405,3,FALSE)</f>
        <v>1.1465000000000001</v>
      </c>
      <c r="I218" s="15">
        <f>VLOOKUP(C218,away!$B$2:$E$405,3,FALSE)</f>
        <v>1.7444</v>
      </c>
      <c r="J218" s="15">
        <f>VLOOKUP(B218,home!$B$2:$E$405,4,FALSE)</f>
        <v>0.56440000000000001</v>
      </c>
      <c r="K218" s="16">
        <f t="shared" si="390"/>
        <v>0.92728370522800008</v>
      </c>
      <c r="L218" s="16">
        <f t="shared" si="391"/>
        <v>1.1287743762400002</v>
      </c>
      <c r="M218" s="17">
        <f t="shared" si="392"/>
        <v>0.12795737459903711</v>
      </c>
      <c r="N218" s="17">
        <f t="shared" si="393"/>
        <v>0.11865278842944231</v>
      </c>
      <c r="O218" s="17">
        <f t="shared" si="394"/>
        <v>0.14443500569833614</v>
      </c>
      <c r="P218" s="17">
        <f t="shared" si="395"/>
        <v>0.13393222724858045</v>
      </c>
      <c r="Q218" s="17">
        <f t="shared" si="396"/>
        <v>5.5012398645243619E-2</v>
      </c>
      <c r="R218" s="17">
        <f t="shared" si="397"/>
        <v>8.1517266732180141E-2</v>
      </c>
      <c r="S218" s="17">
        <f t="shared" si="398"/>
        <v>3.5046517545344325E-2</v>
      </c>
      <c r="T218" s="17">
        <f t="shared" si="399"/>
        <v>6.2096585966251096E-2</v>
      </c>
      <c r="U218" s="17">
        <f t="shared" si="400"/>
        <v>7.558963313547519E-2</v>
      </c>
      <c r="V218" s="17">
        <f t="shared" si="401"/>
        <v>4.0758869609360442E-3</v>
      </c>
      <c r="W218" s="17">
        <f t="shared" si="402"/>
        <v>1.7004033616413772E-2</v>
      </c>
      <c r="X218" s="17">
        <f t="shared" si="403"/>
        <v>1.9193717438931449E-2</v>
      </c>
      <c r="Y218" s="17">
        <f t="shared" si="404"/>
        <v>1.0832688214928332E-2</v>
      </c>
      <c r="Z218" s="17">
        <f t="shared" si="405"/>
        <v>3.0671533969468794E-2</v>
      </c>
      <c r="AA218" s="17">
        <f t="shared" si="406"/>
        <v>2.8441213664235493E-2</v>
      </c>
      <c r="AB218" s="17">
        <f t="shared" si="407"/>
        <v>1.3186536993876756E-2</v>
      </c>
      <c r="AC218" s="17">
        <f t="shared" si="408"/>
        <v>2.6663792356741988E-4</v>
      </c>
      <c r="AD218" s="17">
        <f t="shared" si="409"/>
        <v>3.941890823912407E-3</v>
      </c>
      <c r="AE218" s="17">
        <f t="shared" si="410"/>
        <v>4.4495053559679082E-3</v>
      </c>
      <c r="AF218" s="17">
        <f t="shared" si="411"/>
        <v>2.5112438163796083E-3</v>
      </c>
      <c r="AG218" s="17">
        <f t="shared" si="412"/>
        <v>9.4487589080681673E-4</v>
      </c>
      <c r="AH218" s="17">
        <f t="shared" si="413"/>
        <v>8.6553104061777835E-3</v>
      </c>
      <c r="AI218" s="17">
        <f t="shared" si="414"/>
        <v>8.0259283033390014E-3</v>
      </c>
      <c r="AJ218" s="17">
        <f t="shared" si="415"/>
        <v>3.7211562675072323E-3</v>
      </c>
      <c r="AK218" s="17">
        <f t="shared" si="416"/>
        <v>1.1501891904888337E-3</v>
      </c>
      <c r="AL218" s="17">
        <f t="shared" si="417"/>
        <v>1.1163533507693594E-5</v>
      </c>
      <c r="AM218" s="17">
        <f t="shared" si="418"/>
        <v>7.3105022576035043E-4</v>
      </c>
      <c r="AN218" s="17">
        <f t="shared" si="419"/>
        <v>8.2519076258275091E-4</v>
      </c>
      <c r="AO218" s="17">
        <f t="shared" si="420"/>
        <v>4.6572709415667744E-4</v>
      </c>
      <c r="AP218" s="17">
        <f t="shared" si="421"/>
        <v>1.752336034015905E-4</v>
      </c>
      <c r="AQ218" s="17">
        <f t="shared" si="422"/>
        <v>4.9449800343979499E-5</v>
      </c>
      <c r="AR218" s="17">
        <f t="shared" si="423"/>
        <v>1.9539785209793806E-3</v>
      </c>
      <c r="AS218" s="17">
        <f t="shared" si="424"/>
        <v>1.8118924428696876E-3</v>
      </c>
      <c r="AT218" s="17">
        <f t="shared" si="425"/>
        <v>8.400691689494081E-4</v>
      </c>
      <c r="AU218" s="17">
        <f t="shared" si="426"/>
        <v>2.5966081721040464E-4</v>
      </c>
      <c r="AV218" s="17">
        <f t="shared" si="427"/>
        <v>6.0194811171348611E-5</v>
      </c>
      <c r="AW218" s="17">
        <f t="shared" si="428"/>
        <v>3.2457790280524905E-7</v>
      </c>
      <c r="AX218" s="17">
        <f t="shared" si="429"/>
        <v>1.1298182700847058E-4</v>
      </c>
      <c r="AY218" s="17">
        <f t="shared" si="430"/>
        <v>1.2753099130794198E-4</v>
      </c>
      <c r="AZ218" s="17">
        <f t="shared" si="431"/>
        <v>7.1976857582445558E-5</v>
      </c>
      <c r="BA218" s="17">
        <f t="shared" si="432"/>
        <v>2.7081877507113444E-5</v>
      </c>
      <c r="BB218" s="17">
        <f t="shared" si="433"/>
        <v>7.6423323476250207E-6</v>
      </c>
      <c r="BC218" s="17">
        <f t="shared" si="434"/>
        <v>1.7252937857418408E-6</v>
      </c>
      <c r="BD218" s="17">
        <f t="shared" si="435"/>
        <v>3.6760014770080964E-4</v>
      </c>
      <c r="BE218" s="17">
        <f t="shared" si="436"/>
        <v>3.4086962700236685E-4</v>
      </c>
      <c r="BF218" s="17">
        <f t="shared" si="437"/>
        <v>1.5804142536322052E-4</v>
      </c>
      <c r="BG218" s="17">
        <f t="shared" si="438"/>
        <v>4.8849746163440516E-5</v>
      </c>
      <c r="BH218" s="17">
        <f t="shared" si="439"/>
        <v>1.13243934054706E-5</v>
      </c>
      <c r="BI218" s="17">
        <f t="shared" si="440"/>
        <v>2.1001850952968622E-6</v>
      </c>
      <c r="BJ218" s="18">
        <f t="shared" si="441"/>
        <v>0.29723531886406196</v>
      </c>
      <c r="BK218" s="18">
        <f t="shared" si="442"/>
        <v>0.301417338802281</v>
      </c>
      <c r="BL218" s="18">
        <f t="shared" si="443"/>
        <v>0.37057682167752731</v>
      </c>
      <c r="BM218" s="18">
        <f t="shared" si="444"/>
        <v>0.33826674554711422</v>
      </c>
      <c r="BN218" s="18">
        <f t="shared" si="445"/>
        <v>0.66150706135281989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1.391</v>
      </c>
      <c r="F223" s="10">
        <f>VLOOKUP(B223,home!$B$2:$E$405,3,FALSE)</f>
        <v>0.88480000000000003</v>
      </c>
      <c r="G223" s="10">
        <f>VLOOKUP(C223,away!$B$2:$E$405,4,FALSE)</f>
        <v>1.3271999999999999</v>
      </c>
      <c r="H223" s="10">
        <f>VLOOKUP(A223,away!$A$2:$E$405,3,FALSE)</f>
        <v>1.016</v>
      </c>
      <c r="I223" s="10">
        <f>VLOOKUP(C223,away!$B$2:$E$405,3,FALSE)</f>
        <v>1.4384999999999999</v>
      </c>
      <c r="J223" s="10">
        <f>VLOOKUP(B223,home!$B$2:$E$405,4,FALSE)</f>
        <v>1.2114</v>
      </c>
      <c r="K223" s="12">
        <f t="shared" si="446"/>
        <v>1.63346042496</v>
      </c>
      <c r="L223" s="12">
        <f t="shared" si="447"/>
        <v>1.7704804823999998</v>
      </c>
      <c r="M223" s="13">
        <f t="shared" si="448"/>
        <v>3.3242007810980662E-2</v>
      </c>
      <c r="N223" s="13">
        <f t="shared" si="449"/>
        <v>5.4299504205448108E-2</v>
      </c>
      <c r="O223" s="13">
        <f t="shared" si="450"/>
        <v>5.8854326025129591E-2</v>
      </c>
      <c r="P223" s="13">
        <f t="shared" si="451"/>
        <v>9.6136212399742571E-2</v>
      </c>
      <c r="Q223" s="13">
        <f t="shared" si="452"/>
        <v>4.4348045607274289E-2</v>
      </c>
      <c r="R223" s="13">
        <f t="shared" si="453"/>
        <v>5.2100217766149169E-2</v>
      </c>
      <c r="S223" s="13">
        <f t="shared" si="454"/>
        <v>6.9506717126721684E-2</v>
      </c>
      <c r="T223" s="13">
        <f t="shared" si="455"/>
        <v>7.8517349180264165E-2</v>
      </c>
      <c r="U223" s="13">
        <f t="shared" si="456"/>
        <v>8.5103643852802557E-2</v>
      </c>
      <c r="V223" s="13">
        <f t="shared" si="457"/>
        <v>2.2334900797471878E-2</v>
      </c>
      <c r="W223" s="13">
        <f t="shared" si="458"/>
        <v>2.4146925807934583E-2</v>
      </c>
      <c r="X223" s="13">
        <f t="shared" si="459"/>
        <v>4.2751660852909018E-2</v>
      </c>
      <c r="Y223" s="13">
        <f t="shared" si="460"/>
        <v>3.7845490565129786E-2</v>
      </c>
      <c r="Z223" s="13">
        <f t="shared" si="461"/>
        <v>3.0747472894585612E-2</v>
      </c>
      <c r="AA223" s="13">
        <f t="shared" si="462"/>
        <v>5.0224780140835888E-2</v>
      </c>
      <c r="AB223" s="13">
        <f t="shared" si="463"/>
        <v>4.1020095356186184E-2</v>
      </c>
      <c r="AC223" s="13">
        <f t="shared" si="464"/>
        <v>4.0370470008953257E-3</v>
      </c>
      <c r="AD223" s="13">
        <f t="shared" si="465"/>
        <v>9.8607619229266006E-3</v>
      </c>
      <c r="AE223" s="13">
        <f t="shared" si="466"/>
        <v>1.7458286526134636E-2</v>
      </c>
      <c r="AF223" s="13">
        <f t="shared" si="467"/>
        <v>1.5454777775334138E-2</v>
      </c>
      <c r="AG223" s="13">
        <f t="shared" si="468"/>
        <v>9.1207941370194615E-3</v>
      </c>
      <c r="AH223" s="13">
        <f t="shared" si="469"/>
        <v>1.3609450160746711E-2</v>
      </c>
      <c r="AI223" s="13">
        <f t="shared" si="470"/>
        <v>2.2230498243045262E-2</v>
      </c>
      <c r="AJ223" s="13">
        <f t="shared" si="471"/>
        <v>1.8156319553578625E-2</v>
      </c>
      <c r="AK223" s="13">
        <f t="shared" si="472"/>
        <v>9.8858764845660366E-3</v>
      </c>
      <c r="AL223" s="13">
        <f t="shared" si="473"/>
        <v>4.6700717977403899E-4</v>
      </c>
      <c r="AM223" s="13">
        <f t="shared" si="474"/>
        <v>3.2214328722106112E-3</v>
      </c>
      <c r="AN223" s="13">
        <f t="shared" si="475"/>
        <v>5.7034840256106585E-3</v>
      </c>
      <c r="AO223" s="13">
        <f t="shared" si="476"/>
        <v>5.0489535745119277E-3</v>
      </c>
      <c r="AP223" s="13">
        <f t="shared" si="477"/>
        <v>2.979691253405694E-3</v>
      </c>
      <c r="AQ223" s="13">
        <f t="shared" si="478"/>
        <v>1.3188713019331932E-3</v>
      </c>
      <c r="AR223" s="13">
        <f t="shared" si="479"/>
        <v>4.8190531771595173E-3</v>
      </c>
      <c r="AS223" s="13">
        <f t="shared" si="480"/>
        <v>7.8717326506678228E-3</v>
      </c>
      <c r="AT223" s="13">
        <f t="shared" si="481"/>
        <v>6.4290818803656846E-3</v>
      </c>
      <c r="AU223" s="13">
        <f t="shared" si="482"/>
        <v>3.500550273468257E-3</v>
      </c>
      <c r="AV223" s="13">
        <f t="shared" si="483"/>
        <v>1.4295025843233254E-3</v>
      </c>
      <c r="AW223" s="13">
        <f t="shared" si="484"/>
        <v>3.7516370586686404E-5</v>
      </c>
      <c r="AX223" s="13">
        <f t="shared" si="485"/>
        <v>8.7701385140354397E-4</v>
      </c>
      <c r="AY223" s="13">
        <f t="shared" si="486"/>
        <v>1.5527359067044279E-3</v>
      </c>
      <c r="AZ223" s="13">
        <f t="shared" si="487"/>
        <v>1.3745443085709287E-3</v>
      </c>
      <c r="BA223" s="13">
        <f t="shared" si="488"/>
        <v>8.1120129017294416E-4</v>
      </c>
      <c r="BB223" s="13">
        <f t="shared" si="489"/>
        <v>3.5905401288722404E-4</v>
      </c>
      <c r="BC223" s="13">
        <f t="shared" si="490"/>
        <v>1.271396243888456E-4</v>
      </c>
      <c r="BD223" s="13">
        <f t="shared" si="491"/>
        <v>1.4220065989681075E-3</v>
      </c>
      <c r="BE223" s="13">
        <f t="shared" si="492"/>
        <v>2.3227915034463691E-3</v>
      </c>
      <c r="BF223" s="13">
        <f t="shared" si="493"/>
        <v>1.8970939981564918E-3</v>
      </c>
      <c r="BG223" s="13">
        <f t="shared" si="494"/>
        <v>1.0329426561392564E-3</v>
      </c>
      <c r="BH223" s="13">
        <f t="shared" si="495"/>
        <v>4.2181773751413516E-4</v>
      </c>
      <c r="BI223" s="13">
        <f t="shared" si="496"/>
        <v>1.3780451615510086E-4</v>
      </c>
      <c r="BJ223" s="14">
        <f t="shared" si="497"/>
        <v>0.35717771860217473</v>
      </c>
      <c r="BK223" s="14">
        <f t="shared" si="498"/>
        <v>0.22727662822229061</v>
      </c>
      <c r="BL223" s="14">
        <f t="shared" si="499"/>
        <v>0.38246958515940405</v>
      </c>
      <c r="BM223" s="14">
        <f t="shared" si="500"/>
        <v>0.65717587152761314</v>
      </c>
      <c r="BN223" s="14">
        <f t="shared" si="501"/>
        <v>0.33898031381472438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1.5906</v>
      </c>
      <c r="F234" s="10">
        <f>VLOOKUP(B234,home!$B$2:$E$405,3,FALSE)</f>
        <v>0.55879999999999996</v>
      </c>
      <c r="G234" s="10">
        <f>VLOOKUP(C234,away!$B$2:$E$405,4,FALSE)</f>
        <v>0.86450000000000005</v>
      </c>
      <c r="H234" s="10">
        <f>VLOOKUP(A234,away!$A$2:$E$405,3,FALSE)</f>
        <v>1.1812</v>
      </c>
      <c r="I234" s="10">
        <f>VLOOKUP(C234,away!$B$2:$E$405,3,FALSE)</f>
        <v>0.74080000000000001</v>
      </c>
      <c r="J234" s="10">
        <f>VLOOKUP(B234,home!$B$2:$E$405,4,FALSE)</f>
        <v>1.6932</v>
      </c>
      <c r="K234" s="12">
        <f t="shared" si="446"/>
        <v>0.76839118356000002</v>
      </c>
      <c r="L234" s="12">
        <f t="shared" si="447"/>
        <v>1.4816058078720002</v>
      </c>
      <c r="M234" s="13">
        <f t="shared" si="448"/>
        <v>0.10539954166307555</v>
      </c>
      <c r="N234" s="13">
        <f t="shared" si="449"/>
        <v>8.098807856517215E-2</v>
      </c>
      <c r="O234" s="13">
        <f t="shared" si="450"/>
        <v>0.15616057307505962</v>
      </c>
      <c r="P234" s="13">
        <f t="shared" si="451"/>
        <v>0.11999240757055292</v>
      </c>
      <c r="Q234" s="13">
        <f t="shared" si="452"/>
        <v>3.1115262771471447E-2</v>
      </c>
      <c r="R234" s="13">
        <f t="shared" si="453"/>
        <v>0.11568420601431413</v>
      </c>
      <c r="S234" s="13">
        <f t="shared" si="454"/>
        <v>3.4151424302686931E-2</v>
      </c>
      <c r="T234" s="13">
        <f t="shared" si="455"/>
        <v>4.6100554035675527E-2</v>
      </c>
      <c r="U234" s="13">
        <f t="shared" si="456"/>
        <v>8.88907239785377E-2</v>
      </c>
      <c r="V234" s="13">
        <f t="shared" si="457"/>
        <v>4.3199762218895559E-3</v>
      </c>
      <c r="W234" s="13">
        <f t="shared" si="458"/>
        <v>7.9695645292504509E-3</v>
      </c>
      <c r="X234" s="13">
        <f t="shared" si="459"/>
        <v>1.1807753092748152E-2</v>
      </c>
      <c r="Y234" s="13">
        <f t="shared" si="460"/>
        <v>8.7472177800671184E-3</v>
      </c>
      <c r="Z234" s="13">
        <f t="shared" si="461"/>
        <v>5.7132797169956263E-2</v>
      </c>
      <c r="AA234" s="13">
        <f t="shared" si="462"/>
        <v>4.3900337637516107E-2</v>
      </c>
      <c r="AB234" s="13">
        <f t="shared" si="463"/>
        <v>1.6866316197987306E-2</v>
      </c>
      <c r="AC234" s="13">
        <f t="shared" si="464"/>
        <v>3.0738057498455097E-4</v>
      </c>
      <c r="AD234" s="13">
        <f t="shared" si="465"/>
        <v>1.530935780272137E-3</v>
      </c>
      <c r="AE234" s="13">
        <f t="shared" si="466"/>
        <v>2.2682433435302508E-3</v>
      </c>
      <c r="AF234" s="13">
        <f t="shared" si="467"/>
        <v>1.6803212557207124E-3</v>
      </c>
      <c r="AG234" s="13">
        <f t="shared" si="468"/>
        <v>8.2985791052219327E-4</v>
      </c>
      <c r="AH234" s="13">
        <f t="shared" si="469"/>
        <v>2.1162071026745041E-2</v>
      </c>
      <c r="AI234" s="13">
        <f t="shared" si="470"/>
        <v>1.6260748802821405E-2</v>
      </c>
      <c r="AJ234" s="13">
        <f t="shared" si="471"/>
        <v>6.2473080090858961E-3</v>
      </c>
      <c r="AK234" s="13">
        <f t="shared" si="472"/>
        <v>1.6001254650551263E-3</v>
      </c>
      <c r="AL234" s="13">
        <f t="shared" si="473"/>
        <v>1.3997531545524142E-5</v>
      </c>
      <c r="AM234" s="13">
        <f t="shared" si="474"/>
        <v>2.3527151123153191E-4</v>
      </c>
      <c r="AN234" s="13">
        <f t="shared" si="475"/>
        <v>3.4857963746746029E-4</v>
      </c>
      <c r="AO234" s="13">
        <f t="shared" si="476"/>
        <v>2.5822880768885275E-4</v>
      </c>
      <c r="AP234" s="13">
        <f t="shared" si="477"/>
        <v>1.2753110041055534E-4</v>
      </c>
      <c r="AQ234" s="13">
        <f t="shared" si="478"/>
        <v>4.7237704763146498E-5</v>
      </c>
      <c r="AR234" s="13">
        <f t="shared" si="479"/>
        <v>6.2707694679650476E-3</v>
      </c>
      <c r="AS234" s="13">
        <f t="shared" si="480"/>
        <v>4.8184039733215741E-3</v>
      </c>
      <c r="AT234" s="13">
        <f t="shared" si="481"/>
        <v>1.8512095659653854E-3</v>
      </c>
      <c r="AU234" s="13">
        <f t="shared" si="482"/>
        <v>4.7415103646991218E-4</v>
      </c>
      <c r="AV234" s="13">
        <f t="shared" si="483"/>
        <v>9.1083369024829136E-5</v>
      </c>
      <c r="AW234" s="13">
        <f t="shared" si="484"/>
        <v>4.4265359846979935E-7</v>
      </c>
      <c r="AX234" s="13">
        <f t="shared" si="485"/>
        <v>3.0130092495524431E-5</v>
      </c>
      <c r="AY234" s="13">
        <f t="shared" si="486"/>
        <v>4.4640920033089569E-5</v>
      </c>
      <c r="AZ234" s="13">
        <f t="shared" si="487"/>
        <v>3.3070123194887519E-5</v>
      </c>
      <c r="BA234" s="13">
        <f t="shared" si="488"/>
        <v>1.6332295530862632E-5</v>
      </c>
      <c r="BB234" s="13">
        <f t="shared" si="489"/>
        <v>6.0495059786019962E-6</v>
      </c>
      <c r="BC234" s="13">
        <f t="shared" si="490"/>
        <v>1.7925966385306213E-6</v>
      </c>
      <c r="BD234" s="13">
        <f t="shared" si="491"/>
        <v>1.5484680772605728E-3</v>
      </c>
      <c r="BE234" s="13">
        <f t="shared" si="492"/>
        <v>1.189829218591129E-3</v>
      </c>
      <c r="BF234" s="13">
        <f t="shared" si="493"/>
        <v>4.571271407537538E-4</v>
      </c>
      <c r="BG234" s="13">
        <f t="shared" si="494"/>
        <v>1.1708415490705854E-4</v>
      </c>
      <c r="BH234" s="13">
        <f t="shared" si="495"/>
        <v>2.2491608091289273E-5</v>
      </c>
      <c r="BI234" s="13">
        <f t="shared" si="496"/>
        <v>3.4564706722866878E-6</v>
      </c>
      <c r="BJ234" s="14">
        <f t="shared" si="497"/>
        <v>0.19418665335986321</v>
      </c>
      <c r="BK234" s="14">
        <f t="shared" si="498"/>
        <v>0.2642293687847681</v>
      </c>
      <c r="BL234" s="14">
        <f t="shared" si="499"/>
        <v>0.4836164842901452</v>
      </c>
      <c r="BM234" s="14">
        <f t="shared" si="500"/>
        <v>0.38978103567865235</v>
      </c>
      <c r="BN234" s="14">
        <f t="shared" si="501"/>
        <v>0.60934006965964582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1.5906</v>
      </c>
      <c r="F235" s="10">
        <f>VLOOKUP(B235,home!$B$2:$E$405,3,FALSE)</f>
        <v>1.4670000000000001</v>
      </c>
      <c r="G235" s="10">
        <f>VLOOKUP(C235,away!$B$2:$E$405,4,FALSE)</f>
        <v>0.97799999999999998</v>
      </c>
      <c r="H235" s="10">
        <f>VLOOKUP(A235,away!$A$2:$E$405,3,FALSE)</f>
        <v>1.1812</v>
      </c>
      <c r="I235" s="10">
        <f>VLOOKUP(C235,away!$B$2:$E$405,3,FALSE)</f>
        <v>0.94069999999999998</v>
      </c>
      <c r="J235" s="10">
        <f>VLOOKUP(B235,home!$B$2:$E$405,4,FALSE)</f>
        <v>0.18809999999999999</v>
      </c>
      <c r="K235" s="12">
        <f t="shared" si="446"/>
        <v>2.2820751756000002</v>
      </c>
      <c r="L235" s="12">
        <f t="shared" si="447"/>
        <v>0.20900822540399999</v>
      </c>
      <c r="M235" s="13">
        <f t="shared" si="448"/>
        <v>8.2820190474683517E-2</v>
      </c>
      <c r="N235" s="13">
        <f t="shared" si="449"/>
        <v>0.18900190072073883</v>
      </c>
      <c r="O235" s="13">
        <f t="shared" si="450"/>
        <v>1.7310101038734867E-2</v>
      </c>
      <c r="P235" s="13">
        <f t="shared" si="451"/>
        <v>3.9502951867624612E-2</v>
      </c>
      <c r="Q235" s="13">
        <f t="shared" si="452"/>
        <v>0.21565827288800693</v>
      </c>
      <c r="R235" s="13">
        <f t="shared" si="453"/>
        <v>1.8089767498349555E-3</v>
      </c>
      <c r="S235" s="13">
        <f t="shared" si="454"/>
        <v>4.7104552564778135E-3</v>
      </c>
      <c r="T235" s="13">
        <f t="shared" si="455"/>
        <v>4.5074352910013903E-2</v>
      </c>
      <c r="U235" s="13">
        <f t="shared" si="456"/>
        <v>4.1282209340359234E-3</v>
      </c>
      <c r="V235" s="13">
        <f t="shared" si="457"/>
        <v>2.4963972647617529E-4</v>
      </c>
      <c r="W235" s="13">
        <f t="shared" si="458"/>
        <v>0.16404946365683043</v>
      </c>
      <c r="X235" s="13">
        <f t="shared" si="459"/>
        <v>3.428768727739212E-2</v>
      </c>
      <c r="Y235" s="13">
        <f t="shared" si="460"/>
        <v>3.5832043355275177E-3</v>
      </c>
      <c r="Z235" s="13">
        <f t="shared" si="461"/>
        <v>1.2603034009336665E-4</v>
      </c>
      <c r="AA235" s="13">
        <f t="shared" si="462"/>
        <v>2.8761071049949739E-4</v>
      </c>
      <c r="AB235" s="13">
        <f t="shared" si="463"/>
        <v>3.2817463133379073E-4</v>
      </c>
      <c r="AC235" s="13">
        <f t="shared" si="464"/>
        <v>7.4419550072226867E-6</v>
      </c>
      <c r="AD235" s="13">
        <f t="shared" si="465"/>
        <v>9.3593302145436791E-2</v>
      </c>
      <c r="AE235" s="13">
        <f t="shared" si="466"/>
        <v>1.9561769991118132E-2</v>
      </c>
      <c r="AF235" s="13">
        <f t="shared" si="467"/>
        <v>2.0442854158024106E-3</v>
      </c>
      <c r="AG235" s="13">
        <f t="shared" si="468"/>
        <v>1.4242415565871345E-4</v>
      </c>
      <c r="AH235" s="13">
        <f t="shared" si="469"/>
        <v>6.5853444324942849E-6</v>
      </c>
      <c r="AI235" s="13">
        <f t="shared" si="470"/>
        <v>1.5028251052170878E-5</v>
      </c>
      <c r="AJ235" s="13">
        <f t="shared" si="471"/>
        <v>1.7147799329421873E-5</v>
      </c>
      <c r="AK235" s="13">
        <f t="shared" si="472"/>
        <v>1.304418905528133E-5</v>
      </c>
      <c r="AL235" s="13">
        <f t="shared" si="473"/>
        <v>1.41984310234693E-7</v>
      </c>
      <c r="AM235" s="13">
        <f t="shared" si="474"/>
        <v>4.2717390285706293E-2</v>
      </c>
      <c r="AN235" s="13">
        <f t="shared" si="475"/>
        <v>8.9282859375055413E-3</v>
      </c>
      <c r="AO235" s="13">
        <f t="shared" si="476"/>
        <v>9.3304259984876064E-4</v>
      </c>
      <c r="AP235" s="13">
        <f t="shared" si="477"/>
        <v>6.5004526006908023E-5</v>
      </c>
      <c r="AQ235" s="13">
        <f t="shared" si="478"/>
        <v>3.396620155983001E-6</v>
      </c>
      <c r="AR235" s="13">
        <f t="shared" si="479"/>
        <v>2.7527823070194848E-7</v>
      </c>
      <c r="AS235" s="13">
        <f t="shared" si="480"/>
        <v>6.2820561666800641E-7</v>
      </c>
      <c r="AT235" s="13">
        <f t="shared" si="481"/>
        <v>7.1680622148527362E-7</v>
      </c>
      <c r="AU235" s="13">
        <f t="shared" si="482"/>
        <v>5.4526856125572621E-7</v>
      </c>
      <c r="AV235" s="13">
        <f t="shared" si="483"/>
        <v>3.1108596191920526E-7</v>
      </c>
      <c r="AW235" s="13">
        <f t="shared" si="484"/>
        <v>1.8811835821045821E-9</v>
      </c>
      <c r="AX235" s="13">
        <f t="shared" si="485"/>
        <v>1.6247382656237826E-2</v>
      </c>
      <c r="AY235" s="13">
        <f t="shared" si="486"/>
        <v>3.3958366164399956E-3</v>
      </c>
      <c r="AZ235" s="13">
        <f t="shared" si="487"/>
        <v>3.548788924820236E-4</v>
      </c>
      <c r="BA235" s="13">
        <f t="shared" si="488"/>
        <v>2.472420251700157E-5</v>
      </c>
      <c r="BB235" s="13">
        <f t="shared" si="489"/>
        <v>1.2918904231519016E-6</v>
      </c>
      <c r="BC235" s="13">
        <f t="shared" si="490"/>
        <v>5.400314495188033E-8</v>
      </c>
      <c r="BD235" s="13">
        <f t="shared" si="491"/>
        <v>9.5892357485611977E-9</v>
      </c>
      <c r="BE235" s="13">
        <f t="shared" si="492"/>
        <v>2.1883356854767591E-8</v>
      </c>
      <c r="BF235" s="13">
        <f t="shared" si="493"/>
        <v>2.496973271853061E-8</v>
      </c>
      <c r="BG235" s="13">
        <f t="shared" si="494"/>
        <v>1.8994269059441941E-8</v>
      </c>
      <c r="BH235" s="13">
        <f t="shared" si="495"/>
        <v>1.0836587474804906E-8</v>
      </c>
      <c r="BI235" s="13">
        <f t="shared" si="496"/>
        <v>4.9459814528940311E-9</v>
      </c>
      <c r="BJ235" s="14">
        <f t="shared" si="497"/>
        <v>0.83966795172699404</v>
      </c>
      <c r="BK235" s="14">
        <f t="shared" si="498"/>
        <v>0.13068665788101955</v>
      </c>
      <c r="BL235" s="14">
        <f t="shared" si="499"/>
        <v>2.3917457512063745E-2</v>
      </c>
      <c r="BM235" s="14">
        <f t="shared" si="500"/>
        <v>0.44489986898529077</v>
      </c>
      <c r="BN235" s="14">
        <f t="shared" si="501"/>
        <v>0.54610239373962366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1.2153</v>
      </c>
      <c r="F236" s="10">
        <f>VLOOKUP(B236,home!$B$2:$E$405,3,FALSE)</f>
        <v>0.64</v>
      </c>
      <c r="G236" s="10">
        <f>VLOOKUP(C236,away!$B$2:$E$405,4,FALSE)</f>
        <v>0.54859999999999998</v>
      </c>
      <c r="H236" s="10">
        <f>VLOOKUP(A236,away!$A$2:$E$405,3,FALSE)</f>
        <v>0.91669999999999996</v>
      </c>
      <c r="I236" s="10">
        <f>VLOOKUP(C236,away!$B$2:$E$405,3,FALSE)</f>
        <v>1.0909</v>
      </c>
      <c r="J236" s="10">
        <f>VLOOKUP(B236,home!$B$2:$E$405,4,FALSE)</f>
        <v>1.0909</v>
      </c>
      <c r="K236" s="12">
        <f t="shared" si="446"/>
        <v>0.42669669119999998</v>
      </c>
      <c r="L236" s="12">
        <f t="shared" si="447"/>
        <v>1.090930577927</v>
      </c>
      <c r="M236" s="13">
        <f t="shared" si="448"/>
        <v>0.21923144754365215</v>
      </c>
      <c r="N236" s="13">
        <f t="shared" si="449"/>
        <v>9.3545333273862732E-2</v>
      </c>
      <c r="O236" s="13">
        <f t="shared" si="450"/>
        <v>0.23916628976856924</v>
      </c>
      <c r="P236" s="13">
        <f t="shared" si="451"/>
        <v>0.10205146449082889</v>
      </c>
      <c r="Q236" s="13">
        <f t="shared" si="452"/>
        <v>1.9957742092579243E-2</v>
      </c>
      <c r="R236" s="13">
        <f t="shared" si="453"/>
        <v>0.1304569093589408</v>
      </c>
      <c r="S236" s="13">
        <f t="shared" si="454"/>
        <v>1.1876149066900214E-2</v>
      </c>
      <c r="T236" s="13">
        <f t="shared" si="455"/>
        <v>2.1772511115175489E-2</v>
      </c>
      <c r="U236" s="13">
        <f t="shared" si="456"/>
        <v>5.5665531567638343E-2</v>
      </c>
      <c r="V236" s="13">
        <f t="shared" si="457"/>
        <v>6.1425616036182482E-4</v>
      </c>
      <c r="W236" s="13">
        <f t="shared" si="458"/>
        <v>2.8386341715755082E-3</v>
      </c>
      <c r="X236" s="13">
        <f t="shared" si="459"/>
        <v>3.0967528173201997E-3</v>
      </c>
      <c r="Y236" s="13">
        <f t="shared" si="460"/>
        <v>1.6891711703480956E-3</v>
      </c>
      <c r="Z236" s="13">
        <f t="shared" si="461"/>
        <v>4.743981050717317E-2</v>
      </c>
      <c r="AA236" s="13">
        <f t="shared" si="462"/>
        <v>2.0242410174565781E-2</v>
      </c>
      <c r="AB236" s="13">
        <f t="shared" si="463"/>
        <v>4.3186847217002167E-3</v>
      </c>
      <c r="AC236" s="13">
        <f t="shared" si="464"/>
        <v>1.7870879565805691E-5</v>
      </c>
      <c r="AD236" s="13">
        <f t="shared" si="465"/>
        <v>3.0280895213463064E-4</v>
      </c>
      <c r="AE236" s="13">
        <f t="shared" si="466"/>
        <v>3.3034354515370189E-4</v>
      </c>
      <c r="AF236" s="13">
        <f t="shared" si="467"/>
        <v>1.8019093731449102E-4</v>
      </c>
      <c r="AG236" s="13">
        <f t="shared" si="468"/>
        <v>6.552526779390182E-5</v>
      </c>
      <c r="AH236" s="13">
        <f t="shared" si="469"/>
        <v>1.2938384973334447E-2</v>
      </c>
      <c r="AI236" s="13">
        <f t="shared" si="470"/>
        <v>5.5207660575936086E-3</v>
      </c>
      <c r="AJ236" s="13">
        <f t="shared" si="471"/>
        <v>1.1778463048322304E-3</v>
      </c>
      <c r="AK236" s="13">
        <f t="shared" si="472"/>
        <v>1.6752770700468637E-4</v>
      </c>
      <c r="AL236" s="13">
        <f t="shared" si="473"/>
        <v>3.3275325266765223E-7</v>
      </c>
      <c r="AM236" s="13">
        <f t="shared" si="474"/>
        <v>2.5841515588317227E-5</v>
      </c>
      <c r="AN236" s="13">
        <f t="shared" si="475"/>
        <v>2.8191299535272492E-5</v>
      </c>
      <c r="AO236" s="13">
        <f t="shared" si="476"/>
        <v>1.5377375347263994E-5</v>
      </c>
      <c r="AP236" s="13">
        <f t="shared" si="477"/>
        <v>5.5918829915303693E-6</v>
      </c>
      <c r="AQ236" s="13">
        <f t="shared" si="478"/>
        <v>1.5250890359125966E-6</v>
      </c>
      <c r="AR236" s="13">
        <f t="shared" si="479"/>
        <v>2.8229759592803532E-3</v>
      </c>
      <c r="AS236" s="13">
        <f t="shared" si="480"/>
        <v>1.2045545011620726E-3</v>
      </c>
      <c r="AT236" s="13">
        <f t="shared" si="481"/>
        <v>2.5698971000796139E-4</v>
      </c>
      <c r="AU236" s="13">
        <f t="shared" si="482"/>
        <v>3.6552219644281541E-5</v>
      </c>
      <c r="AV236" s="13">
        <f t="shared" si="483"/>
        <v>3.8991777945576446E-6</v>
      </c>
      <c r="AW236" s="13">
        <f t="shared" si="484"/>
        <v>4.3026517724757979E-9</v>
      </c>
      <c r="AX236" s="13">
        <f t="shared" si="485"/>
        <v>1.8377481995213617E-6</v>
      </c>
      <c r="AY236" s="13">
        <f t="shared" si="486"/>
        <v>2.0048557053881429E-6</v>
      </c>
      <c r="AZ236" s="13">
        <f t="shared" si="487"/>
        <v>1.093579196669665E-6</v>
      </c>
      <c r="BA236" s="13">
        <f t="shared" si="488"/>
        <v>3.9767299501059395E-7</v>
      </c>
      <c r="BB236" s="13">
        <f t="shared" si="489"/>
        <v>1.0845840756821704E-7</v>
      </c>
      <c r="BC236" s="13">
        <f t="shared" si="490"/>
        <v>2.3664118649887436E-8</v>
      </c>
      <c r="BD236" s="13">
        <f t="shared" si="491"/>
        <v>5.1327846578862364E-4</v>
      </c>
      <c r="BE236" s="13">
        <f t="shared" si="492"/>
        <v>2.1901422301621808E-4</v>
      </c>
      <c r="BF236" s="13">
        <f t="shared" si="493"/>
        <v>4.6726322143379564E-5</v>
      </c>
      <c r="BG236" s="13">
        <f t="shared" si="494"/>
        <v>6.6459890168417817E-6</v>
      </c>
      <c r="BH236" s="13">
        <f t="shared" si="495"/>
        <v>7.0895538080948243E-7</v>
      </c>
      <c r="BI236" s="13">
        <f t="shared" si="496"/>
        <v>6.0501783039968456E-8</v>
      </c>
      <c r="BJ236" s="14">
        <f t="shared" si="497"/>
        <v>0.14386100648437913</v>
      </c>
      <c r="BK236" s="14">
        <f t="shared" si="498"/>
        <v>0.33379352575026688</v>
      </c>
      <c r="BL236" s="14">
        <f t="shared" si="499"/>
        <v>0.47476575665919746</v>
      </c>
      <c r="BM236" s="14">
        <f t="shared" si="500"/>
        <v>0.19544891231953004</v>
      </c>
      <c r="BN236" s="14">
        <f t="shared" si="501"/>
        <v>0.80440918652843318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1.2153</v>
      </c>
      <c r="F237" s="10">
        <f>VLOOKUP(B237,home!$B$2:$E$405,3,FALSE)</f>
        <v>0.27429999999999999</v>
      </c>
      <c r="G237" s="10">
        <f>VLOOKUP(C237,away!$B$2:$E$405,4,FALSE)</f>
        <v>0.36570000000000003</v>
      </c>
      <c r="H237" s="10">
        <f>VLOOKUP(A237,away!$A$2:$E$405,3,FALSE)</f>
        <v>0.91669999999999996</v>
      </c>
      <c r="I237" s="10">
        <f>VLOOKUP(C237,away!$B$2:$E$405,3,FALSE)</f>
        <v>1.3332999999999999</v>
      </c>
      <c r="J237" s="10">
        <f>VLOOKUP(B237,home!$B$2:$E$405,4,FALSE)</f>
        <v>0.84850000000000003</v>
      </c>
      <c r="K237" s="12">
        <f t="shared" si="446"/>
        <v>0.12190857810300001</v>
      </c>
      <c r="L237" s="12">
        <f t="shared" si="447"/>
        <v>1.0370673393349998</v>
      </c>
      <c r="M237" s="13">
        <f t="shared" si="448"/>
        <v>0.31380738105355072</v>
      </c>
      <c r="N237" s="13">
        <f t="shared" si="449"/>
        <v>3.8255811622464678E-2</v>
      </c>
      <c r="O237" s="13">
        <f t="shared" si="450"/>
        <v>0.32543938573289033</v>
      </c>
      <c r="P237" s="13">
        <f t="shared" si="451"/>
        <v>3.9673852773410408E-2</v>
      </c>
      <c r="Q237" s="13">
        <f t="shared" si="452"/>
        <v>2.3318557995354447E-3</v>
      </c>
      <c r="R237" s="13">
        <f t="shared" si="453"/>
        <v>0.1687512789384126</v>
      </c>
      <c r="S237" s="13">
        <f t="shared" si="454"/>
        <v>1.25396556049907E-3</v>
      </c>
      <c r="T237" s="13">
        <f t="shared" si="455"/>
        <v>2.4182914897371123E-3</v>
      </c>
      <c r="U237" s="13">
        <f t="shared" si="456"/>
        <v>2.0572228468444611E-2</v>
      </c>
      <c r="V237" s="13">
        <f t="shared" si="457"/>
        <v>1.7615067937939745E-5</v>
      </c>
      <c r="W237" s="13">
        <f t="shared" si="458"/>
        <v>9.4757741620866783E-5</v>
      </c>
      <c r="X237" s="13">
        <f t="shared" si="459"/>
        <v>9.8270158984145692E-5</v>
      </c>
      <c r="Y237" s="13">
        <f t="shared" si="460"/>
        <v>5.0956386156857689E-5</v>
      </c>
      <c r="Z237" s="13">
        <f t="shared" si="461"/>
        <v>5.8335479952679327E-2</v>
      </c>
      <c r="AA237" s="13">
        <f t="shared" si="462"/>
        <v>7.1115954139871988E-3</v>
      </c>
      <c r="AB237" s="13">
        <f t="shared" si="463"/>
        <v>4.3348224248149751E-4</v>
      </c>
      <c r="AC237" s="13">
        <f t="shared" si="464"/>
        <v>1.3918920772695756E-7</v>
      </c>
      <c r="AD237" s="13">
        <f t="shared" si="465"/>
        <v>2.8879453863128322E-6</v>
      </c>
      <c r="AE237" s="13">
        <f t="shared" si="466"/>
        <v>2.9949938379282373E-6</v>
      </c>
      <c r="AF237" s="13">
        <f t="shared" si="467"/>
        <v>1.5530051454124781E-6</v>
      </c>
      <c r="AG237" s="13">
        <f t="shared" si="468"/>
        <v>5.3685697137549455E-7</v>
      </c>
      <c r="AH237" s="13">
        <f t="shared" si="469"/>
        <v>1.5124455245838843E-2</v>
      </c>
      <c r="AI237" s="13">
        <f t="shared" si="470"/>
        <v>1.8438008336026726E-3</v>
      </c>
      <c r="AJ237" s="13">
        <f t="shared" si="471"/>
        <v>1.1238756896481395E-4</v>
      </c>
      <c r="AK237" s="13">
        <f t="shared" si="472"/>
        <v>4.5670029096511074E-6</v>
      </c>
      <c r="AL237" s="13">
        <f t="shared" si="473"/>
        <v>7.0389321200378027E-10</v>
      </c>
      <c r="AM237" s="13">
        <f t="shared" si="474"/>
        <v>7.0413063136903249E-8</v>
      </c>
      <c r="AN237" s="13">
        <f t="shared" si="475"/>
        <v>7.3023088041815601E-8</v>
      </c>
      <c r="AO237" s="13">
        <f t="shared" si="476"/>
        <v>3.7864929812775569E-8</v>
      </c>
      <c r="AP237" s="13">
        <f t="shared" si="477"/>
        <v>1.3089494005013893E-8</v>
      </c>
      <c r="AQ237" s="13">
        <f t="shared" si="478"/>
        <v>3.3936716802552973E-9</v>
      </c>
      <c r="AR237" s="13">
        <f t="shared" si="479"/>
        <v>3.1370157121386752E-3</v>
      </c>
      <c r="AS237" s="13">
        <f t="shared" si="480"/>
        <v>3.8242912495359586E-4</v>
      </c>
      <c r="AT237" s="13">
        <f t="shared" si="481"/>
        <v>2.3310695424133693E-5</v>
      </c>
      <c r="AU237" s="13">
        <f t="shared" si="482"/>
        <v>9.4725791124941586E-7</v>
      </c>
      <c r="AV237" s="13">
        <f t="shared" si="483"/>
        <v>2.8869716264308507E-8</v>
      </c>
      <c r="AW237" s="13">
        <f t="shared" si="484"/>
        <v>2.4719831112360126E-12</v>
      </c>
      <c r="AX237" s="13">
        <f t="shared" si="485"/>
        <v>1.4306594011494406E-9</v>
      </c>
      <c r="AY237" s="13">
        <f t="shared" si="486"/>
        <v>1.4836901386446547E-9</v>
      </c>
      <c r="AZ237" s="13">
        <f t="shared" si="487"/>
        <v>7.6934329224089435E-10</v>
      </c>
      <c r="BA237" s="13">
        <f t="shared" si="488"/>
        <v>2.6595360037316455E-10</v>
      </c>
      <c r="BB237" s="13">
        <f t="shared" si="489"/>
        <v>6.8952948181390395E-11</v>
      </c>
      <c r="BC237" s="13">
        <f t="shared" si="490"/>
        <v>1.4301770101955737E-11</v>
      </c>
      <c r="BD237" s="13">
        <f t="shared" si="491"/>
        <v>5.4221608967329059E-4</v>
      </c>
      <c r="BE237" s="13">
        <f t="shared" si="492"/>
        <v>6.6100792516639602E-5</v>
      </c>
      <c r="BF237" s="13">
        <f t="shared" si="493"/>
        <v>4.0291268135924774E-6</v>
      </c>
      <c r="BG237" s="13">
        <f t="shared" si="494"/>
        <v>1.6372837361391005E-7</v>
      </c>
      <c r="BH237" s="13">
        <f t="shared" si="495"/>
        <v>4.9899733055971285E-9</v>
      </c>
      <c r="BI237" s="13">
        <f t="shared" si="496"/>
        <v>1.2166411009145446E-10</v>
      </c>
      <c r="BJ237" s="14">
        <f t="shared" si="497"/>
        <v>4.3258117816987948E-2</v>
      </c>
      <c r="BK237" s="14">
        <f t="shared" si="498"/>
        <v>0.35475295583218919</v>
      </c>
      <c r="BL237" s="14">
        <f t="shared" si="499"/>
        <v>0.54354942795669081</v>
      </c>
      <c r="BM237" s="14">
        <f t="shared" si="500"/>
        <v>0.11163641415706486</v>
      </c>
      <c r="BN237" s="14">
        <f t="shared" si="501"/>
        <v>0.88825956592026412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1.5221</v>
      </c>
      <c r="F238" s="10">
        <f>VLOOKUP(B238,home!$B$2:$E$405,3,FALSE)</f>
        <v>0.80300000000000005</v>
      </c>
      <c r="G238" s="10">
        <f>VLOOKUP(C238,away!$B$2:$E$405,4,FALSE)</f>
        <v>0.73</v>
      </c>
      <c r="H238" s="10">
        <f>VLOOKUP(A238,away!$A$2:$E$405,3,FALSE)</f>
        <v>1.1471</v>
      </c>
      <c r="I238" s="10">
        <f>VLOOKUP(C238,away!$B$2:$E$405,3,FALSE)</f>
        <v>0.96860000000000002</v>
      </c>
      <c r="J238" s="10">
        <f>VLOOKUP(B238,home!$B$2:$E$405,4,FALSE)</f>
        <v>1.1624000000000001</v>
      </c>
      <c r="K238" s="12">
        <f t="shared" si="446"/>
        <v>0.89223979900000006</v>
      </c>
      <c r="L238" s="12">
        <f t="shared" si="447"/>
        <v>1.2915206241440003</v>
      </c>
      <c r="M238" s="13">
        <f t="shared" si="448"/>
        <v>0.11261724489933415</v>
      </c>
      <c r="N238" s="13">
        <f t="shared" si="449"/>
        <v>0.10048158795291567</v>
      </c>
      <c r="O238" s="13">
        <f t="shared" si="450"/>
        <v>0.14544749442176577</v>
      </c>
      <c r="P238" s="13">
        <f t="shared" si="451"/>
        <v>0.1297740431879299</v>
      </c>
      <c r="Q238" s="13">
        <f t="shared" si="452"/>
        <v>4.482683591915515E-2</v>
      </c>
      <c r="R238" s="13">
        <f t="shared" si="453"/>
        <v>9.3924219387889987E-2</v>
      </c>
      <c r="S238" s="13">
        <f t="shared" si="454"/>
        <v>3.7386153205036972E-2</v>
      </c>
      <c r="T238" s="13">
        <f t="shared" si="455"/>
        <v>5.7894783104707949E-2</v>
      </c>
      <c r="U238" s="13">
        <f t="shared" si="456"/>
        <v>8.3802926627882857E-2</v>
      </c>
      <c r="V238" s="13">
        <f t="shared" si="457"/>
        <v>4.7868653242206941E-3</v>
      </c>
      <c r="W238" s="13">
        <f t="shared" si="458"/>
        <v>1.3332095690104327E-2</v>
      </c>
      <c r="X238" s="13">
        <f t="shared" si="459"/>
        <v>1.7218676546831076E-2</v>
      </c>
      <c r="Y238" s="13">
        <f t="shared" si="460"/>
        <v>1.1119137940348467E-2</v>
      </c>
      <c r="Z238" s="13">
        <f t="shared" si="461"/>
        <v>4.0435022148695217E-2</v>
      </c>
      <c r="AA238" s="13">
        <f t="shared" si="462"/>
        <v>3.6077736034512371E-2</v>
      </c>
      <c r="AB238" s="13">
        <f t="shared" si="463"/>
        <v>1.6094995973904184E-2</v>
      </c>
      <c r="AC238" s="13">
        <f t="shared" si="464"/>
        <v>3.4475784984989749E-4</v>
      </c>
      <c r="AD238" s="13">
        <f t="shared" si="465"/>
        <v>2.9738565946968625E-3</v>
      </c>
      <c r="AE238" s="13">
        <f t="shared" si="466"/>
        <v>3.8407971252976433E-3</v>
      </c>
      <c r="AF238" s="13">
        <f t="shared" si="467"/>
        <v>2.4802343502374475E-3</v>
      </c>
      <c r="AG238" s="13">
        <f t="shared" si="468"/>
        <v>1.0677579386806854E-3</v>
      </c>
      <c r="AH238" s="13">
        <f t="shared" si="469"/>
        <v>1.3055666260689831E-2</v>
      </c>
      <c r="AI238" s="13">
        <f t="shared" si="470"/>
        <v>1.1648785040248976E-2</v>
      </c>
      <c r="AJ238" s="13">
        <f t="shared" si="471"/>
        <v>5.1967548114529765E-3</v>
      </c>
      <c r="AK238" s="13">
        <f t="shared" si="472"/>
        <v>1.5455838228076958E-3</v>
      </c>
      <c r="AL238" s="13">
        <f t="shared" si="473"/>
        <v>1.5891214577586593E-5</v>
      </c>
      <c r="AM238" s="13">
        <f t="shared" si="474"/>
        <v>5.3067864206143075E-4</v>
      </c>
      <c r="AN238" s="13">
        <f t="shared" si="475"/>
        <v>6.8538241101506964E-4</v>
      </c>
      <c r="AO238" s="13">
        <f t="shared" si="476"/>
        <v>4.4259275962575125E-4</v>
      </c>
      <c r="AP238" s="13">
        <f t="shared" si="477"/>
        <v>1.9053922571782189E-4</v>
      </c>
      <c r="AQ238" s="13">
        <f t="shared" si="478"/>
        <v>6.1521334930748971E-5</v>
      </c>
      <c r="AR238" s="13">
        <f t="shared" si="479"/>
        <v>3.3723324475243783E-3</v>
      </c>
      <c r="AS238" s="13">
        <f t="shared" si="480"/>
        <v>3.0089292251403292E-3</v>
      </c>
      <c r="AT238" s="13">
        <f t="shared" si="481"/>
        <v>1.3423432035222164E-3</v>
      </c>
      <c r="AU238" s="13">
        <f t="shared" si="482"/>
        <v>3.9923067669989294E-4</v>
      </c>
      <c r="AV238" s="13">
        <f t="shared" si="483"/>
        <v>8.9052374683336604E-5</v>
      </c>
      <c r="AW238" s="13">
        <f t="shared" si="484"/>
        <v>5.0867164377686595E-7</v>
      </c>
      <c r="AX238" s="13">
        <f t="shared" si="485"/>
        <v>7.8915434154413957E-5</v>
      </c>
      <c r="AY238" s="13">
        <f t="shared" si="486"/>
        <v>1.0192091077370347E-4</v>
      </c>
      <c r="AZ238" s="13">
        <f t="shared" si="487"/>
        <v>6.5816479147889247E-5</v>
      </c>
      <c r="BA238" s="13">
        <f t="shared" si="488"/>
        <v>2.8334446742680826E-5</v>
      </c>
      <c r="BB238" s="13">
        <f t="shared" si="489"/>
        <v>9.1486305854705177E-6</v>
      </c>
      <c r="BC238" s="13">
        <f t="shared" si="490"/>
        <v>2.3631290167619541E-6</v>
      </c>
      <c r="BD238" s="13">
        <f t="shared" si="491"/>
        <v>7.2590615124129131E-4</v>
      </c>
      <c r="BE238" s="13">
        <f t="shared" si="492"/>
        <v>6.4768235847639333E-4</v>
      </c>
      <c r="BF238" s="13">
        <f t="shared" si="493"/>
        <v>2.8894398867141156E-4</v>
      </c>
      <c r="BG238" s="13">
        <f t="shared" si="494"/>
        <v>8.5935775458146192E-5</v>
      </c>
      <c r="BH238" s="13">
        <f t="shared" si="495"/>
        <v>1.9168829755421372E-5</v>
      </c>
      <c r="BI238" s="13">
        <f t="shared" si="496"/>
        <v>3.4206385616084775E-6</v>
      </c>
      <c r="BJ238" s="14">
        <f t="shared" si="497"/>
        <v>0.25743297656674696</v>
      </c>
      <c r="BK238" s="14">
        <f t="shared" si="498"/>
        <v>0.28502687659172288</v>
      </c>
      <c r="BL238" s="14">
        <f t="shared" si="499"/>
        <v>0.41677710805088908</v>
      </c>
      <c r="BM238" s="14">
        <f t="shared" si="500"/>
        <v>0.37249914534993356</v>
      </c>
      <c r="BN238" s="14">
        <f t="shared" si="501"/>
        <v>0.62707142576899066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1.391</v>
      </c>
      <c r="F239" s="10">
        <f>VLOOKUP(B239,home!$B$2:$E$405,3,FALSE)</f>
        <v>0.82950000000000002</v>
      </c>
      <c r="G239" s="10">
        <f>VLOOKUP(C239,away!$B$2:$E$405,4,FALSE)</f>
        <v>1.2165999999999999</v>
      </c>
      <c r="H239" s="10">
        <f>VLOOKUP(A239,away!$A$2:$E$405,3,FALSE)</f>
        <v>1.016</v>
      </c>
      <c r="I239" s="10">
        <f>VLOOKUP(C239,away!$B$2:$E$405,3,FALSE)</f>
        <v>1.4384999999999999</v>
      </c>
      <c r="J239" s="10">
        <f>VLOOKUP(B239,home!$B$2:$E$405,4,FALSE)</f>
        <v>1.06</v>
      </c>
      <c r="K239" s="12">
        <f t="shared" si="446"/>
        <v>1.4037550527</v>
      </c>
      <c r="L239" s="12">
        <f t="shared" si="447"/>
        <v>1.5492069599999998</v>
      </c>
      <c r="M239" s="13">
        <f t="shared" si="448"/>
        <v>5.2184904449880699E-2</v>
      </c>
      <c r="N239" s="13">
        <f t="shared" si="449"/>
        <v>7.3254823296186752E-2</v>
      </c>
      <c r="O239" s="13">
        <f t="shared" si="450"/>
        <v>8.084521718069014E-2</v>
      </c>
      <c r="P239" s="13">
        <f t="shared" si="451"/>
        <v>0.11348688210402265</v>
      </c>
      <c r="Q239" s="13">
        <f t="shared" si="452"/>
        <v>5.1415914168333916E-2</v>
      </c>
      <c r="R239" s="13">
        <f t="shared" si="453"/>
        <v>6.2622986569518369E-2</v>
      </c>
      <c r="S239" s="13">
        <f t="shared" si="454"/>
        <v>6.170018200407848E-2</v>
      </c>
      <c r="T239" s="13">
        <f t="shared" si="455"/>
        <v>7.9653892084345507E-2</v>
      </c>
      <c r="U239" s="13">
        <f t="shared" si="456"/>
        <v>8.7907333812125663E-2</v>
      </c>
      <c r="V239" s="13">
        <f t="shared" si="457"/>
        <v>1.4908869304273818E-2</v>
      </c>
      <c r="W239" s="13">
        <f t="shared" si="458"/>
        <v>2.4058449767662759E-2</v>
      </c>
      <c r="X239" s="13">
        <f t="shared" si="459"/>
        <v>3.7271517826873525E-2</v>
      </c>
      <c r="Y239" s="13">
        <f t="shared" si="460"/>
        <v>2.8870647413578268E-2</v>
      </c>
      <c r="Z239" s="13">
        <f t="shared" si="461"/>
        <v>3.2338655549828128E-2</v>
      </c>
      <c r="AA239" s="13">
        <f t="shared" si="462"/>
        <v>4.5395551125596137E-2</v>
      </c>
      <c r="AB239" s="13">
        <f t="shared" si="463"/>
        <v>3.1862117131328381E-2</v>
      </c>
      <c r="AC239" s="13">
        <f t="shared" si="464"/>
        <v>2.0264014934905572E-3</v>
      </c>
      <c r="AD239" s="13">
        <f t="shared" si="465"/>
        <v>8.4430426053714314E-3</v>
      </c>
      <c r="AE239" s="13">
        <f t="shared" si="466"/>
        <v>1.3080020367817954E-2</v>
      </c>
      <c r="AF239" s="13">
        <f t="shared" si="467"/>
        <v>1.0131829295382668E-2</v>
      </c>
      <c r="AG239" s="13">
        <f t="shared" si="468"/>
        <v>5.2321001539795747E-3</v>
      </c>
      <c r="AH239" s="13">
        <f t="shared" si="469"/>
        <v>1.252481756370909E-2</v>
      </c>
      <c r="AI239" s="13">
        <f t="shared" si="470"/>
        <v>1.7581775939202338E-2</v>
      </c>
      <c r="AJ239" s="13">
        <f t="shared" si="471"/>
        <v>1.2340253405047288E-2</v>
      </c>
      <c r="AK239" s="13">
        <f t="shared" si="472"/>
        <v>5.7742310229778378E-3</v>
      </c>
      <c r="AL239" s="13">
        <f t="shared" si="473"/>
        <v>1.7627318843367476E-4</v>
      </c>
      <c r="AM239" s="13">
        <f t="shared" si="474"/>
        <v>2.3703927434903039E-3</v>
      </c>
      <c r="AN239" s="13">
        <f t="shared" si="475"/>
        <v>3.6722289361486734E-3</v>
      </c>
      <c r="AO239" s="13">
        <f t="shared" si="476"/>
        <v>2.8445213132974601E-3</v>
      </c>
      <c r="AP239" s="13">
        <f t="shared" si="477"/>
        <v>1.4689174054762554E-3</v>
      </c>
      <c r="AQ239" s="13">
        <f t="shared" si="478"/>
        <v>5.6891426705723907E-4</v>
      </c>
      <c r="AR239" s="13">
        <f t="shared" si="479"/>
        <v>3.8807069084856741E-3</v>
      </c>
      <c r="AS239" s="13">
        <f t="shared" si="480"/>
        <v>5.4475619308345614E-3</v>
      </c>
      <c r="AT239" s="13">
        <f t="shared" si="481"/>
        <v>3.8235212926525926E-3</v>
      </c>
      <c r="AU239" s="13">
        <f t="shared" si="482"/>
        <v>1.789095777889038E-3</v>
      </c>
      <c r="AV239" s="13">
        <f t="shared" si="483"/>
        <v>6.2786305949399327E-4</v>
      </c>
      <c r="AW239" s="13">
        <f t="shared" si="484"/>
        <v>1.0648404278740891E-5</v>
      </c>
      <c r="AX239" s="13">
        <f t="shared" si="485"/>
        <v>5.5457513175965448E-4</v>
      </c>
      <c r="AY239" s="13">
        <f t="shared" si="486"/>
        <v>8.5915165396497381E-4</v>
      </c>
      <c r="AZ239" s="13">
        <f t="shared" si="487"/>
        <v>6.6550186100902448E-4</v>
      </c>
      <c r="BA239" s="13">
        <f t="shared" si="488"/>
        <v>3.4366670498937781E-4</v>
      </c>
      <c r="BB239" s="13">
        <f t="shared" si="489"/>
        <v>1.3310271282245269E-4</v>
      </c>
      <c r="BC239" s="13">
        <f t="shared" si="490"/>
        <v>4.1240729819884998E-5</v>
      </c>
      <c r="BD239" s="13">
        <f t="shared" si="491"/>
        <v>1.0020030253910144E-3</v>
      </c>
      <c r="BE239" s="13">
        <f t="shared" si="492"/>
        <v>1.4065668097133228E-3</v>
      </c>
      <c r="BF239" s="13">
        <f t="shared" si="493"/>
        <v>9.8723763304759825E-4</v>
      </c>
      <c r="BG239" s="13">
        <f t="shared" si="494"/>
        <v>4.6194660520205169E-4</v>
      </c>
      <c r="BH239" s="13">
        <f t="shared" si="495"/>
        <v>1.62114970282498E-4</v>
      </c>
      <c r="BI239" s="13">
        <f t="shared" si="496"/>
        <v>4.5513941730473384E-5</v>
      </c>
      <c r="BJ239" s="14">
        <f t="shared" si="497"/>
        <v>0.3449344504393676</v>
      </c>
      <c r="BK239" s="14">
        <f t="shared" si="498"/>
        <v>0.24534266419814485</v>
      </c>
      <c r="BL239" s="14">
        <f t="shared" si="499"/>
        <v>0.37648841570491809</v>
      </c>
      <c r="BM239" s="14">
        <f t="shared" si="500"/>
        <v>0.56444495487393986</v>
      </c>
      <c r="BN239" s="14">
        <f t="shared" si="501"/>
        <v>0.4338107277686325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1.391</v>
      </c>
      <c r="F240" s="10">
        <f>VLOOKUP(B240,home!$B$2:$E$405,3,FALSE)</f>
        <v>0.84960000000000002</v>
      </c>
      <c r="G240" s="10">
        <f>VLOOKUP(C240,away!$B$2:$E$405,4,FALSE)</f>
        <v>1.1613</v>
      </c>
      <c r="H240" s="10">
        <f>VLOOKUP(A240,away!$A$2:$E$405,3,FALSE)</f>
        <v>1.016</v>
      </c>
      <c r="I240" s="10">
        <f>VLOOKUP(C240,away!$B$2:$E$405,3,FALSE)</f>
        <v>1.4384999999999999</v>
      </c>
      <c r="J240" s="10">
        <f>VLOOKUP(B240,home!$B$2:$E$405,4,FALSE)</f>
        <v>1.5210999999999999</v>
      </c>
      <c r="K240" s="12">
        <f t="shared" si="446"/>
        <v>1.3724169076799999</v>
      </c>
      <c r="L240" s="12">
        <f t="shared" si="447"/>
        <v>2.2231119875999994</v>
      </c>
      <c r="M240" s="13">
        <f t="shared" si="448"/>
        <v>2.7446163190413146E-2</v>
      </c>
      <c r="N240" s="13">
        <f t="shared" si="449"/>
        <v>3.7667578413467455E-2</v>
      </c>
      <c r="O240" s="13">
        <f t="shared" si="450"/>
        <v>6.1015894402233317E-2</v>
      </c>
      <c r="P240" s="13">
        <f t="shared" si="451"/>
        <v>8.3739245114842459E-2</v>
      </c>
      <c r="Q240" s="13">
        <f t="shared" si="452"/>
        <v>2.5847810743002464E-2</v>
      </c>
      <c r="R240" s="13">
        <f t="shared" si="453"/>
        <v>6.7822583139870302E-2</v>
      </c>
      <c r="S240" s="13">
        <f t="shared" si="454"/>
        <v>6.3872872901712438E-2</v>
      </c>
      <c r="T240" s="13">
        <f t="shared" si="455"/>
        <v>5.746257791598483E-2</v>
      </c>
      <c r="U240" s="13">
        <f t="shared" si="456"/>
        <v>9.3080859823690493E-2</v>
      </c>
      <c r="V240" s="13">
        <f t="shared" si="457"/>
        <v>2.1653162807810138E-2</v>
      </c>
      <c r="W240" s="13">
        <f t="shared" si="458"/>
        <v>1.1824657496736436E-2</v>
      </c>
      <c r="X240" s="13">
        <f t="shared" si="459"/>
        <v>2.6287537830258972E-2</v>
      </c>
      <c r="Y240" s="13">
        <f t="shared" si="460"/>
        <v>2.9220070237468601E-2</v>
      </c>
      <c r="Z240" s="13">
        <f t="shared" si="461"/>
        <v>5.0259065869414421E-2</v>
      </c>
      <c r="AA240" s="13">
        <f t="shared" si="462"/>
        <v>6.8976391763387171E-2</v>
      </c>
      <c r="AB240" s="13">
        <f t="shared" si="463"/>
        <v>4.7332183143416029E-2</v>
      </c>
      <c r="AC240" s="13">
        <f t="shared" si="464"/>
        <v>4.1290368513789135E-3</v>
      </c>
      <c r="AD240" s="13">
        <f t="shared" si="465"/>
        <v>4.0570899690115401E-3</v>
      </c>
      <c r="AE240" s="13">
        <f t="shared" si="466"/>
        <v>9.0193653448812656E-3</v>
      </c>
      <c r="AF240" s="13">
        <f t="shared" si="467"/>
        <v>1.0025529609374773E-2</v>
      </c>
      <c r="AG240" s="13">
        <f t="shared" si="468"/>
        <v>7.4292916855465988E-3</v>
      </c>
      <c r="AH240" s="13">
        <f t="shared" si="469"/>
        <v>2.7932882954968308E-2</v>
      </c>
      <c r="AI240" s="13">
        <f t="shared" si="470"/>
        <v>3.8335560847644987E-2</v>
      </c>
      <c r="AJ240" s="13">
        <f t="shared" si="471"/>
        <v>2.6306185936351707E-2</v>
      </c>
      <c r="AK240" s="13">
        <f t="shared" si="472"/>
        <v>1.2034351451874299E-2</v>
      </c>
      <c r="AL240" s="13">
        <f t="shared" si="473"/>
        <v>5.0391368234174066E-4</v>
      </c>
      <c r="AM240" s="13">
        <f t="shared" si="474"/>
        <v>1.1136037738900722E-3</v>
      </c>
      <c r="AN240" s="13">
        <f t="shared" si="475"/>
        <v>2.4756658991716184E-3</v>
      </c>
      <c r="AO240" s="13">
        <f t="shared" si="476"/>
        <v>2.7518412688704785E-3</v>
      </c>
      <c r="AP240" s="13">
        <f t="shared" si="477"/>
        <v>2.0392171042661182E-3</v>
      </c>
      <c r="AQ240" s="13">
        <f t="shared" si="478"/>
        <v>1.1333519974532416E-3</v>
      </c>
      <c r="AR240" s="13">
        <f t="shared" si="479"/>
        <v>1.2419585389083537E-2</v>
      </c>
      <c r="AS240" s="13">
        <f t="shared" si="480"/>
        <v>1.7044848974353738E-2</v>
      </c>
      <c r="AT240" s="13">
        <f t="shared" si="481"/>
        <v>1.1696319460627588E-2</v>
      </c>
      <c r="AU240" s="13">
        <f t="shared" si="482"/>
        <v>5.3507421951306377E-3</v>
      </c>
      <c r="AV240" s="13">
        <f t="shared" si="483"/>
        <v>1.8358622643085225E-3</v>
      </c>
      <c r="AW240" s="13">
        <f t="shared" si="484"/>
        <v>4.2707195203271851E-5</v>
      </c>
      <c r="AX240" s="13">
        <f t="shared" si="485"/>
        <v>2.5472144129049803E-4</v>
      </c>
      <c r="AY240" s="13">
        <f t="shared" si="486"/>
        <v>5.6627428963165565E-4</v>
      </c>
      <c r="AZ240" s="13">
        <f t="shared" si="487"/>
        <v>6.2944558077490393E-4</v>
      </c>
      <c r="BA240" s="13">
        <f t="shared" si="488"/>
        <v>4.6644267205417757E-4</v>
      </c>
      <c r="BB240" s="13">
        <f t="shared" si="489"/>
        <v>2.5923857394295443E-4</v>
      </c>
      <c r="BC240" s="13">
        <f t="shared" si="490"/>
        <v>1.1526327627618206E-4</v>
      </c>
      <c r="BD240" s="13">
        <f t="shared" si="491"/>
        <v>4.6016881932489043E-3</v>
      </c>
      <c r="BE240" s="13">
        <f t="shared" si="492"/>
        <v>6.3154346802862275E-3</v>
      </c>
      <c r="BF240" s="13">
        <f t="shared" si="493"/>
        <v>4.3337046672867275E-3</v>
      </c>
      <c r="BG240" s="13">
        <f t="shared" si="494"/>
        <v>1.9825498527586767E-3</v>
      </c>
      <c r="BH240" s="13">
        <f t="shared" si="495"/>
        <v>6.8022123456112622E-4</v>
      </c>
      <c r="BI240" s="13">
        <f t="shared" si="496"/>
        <v>1.8670942465493041E-4</v>
      </c>
      <c r="BJ240" s="14">
        <f t="shared" si="497"/>
        <v>0.23064657512335482</v>
      </c>
      <c r="BK240" s="14">
        <f t="shared" si="498"/>
        <v>0.20191066883813047</v>
      </c>
      <c r="BL240" s="14">
        <f t="shared" si="499"/>
        <v>0.50928455979973741</v>
      </c>
      <c r="BM240" s="14">
        <f t="shared" si="500"/>
        <v>0.68803802753237941</v>
      </c>
      <c r="BN240" s="14">
        <f t="shared" si="501"/>
        <v>0.30353927500382916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1.391</v>
      </c>
      <c r="F241" s="10">
        <f>VLOOKUP(B241,home!$B$2:$E$405,3,FALSE)</f>
        <v>1.1383000000000001</v>
      </c>
      <c r="G241" s="10">
        <f>VLOOKUP(C241,away!$B$2:$E$405,4,FALSE)</f>
        <v>1.1613</v>
      </c>
      <c r="H241" s="10">
        <f>VLOOKUP(A241,away!$A$2:$E$405,3,FALSE)</f>
        <v>1.016</v>
      </c>
      <c r="I241" s="10">
        <f>VLOOKUP(C241,away!$B$2:$E$405,3,FALSE)</f>
        <v>0.60570000000000002</v>
      </c>
      <c r="J241" s="10">
        <f>VLOOKUP(B241,home!$B$2:$E$405,4,FALSE)</f>
        <v>1.0663</v>
      </c>
      <c r="K241" s="12">
        <f t="shared" si="446"/>
        <v>1.8387737358900003</v>
      </c>
      <c r="L241" s="12">
        <f t="shared" si="447"/>
        <v>0.65619163656000001</v>
      </c>
      <c r="M241" s="13">
        <f t="shared" si="448"/>
        <v>8.2499308091200332E-2</v>
      </c>
      <c r="N241" s="13">
        <f t="shared" si="449"/>
        <v>0.15169756094719655</v>
      </c>
      <c r="O241" s="13">
        <f t="shared" si="450"/>
        <v>5.4135355991432391E-2</v>
      </c>
      <c r="P241" s="13">
        <f t="shared" si="451"/>
        <v>9.9542670780101233E-2</v>
      </c>
      <c r="Q241" s="13">
        <f t="shared" si="452"/>
        <v>0.13946874543413884</v>
      </c>
      <c r="R241" s="13">
        <f t="shared" si="453"/>
        <v>1.7761583921888112E-2</v>
      </c>
      <c r="S241" s="13">
        <f t="shared" si="454"/>
        <v>3.0026746694292963E-2</v>
      </c>
      <c r="T241" s="13">
        <f t="shared" si="455"/>
        <v>9.1518224315397592E-2</v>
      </c>
      <c r="U241" s="13">
        <f t="shared" si="456"/>
        <v>3.2659534023373959E-2</v>
      </c>
      <c r="V241" s="13">
        <f t="shared" si="457"/>
        <v>4.0255456277191763E-3</v>
      </c>
      <c r="W241" s="13">
        <f t="shared" si="458"/>
        <v>8.5483822027274281E-2</v>
      </c>
      <c r="X241" s="13">
        <f t="shared" si="459"/>
        <v>5.6093769075480887E-2</v>
      </c>
      <c r="Y241" s="13">
        <f t="shared" si="460"/>
        <v>1.840413106522926E-2</v>
      </c>
      <c r="Z241" s="13">
        <f t="shared" si="461"/>
        <v>3.8850009405338487E-3</v>
      </c>
      <c r="AA241" s="13">
        <f t="shared" si="462"/>
        <v>7.1436376933615891E-3</v>
      </c>
      <c r="AB241" s="13">
        <f t="shared" si="463"/>
        <v>6.5677666846335591E-3</v>
      </c>
      <c r="AC241" s="13">
        <f t="shared" si="464"/>
        <v>3.0357342716086019E-4</v>
      </c>
      <c r="AD241" s="13">
        <f t="shared" si="465"/>
        <v>3.9296351696811754E-2</v>
      </c>
      <c r="AE241" s="13">
        <f t="shared" si="466"/>
        <v>2.5785937330768238E-2</v>
      </c>
      <c r="AF241" s="13">
        <f t="shared" si="467"/>
        <v>8.4602582086552042E-3</v>
      </c>
      <c r="AG241" s="13">
        <f t="shared" si="468"/>
        <v>1.8505168932192112E-3</v>
      </c>
      <c r="AH241" s="13">
        <f t="shared" si="469"/>
        <v>6.3732628130151129E-4</v>
      </c>
      <c r="AI241" s="13">
        <f t="shared" si="470"/>
        <v>1.1718988272496609E-3</v>
      </c>
      <c r="AJ241" s="13">
        <f t="shared" si="471"/>
        <v>1.077428392333485E-3</v>
      </c>
      <c r="AK241" s="13">
        <f t="shared" si="472"/>
        <v>6.6038234337499949E-4</v>
      </c>
      <c r="AL241" s="13">
        <f t="shared" si="473"/>
        <v>1.4651521529879974E-5</v>
      </c>
      <c r="AM241" s="13">
        <f t="shared" si="474"/>
        <v>1.4451419883278782E-2</v>
      </c>
      <c r="AN241" s="13">
        <f t="shared" si="475"/>
        <v>9.4829008638244276E-3</v>
      </c>
      <c r="AO241" s="13">
        <f t="shared" si="476"/>
        <v>3.1113001185845944E-3</v>
      </c>
      <c r="AP241" s="13">
        <f t="shared" si="477"/>
        <v>6.8053637221444918E-4</v>
      </c>
      <c r="AQ241" s="13">
        <f t="shared" si="478"/>
        <v>1.1164056895550116E-4</v>
      </c>
      <c r="AR241" s="13">
        <f t="shared" si="479"/>
        <v>8.3641635109987558E-5</v>
      </c>
      <c r="AS241" s="13">
        <f t="shared" si="480"/>
        <v>1.5379804186714001E-4</v>
      </c>
      <c r="AT241" s="13">
        <f t="shared" si="481"/>
        <v>1.4139990000830389E-4</v>
      </c>
      <c r="AU241" s="13">
        <f t="shared" si="482"/>
        <v>8.6667474130913799E-5</v>
      </c>
      <c r="AV241" s="13">
        <f t="shared" si="483"/>
        <v>3.9840468796962578E-5</v>
      </c>
      <c r="AW241" s="13">
        <f t="shared" si="484"/>
        <v>4.910652578726735E-7</v>
      </c>
      <c r="AX241" s="13">
        <f t="shared" si="485"/>
        <v>4.4288152212819268E-3</v>
      </c>
      <c r="AY241" s="13">
        <f t="shared" si="486"/>
        <v>2.9061515080748257E-3</v>
      </c>
      <c r="AZ241" s="13">
        <f t="shared" si="487"/>
        <v>9.5349615708746594E-4</v>
      </c>
      <c r="BA241" s="13">
        <f t="shared" si="488"/>
        <v>2.0855873459096511E-4</v>
      </c>
      <c r="BB241" s="13">
        <f t="shared" si="489"/>
        <v>3.4213624342532012E-5</v>
      </c>
      <c r="BC241" s="13">
        <f t="shared" si="490"/>
        <v>4.4901388299950288E-6</v>
      </c>
      <c r="BD241" s="13">
        <f t="shared" si="491"/>
        <v>9.1474902378961788E-6</v>
      </c>
      <c r="BE241" s="13">
        <f t="shared" si="492"/>
        <v>1.6820164798753662E-5</v>
      </c>
      <c r="BF241" s="13">
        <f t="shared" si="493"/>
        <v>1.5464238632644877E-5</v>
      </c>
      <c r="BG241" s="13">
        <f t="shared" si="494"/>
        <v>9.4784119477476285E-6</v>
      </c>
      <c r="BH241" s="13">
        <f t="shared" si="495"/>
        <v>4.3571637368660803E-6</v>
      </c>
      <c r="BI241" s="13">
        <f t="shared" si="496"/>
        <v>1.6023676484643353E-6</v>
      </c>
      <c r="BJ241" s="14">
        <f t="shared" si="497"/>
        <v>0.65443284018523751</v>
      </c>
      <c r="BK241" s="14">
        <f t="shared" si="498"/>
        <v>0.21931864765007927</v>
      </c>
      <c r="BL241" s="14">
        <f t="shared" si="499"/>
        <v>0.12237713151586496</v>
      </c>
      <c r="BM241" s="14">
        <f t="shared" si="500"/>
        <v>0.45200273468294089</v>
      </c>
      <c r="BN241" s="14">
        <f t="shared" si="501"/>
        <v>0.54510522516595739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1.391</v>
      </c>
      <c r="F242" s="10">
        <f>VLOOKUP(B242,home!$B$2:$E$405,3,FALSE)</f>
        <v>0.66359999999999997</v>
      </c>
      <c r="G242" s="10">
        <f>VLOOKUP(C242,away!$B$2:$E$405,4,FALSE)</f>
        <v>1.3070999999999999</v>
      </c>
      <c r="H242" s="10">
        <f>VLOOKUP(A242,away!$A$2:$E$405,3,FALSE)</f>
        <v>1.016</v>
      </c>
      <c r="I242" s="10">
        <f>VLOOKUP(C242,away!$B$2:$E$405,3,FALSE)</f>
        <v>1.7000999999999999</v>
      </c>
      <c r="J242" s="10">
        <f>VLOOKUP(B242,home!$B$2:$E$405,4,FALSE)</f>
        <v>0.7571</v>
      </c>
      <c r="K242" s="12">
        <f t="shared" si="446"/>
        <v>1.2065416599599998</v>
      </c>
      <c r="L242" s="12">
        <f t="shared" si="447"/>
        <v>1.30774004136</v>
      </c>
      <c r="M242" s="13">
        <f t="shared" si="448"/>
        <v>8.0921016795529169E-2</v>
      </c>
      <c r="N242" s="13">
        <f t="shared" si="449"/>
        <v>9.7634577930128807E-2</v>
      </c>
      <c r="O242" s="13">
        <f t="shared" si="450"/>
        <v>0.10582365385107856</v>
      </c>
      <c r="P242" s="13">
        <f t="shared" si="451"/>
        <v>0.12768064698051276</v>
      </c>
      <c r="Q242" s="13">
        <f t="shared" si="452"/>
        <v>5.8900092862655802E-2</v>
      </c>
      <c r="R242" s="13">
        <f t="shared" si="453"/>
        <v>6.9194914732037913E-2</v>
      </c>
      <c r="S242" s="13">
        <f t="shared" si="454"/>
        <v>5.0364998670725504E-2</v>
      </c>
      <c r="T242" s="13">
        <f t="shared" si="455"/>
        <v>7.7026009876317331E-2</v>
      </c>
      <c r="U242" s="13">
        <f t="shared" si="456"/>
        <v>8.3486547281583667E-2</v>
      </c>
      <c r="V242" s="13">
        <f t="shared" si="457"/>
        <v>8.8297836171394948E-3</v>
      </c>
      <c r="W242" s="13">
        <f t="shared" si="458"/>
        <v>2.3688471938102293E-2</v>
      </c>
      <c r="X242" s="13">
        <f t="shared" si="459"/>
        <v>3.0978363272089089E-2</v>
      </c>
      <c r="Y242" s="13">
        <f t="shared" si="460"/>
        <v>2.0255823033353448E-2</v>
      </c>
      <c r="Z242" s="13">
        <f t="shared" si="461"/>
        <v>3.016298688452565E-2</v>
      </c>
      <c r="AA242" s="13">
        <f t="shared" si="462"/>
        <v>3.6392900265007286E-2</v>
      </c>
      <c r="AB242" s="13">
        <f t="shared" si="463"/>
        <v>2.1954775148250311E-2</v>
      </c>
      <c r="AC242" s="13">
        <f t="shared" si="464"/>
        <v>8.7075067885561874E-4</v>
      </c>
      <c r="AD242" s="13">
        <f t="shared" si="465"/>
        <v>7.1452820635284535E-3</v>
      </c>
      <c r="AE242" s="13">
        <f t="shared" si="466"/>
        <v>9.3441714612875638E-3</v>
      </c>
      <c r="AF242" s="13">
        <f t="shared" si="467"/>
        <v>6.1098735866295661E-3</v>
      </c>
      <c r="AG242" s="13">
        <f t="shared" si="468"/>
        <v>2.6633754456277742E-3</v>
      </c>
      <c r="AH242" s="13">
        <f t="shared" si="469"/>
        <v>9.8613364289776816E-3</v>
      </c>
      <c r="AI242" s="13">
        <f t="shared" si="470"/>
        <v>1.1898113224442749E-2</v>
      </c>
      <c r="AJ242" s="13">
        <f t="shared" si="471"/>
        <v>7.1777846401055922E-3</v>
      </c>
      <c r="AK242" s="13">
        <f t="shared" si="472"/>
        <v>2.8867653981694643E-3</v>
      </c>
      <c r="AL242" s="13">
        <f t="shared" si="473"/>
        <v>5.4956308972701157E-5</v>
      </c>
      <c r="AM242" s="13">
        <f t="shared" si="474"/>
        <v>1.7242160963624063E-3</v>
      </c>
      <c r="AN242" s="13">
        <f t="shared" si="475"/>
        <v>2.2548264291705508E-3</v>
      </c>
      <c r="AO242" s="13">
        <f t="shared" si="476"/>
        <v>1.4743634038715586E-3</v>
      </c>
      <c r="AP242" s="13">
        <f t="shared" si="477"/>
        <v>6.4269468625288771E-4</v>
      </c>
      <c r="AQ242" s="13">
        <f t="shared" si="478"/>
        <v>2.1011939389555095E-4</v>
      </c>
      <c r="AR242" s="13">
        <f t="shared" si="479"/>
        <v>2.579212901899228E-3</v>
      </c>
      <c r="AS242" s="13">
        <f t="shared" si="480"/>
        <v>3.1119278160477428E-3</v>
      </c>
      <c r="AT242" s="13">
        <f t="shared" si="481"/>
        <v>1.8773352764249707E-3</v>
      </c>
      <c r="AU242" s="13">
        <f t="shared" si="482"/>
        <v>7.5502774023974994E-4</v>
      </c>
      <c r="AV242" s="13">
        <f t="shared" si="483"/>
        <v>2.2774310575617883E-4</v>
      </c>
      <c r="AW242" s="13">
        <f t="shared" si="484"/>
        <v>2.408678295606031E-6</v>
      </c>
      <c r="AX242" s="13">
        <f t="shared" si="485"/>
        <v>3.467230918391415E-4</v>
      </c>
      <c r="AY242" s="13">
        <f t="shared" si="486"/>
        <v>4.5342367046218593E-4</v>
      </c>
      <c r="AZ242" s="13">
        <f t="shared" si="487"/>
        <v>2.9648014478191102E-4</v>
      </c>
      <c r="BA242" s="13">
        <f t="shared" si="488"/>
        <v>1.2923965226650509E-4</v>
      </c>
      <c r="BB242" s="13">
        <f t="shared" si="489"/>
        <v>4.2252967050087857E-5</v>
      </c>
      <c r="BC242" s="13">
        <f t="shared" si="490"/>
        <v>1.1051179375532915E-5</v>
      </c>
      <c r="BD242" s="13">
        <f t="shared" si="491"/>
        <v>5.6215666450099E-4</v>
      </c>
      <c r="BE242" s="13">
        <f t="shared" si="492"/>
        <v>6.7826543514460129E-4</v>
      </c>
      <c r="BF242" s="13">
        <f t="shared" si="493"/>
        <v>4.0917775200642956E-4</v>
      </c>
      <c r="BG242" s="13">
        <f t="shared" si="494"/>
        <v>1.6456333470817958E-4</v>
      </c>
      <c r="BH242" s="13">
        <f t="shared" si="495"/>
        <v>4.9638129756840006E-5</v>
      </c>
      <c r="BI242" s="13">
        <f t="shared" si="496"/>
        <v>1.197809429482552E-5</v>
      </c>
      <c r="BJ242" s="14">
        <f t="shared" si="497"/>
        <v>0.34133143218504847</v>
      </c>
      <c r="BK242" s="14">
        <f t="shared" si="498"/>
        <v>0.26917557672219744</v>
      </c>
      <c r="BL242" s="14">
        <f t="shared" si="499"/>
        <v>0.35910381722043294</v>
      </c>
      <c r="BM242" s="14">
        <f t="shared" si="500"/>
        <v>0.45916789486809484</v>
      </c>
      <c r="BN242" s="14">
        <f t="shared" si="501"/>
        <v>0.54015490315194303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1.5980000000000001</v>
      </c>
      <c r="F243" s="10">
        <f>VLOOKUP(B243,home!$B$2:$E$405,3,FALSE)</f>
        <v>1.0951</v>
      </c>
      <c r="G243" s="10">
        <f>VLOOKUP(C243,away!$B$2:$E$405,4,FALSE)</f>
        <v>0.83440000000000003</v>
      </c>
      <c r="H243" s="10">
        <f>VLOOKUP(A243,away!$A$2:$E$405,3,FALSE)</f>
        <v>1.2941</v>
      </c>
      <c r="I243" s="10">
        <f>VLOOKUP(C243,away!$B$2:$E$405,3,FALSE)</f>
        <v>1.2879</v>
      </c>
      <c r="J243" s="10">
        <f>VLOOKUP(B243,home!$B$2:$E$405,4,FALSE)</f>
        <v>1.0625</v>
      </c>
      <c r="K243" s="12">
        <f t="shared" si="446"/>
        <v>1.4601748011200002</v>
      </c>
      <c r="L243" s="12">
        <f t="shared" si="447"/>
        <v>1.7708383518750002</v>
      </c>
      <c r="M243" s="13">
        <f t="shared" si="448"/>
        <v>3.9517441285642496E-2</v>
      </c>
      <c r="N243" s="13">
        <f t="shared" si="449"/>
        <v>5.7702371970034319E-2</v>
      </c>
      <c r="O243" s="13">
        <f t="shared" si="450"/>
        <v>6.997900059658424E-2</v>
      </c>
      <c r="P243" s="13">
        <f t="shared" si="451"/>
        <v>0.10218157327869377</v>
      </c>
      <c r="Q243" s="13">
        <f t="shared" si="452"/>
        <v>4.2127774757748572E-2</v>
      </c>
      <c r="R243" s="13">
        <f t="shared" si="453"/>
        <v>6.1960749041157455E-2</v>
      </c>
      <c r="S243" s="13">
        <f t="shared" si="454"/>
        <v>6.6053580254843855E-2</v>
      </c>
      <c r="T243" s="13">
        <f t="shared" si="455"/>
        <v>7.4601479220172712E-2</v>
      </c>
      <c r="U243" s="13">
        <f t="shared" si="456"/>
        <v>9.0473524408418327E-2</v>
      </c>
      <c r="V243" s="13">
        <f t="shared" si="457"/>
        <v>1.8977439754156885E-2</v>
      </c>
      <c r="W243" s="13">
        <f t="shared" si="458"/>
        <v>2.0504638376174566E-2</v>
      </c>
      <c r="X243" s="13">
        <f t="shared" si="459"/>
        <v>3.6310400027857848E-2</v>
      </c>
      <c r="Y243" s="13">
        <f t="shared" si="460"/>
        <v>3.2149924470626874E-2</v>
      </c>
      <c r="Z243" s="13">
        <f t="shared" si="461"/>
        <v>3.6574156904327929E-2</v>
      </c>
      <c r="AA243" s="13">
        <f t="shared" si="462"/>
        <v>5.3404662283908721E-2</v>
      </c>
      <c r="AB243" s="13">
        <f t="shared" si="463"/>
        <v>3.8990071064643597E-2</v>
      </c>
      <c r="AC243" s="13">
        <f t="shared" si="464"/>
        <v>3.0669126526701343E-3</v>
      </c>
      <c r="AD243" s="13">
        <f t="shared" si="465"/>
        <v>7.4850890657420528E-3</v>
      </c>
      <c r="AE243" s="13">
        <f t="shared" si="466"/>
        <v>1.3254882784816241E-2</v>
      </c>
      <c r="AF243" s="13">
        <f t="shared" si="467"/>
        <v>1.1736127392480153E-2</v>
      </c>
      <c r="AG243" s="13">
        <f t="shared" si="468"/>
        <v>6.9275948296982012E-3</v>
      </c>
      <c r="AH243" s="13">
        <f t="shared" si="469"/>
        <v>1.6191729933419434E-2</v>
      </c>
      <c r="AI243" s="13">
        <f t="shared" si="470"/>
        <v>2.3642756035319477E-2</v>
      </c>
      <c r="AJ243" s="13">
        <f t="shared" si="471"/>
        <v>1.7261278295900653E-2</v>
      </c>
      <c r="AK243" s="13">
        <f t="shared" si="472"/>
        <v>8.4014945342645725E-3</v>
      </c>
      <c r="AL243" s="13">
        <f t="shared" si="473"/>
        <v>3.1720875619750682E-4</v>
      </c>
      <c r="AM243" s="13">
        <f t="shared" si="474"/>
        <v>2.1859076875870775E-3</v>
      </c>
      <c r="AN243" s="13">
        <f t="shared" si="475"/>
        <v>3.870889166837593E-3</v>
      </c>
      <c r="AO243" s="13">
        <f t="shared" si="476"/>
        <v>3.4273594962467382E-3</v>
      </c>
      <c r="AP243" s="13">
        <f t="shared" si="477"/>
        <v>2.0230998805389022E-3</v>
      </c>
      <c r="AQ243" s="13">
        <f t="shared" si="478"/>
        <v>8.9564571453300496E-4</v>
      </c>
      <c r="AR243" s="13">
        <f t="shared" si="479"/>
        <v>5.7345872698603192E-3</v>
      </c>
      <c r="AS243" s="13">
        <f t="shared" si="480"/>
        <v>8.3734998262735751E-3</v>
      </c>
      <c r="AT243" s="13">
        <f t="shared" si="481"/>
        <v>6.1133867217536874E-3</v>
      </c>
      <c r="AU243" s="13">
        <f t="shared" si="482"/>
        <v>2.9755377468687811E-3</v>
      </c>
      <c r="AV243" s="13">
        <f t="shared" si="483"/>
        <v>1.0862013094397936E-3</v>
      </c>
      <c r="AW243" s="13">
        <f t="shared" si="484"/>
        <v>2.2783814431420516E-5</v>
      </c>
      <c r="AX243" s="13">
        <f t="shared" si="485"/>
        <v>5.3196788716485693E-4</v>
      </c>
      <c r="AY243" s="13">
        <f t="shared" si="486"/>
        <v>9.4202913655744118E-4</v>
      </c>
      <c r="AZ243" s="13">
        <f t="shared" si="487"/>
        <v>8.3409066179980431E-4</v>
      </c>
      <c r="BA243" s="13">
        <f t="shared" si="488"/>
        <v>4.9234657761863137E-4</v>
      </c>
      <c r="BB243" s="13">
        <f t="shared" si="489"/>
        <v>2.1796655051536853E-4</v>
      </c>
      <c r="BC243" s="13">
        <f t="shared" si="490"/>
        <v>7.7196705415702872E-5</v>
      </c>
      <c r="BD243" s="13">
        <f t="shared" si="491"/>
        <v>1.6925045116071328E-3</v>
      </c>
      <c r="BE243" s="13">
        <f t="shared" si="492"/>
        <v>2.4713524386306483E-3</v>
      </c>
      <c r="BF243" s="13">
        <f t="shared" si="493"/>
        <v>1.8043032777874672E-3</v>
      </c>
      <c r="BG243" s="13">
        <f t="shared" si="494"/>
        <v>8.781993932678267E-4</v>
      </c>
      <c r="BH243" s="13">
        <f t="shared" si="495"/>
        <v>3.2058115610213834E-4</v>
      </c>
      <c r="BI243" s="13">
        <f t="shared" si="496"/>
        <v>9.3620905170851889E-5</v>
      </c>
      <c r="BJ243" s="14">
        <f t="shared" si="497"/>
        <v>0.31829878236016668</v>
      </c>
      <c r="BK243" s="14">
        <f t="shared" si="498"/>
        <v>0.23105618511876211</v>
      </c>
      <c r="BL243" s="14">
        <f t="shared" si="499"/>
        <v>0.41184904075037865</v>
      </c>
      <c r="BM243" s="14">
        <f t="shared" si="500"/>
        <v>0.62339000888164853</v>
      </c>
      <c r="BN243" s="14">
        <f t="shared" si="501"/>
        <v>0.37346891092986084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1.5980000000000001</v>
      </c>
      <c r="F244" s="10">
        <f>VLOOKUP(B244,home!$B$2:$E$405,3,FALSE)</f>
        <v>1.0951</v>
      </c>
      <c r="G244" s="10">
        <f>VLOOKUP(C244,away!$B$2:$E$405,4,FALSE)</f>
        <v>1.1125</v>
      </c>
      <c r="H244" s="10">
        <f>VLOOKUP(A244,away!$A$2:$E$405,3,FALSE)</f>
        <v>1.2941</v>
      </c>
      <c r="I244" s="10">
        <f>VLOOKUP(C244,away!$B$2:$E$405,3,FALSE)</f>
        <v>0.94450000000000001</v>
      </c>
      <c r="J244" s="10">
        <f>VLOOKUP(B244,home!$B$2:$E$405,4,FALSE)</f>
        <v>0.96589999999999998</v>
      </c>
      <c r="K244" s="12">
        <f t="shared" si="446"/>
        <v>1.9468414025000003</v>
      </c>
      <c r="L244" s="12">
        <f t="shared" si="447"/>
        <v>1.1805977889549999</v>
      </c>
      <c r="M244" s="13">
        <f t="shared" si="448"/>
        <v>4.3829893628945134E-2</v>
      </c>
      <c r="N244" s="13">
        <f t="shared" si="449"/>
        <v>8.5329851584001359E-2</v>
      </c>
      <c r="O244" s="13">
        <f t="shared" si="450"/>
        <v>5.1745475508465449E-2</v>
      </c>
      <c r="P244" s="13">
        <f t="shared" si="451"/>
        <v>0.10074023411193028</v>
      </c>
      <c r="Q244" s="13">
        <f t="shared" si="452"/>
        <v>8.306184396645705E-2</v>
      </c>
      <c r="R244" s="13">
        <f t="shared" si="453"/>
        <v>3.0545296986859708E-2</v>
      </c>
      <c r="S244" s="13">
        <f t="shared" si="454"/>
        <v>5.7886261685018245E-2</v>
      </c>
      <c r="T244" s="13">
        <f t="shared" si="455"/>
        <v>9.8062629333324366E-2</v>
      </c>
      <c r="U244" s="13">
        <f t="shared" si="456"/>
        <v>5.9466848825676981E-2</v>
      </c>
      <c r="V244" s="13">
        <f t="shared" si="457"/>
        <v>1.4783100632391005E-2</v>
      </c>
      <c r="W244" s="13">
        <f t="shared" si="458"/>
        <v>5.3902745600631158E-2</v>
      </c>
      <c r="X244" s="13">
        <f t="shared" si="459"/>
        <v>6.3637462274708984E-2</v>
      </c>
      <c r="Y244" s="13">
        <f t="shared" si="460"/>
        <v>3.7565123628114323E-2</v>
      </c>
      <c r="Z244" s="13">
        <f t="shared" si="461"/>
        <v>1.2020570028553468E-2</v>
      </c>
      <c r="AA244" s="13">
        <f t="shared" si="462"/>
        <v>2.3402143413238499E-2</v>
      </c>
      <c r="AB244" s="13">
        <f t="shared" si="463"/>
        <v>2.2780130852067697E-2</v>
      </c>
      <c r="AC244" s="13">
        <f t="shared" si="464"/>
        <v>2.1236262732220561E-3</v>
      </c>
      <c r="AD244" s="13">
        <f t="shared" si="465"/>
        <v>2.6235024210933367E-2</v>
      </c>
      <c r="AE244" s="13">
        <f t="shared" si="466"/>
        <v>3.0973011576608818E-2</v>
      </c>
      <c r="AF244" s="13">
        <f t="shared" si="467"/>
        <v>1.8283334492310996E-2</v>
      </c>
      <c r="AG244" s="13">
        <f t="shared" si="468"/>
        <v>7.1950880921156845E-3</v>
      </c>
      <c r="AH244" s="13">
        <f t="shared" si="469"/>
        <v>3.547864599422241E-3</v>
      </c>
      <c r="AI244" s="13">
        <f t="shared" si="470"/>
        <v>6.9071296926192958E-3</v>
      </c>
      <c r="AJ244" s="13">
        <f t="shared" si="471"/>
        <v>6.7235430290141741E-3</v>
      </c>
      <c r="AK244" s="13">
        <f t="shared" si="472"/>
        <v>4.3632239801250196E-3</v>
      </c>
      <c r="AL244" s="13">
        <f t="shared" si="473"/>
        <v>1.9524081873596347E-4</v>
      </c>
      <c r="AM244" s="13">
        <f t="shared" si="474"/>
        <v>1.0215086265886993E-2</v>
      </c>
      <c r="AN244" s="13">
        <f t="shared" si="475"/>
        <v>1.2059908259490767E-2</v>
      </c>
      <c r="AO244" s="13">
        <f t="shared" si="476"/>
        <v>7.1189505130774718E-3</v>
      </c>
      <c r="AP244" s="13">
        <f t="shared" si="477"/>
        <v>2.8015390784731091E-3</v>
      </c>
      <c r="AQ244" s="13">
        <f t="shared" si="478"/>
        <v>8.2687271042909509E-4</v>
      </c>
      <c r="AR244" s="13">
        <f t="shared" si="479"/>
        <v>8.3772022031792257E-4</v>
      </c>
      <c r="AS244" s="13">
        <f t="shared" si="480"/>
        <v>1.6309084086263536E-3</v>
      </c>
      <c r="AT244" s="13">
        <f t="shared" si="481"/>
        <v>1.5875600067995869E-3</v>
      </c>
      <c r="AU244" s="13">
        <f t="shared" si="482"/>
        <v>1.0302425167302064E-3</v>
      </c>
      <c r="AV244" s="13">
        <f t="shared" si="483"/>
        <v>5.0142969654654111E-4</v>
      </c>
      <c r="AW244" s="13">
        <f t="shared" si="484"/>
        <v>1.2465240399481355E-5</v>
      </c>
      <c r="AX244" s="13">
        <f t="shared" si="485"/>
        <v>3.3145254787563202E-3</v>
      </c>
      <c r="AY244" s="13">
        <f t="shared" si="486"/>
        <v>3.9131214516547235E-3</v>
      </c>
      <c r="AZ244" s="13">
        <f t="shared" si="487"/>
        <v>2.3099112668679735E-3</v>
      </c>
      <c r="BA244" s="13">
        <f t="shared" si="488"/>
        <v>9.0902537811552429E-4</v>
      </c>
      <c r="BB244" s="13">
        <f t="shared" si="489"/>
        <v>2.6829833787679266E-4</v>
      </c>
      <c r="BC244" s="13">
        <f t="shared" si="490"/>
        <v>6.3350484895528564E-5</v>
      </c>
      <c r="BD244" s="13">
        <f t="shared" si="491"/>
        <v>1.648351066450391E-4</v>
      </c>
      <c r="BE244" s="13">
        <f t="shared" si="492"/>
        <v>3.2090781020206499E-4</v>
      </c>
      <c r="BF244" s="13">
        <f t="shared" si="493"/>
        <v>3.1237830564349612E-4</v>
      </c>
      <c r="BG244" s="13">
        <f t="shared" si="494"/>
        <v>2.0271700622318597E-4</v>
      </c>
      <c r="BH244" s="13">
        <f t="shared" si="495"/>
        <v>9.8664465176537145E-5</v>
      </c>
      <c r="BI244" s="13">
        <f t="shared" si="496"/>
        <v>3.8416813152240393E-5</v>
      </c>
      <c r="BJ244" s="14">
        <f t="shared" si="497"/>
        <v>0.54804670398473043</v>
      </c>
      <c r="BK244" s="14">
        <f t="shared" si="498"/>
        <v>0.22347147860189739</v>
      </c>
      <c r="BL244" s="14">
        <f t="shared" si="499"/>
        <v>0.21620743724355221</v>
      </c>
      <c r="BM244" s="14">
        <f t="shared" si="500"/>
        <v>0.60059293786081913</v>
      </c>
      <c r="BN244" s="14">
        <f t="shared" si="501"/>
        <v>0.395252595786659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1.5980000000000001</v>
      </c>
      <c r="F245" s="10">
        <f>VLOOKUP(B245,home!$B$2:$E$405,3,FALSE)</f>
        <v>1.2516</v>
      </c>
      <c r="G245" s="10">
        <f>VLOOKUP(C245,away!$B$2:$E$405,4,FALSE)</f>
        <v>0.78220000000000001</v>
      </c>
      <c r="H245" s="10">
        <f>VLOOKUP(A245,away!$A$2:$E$405,3,FALSE)</f>
        <v>1.2941</v>
      </c>
      <c r="I245" s="10">
        <f>VLOOKUP(C245,away!$B$2:$E$405,3,FALSE)</f>
        <v>0.38640000000000002</v>
      </c>
      <c r="J245" s="10">
        <f>VLOOKUP(B245,home!$B$2:$E$405,4,FALSE)</f>
        <v>1.202</v>
      </c>
      <c r="K245" s="12">
        <f t="shared" si="446"/>
        <v>1.5644444289600004</v>
      </c>
      <c r="L245" s="12">
        <f t="shared" si="447"/>
        <v>0.60104836847999998</v>
      </c>
      <c r="M245" s="13">
        <f t="shared" si="448"/>
        <v>0.1146934000544521</v>
      </c>
      <c r="N245" s="13">
        <f t="shared" si="449"/>
        <v>0.1794314507536682</v>
      </c>
      <c r="O245" s="13">
        <f t="shared" si="450"/>
        <v>6.8936280978152381E-2</v>
      </c>
      <c r="P245" s="13">
        <f t="shared" si="451"/>
        <v>0.10784698072949174</v>
      </c>
      <c r="Q245" s="13">
        <f t="shared" si="452"/>
        <v>0.14035526675589344</v>
      </c>
      <c r="R245" s="13">
        <f t="shared" si="453"/>
        <v>2.0717019605498672E-2</v>
      </c>
      <c r="S245" s="13">
        <f t="shared" si="454"/>
        <v>2.5352311569247696E-2</v>
      </c>
      <c r="T245" s="13">
        <f t="shared" si="455"/>
        <v>8.4360304091204943E-2</v>
      </c>
      <c r="U245" s="13">
        <f t="shared" si="456"/>
        <v>3.2410625906477503E-2</v>
      </c>
      <c r="V245" s="13">
        <f t="shared" si="457"/>
        <v>2.6487722493754337E-3</v>
      </c>
      <c r="W245" s="13">
        <f t="shared" si="458"/>
        <v>7.319267171715077E-2</v>
      </c>
      <c r="X245" s="13">
        <f t="shared" si="459"/>
        <v>4.3992335920285716E-2</v>
      </c>
      <c r="Y245" s="13">
        <f t="shared" si="460"/>
        <v>1.3220760865255912E-2</v>
      </c>
      <c r="Z245" s="13">
        <f t="shared" si="461"/>
        <v>4.1506436112177178E-3</v>
      </c>
      <c r="AA245" s="13">
        <f t="shared" si="462"/>
        <v>6.4934512741679764E-3</v>
      </c>
      <c r="AB245" s="13">
        <f t="shared" si="463"/>
        <v>5.0793218352976535E-3</v>
      </c>
      <c r="AC245" s="13">
        <f t="shared" si="464"/>
        <v>1.5566615515778546E-4</v>
      </c>
      <c r="AD245" s="13">
        <f t="shared" si="465"/>
        <v>2.8626466877148676E-2</v>
      </c>
      <c r="AE245" s="13">
        <f t="shared" si="466"/>
        <v>1.7205891211856974E-2</v>
      </c>
      <c r="AF245" s="13">
        <f t="shared" si="467"/>
        <v>5.170786420565501E-3</v>
      </c>
      <c r="AG245" s="13">
        <f t="shared" si="468"/>
        <v>1.0359642472798115E-3</v>
      </c>
      <c r="AH245" s="13">
        <f t="shared" si="469"/>
        <v>6.2368439266608606E-4</v>
      </c>
      <c r="AI245" s="13">
        <f t="shared" si="470"/>
        <v>9.7571957353575958E-4</v>
      </c>
      <c r="AJ245" s="13">
        <f t="shared" si="471"/>
        <v>7.6322952552262328E-4</v>
      </c>
      <c r="AK245" s="13">
        <f t="shared" si="472"/>
        <v>3.9801005974055096E-4</v>
      </c>
      <c r="AL245" s="13">
        <f t="shared" si="473"/>
        <v>5.8549575921771935E-6</v>
      </c>
      <c r="AM245" s="13">
        <f t="shared" si="474"/>
        <v>8.9569033253526446E-3</v>
      </c>
      <c r="AN245" s="13">
        <f t="shared" si="475"/>
        <v>5.3835321303362937E-3</v>
      </c>
      <c r="AO245" s="13">
        <f t="shared" si="476"/>
        <v>1.6178816017991438E-3</v>
      </c>
      <c r="AP245" s="13">
        <f t="shared" si="477"/>
        <v>3.2414169905172825E-4</v>
      </c>
      <c r="AQ245" s="13">
        <f t="shared" si="478"/>
        <v>4.8706209842844094E-5</v>
      </c>
      <c r="AR245" s="13">
        <f t="shared" si="479"/>
        <v>7.497289733167816E-5</v>
      </c>
      <c r="AS245" s="13">
        <f t="shared" si="480"/>
        <v>1.1729093155353397E-4</v>
      </c>
      <c r="AT245" s="13">
        <f t="shared" si="481"/>
        <v>9.1747572218227474E-5</v>
      </c>
      <c r="AU245" s="13">
        <f t="shared" si="482"/>
        <v>4.7844659409137107E-5</v>
      </c>
      <c r="AV245" s="13">
        <f t="shared" si="483"/>
        <v>1.8712577717028302E-5</v>
      </c>
      <c r="AW245" s="13">
        <f t="shared" si="484"/>
        <v>1.5292934087162938E-7</v>
      </c>
      <c r="AX245" s="13">
        <f t="shared" si="485"/>
        <v>2.3354295846802061E-3</v>
      </c>
      <c r="AY245" s="13">
        <f t="shared" si="486"/>
        <v>1.4037061415719621E-3</v>
      </c>
      <c r="AZ245" s="13">
        <f t="shared" si="487"/>
        <v>4.2184764310859176E-4</v>
      </c>
      <c r="BA245" s="13">
        <f t="shared" si="488"/>
        <v>8.4516945879184157E-5</v>
      </c>
      <c r="BB245" s="13">
        <f t="shared" si="489"/>
        <v>1.2699693107399021E-5</v>
      </c>
      <c r="BC245" s="13">
        <f t="shared" si="490"/>
        <v>1.5266259644797771E-6</v>
      </c>
      <c r="BD245" s="13">
        <f t="shared" si="491"/>
        <v>7.5103896035706154E-6</v>
      </c>
      <c r="BE245" s="13">
        <f t="shared" si="492"/>
        <v>1.1749587174625156E-5</v>
      </c>
      <c r="BF245" s="13">
        <f t="shared" si="493"/>
        <v>9.1907880989610978E-6</v>
      </c>
      <c r="BG245" s="13">
        <f t="shared" si="494"/>
        <v>4.7928257463905221E-6</v>
      </c>
      <c r="BH245" s="13">
        <f t="shared" si="495"/>
        <v>1.8745273844791772E-6</v>
      </c>
      <c r="BI245" s="13">
        <f t="shared" si="496"/>
        <v>5.8651878471628174E-7</v>
      </c>
      <c r="BJ245" s="14">
        <f t="shared" si="497"/>
        <v>0.60718279046100432</v>
      </c>
      <c r="BK245" s="14">
        <f t="shared" si="498"/>
        <v>0.25210669185688894</v>
      </c>
      <c r="BL245" s="14">
        <f t="shared" si="499"/>
        <v>0.1367836164260815</v>
      </c>
      <c r="BM245" s="14">
        <f t="shared" si="500"/>
        <v>0.36683979026580493</v>
      </c>
      <c r="BN245" s="14">
        <f t="shared" si="501"/>
        <v>0.6319803988771564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1.5906</v>
      </c>
      <c r="F255" s="10">
        <f>VLOOKUP(B255,home!$B$2:$E$405,3,FALSE)</f>
        <v>1.0059</v>
      </c>
      <c r="G255" s="10">
        <f>VLOOKUP(C255,away!$B$2:$E$405,4,FALSE)</f>
        <v>0.89810000000000001</v>
      </c>
      <c r="H255" s="10">
        <f>VLOOKUP(A255,away!$A$2:$E$405,3,FALSE)</f>
        <v>1.1812</v>
      </c>
      <c r="I255" s="10">
        <f>VLOOKUP(C255,away!$B$2:$E$405,3,FALSE)</f>
        <v>0.72570000000000001</v>
      </c>
      <c r="J255" s="10">
        <f>VLOOKUP(B255,home!$B$2:$E$405,4,FALSE)</f>
        <v>1.0159</v>
      </c>
      <c r="K255" s="12">
        <f t="shared" si="446"/>
        <v>1.4369461153740002</v>
      </c>
      <c r="L255" s="12">
        <f t="shared" si="447"/>
        <v>0.87082626975600008</v>
      </c>
      <c r="M255" s="13">
        <f t="shared" si="448"/>
        <v>9.9482613863075844E-2</v>
      </c>
      <c r="N255" s="13">
        <f t="shared" si="449"/>
        <v>0.1429511555377985</v>
      </c>
      <c r="O255" s="13">
        <f t="shared" si="450"/>
        <v>8.6632073535958878E-2</v>
      </c>
      <c r="P255" s="13">
        <f t="shared" si="451"/>
        <v>0.12448562153429082</v>
      </c>
      <c r="Q255" s="13">
        <f t="shared" si="452"/>
        <v>0.10270655381913205</v>
      </c>
      <c r="R255" s="13">
        <f t="shared" si="453"/>
        <v>3.7720742719273274E-2</v>
      </c>
      <c r="S255" s="13">
        <f t="shared" si="454"/>
        <v>3.8943161440519979E-2</v>
      </c>
      <c r="T255" s="13">
        <f t="shared" si="455"/>
        <v>8.9439565141808619E-2</v>
      </c>
      <c r="U255" s="13">
        <f t="shared" si="456"/>
        <v>5.4202674719481828E-2</v>
      </c>
      <c r="V255" s="13">
        <f t="shared" si="457"/>
        <v>5.4145291972611835E-3</v>
      </c>
      <c r="W255" s="13">
        <f t="shared" si="458"/>
        <v>4.9194594511284148E-2</v>
      </c>
      <c r="X255" s="13">
        <f t="shared" si="459"/>
        <v>4.2839945230420569E-2</v>
      </c>
      <c r="Y255" s="13">
        <f t="shared" si="460"/>
        <v>1.8653074850779244E-2</v>
      </c>
      <c r="Z255" s="13">
        <f t="shared" si="461"/>
        <v>1.0949404558216851E-2</v>
      </c>
      <c r="AA255" s="13">
        <f t="shared" si="462"/>
        <v>1.5733704345588073E-2</v>
      </c>
      <c r="AB255" s="13">
        <f t="shared" si="463"/>
        <v>1.1304242669917908E-2</v>
      </c>
      <c r="AC255" s="13">
        <f t="shared" si="464"/>
        <v>4.2346032026531694E-4</v>
      </c>
      <c r="AD255" s="13">
        <f t="shared" si="465"/>
        <v>1.767249537009722E-2</v>
      </c>
      <c r="AE255" s="13">
        <f t="shared" si="466"/>
        <v>1.5389673220421944E-2</v>
      </c>
      <c r="AF255" s="13">
        <f t="shared" si="467"/>
        <v>6.7008658616519237E-3</v>
      </c>
      <c r="AG255" s="13">
        <f t="shared" si="468"/>
        <v>1.9450966741458907E-3</v>
      </c>
      <c r="AH255" s="13">
        <f t="shared" si="469"/>
        <v>2.3837572818703307E-3</v>
      </c>
      <c r="AI255" s="13">
        <f t="shared" si="470"/>
        <v>3.4253307661780575E-3</v>
      </c>
      <c r="AJ255" s="13">
        <f t="shared" si="471"/>
        <v>2.4610078691653043E-3</v>
      </c>
      <c r="AK255" s="13">
        <f t="shared" si="472"/>
        <v>1.1787785658339764E-3</v>
      </c>
      <c r="AL255" s="13">
        <f t="shared" si="473"/>
        <v>2.1195551309454905E-5</v>
      </c>
      <c r="AM255" s="13">
        <f t="shared" si="474"/>
        <v>5.0788847142052423E-3</v>
      </c>
      <c r="AN255" s="13">
        <f t="shared" si="475"/>
        <v>4.4228262301921192E-3</v>
      </c>
      <c r="AO255" s="13">
        <f t="shared" si="476"/>
        <v>1.9257566339085973E-3</v>
      </c>
      <c r="AP255" s="13">
        <f t="shared" si="477"/>
        <v>5.5899982198816516E-4</v>
      </c>
      <c r="AQ255" s="13">
        <f t="shared" si="478"/>
        <v>1.2169793244405546E-4</v>
      </c>
      <c r="AR255" s="13">
        <f t="shared" si="479"/>
        <v>4.1516769235496847E-4</v>
      </c>
      <c r="AS255" s="13">
        <f t="shared" si="480"/>
        <v>5.9657360275825995E-4</v>
      </c>
      <c r="AT255" s="13">
        <f t="shared" si="481"/>
        <v>4.2862206050907689E-4</v>
      </c>
      <c r="AU255" s="13">
        <f t="shared" si="482"/>
        <v>2.0530226827070587E-4</v>
      </c>
      <c r="AV255" s="13">
        <f t="shared" si="483"/>
        <v>7.3752074217265425E-5</v>
      </c>
      <c r="AW255" s="13">
        <f t="shared" si="484"/>
        <v>7.3673995107187249E-7</v>
      </c>
      <c r="AX255" s="13">
        <f t="shared" si="485"/>
        <v>1.2163472767516004E-3</v>
      </c>
      <c r="AY255" s="13">
        <f t="shared" si="486"/>
        <v>1.0592271617414651E-3</v>
      </c>
      <c r="AZ255" s="13">
        <f t="shared" si="487"/>
        <v>4.6120141904177763E-4</v>
      </c>
      <c r="BA255" s="13">
        <f t="shared" si="488"/>
        <v>1.3387543711677508E-4</v>
      </c>
      <c r="BB255" s="13">
        <f t="shared" si="489"/>
        <v>2.9145561879088795E-5</v>
      </c>
      <c r="BC255" s="13">
        <f t="shared" si="490"/>
        <v>5.0761441862219146E-6</v>
      </c>
      <c r="BD255" s="13">
        <f t="shared" si="491"/>
        <v>6.0256488809447278E-5</v>
      </c>
      <c r="BE255" s="13">
        <f t="shared" si="492"/>
        <v>8.6585327520812187E-5</v>
      </c>
      <c r="BF255" s="13">
        <f t="shared" si="493"/>
        <v>6.2209225014708309E-5</v>
      </c>
      <c r="BG255" s="13">
        <f t="shared" si="494"/>
        <v>2.9797101408437389E-5</v>
      </c>
      <c r="BH255" s="13">
        <f t="shared" si="495"/>
        <v>1.0704207279564816E-5</v>
      </c>
      <c r="BI255" s="13">
        <f t="shared" si="496"/>
        <v>3.0762738137057515E-6</v>
      </c>
      <c r="BJ255" s="14">
        <f t="shared" si="497"/>
        <v>0.50250605855099517</v>
      </c>
      <c r="BK255" s="14">
        <f t="shared" si="498"/>
        <v>0.26982980906846404</v>
      </c>
      <c r="BL255" s="14">
        <f t="shared" si="499"/>
        <v>0.21701435879522457</v>
      </c>
      <c r="BM255" s="14">
        <f t="shared" si="500"/>
        <v>0.40526237954158101</v>
      </c>
      <c r="BN255" s="14">
        <f t="shared" si="501"/>
        <v>0.5939787610095294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1.5906</v>
      </c>
      <c r="F256" s="10">
        <f>VLOOKUP(B256,home!$B$2:$E$405,3,FALSE)</f>
        <v>0.90810000000000002</v>
      </c>
      <c r="G256" s="10">
        <f>VLOOKUP(C256,away!$B$2:$E$405,4,FALSE)</f>
        <v>1.0216000000000001</v>
      </c>
      <c r="H256" s="10">
        <f>VLOOKUP(A256,away!$A$2:$E$405,3,FALSE)</f>
        <v>1.1812</v>
      </c>
      <c r="I256" s="10">
        <f>VLOOKUP(C256,away!$B$2:$E$405,3,FALSE)</f>
        <v>1.0582</v>
      </c>
      <c r="J256" s="10">
        <f>VLOOKUP(B256,home!$B$2:$E$405,4,FALSE)</f>
        <v>0.94069999999999998</v>
      </c>
      <c r="K256" s="12">
        <f t="shared" si="446"/>
        <v>1.4756234153760002</v>
      </c>
      <c r="L256" s="12">
        <f t="shared" si="447"/>
        <v>1.1758240516880001</v>
      </c>
      <c r="M256" s="13">
        <f t="shared" si="448"/>
        <v>7.0549021733625109E-2</v>
      </c>
      <c r="N256" s="13">
        <f t="shared" si="449"/>
        <v>0.10410378840200754</v>
      </c>
      <c r="O256" s="13">
        <f t="shared" si="450"/>
        <v>8.2953236577455847E-2</v>
      </c>
      <c r="P256" s="13">
        <f t="shared" si="451"/>
        <v>0.12240773827491873</v>
      </c>
      <c r="Q256" s="13">
        <f t="shared" si="452"/>
        <v>7.6808993897675412E-2</v>
      </c>
      <c r="R256" s="13">
        <f t="shared" si="453"/>
        <v>4.8769205366568681E-2</v>
      </c>
      <c r="S256" s="13">
        <f t="shared" si="454"/>
        <v>5.3096605811755342E-2</v>
      </c>
      <c r="T256" s="13">
        <f t="shared" si="455"/>
        <v>9.0313862410843576E-2</v>
      </c>
      <c r="U256" s="13">
        <f t="shared" si="456"/>
        <v>7.1964981388189631E-2</v>
      </c>
      <c r="V256" s="13">
        <f t="shared" si="457"/>
        <v>1.023627931610774E-2</v>
      </c>
      <c r="W256" s="13">
        <f t="shared" si="458"/>
        <v>3.7780383302294072E-2</v>
      </c>
      <c r="X256" s="13">
        <f t="shared" si="459"/>
        <v>4.442308336882908E-2</v>
      </c>
      <c r="Y256" s="13">
        <f t="shared" si="460"/>
        <v>2.6116864937605216E-2</v>
      </c>
      <c r="Z256" s="13">
        <f t="shared" si="461"/>
        <v>1.9114668217240973E-2</v>
      </c>
      <c r="AA256" s="13">
        <f t="shared" si="462"/>
        <v>2.8206051998504202E-2</v>
      </c>
      <c r="AB256" s="13">
        <f t="shared" si="463"/>
        <v>2.0810755392152918E-2</v>
      </c>
      <c r="AC256" s="13">
        <f t="shared" si="464"/>
        <v>1.1100435631890156E-3</v>
      </c>
      <c r="AD256" s="13">
        <f t="shared" si="465"/>
        <v>1.3937404560686397E-2</v>
      </c>
      <c r="AE256" s="13">
        <f t="shared" si="466"/>
        <v>1.6387935500561088E-2</v>
      </c>
      <c r="AF256" s="13">
        <f t="shared" si="467"/>
        <v>9.6346643595356784E-3</v>
      </c>
      <c r="AG256" s="13">
        <f t="shared" si="468"/>
        <v>3.7762233612944024E-3</v>
      </c>
      <c r="AH256" s="13">
        <f t="shared" si="469"/>
        <v>5.6188716574670306E-3</v>
      </c>
      <c r="AI256" s="13">
        <f t="shared" si="470"/>
        <v>8.2913385857509049E-3</v>
      </c>
      <c r="AJ256" s="13">
        <f t="shared" si="471"/>
        <v>6.1174466809722841E-3</v>
      </c>
      <c r="AK256" s="13">
        <f t="shared" si="472"/>
        <v>3.009015854918968E-3</v>
      </c>
      <c r="AL256" s="13">
        <f t="shared" si="473"/>
        <v>7.7040286948068003E-5</v>
      </c>
      <c r="AM256" s="13">
        <f t="shared" si="474"/>
        <v>4.1132721038634173E-3</v>
      </c>
      <c r="AN256" s="13">
        <f t="shared" si="475"/>
        <v>4.8364842708599068E-3</v>
      </c>
      <c r="AO256" s="13">
        <f t="shared" si="476"/>
        <v>2.8434272656438901E-3</v>
      </c>
      <c r="AP256" s="13">
        <f t="shared" si="477"/>
        <v>1.1144567227231762E-3</v>
      </c>
      <c r="AQ256" s="13">
        <f t="shared" si="478"/>
        <v>3.2760125478582374E-4</v>
      </c>
      <c r="AR256" s="13">
        <f t="shared" si="479"/>
        <v>1.3213608876395501E-3</v>
      </c>
      <c r="AS256" s="13">
        <f t="shared" si="480"/>
        <v>1.949831065962936E-3</v>
      </c>
      <c r="AT256" s="13">
        <f t="shared" si="481"/>
        <v>1.4386081884812277E-3</v>
      </c>
      <c r="AU256" s="13">
        <f t="shared" si="482"/>
        <v>7.0761464282485039E-4</v>
      </c>
      <c r="AV256" s="13">
        <f t="shared" si="483"/>
        <v>2.610431840038185E-4</v>
      </c>
      <c r="AW256" s="13">
        <f t="shared" si="484"/>
        <v>3.7130711263794252E-6</v>
      </c>
      <c r="AX256" s="13">
        <f t="shared" si="485"/>
        <v>1.0116067717122945E-3</v>
      </c>
      <c r="AY256" s="13">
        <f t="shared" si="486"/>
        <v>1.1894715730297678E-3</v>
      </c>
      <c r="AZ256" s="13">
        <f t="shared" si="487"/>
        <v>6.9930464218378042E-4</v>
      </c>
      <c r="BA256" s="13">
        <f t="shared" si="488"/>
        <v>2.7408640591225313E-4</v>
      </c>
      <c r="BB256" s="13">
        <f t="shared" si="489"/>
        <v>8.0569347078086819E-5</v>
      </c>
      <c r="BC256" s="13">
        <f t="shared" si="490"/>
        <v>1.8947075224642552E-5</v>
      </c>
      <c r="BD256" s="13">
        <f t="shared" si="491"/>
        <v>2.5894798544106494E-4</v>
      </c>
      <c r="BE256" s="13">
        <f t="shared" si="492"/>
        <v>3.8210971068127896E-4</v>
      </c>
      <c r="BF256" s="13">
        <f t="shared" si="493"/>
        <v>2.8192501816192214E-4</v>
      </c>
      <c r="BG256" s="13">
        <f t="shared" si="494"/>
        <v>1.3867171939334555E-4</v>
      </c>
      <c r="BH256" s="13">
        <f t="shared" si="495"/>
        <v>5.1156809046817723E-5</v>
      </c>
      <c r="BI256" s="13">
        <f t="shared" si="496"/>
        <v>1.5097637057080594E-5</v>
      </c>
      <c r="BJ256" s="14">
        <f t="shared" si="497"/>
        <v>0.43979243153434949</v>
      </c>
      <c r="BK256" s="14">
        <f t="shared" si="498"/>
        <v>0.25866620055957379</v>
      </c>
      <c r="BL256" s="14">
        <f t="shared" si="499"/>
        <v>0.28254727035067451</v>
      </c>
      <c r="BM256" s="14">
        <f t="shared" si="500"/>
        <v>0.49334282790768402</v>
      </c>
      <c r="BN256" s="14">
        <f t="shared" si="501"/>
        <v>0.50559198425225138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1.2153</v>
      </c>
      <c r="F257" s="10">
        <f>VLOOKUP(B257,home!$B$2:$E$405,3,FALSE)</f>
        <v>0.64</v>
      </c>
      <c r="G257" s="10">
        <f>VLOOKUP(C257,away!$B$2:$E$405,4,FALSE)</f>
        <v>0.9143</v>
      </c>
      <c r="H257" s="10">
        <f>VLOOKUP(A257,away!$A$2:$E$405,3,FALSE)</f>
        <v>0.91669999999999996</v>
      </c>
      <c r="I257" s="10">
        <f>VLOOKUP(C257,away!$B$2:$E$405,3,FALSE)</f>
        <v>0.72719999999999996</v>
      </c>
      <c r="J257" s="10">
        <f>VLOOKUP(B257,home!$B$2:$E$405,4,FALSE)</f>
        <v>1.8181</v>
      </c>
      <c r="K257" s="12">
        <f t="shared" si="446"/>
        <v>0.71113522560000009</v>
      </c>
      <c r="L257" s="12">
        <f t="shared" si="447"/>
        <v>1.2119895307440001</v>
      </c>
      <c r="M257" s="13">
        <f t="shared" si="448"/>
        <v>0.14614956609311502</v>
      </c>
      <c r="N257" s="13">
        <f t="shared" si="449"/>
        <v>0.10393210465496948</v>
      </c>
      <c r="O257" s="13">
        <f t="shared" si="450"/>
        <v>0.17713174402763368</v>
      </c>
      <c r="P257" s="13">
        <f t="shared" si="451"/>
        <v>0.12596462275001274</v>
      </c>
      <c r="Q257" s="13">
        <f t="shared" si="452"/>
        <v>3.6954890345447265E-2</v>
      </c>
      <c r="R257" s="13">
        <f t="shared" si="453"/>
        <v>0.10734090966195907</v>
      </c>
      <c r="S257" s="13">
        <f t="shared" si="454"/>
        <v>2.7141863312895111E-2</v>
      </c>
      <c r="T257" s="13">
        <f t="shared" si="455"/>
        <v>4.4788940208474605E-2</v>
      </c>
      <c r="U257" s="13">
        <f t="shared" si="456"/>
        <v>7.633390200856649E-2</v>
      </c>
      <c r="V257" s="13">
        <f t="shared" si="457"/>
        <v>2.5992509396260705E-3</v>
      </c>
      <c r="W257" s="13">
        <f t="shared" si="458"/>
        <v>8.7599747609443026E-3</v>
      </c>
      <c r="X257" s="13">
        <f t="shared" si="459"/>
        <v>1.0616997699846168E-2</v>
      </c>
      <c r="Y257" s="13">
        <f t="shared" si="460"/>
        <v>6.4338450300733445E-3</v>
      </c>
      <c r="Z257" s="13">
        <f t="shared" si="461"/>
        <v>4.3365352910277301E-2</v>
      </c>
      <c r="AA257" s="13">
        <f t="shared" si="462"/>
        <v>3.0838630025073668E-2</v>
      </c>
      <c r="AB257" s="13">
        <f t="shared" si="463"/>
        <v>1.0965218060037848E-2</v>
      </c>
      <c r="AC257" s="13">
        <f t="shared" si="464"/>
        <v>1.4001652245498801E-4</v>
      </c>
      <c r="AD257" s="13">
        <f t="shared" si="465"/>
        <v>1.5573816569686082E-3</v>
      </c>
      <c r="AE257" s="13">
        <f t="shared" si="466"/>
        <v>1.8875302636186964E-3</v>
      </c>
      <c r="AF257" s="13">
        <f t="shared" si="467"/>
        <v>1.1438334592341617E-3</v>
      </c>
      <c r="AG257" s="13">
        <f t="shared" si="468"/>
        <v>4.6210472583549942E-4</v>
      </c>
      <c r="AH257" s="13">
        <f t="shared" si="469"/>
        <v>1.3139588431068744E-2</v>
      </c>
      <c r="AI257" s="13">
        <f t="shared" si="470"/>
        <v>9.3440241832192222E-3</v>
      </c>
      <c r="AJ257" s="13">
        <f t="shared" si="471"/>
        <v>3.3224323727727286E-3</v>
      </c>
      <c r="AK257" s="13">
        <f t="shared" si="472"/>
        <v>7.8756623165082609E-4</v>
      </c>
      <c r="AL257" s="13">
        <f t="shared" si="473"/>
        <v>4.8271449313983591E-6</v>
      </c>
      <c r="AM257" s="13">
        <f t="shared" si="474"/>
        <v>2.2150179119473468E-4</v>
      </c>
      <c r="AN257" s="13">
        <f t="shared" si="475"/>
        <v>2.6845785196906192E-4</v>
      </c>
      <c r="AO257" s="13">
        <f t="shared" si="476"/>
        <v>1.6268405301626284E-4</v>
      </c>
      <c r="AP257" s="13">
        <f t="shared" si="477"/>
        <v>6.5723789691570823E-5</v>
      </c>
      <c r="AQ257" s="13">
        <f t="shared" si="478"/>
        <v>1.991413625675108E-5</v>
      </c>
      <c r="AR257" s="13">
        <f t="shared" si="479"/>
        <v>3.1850087233480564E-3</v>
      </c>
      <c r="AS257" s="13">
        <f t="shared" si="480"/>
        <v>2.2649718970160883E-3</v>
      </c>
      <c r="AT257" s="13">
        <f t="shared" si="481"/>
        <v>8.0535065048109805E-4</v>
      </c>
      <c r="AU257" s="13">
        <f t="shared" si="482"/>
        <v>1.9090440550566083E-4</v>
      </c>
      <c r="AV257" s="13">
        <f t="shared" si="483"/>
        <v>3.3939711869325499E-5</v>
      </c>
      <c r="AW257" s="13">
        <f t="shared" si="484"/>
        <v>1.1556834597173136E-7</v>
      </c>
      <c r="AX257" s="13">
        <f t="shared" si="485"/>
        <v>2.6252954375345281E-5</v>
      </c>
      <c r="AY257" s="13">
        <f t="shared" si="486"/>
        <v>3.1818305854018367E-5</v>
      </c>
      <c r="AZ257" s="13">
        <f t="shared" si="487"/>
        <v>1.92817267905404E-5</v>
      </c>
      <c r="BA257" s="13">
        <f t="shared" si="488"/>
        <v>7.7897503349336929E-6</v>
      </c>
      <c r="BB257" s="13">
        <f t="shared" si="489"/>
        <v>2.3602739632623026E-6</v>
      </c>
      <c r="BC257" s="13">
        <f t="shared" si="490"/>
        <v>5.721254666323112E-7</v>
      </c>
      <c r="BD257" s="13">
        <f t="shared" si="491"/>
        <v>6.4336620467102745E-4</v>
      </c>
      <c r="BE257" s="13">
        <f t="shared" si="492"/>
        <v>4.5752037110214689E-4</v>
      </c>
      <c r="BF257" s="13">
        <f t="shared" si="493"/>
        <v>1.6267942616016048E-4</v>
      </c>
      <c r="BG257" s="13">
        <f t="shared" si="494"/>
        <v>3.8562356807628095E-5</v>
      </c>
      <c r="BH257" s="13">
        <f t="shared" si="495"/>
        <v>6.8557625770150752E-6</v>
      </c>
      <c r="BI257" s="13">
        <f t="shared" si="496"/>
        <v>9.7507485337313107E-7</v>
      </c>
      <c r="BJ257" s="14">
        <f t="shared" si="497"/>
        <v>0.21736395956432525</v>
      </c>
      <c r="BK257" s="14">
        <f t="shared" si="498"/>
        <v>0.30203196506888935</v>
      </c>
      <c r="BL257" s="14">
        <f t="shared" si="499"/>
        <v>0.43699414958637384</v>
      </c>
      <c r="BM257" s="14">
        <f t="shared" si="500"/>
        <v>0.30224988685922044</v>
      </c>
      <c r="BN257" s="14">
        <f t="shared" si="501"/>
        <v>0.6974738375331373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1.2153</v>
      </c>
      <c r="F258" s="10">
        <f>VLOOKUP(B258,home!$B$2:$E$405,3,FALSE)</f>
        <v>0.64</v>
      </c>
      <c r="G258" s="10">
        <f>VLOOKUP(C258,away!$B$2:$E$405,4,FALSE)</f>
        <v>1.0057</v>
      </c>
      <c r="H258" s="10">
        <f>VLOOKUP(A258,away!$A$2:$E$405,3,FALSE)</f>
        <v>0.91669999999999996</v>
      </c>
      <c r="I258" s="10">
        <f>VLOOKUP(C258,away!$B$2:$E$405,3,FALSE)</f>
        <v>1.8181</v>
      </c>
      <c r="J258" s="10">
        <f>VLOOKUP(B258,home!$B$2:$E$405,4,FALSE)</f>
        <v>1.0909</v>
      </c>
      <c r="K258" s="12">
        <f t="shared" si="446"/>
        <v>0.78222541440000004</v>
      </c>
      <c r="L258" s="12">
        <f t="shared" si="447"/>
        <v>1.8181509613429998</v>
      </c>
      <c r="M258" s="13">
        <f t="shared" si="448"/>
        <v>7.4245628701237534E-2</v>
      </c>
      <c r="N258" s="13">
        <f t="shared" si="449"/>
        <v>5.8076817678214057E-2</v>
      </c>
      <c r="O258" s="13">
        <f t="shared" si="450"/>
        <v>0.13498976119867045</v>
      </c>
      <c r="P258" s="13">
        <f t="shared" si="451"/>
        <v>0.10559242189338702</v>
      </c>
      <c r="Q258" s="13">
        <f t="shared" si="452"/>
        <v>2.2714581387687116E-2</v>
      </c>
      <c r="R258" s="13">
        <f t="shared" si="453"/>
        <v>0.12271588204741232</v>
      </c>
      <c r="S258" s="13">
        <f t="shared" si="454"/>
        <v>3.7543488271132359E-2</v>
      </c>
      <c r="T258" s="13">
        <f t="shared" si="455"/>
        <v>4.1298537986527148E-2</v>
      </c>
      <c r="U258" s="13">
        <f t="shared" si="456"/>
        <v>9.5991481687998606E-2</v>
      </c>
      <c r="V258" s="13">
        <f t="shared" si="457"/>
        <v>5.9327216702804251E-3</v>
      </c>
      <c r="W258" s="13">
        <f t="shared" si="458"/>
        <v>5.9226409463020288E-3</v>
      </c>
      <c r="X258" s="13">
        <f t="shared" si="459"/>
        <v>1.0768255330208448E-2</v>
      </c>
      <c r="Y258" s="13">
        <f t="shared" si="460"/>
        <v>9.789156890302686E-3</v>
      </c>
      <c r="Z258" s="13">
        <f t="shared" si="461"/>
        <v>7.4371999638852285E-2</v>
      </c>
      <c r="AA258" s="13">
        <f t="shared" si="462"/>
        <v>5.8175668237257873E-2</v>
      </c>
      <c r="AB258" s="13">
        <f t="shared" si="463"/>
        <v>2.2753243097442977E-2</v>
      </c>
      <c r="AC258" s="13">
        <f t="shared" si="464"/>
        <v>5.2734623955532018E-4</v>
      </c>
      <c r="AD258" s="13">
        <f t="shared" si="465"/>
        <v>1.1582100671408782E-3</v>
      </c>
      <c r="AE258" s="13">
        <f t="shared" si="466"/>
        <v>2.1058007470093282E-3</v>
      </c>
      <c r="AF258" s="13">
        <f t="shared" si="467"/>
        <v>1.9143318262859084E-3</v>
      </c>
      <c r="AG258" s="13">
        <f t="shared" si="468"/>
        <v>1.1601814167637415E-3</v>
      </c>
      <c r="AH258" s="13">
        <f t="shared" si="469"/>
        <v>3.3804880660095141E-2</v>
      </c>
      <c r="AI258" s="13">
        <f t="shared" si="470"/>
        <v>2.6443036783085468E-2</v>
      </c>
      <c r="AJ258" s="13">
        <f t="shared" si="471"/>
        <v>1.0342207702821736E-2</v>
      </c>
      <c r="AK258" s="13">
        <f t="shared" si="472"/>
        <v>2.696645902050202E-3</v>
      </c>
      <c r="AL258" s="13">
        <f t="shared" si="473"/>
        <v>2.9999754913564815E-5</v>
      </c>
      <c r="AM258" s="13">
        <f t="shared" si="474"/>
        <v>1.8119626994630509E-4</v>
      </c>
      <c r="AN258" s="13">
        <f t="shared" si="475"/>
        <v>3.2944217239464033E-4</v>
      </c>
      <c r="AO258" s="13">
        <f t="shared" si="476"/>
        <v>2.9948780122312076E-4</v>
      </c>
      <c r="AP258" s="13">
        <f t="shared" si="477"/>
        <v>1.8150467790143939E-4</v>
      </c>
      <c r="AQ258" s="13">
        <f t="shared" si="478"/>
        <v>8.2500726153688435E-5</v>
      </c>
      <c r="AR258" s="13">
        <f t="shared" si="479"/>
        <v>1.2292475254047463E-2</v>
      </c>
      <c r="AS258" s="13">
        <f t="shared" si="480"/>
        <v>9.615486549599022E-3</v>
      </c>
      <c r="AT258" s="13">
        <f t="shared" si="481"/>
        <v>3.76073897545886E-3</v>
      </c>
      <c r="AU258" s="13">
        <f t="shared" si="482"/>
        <v>9.8058186784284631E-4</v>
      </c>
      <c r="AV258" s="13">
        <f t="shared" si="483"/>
        <v>1.917590144816241E-4</v>
      </c>
      <c r="AW258" s="13">
        <f t="shared" si="484"/>
        <v>1.1851602253463134E-6</v>
      </c>
      <c r="AX258" s="13">
        <f t="shared" si="485"/>
        <v>2.3622721224413791E-5</v>
      </c>
      <c r="AY258" s="13">
        <f t="shared" si="486"/>
        <v>4.2949673303705621E-5</v>
      </c>
      <c r="AZ258" s="13">
        <f t="shared" si="487"/>
        <v>3.9044494903250076E-5</v>
      </c>
      <c r="BA258" s="13">
        <f t="shared" si="488"/>
        <v>2.3662928647831987E-5</v>
      </c>
      <c r="BB258" s="13">
        <f t="shared" si="489"/>
        <v>1.075569411731164E-5</v>
      </c>
      <c r="BC258" s="13">
        <f t="shared" si="490"/>
        <v>3.9110951198602783E-6</v>
      </c>
      <c r="BD258" s="13">
        <f t="shared" si="491"/>
        <v>3.7249292834052386E-3</v>
      </c>
      <c r="BE258" s="13">
        <f t="shared" si="492"/>
        <v>2.9137343523223578E-3</v>
      </c>
      <c r="BF258" s="13">
        <f t="shared" si="493"/>
        <v>1.1395985305984358E-3</v>
      </c>
      <c r="BG258" s="13">
        <f t="shared" si="494"/>
        <v>2.9714097761566425E-4</v>
      </c>
      <c r="BH258" s="13">
        <f t="shared" si="495"/>
        <v>5.8107806087658521E-5</v>
      </c>
      <c r="BI258" s="13">
        <f t="shared" si="496"/>
        <v>9.0906805393587082E-6</v>
      </c>
      <c r="BJ258" s="14">
        <f t="shared" si="497"/>
        <v>0.1561265925313769</v>
      </c>
      <c r="BK258" s="14">
        <f t="shared" si="498"/>
        <v>0.2239145562038099</v>
      </c>
      <c r="BL258" s="14">
        <f t="shared" si="499"/>
        <v>0.54289645060883318</v>
      </c>
      <c r="BM258" s="14">
        <f t="shared" si="500"/>
        <v>0.4789327415631856</v>
      </c>
      <c r="BN258" s="14">
        <f t="shared" si="501"/>
        <v>0.51833509290660851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1.5221</v>
      </c>
      <c r="F259" s="10">
        <f>VLOOKUP(B259,home!$B$2:$E$405,3,FALSE)</f>
        <v>2.044</v>
      </c>
      <c r="G259" s="10">
        <f>VLOOKUP(C259,away!$B$2:$E$405,4,FALSE)</f>
        <v>0.78839999999999999</v>
      </c>
      <c r="H259" s="10">
        <f>VLOOKUP(A259,away!$A$2:$E$405,3,FALSE)</f>
        <v>1.1471</v>
      </c>
      <c r="I259" s="10">
        <f>VLOOKUP(C259,away!$B$2:$E$405,3,FALSE)</f>
        <v>1.5691999999999999</v>
      </c>
      <c r="J259" s="10">
        <f>VLOOKUP(B259,home!$B$2:$E$405,4,FALSE)</f>
        <v>1.0654999999999999</v>
      </c>
      <c r="K259" s="12">
        <f t="shared" si="446"/>
        <v>2.4528483201600002</v>
      </c>
      <c r="L259" s="12">
        <f t="shared" si="447"/>
        <v>1.9179312404599997</v>
      </c>
      <c r="M259" s="13">
        <f t="shared" si="448"/>
        <v>1.2641382002238431E-2</v>
      </c>
      <c r="N259" s="13">
        <f t="shared" si="449"/>
        <v>3.1007392608691394E-2</v>
      </c>
      <c r="O259" s="13">
        <f t="shared" si="450"/>
        <v>2.424530146468187E-2</v>
      </c>
      <c r="P259" s="13">
        <f t="shared" si="451"/>
        <v>5.9470046969417711E-2</v>
      </c>
      <c r="Q259" s="13">
        <f t="shared" si="452"/>
        <v>3.8028215436385161E-2</v>
      </c>
      <c r="R259" s="13">
        <f t="shared" si="453"/>
        <v>2.3250410556741978E-2</v>
      </c>
      <c r="S259" s="13">
        <f t="shared" si="454"/>
        <v>6.9942639300008963E-2</v>
      </c>
      <c r="T259" s="13">
        <f t="shared" si="455"/>
        <v>7.2935502404386302E-2</v>
      </c>
      <c r="U259" s="13">
        <f t="shared" si="456"/>
        <v>5.7029730477134895E-2</v>
      </c>
      <c r="V259" s="13">
        <f t="shared" si="457"/>
        <v>3.6559751348565157E-2</v>
      </c>
      <c r="W259" s="13">
        <f t="shared" si="458"/>
        <v>3.1092481450606637E-2</v>
      </c>
      <c r="X259" s="13">
        <f t="shared" si="459"/>
        <v>5.9633241517541513E-2</v>
      </c>
      <c r="Y259" s="13">
        <f t="shared" si="460"/>
        <v>5.718622843819459E-2</v>
      </c>
      <c r="Z259" s="13">
        <f t="shared" si="461"/>
        <v>1.4864229586765473E-2</v>
      </c>
      <c r="AA259" s="13">
        <f t="shared" si="462"/>
        <v>3.645970057237026E-2</v>
      </c>
      <c r="AB259" s="13">
        <f t="shared" si="463"/>
        <v>4.4715057651237511E-2</v>
      </c>
      <c r="AC259" s="13">
        <f t="shared" si="464"/>
        <v>1.0749468143121202E-2</v>
      </c>
      <c r="AD259" s="13">
        <f t="shared" si="465"/>
        <v>1.9066285223931619E-2</v>
      </c>
      <c r="AE259" s="13">
        <f t="shared" si="466"/>
        <v>3.6567824070499334E-2</v>
      </c>
      <c r="AF259" s="13">
        <f t="shared" si="467"/>
        <v>3.5067286090227918E-2</v>
      </c>
      <c r="AG259" s="13">
        <f t="shared" si="468"/>
        <v>2.2418881170198843E-2</v>
      </c>
      <c r="AH259" s="13">
        <f t="shared" si="469"/>
        <v>7.1271425724568349E-3</v>
      </c>
      <c r="AI259" s="13">
        <f t="shared" si="470"/>
        <v>1.7481799686391568E-2</v>
      </c>
      <c r="AJ259" s="13">
        <f t="shared" si="471"/>
        <v>2.1440101497069597E-2</v>
      </c>
      <c r="AK259" s="13">
        <f t="shared" si="472"/>
        <v>1.7529772313715684E-2</v>
      </c>
      <c r="AL259" s="13">
        <f t="shared" si="473"/>
        <v>2.022789518596876E-3</v>
      </c>
      <c r="AM259" s="13">
        <f t="shared" si="474"/>
        <v>9.3533411366424225E-3</v>
      </c>
      <c r="AN259" s="13">
        <f t="shared" si="475"/>
        <v>1.7939065168646143E-2</v>
      </c>
      <c r="AO259" s="13">
        <f t="shared" si="476"/>
        <v>1.720294675579714E-2</v>
      </c>
      <c r="AP259" s="13">
        <f t="shared" si="477"/>
        <v>1.099802300363778E-2</v>
      </c>
      <c r="AQ259" s="13">
        <f t="shared" si="478"/>
        <v>5.2733629754936565E-3</v>
      </c>
      <c r="AR259" s="13">
        <f t="shared" si="479"/>
        <v>2.7338738789854811E-3</v>
      </c>
      <c r="AS259" s="13">
        <f t="shared" si="480"/>
        <v>6.705777951598841E-3</v>
      </c>
      <c r="AT259" s="13">
        <f t="shared" si="481"/>
        <v>8.2241280919725952E-3</v>
      </c>
      <c r="AU259" s="13">
        <f t="shared" si="482"/>
        <v>6.7241795917252142E-3</v>
      </c>
      <c r="AV259" s="13">
        <f t="shared" si="483"/>
        <v>4.1233481540043386E-3</v>
      </c>
      <c r="AW259" s="13">
        <f t="shared" si="484"/>
        <v>2.6433332574560188E-4</v>
      </c>
      <c r="AX259" s="13">
        <f t="shared" si="485"/>
        <v>3.8237211824827992E-3</v>
      </c>
      <c r="AY259" s="13">
        <f t="shared" si="486"/>
        <v>7.3336343106924114E-3</v>
      </c>
      <c r="AZ259" s="13">
        <f t="shared" si="487"/>
        <v>7.032703175293158E-3</v>
      </c>
      <c r="BA259" s="13">
        <f t="shared" si="488"/>
        <v>4.4960803749256621E-3</v>
      </c>
      <c r="BB259" s="13">
        <f t="shared" si="489"/>
        <v>2.1557932526722594E-3</v>
      </c>
      <c r="BC259" s="13">
        <f t="shared" si="490"/>
        <v>8.2693264545460063E-4</v>
      </c>
      <c r="BD259" s="13">
        <f t="shared" si="491"/>
        <v>8.7389701999730264E-4</v>
      </c>
      <c r="BE259" s="13">
        <f t="shared" si="492"/>
        <v>2.1435368374932138E-3</v>
      </c>
      <c r="BF259" s="13">
        <f t="shared" si="493"/>
        <v>2.6288853655231552E-3</v>
      </c>
      <c r="BG259" s="13">
        <f t="shared" si="494"/>
        <v>2.1494190175722259E-3</v>
      </c>
      <c r="BH259" s="13">
        <f t="shared" si="495"/>
        <v>1.3180497066429986E-3</v>
      </c>
      <c r="BI259" s="13">
        <f t="shared" si="496"/>
        <v>6.4659520176533212E-4</v>
      </c>
      <c r="BJ259" s="14">
        <f t="shared" si="497"/>
        <v>0.48943894239240127</v>
      </c>
      <c r="BK259" s="14">
        <f t="shared" si="498"/>
        <v>0.19871971159264076</v>
      </c>
      <c r="BL259" s="14">
        <f t="shared" si="499"/>
        <v>0.28755070760908086</v>
      </c>
      <c r="BM259" s="14">
        <f t="shared" si="500"/>
        <v>0.79486154115778529</v>
      </c>
      <c r="BN259" s="14">
        <f t="shared" si="501"/>
        <v>0.18864274903815656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1.5221</v>
      </c>
      <c r="F260" s="10">
        <f>VLOOKUP(B260,home!$B$2:$E$405,3,FALSE)</f>
        <v>0.80300000000000005</v>
      </c>
      <c r="G260" s="10">
        <f>VLOOKUP(C260,away!$B$2:$E$405,4,FALSE)</f>
        <v>0.80300000000000005</v>
      </c>
      <c r="H260" s="10">
        <f>VLOOKUP(A260,away!$A$2:$E$405,3,FALSE)</f>
        <v>1.1471</v>
      </c>
      <c r="I260" s="10">
        <f>VLOOKUP(C260,away!$B$2:$E$405,3,FALSE)</f>
        <v>0.77490000000000003</v>
      </c>
      <c r="J260" s="10">
        <f>VLOOKUP(B260,home!$B$2:$E$405,4,FALSE)</f>
        <v>1.0654999999999999</v>
      </c>
      <c r="K260" s="12">
        <f t="shared" si="446"/>
        <v>0.98146377890000014</v>
      </c>
      <c r="L260" s="12">
        <f t="shared" si="447"/>
        <v>0.94710994024499995</v>
      </c>
      <c r="M260" s="13">
        <f t="shared" si="448"/>
        <v>0.14535536828630025</v>
      </c>
      <c r="N260" s="13">
        <f t="shared" si="449"/>
        <v>0.14266102904167346</v>
      </c>
      <c r="O260" s="13">
        <f t="shared" si="450"/>
        <v>0.13766751417192777</v>
      </c>
      <c r="P260" s="13">
        <f t="shared" si="451"/>
        <v>0.13511567869094954</v>
      </c>
      <c r="Q260" s="13">
        <f t="shared" si="452"/>
        <v>7.0008316332501749E-2</v>
      </c>
      <c r="R260" s="13">
        <f t="shared" si="453"/>
        <v>6.5193135560526097E-2</v>
      </c>
      <c r="S260" s="13">
        <f t="shared" si="454"/>
        <v>3.1399333308690346E-2</v>
      </c>
      <c r="T260" s="13">
        <f t="shared" si="455"/>
        <v>6.6305572298328772E-2</v>
      </c>
      <c r="U260" s="13">
        <f t="shared" si="456"/>
        <v>6.3984701185573908E-2</v>
      </c>
      <c r="V260" s="13">
        <f t="shared" si="457"/>
        <v>3.243042116148735E-3</v>
      </c>
      <c r="W260" s="13">
        <f t="shared" si="458"/>
        <v>2.2903542234041261E-2</v>
      </c>
      <c r="X260" s="13">
        <f t="shared" si="459"/>
        <v>2.1692172516681648E-2</v>
      </c>
      <c r="Y260" s="13">
        <f t="shared" si="460"/>
        <v>1.0272436108029293E-2</v>
      </c>
      <c r="Z260" s="13">
        <f t="shared" si="461"/>
        <v>2.0581688908371355E-2</v>
      </c>
      <c r="AA260" s="13">
        <f t="shared" si="462"/>
        <v>2.0200182172154364E-2</v>
      </c>
      <c r="AB260" s="13">
        <f t="shared" si="463"/>
        <v>9.9128735645755191E-3</v>
      </c>
      <c r="AC260" s="13">
        <f t="shared" si="464"/>
        <v>1.88411443671147E-4</v>
      </c>
      <c r="AD260" s="13">
        <f t="shared" si="465"/>
        <v>5.6197492778044698E-3</v>
      </c>
      <c r="AE260" s="13">
        <f t="shared" si="466"/>
        <v>5.3225204026932718E-3</v>
      </c>
      <c r="AF260" s="13">
        <f t="shared" si="467"/>
        <v>2.5205059902738088E-3</v>
      </c>
      <c r="AG260" s="13">
        <f t="shared" si="468"/>
        <v>7.9573209261179741E-4</v>
      </c>
      <c r="AH260" s="13">
        <f t="shared" si="469"/>
        <v>4.8732805380371919E-3</v>
      </c>
      <c r="AI260" s="13">
        <f t="shared" si="470"/>
        <v>4.7829483325018077E-3</v>
      </c>
      <c r="AJ260" s="13">
        <f t="shared" si="471"/>
        <v>2.3471452723503395E-3</v>
      </c>
      <c r="AK260" s="13">
        <f t="shared" si="472"/>
        <v>7.6787935620941153E-4</v>
      </c>
      <c r="AL260" s="13">
        <f t="shared" si="473"/>
        <v>7.0055452054929076E-6</v>
      </c>
      <c r="AM260" s="13">
        <f t="shared" si="474"/>
        <v>1.1031160725329047E-3</v>
      </c>
      <c r="AN260" s="13">
        <f t="shared" si="475"/>
        <v>1.0447721975399382E-3</v>
      </c>
      <c r="AO260" s="13">
        <f t="shared" si="476"/>
        <v>4.9475706679084409E-4</v>
      </c>
      <c r="AP260" s="13">
        <f t="shared" si="477"/>
        <v>1.5619644532135596E-4</v>
      </c>
      <c r="AQ260" s="13">
        <f t="shared" si="478"/>
        <v>3.6983801498697708E-5</v>
      </c>
      <c r="AR260" s="13">
        <f t="shared" si="479"/>
        <v>9.2310648783550564E-4</v>
      </c>
      <c r="AS260" s="13">
        <f t="shared" si="480"/>
        <v>9.0599558187814228E-4</v>
      </c>
      <c r="AT260" s="13">
        <f t="shared" si="481"/>
        <v>4.4460092372841301E-4</v>
      </c>
      <c r="AU260" s="13">
        <f t="shared" si="482"/>
        <v>1.4545323423497303E-4</v>
      </c>
      <c r="AV260" s="13">
        <f t="shared" si="483"/>
        <v>3.568927023137086E-5</v>
      </c>
      <c r="AW260" s="13">
        <f t="shared" si="484"/>
        <v>1.8088981320591716E-7</v>
      </c>
      <c r="AX260" s="13">
        <f t="shared" si="485"/>
        <v>1.8044474485224516E-4</v>
      </c>
      <c r="AY260" s="13">
        <f t="shared" si="486"/>
        <v>1.7090101151453414E-4</v>
      </c>
      <c r="AZ260" s="13">
        <f t="shared" si="487"/>
        <v>8.0931023401670238E-5</v>
      </c>
      <c r="BA260" s="13">
        <f t="shared" si="488"/>
        <v>2.5550192245974203E-5</v>
      </c>
      <c r="BB260" s="13">
        <f t="shared" si="489"/>
        <v>6.0497102628332213E-6</v>
      </c>
      <c r="BC260" s="13">
        <f t="shared" si="490"/>
        <v>1.1459481451063075E-6</v>
      </c>
      <c r="BD260" s="13">
        <f t="shared" si="491"/>
        <v>1.4571388842227618E-4</v>
      </c>
      <c r="BE260" s="13">
        <f t="shared" si="492"/>
        <v>1.4301290356914014E-4</v>
      </c>
      <c r="BF260" s="13">
        <f t="shared" si="493"/>
        <v>7.0180992384214798E-5</v>
      </c>
      <c r="BG260" s="13">
        <f t="shared" si="494"/>
        <v>2.2960033997454534E-5</v>
      </c>
      <c r="BH260" s="13">
        <f t="shared" si="495"/>
        <v>5.6336104327035493E-6</v>
      </c>
      <c r="BI260" s="13">
        <f t="shared" si="496"/>
        <v>1.1058369168263384E-6</v>
      </c>
      <c r="BJ260" s="14">
        <f t="shared" si="497"/>
        <v>0.35140242450874565</v>
      </c>
      <c r="BK260" s="14">
        <f t="shared" si="498"/>
        <v>0.31547974040248</v>
      </c>
      <c r="BL260" s="14">
        <f t="shared" si="499"/>
        <v>0.31257311291748752</v>
      </c>
      <c r="BM260" s="14">
        <f t="shared" si="500"/>
        <v>0.30386520453150434</v>
      </c>
      <c r="BN260" s="14">
        <f t="shared" si="501"/>
        <v>0.69600104208387881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1.5221</v>
      </c>
      <c r="F261" s="10">
        <f>VLOOKUP(B261,home!$B$2:$E$405,3,FALSE)</f>
        <v>1.022</v>
      </c>
      <c r="G261" s="10">
        <f>VLOOKUP(C261,away!$B$2:$E$405,4,FALSE)</f>
        <v>1.1496999999999999</v>
      </c>
      <c r="H261" s="10">
        <f>VLOOKUP(A261,away!$A$2:$E$405,3,FALSE)</f>
        <v>1.1471</v>
      </c>
      <c r="I261" s="10">
        <f>VLOOKUP(C261,away!$B$2:$E$405,3,FALSE)</f>
        <v>0.98070000000000002</v>
      </c>
      <c r="J261" s="10">
        <f>VLOOKUP(B261,home!$B$2:$E$405,4,FALSE)</f>
        <v>0.96860000000000002</v>
      </c>
      <c r="K261" s="12">
        <f t="shared" si="446"/>
        <v>1.78845745414</v>
      </c>
      <c r="L261" s="12">
        <f t="shared" si="447"/>
        <v>1.0896371955420001</v>
      </c>
      <c r="M261" s="13">
        <f t="shared" si="448"/>
        <v>5.6241821181790601E-2</v>
      </c>
      <c r="N261" s="13">
        <f t="shared" si="449"/>
        <v>0.10058610432698234</v>
      </c>
      <c r="O261" s="13">
        <f t="shared" si="450"/>
        <v>6.1283180304700972E-2</v>
      </c>
      <c r="P261" s="13">
        <f t="shared" si="451"/>
        <v>0.10960236062934808</v>
      </c>
      <c r="Q261" s="13">
        <f t="shared" si="452"/>
        <v>8.9946984033247662E-2</v>
      </c>
      <c r="R261" s="13">
        <f t="shared" si="453"/>
        <v>3.338821636055455E-2</v>
      </c>
      <c r="S261" s="13">
        <f t="shared" si="454"/>
        <v>5.3397441632877879E-2</v>
      </c>
      <c r="T261" s="13">
        <f t="shared" si="455"/>
        <v>9.8009579429449045E-2</v>
      </c>
      <c r="U261" s="13">
        <f t="shared" si="456"/>
        <v>5.9713404430472884E-2</v>
      </c>
      <c r="V261" s="13">
        <f t="shared" si="457"/>
        <v>1.1562146640574025E-2</v>
      </c>
      <c r="W261" s="13">
        <f t="shared" si="458"/>
        <v>5.3622118023891115E-2</v>
      </c>
      <c r="X261" s="13">
        <f t="shared" si="459"/>
        <v>5.8428654302574858E-2</v>
      </c>
      <c r="Y261" s="13">
        <f t="shared" si="460"/>
        <v>3.1833017506775342E-2</v>
      </c>
      <c r="Z261" s="13">
        <f t="shared" si="461"/>
        <v>1.2127014146421396E-2</v>
      </c>
      <c r="AA261" s="13">
        <f t="shared" si="462"/>
        <v>2.1688648846628574E-2</v>
      </c>
      <c r="AB261" s="13">
        <f t="shared" si="463"/>
        <v>1.9394612849988897E-2</v>
      </c>
      <c r="AC261" s="13">
        <f t="shared" si="464"/>
        <v>1.408247611743293E-3</v>
      </c>
      <c r="AD261" s="13">
        <f t="shared" si="465"/>
        <v>2.3975219171650724E-2</v>
      </c>
      <c r="AE261" s="13">
        <f t="shared" si="466"/>
        <v>2.612429058070229E-2</v>
      </c>
      <c r="AF261" s="13">
        <f t="shared" si="467"/>
        <v>1.4232999361940366E-2</v>
      </c>
      <c r="AG261" s="13">
        <f t="shared" si="468"/>
        <v>5.1696018362985931E-3</v>
      </c>
      <c r="AH261" s="13">
        <f t="shared" si="469"/>
        <v>3.3035114212011927E-3</v>
      </c>
      <c r="AI261" s="13">
        <f t="shared" si="470"/>
        <v>5.9081896260838986E-3</v>
      </c>
      <c r="AJ261" s="13">
        <f t="shared" si="471"/>
        <v>5.2832728886211848E-3</v>
      </c>
      <c r="AK261" s="13">
        <f t="shared" si="472"/>
        <v>3.1496362599701096E-3</v>
      </c>
      <c r="AL261" s="13">
        <f t="shared" si="473"/>
        <v>1.0977401467766094E-4</v>
      </c>
      <c r="AM261" s="13">
        <f t="shared" si="474"/>
        <v>8.5757318884357933E-3</v>
      </c>
      <c r="AN261" s="13">
        <f t="shared" si="475"/>
        <v>9.3444364446352776E-3</v>
      </c>
      <c r="AO261" s="13">
        <f t="shared" si="476"/>
        <v>5.0910227607264208E-3</v>
      </c>
      <c r="AP261" s="13">
        <f t="shared" si="477"/>
        <v>1.8491225878128096E-3</v>
      </c>
      <c r="AQ261" s="13">
        <f t="shared" si="478"/>
        <v>5.0371818769942892E-4</v>
      </c>
      <c r="AR261" s="13">
        <f t="shared" si="479"/>
        <v>7.199257840877272E-4</v>
      </c>
      <c r="AS261" s="13">
        <f t="shared" si="480"/>
        <v>1.2875566349792799E-3</v>
      </c>
      <c r="AT261" s="13">
        <f t="shared" si="481"/>
        <v>1.1513701307280543E-3</v>
      </c>
      <c r="AU261" s="13">
        <f t="shared" si="482"/>
        <v>6.863921642582451E-4</v>
      </c>
      <c r="AV261" s="13">
        <f t="shared" si="483"/>
        <v>3.0689579565773637E-4</v>
      </c>
      <c r="AW261" s="13">
        <f t="shared" si="484"/>
        <v>5.9423411319679902E-6</v>
      </c>
      <c r="AX261" s="13">
        <f t="shared" si="485"/>
        <v>2.5562219367631827E-3</v>
      </c>
      <c r="AY261" s="13">
        <f t="shared" si="486"/>
        <v>2.7853545023575747E-3</v>
      </c>
      <c r="AZ261" s="13">
        <f t="shared" si="487"/>
        <v>1.5175129342695954E-3</v>
      </c>
      <c r="BA261" s="13">
        <f t="shared" si="488"/>
        <v>5.511795126320779E-4</v>
      </c>
      <c r="BB261" s="13">
        <f t="shared" si="489"/>
        <v>1.5014642459615593E-4</v>
      </c>
      <c r="BC261" s="13">
        <f t="shared" si="490"/>
        <v>3.2721025803522758E-5</v>
      </c>
      <c r="BD261" s="13">
        <f t="shared" si="491"/>
        <v>1.3074298539528771E-4</v>
      </c>
      <c r="BE261" s="13">
        <f t="shared" si="492"/>
        <v>2.3382826680671943E-4</v>
      </c>
      <c r="BF261" s="13">
        <f t="shared" si="493"/>
        <v>2.0909595337955712E-4</v>
      </c>
      <c r="BG261" s="13">
        <f t="shared" si="494"/>
        <v>1.2465307215072627E-4</v>
      </c>
      <c r="BH261" s="13">
        <f t="shared" si="495"/>
        <v>5.5734179017354406E-5</v>
      </c>
      <c r="BI261" s="13">
        <f t="shared" si="496"/>
        <v>1.993564158279213E-5</v>
      </c>
      <c r="BJ261" s="14">
        <f t="shared" si="497"/>
        <v>0.53488573677924423</v>
      </c>
      <c r="BK261" s="14">
        <f t="shared" si="498"/>
        <v>0.23510714621336912</v>
      </c>
      <c r="BL261" s="14">
        <f t="shared" si="499"/>
        <v>0.21803880359626573</v>
      </c>
      <c r="BM261" s="14">
        <f t="shared" si="500"/>
        <v>0.54633062173745084</v>
      </c>
      <c r="BN261" s="14">
        <f t="shared" si="501"/>
        <v>0.45104866683662426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1.5207999999999999</v>
      </c>
      <c r="F262" s="10">
        <f>VLOOKUP(B262,home!$B$2:$E$405,3,FALSE)</f>
        <v>0.43840000000000001</v>
      </c>
      <c r="G262" s="10">
        <f>VLOOKUP(C262,away!$B$2:$E$405,4,FALSE)</f>
        <v>0.61370000000000002</v>
      </c>
      <c r="H262" s="10">
        <f>VLOOKUP(A262,away!$A$2:$E$405,3,FALSE)</f>
        <v>1.1375</v>
      </c>
      <c r="I262" s="10">
        <f>VLOOKUP(C262,away!$B$2:$E$405,3,FALSE)</f>
        <v>1.5824</v>
      </c>
      <c r="J262" s="10">
        <f>VLOOKUP(B262,home!$B$2:$E$405,4,FALSE)</f>
        <v>0.52749999999999997</v>
      </c>
      <c r="K262" s="12">
        <f t="shared" si="446"/>
        <v>0.40916527846400003</v>
      </c>
      <c r="L262" s="12">
        <f t="shared" si="447"/>
        <v>0.94948944999999985</v>
      </c>
      <c r="M262" s="13">
        <f t="shared" si="448"/>
        <v>0.25700628774200623</v>
      </c>
      <c r="N262" s="13">
        <f t="shared" si="449"/>
        <v>0.1051580492909569</v>
      </c>
      <c r="O262" s="13">
        <f t="shared" si="450"/>
        <v>0.24402475879469918</v>
      </c>
      <c r="P262" s="13">
        <f t="shared" si="451"/>
        <v>9.9846458384343542E-2</v>
      </c>
      <c r="Q262" s="13">
        <f t="shared" si="452"/>
        <v>2.1513511260432709E-2</v>
      </c>
      <c r="R262" s="13">
        <f t="shared" si="453"/>
        <v>0.11584946700718074</v>
      </c>
      <c r="S262" s="13">
        <f t="shared" si="454"/>
        <v>9.6975402231248738E-3</v>
      </c>
      <c r="T262" s="13">
        <f t="shared" si="455"/>
        <v>2.0426851974237055E-2</v>
      </c>
      <c r="U262" s="13">
        <f t="shared" si="456"/>
        <v>4.7401579427899104E-2</v>
      </c>
      <c r="V262" s="13">
        <f t="shared" si="457"/>
        <v>4.1860845542629114E-4</v>
      </c>
      <c r="W262" s="13">
        <f t="shared" si="458"/>
        <v>2.9341939418711166E-3</v>
      </c>
      <c r="X262" s="13">
        <f t="shared" si="459"/>
        <v>2.7859861920605379E-3</v>
      </c>
      <c r="Y262" s="13">
        <f t="shared" si="460"/>
        <v>1.3226322486035768E-3</v>
      </c>
      <c r="Z262" s="13">
        <f t="shared" si="461"/>
        <v>3.6665948903813736E-2</v>
      </c>
      <c r="AA262" s="13">
        <f t="shared" si="462"/>
        <v>1.5002433193375745E-2</v>
      </c>
      <c r="AB262" s="13">
        <f t="shared" si="463"/>
        <v>3.0692373776025714E-3</v>
      </c>
      <c r="AC262" s="13">
        <f t="shared" si="464"/>
        <v>1.016428724644975E-5</v>
      </c>
      <c r="AD262" s="13">
        <f t="shared" si="465"/>
        <v>3.0014257032326934E-4</v>
      </c>
      <c r="AE262" s="13">
        <f t="shared" si="466"/>
        <v>2.8498220401782724E-4</v>
      </c>
      <c r="AF262" s="13">
        <f t="shared" si="467"/>
        <v>1.3529379807633723E-4</v>
      </c>
      <c r="AG262" s="13">
        <f t="shared" si="468"/>
        <v>4.2820011307970836E-5</v>
      </c>
      <c r="AH262" s="13">
        <f t="shared" si="469"/>
        <v>8.7034829146025484E-3</v>
      </c>
      <c r="AI262" s="13">
        <f t="shared" si="470"/>
        <v>3.5611630103600188E-3</v>
      </c>
      <c r="AJ262" s="13">
        <f t="shared" si="471"/>
        <v>7.2855212739482672E-4</v>
      </c>
      <c r="AK262" s="13">
        <f t="shared" si="472"/>
        <v>9.9366078027014642E-5</v>
      </c>
      <c r="AL262" s="13">
        <f t="shared" si="473"/>
        <v>1.5795225750708894E-7</v>
      </c>
      <c r="AM262" s="13">
        <f t="shared" si="474"/>
        <v>2.4561583673044244E-5</v>
      </c>
      <c r="AN262" s="13">
        <f t="shared" si="475"/>
        <v>2.3320964572847753E-5</v>
      </c>
      <c r="AO262" s="13">
        <f t="shared" si="476"/>
        <v>1.1071504912871344E-5</v>
      </c>
      <c r="AP262" s="13">
        <f t="shared" si="477"/>
        <v>3.5040923701315041E-6</v>
      </c>
      <c r="AQ262" s="13">
        <f t="shared" si="478"/>
        <v>8.3177468431633926E-7</v>
      </c>
      <c r="AR262" s="13">
        <f t="shared" si="479"/>
        <v>1.6527730411340744E-3</v>
      </c>
      <c r="AS262" s="13">
        <f t="shared" si="480"/>
        <v>6.7625734161341582E-4</v>
      </c>
      <c r="AT262" s="13">
        <f t="shared" si="481"/>
        <v>1.3835051174728881E-4</v>
      </c>
      <c r="AU262" s="13">
        <f t="shared" si="482"/>
        <v>1.8869408554905447E-5</v>
      </c>
      <c r="AV262" s="13">
        <f t="shared" si="483"/>
        <v>1.9301767014547176E-6</v>
      </c>
      <c r="AW262" s="13">
        <f t="shared" si="484"/>
        <v>1.7045598426203817E-9</v>
      </c>
      <c r="AX262" s="13">
        <f t="shared" si="485"/>
        <v>1.6749578705163298E-6</v>
      </c>
      <c r="AY262" s="13">
        <f t="shared" si="486"/>
        <v>1.590354827249721E-6</v>
      </c>
      <c r="AZ262" s="13">
        <f t="shared" si="487"/>
        <v>7.5501256511509105E-7</v>
      </c>
      <c r="BA262" s="13">
        <f t="shared" si="488"/>
        <v>2.3895882173140567E-7</v>
      </c>
      <c r="BB262" s="13">
        <f t="shared" si="489"/>
        <v>5.6722220054600082E-8</v>
      </c>
      <c r="BC262" s="13">
        <f t="shared" si="490"/>
        <v>1.0771429904484243E-8</v>
      </c>
      <c r="BD262" s="13">
        <f t="shared" si="491"/>
        <v>2.6154842763353645E-4</v>
      </c>
      <c r="BE262" s="13">
        <f t="shared" si="492"/>
        <v>1.0701653522449732E-4</v>
      </c>
      <c r="BF262" s="13">
        <f t="shared" si="493"/>
        <v>2.1893725217691955E-5</v>
      </c>
      <c r="BG262" s="13">
        <f t="shared" si="494"/>
        <v>2.9860507251037429E-6</v>
      </c>
      <c r="BH262" s="13">
        <f t="shared" si="495"/>
        <v>3.0544706911117549E-7</v>
      </c>
      <c r="BI262" s="13">
        <f t="shared" si="496"/>
        <v>2.4995667017777359E-8</v>
      </c>
      <c r="BJ262" s="14">
        <f t="shared" si="497"/>
        <v>0.15497208018983505</v>
      </c>
      <c r="BK262" s="14">
        <f t="shared" si="498"/>
        <v>0.36698080739923211</v>
      </c>
      <c r="BL262" s="14">
        <f t="shared" si="499"/>
        <v>0.44132199559242991</v>
      </c>
      <c r="BM262" s="14">
        <f t="shared" si="500"/>
        <v>0.15654071095542407</v>
      </c>
      <c r="BN262" s="14">
        <f t="shared" si="501"/>
        <v>0.84339853247961938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1.5207999999999999</v>
      </c>
      <c r="F263" s="10">
        <f>VLOOKUP(B263,home!$B$2:$E$405,3,FALSE)</f>
        <v>0.56989999999999996</v>
      </c>
      <c r="G263" s="10">
        <f>VLOOKUP(C263,away!$B$2:$E$405,4,FALSE)</f>
        <v>0.70140000000000002</v>
      </c>
      <c r="H263" s="10">
        <f>VLOOKUP(A263,away!$A$2:$E$405,3,FALSE)</f>
        <v>1.1375</v>
      </c>
      <c r="I263" s="10">
        <f>VLOOKUP(C263,away!$B$2:$E$405,3,FALSE)</f>
        <v>1.0548999999999999</v>
      </c>
      <c r="J263" s="10">
        <f>VLOOKUP(B263,home!$B$2:$E$405,4,FALSE)</f>
        <v>1.4066000000000001</v>
      </c>
      <c r="K263" s="12">
        <f t="shared" si="446"/>
        <v>0.60790612948799994</v>
      </c>
      <c r="L263" s="12">
        <f t="shared" si="447"/>
        <v>1.68784791175</v>
      </c>
      <c r="M263" s="13">
        <f t="shared" si="448"/>
        <v>0.10068544366074773</v>
      </c>
      <c r="N263" s="13">
        <f t="shared" si="449"/>
        <v>6.1207298351587239E-2</v>
      </c>
      <c r="O263" s="13">
        <f t="shared" si="450"/>
        <v>0.16994171582641535</v>
      </c>
      <c r="P263" s="13">
        <f t="shared" si="451"/>
        <v>0.10330861070658574</v>
      </c>
      <c r="Q263" s="13">
        <f t="shared" si="452"/>
        <v>1.860414591866532E-2</v>
      </c>
      <c r="R263" s="13">
        <f t="shared" si="453"/>
        <v>0.14341788508841358</v>
      </c>
      <c r="S263" s="13">
        <f t="shared" si="454"/>
        <v>2.6500029840673057E-2</v>
      </c>
      <c r="T263" s="13">
        <f t="shared" si="455"/>
        <v>3.1400968838711546E-2</v>
      </c>
      <c r="U263" s="13">
        <f t="shared" si="456"/>
        <v>8.7184611423452241E-2</v>
      </c>
      <c r="V263" s="13">
        <f t="shared" si="457"/>
        <v>3.0211597260908882E-3</v>
      </c>
      <c r="W263" s="13">
        <f t="shared" si="458"/>
        <v>3.7698581126152687E-3</v>
      </c>
      <c r="X263" s="13">
        <f t="shared" si="459"/>
        <v>6.3629471429714783E-3</v>
      </c>
      <c r="Y263" s="13">
        <f t="shared" si="460"/>
        <v>5.3698435239200202E-3</v>
      </c>
      <c r="Z263" s="13">
        <f t="shared" si="461"/>
        <v>8.0689192618026748E-2</v>
      </c>
      <c r="AA263" s="13">
        <f t="shared" si="462"/>
        <v>4.9051454775936344E-2</v>
      </c>
      <c r="AB263" s="13">
        <f t="shared" si="463"/>
        <v>1.4909340009297565E-2</v>
      </c>
      <c r="AC263" s="13">
        <f t="shared" si="464"/>
        <v>1.9374189224709144E-4</v>
      </c>
      <c r="AD263" s="13">
        <f t="shared" si="465"/>
        <v>5.7292996348972107E-4</v>
      </c>
      <c r="AE263" s="13">
        <f t="shared" si="466"/>
        <v>9.670186424551295E-4</v>
      </c>
      <c r="AF263" s="13">
        <f t="shared" si="467"/>
        <v>8.1609019814560528E-4</v>
      </c>
      <c r="AG263" s="13">
        <f t="shared" si="468"/>
        <v>4.5914537891323439E-4</v>
      </c>
      <c r="AH263" s="13">
        <f t="shared" si="469"/>
        <v>3.404777131528252E-2</v>
      </c>
      <c r="AI263" s="13">
        <f t="shared" si="470"/>
        <v>2.0697848877965944E-2</v>
      </c>
      <c r="AJ263" s="13">
        <f t="shared" si="471"/>
        <v>6.2911746000659094E-3</v>
      </c>
      <c r="AK263" s="13">
        <f t="shared" si="472"/>
        <v>1.2748145336864279E-3</v>
      </c>
      <c r="AL263" s="13">
        <f t="shared" si="473"/>
        <v>7.9515786973742924E-6</v>
      </c>
      <c r="AM263" s="13">
        <f t="shared" si="474"/>
        <v>6.965752731454751E-5</v>
      </c>
      <c r="AN263" s="13">
        <f t="shared" si="475"/>
        <v>1.1757131201552761E-4</v>
      </c>
      <c r="AO263" s="13">
        <f t="shared" si="476"/>
        <v>9.9221246733558E-5</v>
      </c>
      <c r="AP263" s="13">
        <f t="shared" si="477"/>
        <v>5.5823458033489111E-5</v>
      </c>
      <c r="AQ263" s="13">
        <f t="shared" si="478"/>
        <v>2.3555376767122107E-5</v>
      </c>
      <c r="AR263" s="13">
        <f t="shared" si="479"/>
        <v>1.1493491942848212E-2</v>
      </c>
      <c r="AS263" s="13">
        <f t="shared" si="480"/>
        <v>6.9869642012783707E-3</v>
      </c>
      <c r="AT263" s="13">
        <f t="shared" si="481"/>
        <v>2.1237091822351745E-3</v>
      </c>
      <c r="AU263" s="13">
        <f t="shared" si="482"/>
        <v>4.3033860971023683E-4</v>
      </c>
      <c r="AV263" s="13">
        <f t="shared" si="483"/>
        <v>6.5401369649549271E-5</v>
      </c>
      <c r="AW263" s="13">
        <f t="shared" si="484"/>
        <v>2.2663171950921985E-7</v>
      </c>
      <c r="AX263" s="13">
        <f t="shared" si="485"/>
        <v>7.0575396365818684E-6</v>
      </c>
      <c r="AY263" s="13">
        <f t="shared" si="486"/>
        <v>1.1912053537697561E-5</v>
      </c>
      <c r="AZ263" s="13">
        <f t="shared" si="487"/>
        <v>1.0052867344128517E-5</v>
      </c>
      <c r="BA263" s="13">
        <f t="shared" si="488"/>
        <v>5.65590371796236E-6</v>
      </c>
      <c r="BB263" s="13">
        <f t="shared" si="489"/>
        <v>2.3865763198554596E-6</v>
      </c>
      <c r="BC263" s="13">
        <f t="shared" si="490"/>
        <v>8.056355715400063E-7</v>
      </c>
      <c r="BD263" s="13">
        <f t="shared" si="491"/>
        <v>3.2332110624086383E-3</v>
      </c>
      <c r="BE263" s="13">
        <f t="shared" si="492"/>
        <v>1.9654888227666196E-3</v>
      </c>
      <c r="BF263" s="13">
        <f t="shared" si="493"/>
        <v>5.9741635139999062E-4</v>
      </c>
      <c r="BG263" s="13">
        <f t="shared" si="494"/>
        <v>1.2105768729080374E-4</v>
      </c>
      <c r="BH263" s="13">
        <f t="shared" si="495"/>
        <v>1.8397927531430283E-5</v>
      </c>
      <c r="BI263" s="13">
        <f t="shared" si="496"/>
        <v>2.2368425832465E-6</v>
      </c>
      <c r="BJ263" s="14">
        <f t="shared" si="497"/>
        <v>0.12993394556846657</v>
      </c>
      <c r="BK263" s="14">
        <f t="shared" si="498"/>
        <v>0.23372884945857958</v>
      </c>
      <c r="BL263" s="14">
        <f t="shared" si="499"/>
        <v>0.55385433045021804</v>
      </c>
      <c r="BM263" s="14">
        <f t="shared" si="500"/>
        <v>0.40102953312105794</v>
      </c>
      <c r="BN263" s="14">
        <f t="shared" si="501"/>
        <v>0.59716509955241492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1.7722</v>
      </c>
      <c r="F264" s="10">
        <f>VLOOKUP(B264,home!$B$2:$E$405,3,FALSE)</f>
        <v>0.70530000000000004</v>
      </c>
      <c r="G264" s="10">
        <f>VLOOKUP(C264,away!$B$2:$E$405,4,FALSE)</f>
        <v>0.77590000000000003</v>
      </c>
      <c r="H264" s="10">
        <f>VLOOKUP(A264,away!$A$2:$E$405,3,FALSE)</f>
        <v>1.5063</v>
      </c>
      <c r="I264" s="10">
        <f>VLOOKUP(C264,away!$B$2:$E$405,3,FALSE)</f>
        <v>1.5767</v>
      </c>
      <c r="J264" s="10">
        <f>VLOOKUP(B264,home!$B$2:$E$405,4,FALSE)</f>
        <v>0.91279999999999994</v>
      </c>
      <c r="K264" s="12">
        <f t="shared" si="446"/>
        <v>0.96982275089400005</v>
      </c>
      <c r="L264" s="12">
        <f t="shared" si="447"/>
        <v>2.1678846740879996</v>
      </c>
      <c r="M264" s="13">
        <f t="shared" si="448"/>
        <v>4.3382140795151312E-2</v>
      </c>
      <c r="N264" s="13">
        <f t="shared" si="449"/>
        <v>4.2072987125624468E-2</v>
      </c>
      <c r="O264" s="13">
        <f t="shared" si="450"/>
        <v>9.4047478158936326E-2</v>
      </c>
      <c r="P264" s="13">
        <f t="shared" si="451"/>
        <v>9.1209383982743003E-2</v>
      </c>
      <c r="Q264" s="13">
        <f t="shared" si="452"/>
        <v>2.0401670056250484E-2</v>
      </c>
      <c r="R264" s="13">
        <f t="shared" si="453"/>
        <v>0.10194204326869197</v>
      </c>
      <c r="S264" s="13">
        <f t="shared" si="454"/>
        <v>4.7941108795173042E-2</v>
      </c>
      <c r="T264" s="13">
        <f t="shared" si="455"/>
        <v>4.4228467840745474E-2</v>
      </c>
      <c r="U264" s="13">
        <f t="shared" si="456"/>
        <v>9.8865712834598024E-2</v>
      </c>
      <c r="V264" s="13">
        <f t="shared" si="457"/>
        <v>1.1199383280540381E-2</v>
      </c>
      <c r="W264" s="13">
        <f t="shared" si="458"/>
        <v>6.5953345922615328E-3</v>
      </c>
      <c r="X264" s="13">
        <f t="shared" si="459"/>
        <v>1.4297924783046201E-2</v>
      </c>
      <c r="Y264" s="13">
        <f t="shared" si="460"/>
        <v>1.5498126004214425E-2</v>
      </c>
      <c r="Z264" s="13">
        <f t="shared" si="461"/>
        <v>7.3666197749137699E-2</v>
      </c>
      <c r="AA264" s="13">
        <f t="shared" si="462"/>
        <v>7.1443154548970114E-2</v>
      </c>
      <c r="AB264" s="13">
        <f t="shared" si="463"/>
        <v>3.4643598338613683E-2</v>
      </c>
      <c r="AC264" s="13">
        <f t="shared" si="464"/>
        <v>1.4716436753722979E-3</v>
      </c>
      <c r="AD264" s="13">
        <f t="shared" si="465"/>
        <v>1.5990763843333592E-3</v>
      </c>
      <c r="AE264" s="13">
        <f t="shared" si="466"/>
        <v>3.4666131862923413E-3</v>
      </c>
      <c r="AF264" s="13">
        <f t="shared" si="467"/>
        <v>3.7576087987772669E-3</v>
      </c>
      <c r="AG264" s="13">
        <f t="shared" si="468"/>
        <v>2.7153541753624855E-3</v>
      </c>
      <c r="AH264" s="13">
        <f t="shared" si="469"/>
        <v>3.992495527467288E-2</v>
      </c>
      <c r="AI264" s="13">
        <f t="shared" si="470"/>
        <v>3.8720129953803167E-2</v>
      </c>
      <c r="AJ264" s="13">
        <f t="shared" si="471"/>
        <v>1.8775831473385279E-2</v>
      </c>
      <c r="AK264" s="13">
        <f t="shared" si="472"/>
        <v>6.0697428432802203E-3</v>
      </c>
      <c r="AL264" s="13">
        <f t="shared" si="473"/>
        <v>1.2376310676471674E-4</v>
      </c>
      <c r="AM264" s="13">
        <f t="shared" si="474"/>
        <v>3.1016413158876195E-4</v>
      </c>
      <c r="AN264" s="13">
        <f t="shared" si="475"/>
        <v>6.7240006732309065E-4</v>
      </c>
      <c r="AO264" s="13">
        <f t="shared" si="476"/>
        <v>7.2884290040273376E-4</v>
      </c>
      <c r="AP264" s="13">
        <f t="shared" si="477"/>
        <v>5.2668245120031105E-4</v>
      </c>
      <c r="AQ264" s="13">
        <f t="shared" si="478"/>
        <v>2.854467035170638E-4</v>
      </c>
      <c r="AR264" s="13">
        <f t="shared" si="479"/>
        <v>1.7310539730722437E-2</v>
      </c>
      <c r="AS264" s="13">
        <f t="shared" si="480"/>
        <v>1.6788155261109116E-2</v>
      </c>
      <c r="AT264" s="13">
        <f t="shared" si="481"/>
        <v>8.1407674588822084E-3</v>
      </c>
      <c r="AU264" s="13">
        <f t="shared" si="482"/>
        <v>2.6317004971205017E-3</v>
      </c>
      <c r="AV264" s="13">
        <f t="shared" si="483"/>
        <v>6.3807075391162803E-4</v>
      </c>
      <c r="AW264" s="13">
        <f t="shared" si="484"/>
        <v>7.2279850397831181E-6</v>
      </c>
      <c r="AX264" s="13">
        <f t="shared" si="485"/>
        <v>5.0134038554343615E-5</v>
      </c>
      <c r="AY264" s="13">
        <f t="shared" si="486"/>
        <v>1.0868481383209841E-4</v>
      </c>
      <c r="AZ264" s="13">
        <f t="shared" si="487"/>
        <v>1.178080711063568E-4</v>
      </c>
      <c r="BA264" s="13">
        <f t="shared" si="488"/>
        <v>8.5131437278446751E-5</v>
      </c>
      <c r="BB264" s="13">
        <f t="shared" si="489"/>
        <v>4.6138784539757132E-5</v>
      </c>
      <c r="BC264" s="13">
        <f t="shared" si="490"/>
        <v>2.0004712776957564E-5</v>
      </c>
      <c r="BD264" s="13">
        <f t="shared" si="491"/>
        <v>6.2545422970707648E-3</v>
      </c>
      <c r="BE264" s="13">
        <f t="shared" si="492"/>
        <v>6.0657974161280473E-3</v>
      </c>
      <c r="BF264" s="13">
        <f t="shared" si="493"/>
        <v>2.9413741682375095E-3</v>
      </c>
      <c r="BG264" s="13">
        <f t="shared" si="494"/>
        <v>9.5087052908288453E-4</v>
      </c>
      <c r="BH264" s="13">
        <f t="shared" si="495"/>
        <v>2.3054396806479908E-4</v>
      </c>
      <c r="BI264" s="13">
        <f t="shared" si="496"/>
        <v>4.4717357062124394E-5</v>
      </c>
      <c r="BJ264" s="14">
        <f t="shared" si="497"/>
        <v>0.15758460105902797</v>
      </c>
      <c r="BK264" s="14">
        <f t="shared" si="498"/>
        <v>0.19543610844957687</v>
      </c>
      <c r="BL264" s="14">
        <f t="shared" si="499"/>
        <v>0.56642972613234366</v>
      </c>
      <c r="BM264" s="14">
        <f t="shared" si="500"/>
        <v>0.59995947317389631</v>
      </c>
      <c r="BN264" s="14">
        <f t="shared" si="501"/>
        <v>0.39305570338739759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1.7722</v>
      </c>
      <c r="F265" s="10">
        <f>VLOOKUP(B265,home!$B$2:$E$405,3,FALSE)</f>
        <v>1.1285000000000001</v>
      </c>
      <c r="G265" s="10">
        <f>VLOOKUP(C265,away!$B$2:$E$405,4,FALSE)</f>
        <v>0.98750000000000004</v>
      </c>
      <c r="H265" s="10">
        <f>VLOOKUP(A265,away!$A$2:$E$405,3,FALSE)</f>
        <v>1.5063</v>
      </c>
      <c r="I265" s="10">
        <f>VLOOKUP(C265,away!$B$2:$E$405,3,FALSE)</f>
        <v>0.66390000000000005</v>
      </c>
      <c r="J265" s="10">
        <f>VLOOKUP(B265,home!$B$2:$E$405,4,FALSE)</f>
        <v>0.99580000000000002</v>
      </c>
      <c r="K265" s="12">
        <f t="shared" si="446"/>
        <v>1.9749286037500002</v>
      </c>
      <c r="L265" s="12">
        <f t="shared" si="447"/>
        <v>0.99583243320600012</v>
      </c>
      <c r="M265" s="13">
        <f t="shared" si="448"/>
        <v>5.1264281469878277E-2</v>
      </c>
      <c r="N265" s="13">
        <f t="shared" si="449"/>
        <v>0.10124329582555371</v>
      </c>
      <c r="O265" s="13">
        <f t="shared" si="450"/>
        <v>5.1050634152706144E-2</v>
      </c>
      <c r="P265" s="13">
        <f t="shared" si="451"/>
        <v>0.10082135762775603</v>
      </c>
      <c r="Q265" s="13">
        <f t="shared" si="452"/>
        <v>9.9974140431904543E-2</v>
      </c>
      <c r="R265" s="13">
        <f t="shared" si="453"/>
        <v>2.5418938612499345E-2</v>
      </c>
      <c r="S265" s="13">
        <f t="shared" si="454"/>
        <v>4.9571289514106283E-2</v>
      </c>
      <c r="T265" s="13">
        <f t="shared" si="455"/>
        <v>9.9557491523981842E-2</v>
      </c>
      <c r="U265" s="13">
        <f t="shared" si="456"/>
        <v>5.0200588942790295E-2</v>
      </c>
      <c r="V265" s="13">
        <f t="shared" si="457"/>
        <v>1.0832417089702683E-2</v>
      </c>
      <c r="W265" s="13">
        <f t="shared" si="458"/>
        <v>6.5813929858095879E-2</v>
      </c>
      <c r="X265" s="13">
        <f t="shared" si="459"/>
        <v>6.5539645909436645E-2</v>
      </c>
      <c r="Y265" s="13">
        <f t="shared" si="460"/>
        <v>3.263325252872698E-2</v>
      </c>
      <c r="Z265" s="13">
        <f t="shared" si="461"/>
        <v>8.4376678293330582E-3</v>
      </c>
      <c r="AA265" s="13">
        <f t="shared" si="462"/>
        <v>1.6663791545091032E-2</v>
      </c>
      <c r="AB265" s="13">
        <f t="shared" si="463"/>
        <v>1.645489928466385E-2</v>
      </c>
      <c r="AC265" s="13">
        <f t="shared" si="464"/>
        <v>1.3315057848997231E-3</v>
      </c>
      <c r="AD265" s="13">
        <f t="shared" si="465"/>
        <v>3.2494453150487421E-2</v>
      </c>
      <c r="AE265" s="13">
        <f t="shared" si="466"/>
        <v>3.2359030346548259E-2</v>
      </c>
      <c r="AF265" s="13">
        <f t="shared" si="467"/>
        <v>1.6112085963094977E-2</v>
      </c>
      <c r="AG265" s="13">
        <f t="shared" si="468"/>
        <v>5.3483125895510374E-3</v>
      </c>
      <c r="AH265" s="13">
        <f t="shared" si="469"/>
        <v>2.1006258212671819E-3</v>
      </c>
      <c r="AI265" s="13">
        <f t="shared" si="470"/>
        <v>4.1485860201963933E-3</v>
      </c>
      <c r="AJ265" s="13">
        <f t="shared" si="471"/>
        <v>4.0965805982016174E-3</v>
      </c>
      <c r="AK265" s="13">
        <f t="shared" si="472"/>
        <v>2.69681806698522E-3</v>
      </c>
      <c r="AL265" s="13">
        <f t="shared" si="473"/>
        <v>1.0474678826947366E-4</v>
      </c>
      <c r="AM265" s="13">
        <f t="shared" si="474"/>
        <v>1.2834844998022388E-2</v>
      </c>
      <c r="AN265" s="13">
        <f t="shared" si="475"/>
        <v>1.2781354924202494E-2</v>
      </c>
      <c r="AO265" s="13">
        <f t="shared" si="476"/>
        <v>6.3640438869190302E-3</v>
      </c>
      <c r="AP265" s="13">
        <f t="shared" si="477"/>
        <v>2.1125071029801166E-3</v>
      </c>
      <c r="AQ265" s="13">
        <f t="shared" si="478"/>
        <v>5.2592577213141187E-4</v>
      </c>
      <c r="AR265" s="13">
        <f t="shared" si="479"/>
        <v>4.1837426456957009E-4</v>
      </c>
      <c r="AS265" s="13">
        <f t="shared" si="480"/>
        <v>8.2625930217131432E-4</v>
      </c>
      <c r="AT265" s="13">
        <f t="shared" si="481"/>
        <v>8.1590156498632179E-4</v>
      </c>
      <c r="AU265" s="13">
        <f t="shared" si="482"/>
        <v>5.3711577951195879E-4</v>
      </c>
      <c r="AV265" s="13">
        <f t="shared" si="483"/>
        <v>2.6519132912091131E-4</v>
      </c>
      <c r="AW265" s="13">
        <f t="shared" si="484"/>
        <v>5.7223692910935338E-6</v>
      </c>
      <c r="AX265" s="13">
        <f t="shared" si="485"/>
        <v>4.2246504185486722E-3</v>
      </c>
      <c r="AY265" s="13">
        <f t="shared" si="486"/>
        <v>4.2070439057480709E-3</v>
      </c>
      <c r="AZ265" s="13">
        <f t="shared" si="487"/>
        <v>2.0947553846327877E-3</v>
      </c>
      <c r="BA265" s="13">
        <f t="shared" si="488"/>
        <v>6.9534178388341329E-4</v>
      </c>
      <c r="BB265" s="13">
        <f t="shared" si="489"/>
        <v>1.7311097513860504E-4</v>
      </c>
      <c r="BC265" s="13">
        <f t="shared" si="490"/>
        <v>3.4477904717388092E-5</v>
      </c>
      <c r="BD265" s="13">
        <f t="shared" si="491"/>
        <v>6.9438443646180944E-5</v>
      </c>
      <c r="BE265" s="13">
        <f t="shared" si="492"/>
        <v>1.371359685567252E-4</v>
      </c>
      <c r="BF265" s="13">
        <f t="shared" si="493"/>
        <v>1.3541687345281866E-4</v>
      </c>
      <c r="BG265" s="13">
        <f t="shared" si="494"/>
        <v>8.9146218937455191E-5</v>
      </c>
      <c r="BH265" s="13">
        <f t="shared" si="495"/>
        <v>4.4014354423935034E-5</v>
      </c>
      <c r="BI265" s="13">
        <f t="shared" si="496"/>
        <v>1.7385041505483939E-5</v>
      </c>
      <c r="BJ265" s="14">
        <f t="shared" si="497"/>
        <v>0.59712369518430564</v>
      </c>
      <c r="BK265" s="14">
        <f t="shared" si="498"/>
        <v>0.21813264218036052</v>
      </c>
      <c r="BL265" s="14">
        <f t="shared" si="499"/>
        <v>0.17618684218528372</v>
      </c>
      <c r="BM265" s="14">
        <f t="shared" si="500"/>
        <v>0.56590687772252779</v>
      </c>
      <c r="BN265" s="14">
        <f t="shared" si="501"/>
        <v>0.42977264812029803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1.391</v>
      </c>
      <c r="F266" s="10">
        <f>VLOOKUP(B266,home!$B$2:$E$405,3,FALSE)</f>
        <v>1.0507</v>
      </c>
      <c r="G266" s="10">
        <f>VLOOKUP(C266,away!$B$2:$E$405,4,FALSE)</f>
        <v>0.58819999999999995</v>
      </c>
      <c r="H266" s="10">
        <f>VLOOKUP(A266,away!$A$2:$E$405,3,FALSE)</f>
        <v>1.016</v>
      </c>
      <c r="I266" s="10">
        <f>VLOOKUP(C266,away!$B$2:$E$405,3,FALSE)</f>
        <v>1.879</v>
      </c>
      <c r="J266" s="10">
        <f>VLOOKUP(B266,home!$B$2:$E$405,4,FALSE)</f>
        <v>1.3628</v>
      </c>
      <c r="K266" s="12">
        <f t="shared" si="446"/>
        <v>0.85966824033999989</v>
      </c>
      <c r="L266" s="12">
        <f t="shared" si="447"/>
        <v>2.6016724192000003</v>
      </c>
      <c r="M266" s="13">
        <f t="shared" si="448"/>
        <v>3.1387653640883868E-2</v>
      </c>
      <c r="N266" s="13">
        <f t="shared" si="449"/>
        <v>2.698296897386002E-2</v>
      </c>
      <c r="O266" s="13">
        <f t="shared" si="450"/>
        <v>8.1660392780890004E-2</v>
      </c>
      <c r="P266" s="13">
        <f t="shared" si="451"/>
        <v>7.0200846167420936E-2</v>
      </c>
      <c r="Q266" s="13">
        <f t="shared" si="452"/>
        <v>1.1598200728453528E-2</v>
      </c>
      <c r="R266" s="13">
        <f t="shared" si="453"/>
        <v>0.10622679581954021</v>
      </c>
      <c r="S266" s="13">
        <f t="shared" si="454"/>
        <v>3.9252367021493026E-2</v>
      </c>
      <c r="T266" s="13">
        <f t="shared" si="455"/>
        <v>3.0174718947562889E-2</v>
      </c>
      <c r="U266" s="13">
        <f t="shared" si="456"/>
        <v>9.1319802639140579E-2</v>
      </c>
      <c r="V266" s="13">
        <f t="shared" si="457"/>
        <v>9.7545409645252296E-3</v>
      </c>
      <c r="W266" s="13">
        <f t="shared" si="458"/>
        <v>3.3235349371132507E-3</v>
      </c>
      <c r="X266" s="13">
        <f t="shared" si="459"/>
        <v>8.6467491801351503E-3</v>
      </c>
      <c r="Y266" s="13">
        <f t="shared" si="460"/>
        <v>1.1248004428848921E-2</v>
      </c>
      <c r="Z266" s="13">
        <f t="shared" si="461"/>
        <v>9.212244162122922E-2</v>
      </c>
      <c r="AA266" s="13">
        <f t="shared" si="462"/>
        <v>7.9194737284346478E-2</v>
      </c>
      <c r="AB266" s="13">
        <f t="shared" si="463"/>
        <v>3.4040600222711354E-2</v>
      </c>
      <c r="AC266" s="13">
        <f t="shared" si="464"/>
        <v>1.3635477453953577E-3</v>
      </c>
      <c r="AD266" s="13">
        <f t="shared" si="465"/>
        <v>7.1428435777416482E-4</v>
      </c>
      <c r="AE266" s="13">
        <f t="shared" si="466"/>
        <v>1.8583339130870296E-3</v>
      </c>
      <c r="AF266" s="13">
        <f t="shared" si="467"/>
        <v>2.4173880436712683E-3</v>
      </c>
      <c r="AG266" s="13">
        <f t="shared" si="468"/>
        <v>2.0964172665744614E-3</v>
      </c>
      <c r="AH266" s="13">
        <f t="shared" si="469"/>
        <v>5.9918103888828553E-2</v>
      </c>
      <c r="AI266" s="13">
        <f t="shared" si="470"/>
        <v>5.1509690934618539E-2</v>
      </c>
      <c r="AJ266" s="13">
        <f t="shared" si="471"/>
        <v>2.2140622683110379E-2</v>
      </c>
      <c r="AK266" s="13">
        <f t="shared" si="472"/>
        <v>6.3445300473404641E-3</v>
      </c>
      <c r="AL266" s="13">
        <f t="shared" si="473"/>
        <v>1.219870801578499E-4</v>
      </c>
      <c r="AM266" s="13">
        <f t="shared" si="474"/>
        <v>1.2280951539002068E-4</v>
      </c>
      <c r="AN266" s="13">
        <f t="shared" si="475"/>
        <v>3.1951012900553472E-4</v>
      </c>
      <c r="AO266" s="13">
        <f t="shared" si="476"/>
        <v>4.1563034514436697E-4</v>
      </c>
      <c r="AP266" s="13">
        <f t="shared" si="477"/>
        <v>3.6044466851489212E-4</v>
      </c>
      <c r="AQ266" s="13">
        <f t="shared" si="478"/>
        <v>2.3443973818072038E-4</v>
      </c>
      <c r="AR266" s="13">
        <f t="shared" si="479"/>
        <v>3.117745565966511E-2</v>
      </c>
      <c r="AS266" s="13">
        <f t="shared" si="480"/>
        <v>2.6802268445222672E-2</v>
      </c>
      <c r="AT266" s="13">
        <f t="shared" si="481"/>
        <v>1.1520529475712438E-2</v>
      </c>
      <c r="AU266" s="13">
        <f t="shared" si="482"/>
        <v>3.3012777673902725E-3</v>
      </c>
      <c r="AV266" s="13">
        <f t="shared" si="483"/>
        <v>7.0950091229148938E-4</v>
      </c>
      <c r="AW266" s="13">
        <f t="shared" si="484"/>
        <v>7.578702004716113E-6</v>
      </c>
      <c r="AX266" s="13">
        <f t="shared" si="485"/>
        <v>1.7595906665391196E-5</v>
      </c>
      <c r="AY266" s="13">
        <f t="shared" si="486"/>
        <v>4.5778785062165708E-5</v>
      </c>
      <c r="AZ266" s="13">
        <f t="shared" si="487"/>
        <v>5.9550701240360766E-5</v>
      </c>
      <c r="BA266" s="13">
        <f t="shared" si="488"/>
        <v>5.1643805653688619E-5</v>
      </c>
      <c r="BB266" s="13">
        <f t="shared" si="489"/>
        <v>3.359006619793168E-5</v>
      </c>
      <c r="BC266" s="13">
        <f t="shared" si="490"/>
        <v>1.7478069757252215E-5</v>
      </c>
      <c r="BD266" s="13">
        <f t="shared" si="491"/>
        <v>1.3518921081763594E-2</v>
      </c>
      <c r="BE266" s="13">
        <f t="shared" si="492"/>
        <v>1.1621787097655035E-2</v>
      </c>
      <c r="BF266" s="13">
        <f t="shared" si="493"/>
        <v>4.9954406319236092E-3</v>
      </c>
      <c r="BG266" s="13">
        <f t="shared" si="494"/>
        <v>1.4314738859229025E-3</v>
      </c>
      <c r="BH266" s="13">
        <f t="shared" si="495"/>
        <v>3.0764815915100069E-4</v>
      </c>
      <c r="BI266" s="13">
        <f t="shared" si="496"/>
        <v>5.2895070324236222E-5</v>
      </c>
      <c r="BJ266" s="14">
        <f t="shared" si="497"/>
        <v>0.10073907250789302</v>
      </c>
      <c r="BK266" s="14">
        <f t="shared" si="498"/>
        <v>0.15212672140493844</v>
      </c>
      <c r="BL266" s="14">
        <f t="shared" si="499"/>
        <v>0.637794474487549</v>
      </c>
      <c r="BM266" s="14">
        <f t="shared" si="500"/>
        <v>0.65468765182750377</v>
      </c>
      <c r="BN266" s="14">
        <f t="shared" si="501"/>
        <v>0.32805685811104857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1.391</v>
      </c>
      <c r="F267" s="10">
        <f>VLOOKUP(B267,home!$B$2:$E$405,3,FALSE)</f>
        <v>0.99539999999999995</v>
      </c>
      <c r="G267" s="10">
        <f>VLOOKUP(C267,away!$B$2:$E$405,4,FALSE)</f>
        <v>1.659</v>
      </c>
      <c r="H267" s="10">
        <f>VLOOKUP(A267,away!$A$2:$E$405,3,FALSE)</f>
        <v>1.016</v>
      </c>
      <c r="I267" s="10">
        <f>VLOOKUP(C267,away!$B$2:$E$405,3,FALSE)</f>
        <v>0.68140000000000001</v>
      </c>
      <c r="J267" s="10">
        <f>VLOOKUP(B267,home!$B$2:$E$405,4,FALSE)</f>
        <v>0.98429999999999995</v>
      </c>
      <c r="K267" s="12">
        <f t="shared" si="446"/>
        <v>2.2970537225999998</v>
      </c>
      <c r="L267" s="12">
        <f t="shared" si="447"/>
        <v>0.68143325231999996</v>
      </c>
      <c r="M267" s="13">
        <f t="shared" si="448"/>
        <v>5.0869742864370952E-2</v>
      </c>
      <c r="N267" s="13">
        <f t="shared" si="449"/>
        <v>0.11685053221430808</v>
      </c>
      <c r="O267" s="13">
        <f t="shared" si="450"/>
        <v>3.4664334324750405E-2</v>
      </c>
      <c r="P267" s="13">
        <f t="shared" si="451"/>
        <v>7.9625838202118868E-2</v>
      </c>
      <c r="Q267" s="13">
        <f t="shared" si="452"/>
        <v>0.13420597500533382</v>
      </c>
      <c r="R267" s="13">
        <f t="shared" si="453"/>
        <v>1.1810715039211238E-2</v>
      </c>
      <c r="S267" s="13">
        <f t="shared" si="454"/>
        <v>3.1159357962032907E-2</v>
      </c>
      <c r="T267" s="13">
        <f t="shared" si="455"/>
        <v>9.1452414028661236E-2</v>
      </c>
      <c r="U267" s="13">
        <f t="shared" si="456"/>
        <v>2.712984694738798E-2</v>
      </c>
      <c r="V267" s="13">
        <f t="shared" si="457"/>
        <v>5.41926596541075E-3</v>
      </c>
      <c r="W267" s="13">
        <f t="shared" si="458"/>
        <v>0.10275944482705485</v>
      </c>
      <c r="X267" s="13">
        <f t="shared" si="459"/>
        <v>7.002370269509757E-2</v>
      </c>
      <c r="Y267" s="13">
        <f t="shared" si="460"/>
        <v>2.3858239733504538E-2</v>
      </c>
      <c r="Z267" s="13">
        <f t="shared" si="461"/>
        <v>2.6827379871314835E-3</v>
      </c>
      <c r="AA267" s="13">
        <f t="shared" si="462"/>
        <v>6.1623932801008049E-3</v>
      </c>
      <c r="AB267" s="13">
        <f t="shared" si="463"/>
        <v>7.0776742120903903E-3</v>
      </c>
      <c r="AC267" s="13">
        <f t="shared" si="464"/>
        <v>5.3016976624806786E-4</v>
      </c>
      <c r="AD267" s="13">
        <f t="shared" si="465"/>
        <v>5.9010991318073906E-2</v>
      </c>
      <c r="AE267" s="13">
        <f t="shared" si="466"/>
        <v>4.0212051736502379E-2</v>
      </c>
      <c r="AF267" s="13">
        <f t="shared" si="467"/>
        <v>1.3700914598632459E-2</v>
      </c>
      <c r="AG267" s="13">
        <f t="shared" si="468"/>
        <v>3.1120862649015616E-3</v>
      </c>
      <c r="AH267" s="13">
        <f t="shared" si="469"/>
        <v>4.5702671792335415E-4</v>
      </c>
      <c r="AI267" s="13">
        <f t="shared" si="470"/>
        <v>1.0498149237335008E-3</v>
      </c>
      <c r="AJ267" s="13">
        <f t="shared" si="471"/>
        <v>1.2057406393015367E-3</v>
      </c>
      <c r="AK267" s="13">
        <f t="shared" si="472"/>
        <v>9.2321700799923262E-4</v>
      </c>
      <c r="AL267" s="13">
        <f t="shared" si="473"/>
        <v>3.319475165382941E-5</v>
      </c>
      <c r="AM267" s="13">
        <f t="shared" si="474"/>
        <v>2.7110283456299594E-2</v>
      </c>
      <c r="AN267" s="13">
        <f t="shared" si="475"/>
        <v>1.8473848626943321E-2</v>
      </c>
      <c r="AO267" s="13">
        <f t="shared" si="476"/>
        <v>6.2943473763626759E-3</v>
      </c>
      <c r="AP267" s="13">
        <f t="shared" si="477"/>
        <v>1.4297258679688925E-3</v>
      </c>
      <c r="AQ267" s="13">
        <f t="shared" si="478"/>
        <v>2.4356568703401925E-4</v>
      </c>
      <c r="AR267" s="13">
        <f t="shared" si="479"/>
        <v>6.2286640558329313E-5</v>
      </c>
      <c r="AS267" s="13">
        <f t="shared" si="480"/>
        <v>1.430757595627585E-4</v>
      </c>
      <c r="AT267" s="13">
        <f t="shared" si="481"/>
        <v>1.6432635305872851E-4</v>
      </c>
      <c r="AU267" s="13">
        <f t="shared" si="482"/>
        <v>1.2582215367161137E-4</v>
      </c>
      <c r="AV267" s="13">
        <f t="shared" si="483"/>
        <v>7.2255061619231031E-5</v>
      </c>
      <c r="AW267" s="13">
        <f t="shared" si="484"/>
        <v>1.4433159059876472E-6</v>
      </c>
      <c r="AX267" s="13">
        <f t="shared" si="485"/>
        <v>1.0378962922339021E-2</v>
      </c>
      <c r="AY267" s="13">
        <f t="shared" si="486"/>
        <v>7.0725704598781705E-3</v>
      </c>
      <c r="AZ267" s="13">
        <f t="shared" si="487"/>
        <v>2.4097423453685696E-3</v>
      </c>
      <c r="BA267" s="13">
        <f t="shared" si="488"/>
        <v>5.4735952121924298E-4</v>
      </c>
      <c r="BB267" s="13">
        <f t="shared" si="489"/>
        <v>9.3247244683186673E-5</v>
      </c>
      <c r="BC267" s="13">
        <f t="shared" si="490"/>
        <v>1.270835464286855E-5</v>
      </c>
      <c r="BD267" s="13">
        <f t="shared" si="491"/>
        <v>7.0740313419581904E-6</v>
      </c>
      <c r="BE267" s="13">
        <f t="shared" si="492"/>
        <v>1.6249430027834136E-5</v>
      </c>
      <c r="BF267" s="13">
        <f t="shared" si="493"/>
        <v>1.8662906867782314E-5</v>
      </c>
      <c r="BG267" s="13">
        <f t="shared" si="494"/>
        <v>1.4289899898392152E-5</v>
      </c>
      <c r="BH267" s="13">
        <f t="shared" si="495"/>
        <v>8.2061669392957635E-6</v>
      </c>
      <c r="BI267" s="13">
        <f t="shared" si="496"/>
        <v>3.7700012632372772E-6</v>
      </c>
      <c r="BJ267" s="14">
        <f t="shared" si="497"/>
        <v>0.72925271428480976</v>
      </c>
      <c r="BK267" s="14">
        <f t="shared" si="498"/>
        <v>0.17471013997171353</v>
      </c>
      <c r="BL267" s="14">
        <f t="shared" si="499"/>
        <v>9.1116781497307578E-2</v>
      </c>
      <c r="BM267" s="14">
        <f t="shared" si="500"/>
        <v>0.56266410894689711</v>
      </c>
      <c r="BN267" s="14">
        <f t="shared" si="501"/>
        <v>0.42802713765009337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1.391</v>
      </c>
      <c r="F268" s="10">
        <f>VLOOKUP(B268,home!$B$2:$E$405,3,FALSE)</f>
        <v>1.3271999999999999</v>
      </c>
      <c r="G268" s="10">
        <f>VLOOKUP(C268,away!$B$2:$E$405,4,FALSE)</f>
        <v>1.0185</v>
      </c>
      <c r="H268" s="10">
        <f>VLOOKUP(A268,away!$A$2:$E$405,3,FALSE)</f>
        <v>1.016</v>
      </c>
      <c r="I268" s="10">
        <f>VLOOKUP(C268,away!$B$2:$E$405,3,FALSE)</f>
        <v>0.82020000000000004</v>
      </c>
      <c r="J268" s="10">
        <f>VLOOKUP(B268,home!$B$2:$E$405,4,FALSE)</f>
        <v>0.60570000000000002</v>
      </c>
      <c r="K268" s="12">
        <f t="shared" si="446"/>
        <v>1.8802887011999998</v>
      </c>
      <c r="L268" s="12">
        <f t="shared" si="447"/>
        <v>0.50474386224000001</v>
      </c>
      <c r="M268" s="13">
        <f t="shared" si="448"/>
        <v>9.2085980894144021E-2</v>
      </c>
      <c r="N268" s="13">
        <f t="shared" si="449"/>
        <v>0.17314822941417807</v>
      </c>
      <c r="O268" s="13">
        <f t="shared" si="450"/>
        <v>4.6479833654669095E-2</v>
      </c>
      <c r="P268" s="13">
        <f t="shared" si="451"/>
        <v>8.7395506054529795E-2</v>
      </c>
      <c r="Q268" s="13">
        <f t="shared" si="452"/>
        <v>0.16278432970013224</v>
      </c>
      <c r="R268" s="13">
        <f t="shared" si="453"/>
        <v>1.1730205377565207E-2</v>
      </c>
      <c r="S268" s="13">
        <f t="shared" si="454"/>
        <v>2.0735986097893306E-2</v>
      </c>
      <c r="T268" s="13">
        <f t="shared" si="455"/>
        <v>8.2164391284994281E-2</v>
      </c>
      <c r="U268" s="13">
        <f t="shared" si="456"/>
        <v>2.2056172634191337E-2</v>
      </c>
      <c r="V268" s="13">
        <f t="shared" si="457"/>
        <v>2.1866424074164421E-3</v>
      </c>
      <c r="W268" s="13">
        <f t="shared" si="458"/>
        <v>0.10202717862252472</v>
      </c>
      <c r="X268" s="13">
        <f t="shared" si="459"/>
        <v>5.1497592191383487E-2</v>
      </c>
      <c r="Y268" s="13">
        <f t="shared" si="460"/>
        <v>1.2996546789369684E-2</v>
      </c>
      <c r="Z268" s="13">
        <f t="shared" si="461"/>
        <v>1.9735830557135602E-3</v>
      </c>
      <c r="AA268" s="13">
        <f t="shared" si="462"/>
        <v>3.710905920537977E-3</v>
      </c>
      <c r="AB268" s="13">
        <f t="shared" si="463"/>
        <v>3.4887872368018712E-3</v>
      </c>
      <c r="AC268" s="13">
        <f t="shared" si="464"/>
        <v>1.2970399911913191E-4</v>
      </c>
      <c r="AD268" s="13">
        <f t="shared" si="465"/>
        <v>4.7960137794811848E-2</v>
      </c>
      <c r="AE268" s="13">
        <f t="shared" si="466"/>
        <v>2.4207585184115928E-2</v>
      </c>
      <c r="AF268" s="13">
        <f t="shared" si="467"/>
        <v>6.1093150206672376E-3</v>
      </c>
      <c r="AG268" s="13">
        <f t="shared" si="468"/>
        <v>1.0278797530574755E-3</v>
      </c>
      <c r="AH268" s="13">
        <f t="shared" si="469"/>
        <v>2.4903848349807083E-4</v>
      </c>
      <c r="AI268" s="13">
        <f t="shared" si="470"/>
        <v>4.6826424668540526E-4</v>
      </c>
      <c r="AJ268" s="13">
        <f t="shared" si="471"/>
        <v>4.4023598610924849E-4</v>
      </c>
      <c r="AK268" s="13">
        <f t="shared" si="472"/>
        <v>2.7592358351428661E-4</v>
      </c>
      <c r="AL268" s="13">
        <f t="shared" si="473"/>
        <v>4.9238967887385299E-6</v>
      </c>
      <c r="AM268" s="13">
        <f t="shared" si="474"/>
        <v>1.803578104071597E-2</v>
      </c>
      <c r="AN268" s="13">
        <f t="shared" si="475"/>
        <v>9.1034497810059435E-3</v>
      </c>
      <c r="AO268" s="13">
        <f t="shared" si="476"/>
        <v>2.2974552010864113E-3</v>
      </c>
      <c r="AP268" s="13">
        <f t="shared" si="477"/>
        <v>3.8654213717324371E-4</v>
      </c>
      <c r="AQ268" s="13">
        <f t="shared" si="478"/>
        <v>4.8776192808831721E-5</v>
      </c>
      <c r="AR268" s="13">
        <f t="shared" si="479"/>
        <v>2.5140129201441768E-5</v>
      </c>
      <c r="AS268" s="13">
        <f t="shared" si="480"/>
        <v>4.7270700884179138E-5</v>
      </c>
      <c r="AT268" s="13">
        <f t="shared" si="481"/>
        <v>4.4441282385163433E-5</v>
      </c>
      <c r="AU268" s="13">
        <f t="shared" si="482"/>
        <v>2.785414704522046E-5</v>
      </c>
      <c r="AV268" s="13">
        <f t="shared" si="483"/>
        <v>1.3093459492672848E-5</v>
      </c>
      <c r="AW268" s="13">
        <f t="shared" si="484"/>
        <v>1.2980816872137036E-7</v>
      </c>
      <c r="AX268" s="13">
        <f t="shared" si="485"/>
        <v>5.6520792180292344E-3</v>
      </c>
      <c r="AY268" s="13">
        <f t="shared" si="486"/>
        <v>2.8528522941945146E-3</v>
      </c>
      <c r="AZ268" s="13">
        <f t="shared" si="487"/>
        <v>7.1997984268599199E-4</v>
      </c>
      <c r="BA268" s="13">
        <f t="shared" si="488"/>
        <v>1.2113513551075841E-4</v>
      </c>
      <c r="BB268" s="13">
        <f t="shared" si="489"/>
        <v>1.5285554037666494E-5</v>
      </c>
      <c r="BC268" s="13">
        <f t="shared" si="490"/>
        <v>1.5430579162900032E-6</v>
      </c>
      <c r="BD268" s="13">
        <f t="shared" si="491"/>
        <v>2.1148876517247189E-6</v>
      </c>
      <c r="BE268" s="13">
        <f t="shared" si="492"/>
        <v>3.9765993558453902E-6</v>
      </c>
      <c r="BF268" s="13">
        <f t="shared" si="493"/>
        <v>3.7385774189976419E-6</v>
      </c>
      <c r="BG268" s="13">
        <f t="shared" si="494"/>
        <v>2.3432016265009078E-6</v>
      </c>
      <c r="BH268" s="13">
        <f t="shared" si="495"/>
        <v>1.1014738857357796E-6</v>
      </c>
      <c r="BI268" s="13">
        <f t="shared" si="496"/>
        <v>4.1421778040316948E-7</v>
      </c>
      <c r="BJ268" s="14">
        <f t="shared" si="497"/>
        <v>0.70315806521040003</v>
      </c>
      <c r="BK268" s="14">
        <f t="shared" si="498"/>
        <v>0.20539159564408599</v>
      </c>
      <c r="BL268" s="14">
        <f t="shared" si="499"/>
        <v>8.90708558003004E-2</v>
      </c>
      <c r="BM268" s="14">
        <f t="shared" si="500"/>
        <v>0.42311729212925558</v>
      </c>
      <c r="BN268" s="14">
        <f t="shared" si="501"/>
        <v>0.57362408509521834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1.391</v>
      </c>
      <c r="F269" s="10">
        <f>VLOOKUP(B269,home!$B$2:$E$405,3,FALSE)</f>
        <v>0.71889999999999998</v>
      </c>
      <c r="G269" s="10">
        <f>VLOOKUP(C269,away!$B$2:$E$405,4,FALSE)</f>
        <v>0.94010000000000005</v>
      </c>
      <c r="H269" s="10">
        <f>VLOOKUP(A269,away!$A$2:$E$405,3,FALSE)</f>
        <v>1.016</v>
      </c>
      <c r="I269" s="10">
        <f>VLOOKUP(C269,away!$B$2:$E$405,3,FALSE)</f>
        <v>0.7571</v>
      </c>
      <c r="J269" s="10">
        <f>VLOOKUP(B269,home!$B$2:$E$405,4,FALSE)</f>
        <v>0.62629999999999997</v>
      </c>
      <c r="K269" s="12">
        <f t="shared" si="446"/>
        <v>0.94009050499000002</v>
      </c>
      <c r="L269" s="12">
        <f t="shared" si="447"/>
        <v>0.48175847768000002</v>
      </c>
      <c r="M269" s="13">
        <f t="shared" si="448"/>
        <v>0.2412675047924783</v>
      </c>
      <c r="N269" s="13">
        <f t="shared" si="449"/>
        <v>0.22681329041803819</v>
      </c>
      <c r="O269" s="13">
        <f t="shared" si="450"/>
        <v>0.11623266582247643</v>
      </c>
      <c r="P269" s="13">
        <f t="shared" si="451"/>
        <v>0.10926922550938578</v>
      </c>
      <c r="Q269" s="13">
        <f t="shared" si="452"/>
        <v>0.10661251036376851</v>
      </c>
      <c r="R269" s="13">
        <f t="shared" si="453"/>
        <v>2.7998036071662204E-2</v>
      </c>
      <c r="S269" s="13">
        <f t="shared" si="454"/>
        <v>1.2371914375384667E-2</v>
      </c>
      <c r="T269" s="13">
        <f t="shared" si="455"/>
        <v>5.1361480694492333E-2</v>
      </c>
      <c r="U269" s="13">
        <f t="shared" si="456"/>
        <v>2.632068786933716E-2</v>
      </c>
      <c r="V269" s="13">
        <f t="shared" si="457"/>
        <v>6.2257751021561674E-4</v>
      </c>
      <c r="W269" s="13">
        <f t="shared" si="458"/>
        <v>3.3408469568708923E-2</v>
      </c>
      <c r="X269" s="13">
        <f t="shared" si="459"/>
        <v>1.6094813441039815E-2</v>
      </c>
      <c r="Y269" s="13">
        <f t="shared" si="460"/>
        <v>3.8769064109494718E-3</v>
      </c>
      <c r="Z269" s="13">
        <f t="shared" si="461"/>
        <v>4.4960970786379045E-3</v>
      </c>
      <c r="AA269" s="13">
        <f t="shared" si="462"/>
        <v>4.2267381731407715E-3</v>
      </c>
      <c r="AB269" s="13">
        <f t="shared" si="463"/>
        <v>1.9867582118242087E-3</v>
      </c>
      <c r="AC269" s="13">
        <f t="shared" si="464"/>
        <v>1.7622701205487563E-5</v>
      </c>
      <c r="AD269" s="13">
        <f t="shared" si="465"/>
        <v>7.8517462569476539E-3</v>
      </c>
      <c r="AE269" s="13">
        <f t="shared" si="466"/>
        <v>3.7826453238767391E-3</v>
      </c>
      <c r="AF269" s="13">
        <f t="shared" si="467"/>
        <v>9.1116072641711423E-4</v>
      </c>
      <c r="AG269" s="13">
        <f t="shared" si="468"/>
        <v>1.4631980149350398E-4</v>
      </c>
      <c r="AH269" s="13">
        <f t="shared" si="469"/>
        <v>5.4150822102652294E-4</v>
      </c>
      <c r="AI269" s="13">
        <f t="shared" si="470"/>
        <v>5.090667369610605E-4</v>
      </c>
      <c r="AJ269" s="13">
        <f t="shared" si="471"/>
        <v>2.3928440291166739E-4</v>
      </c>
      <c r="AK269" s="13">
        <f t="shared" si="472"/>
        <v>7.4982998389820031E-5</v>
      </c>
      <c r="AL269" s="13">
        <f t="shared" si="473"/>
        <v>3.1925043760256595E-7</v>
      </c>
      <c r="AM269" s="13">
        <f t="shared" si="474"/>
        <v>1.4762704207494529E-3</v>
      </c>
      <c r="AN269" s="13">
        <f t="shared" si="475"/>
        <v>7.1120579054426939E-4</v>
      </c>
      <c r="AO269" s="13">
        <f t="shared" si="476"/>
        <v>1.7131470948490409E-4</v>
      </c>
      <c r="AP269" s="13">
        <f t="shared" si="477"/>
        <v>2.751077121521295E-5</v>
      </c>
      <c r="AQ269" s="13">
        <f t="shared" si="478"/>
        <v>3.3133868151109385E-6</v>
      </c>
      <c r="AR269" s="13">
        <f t="shared" si="479"/>
        <v>5.2175235242588546E-5</v>
      </c>
      <c r="AS269" s="13">
        <f t="shared" si="480"/>
        <v>4.9049443247177112E-5</v>
      </c>
      <c r="AT269" s="13">
        <f t="shared" si="481"/>
        <v>2.3055457935858537E-5</v>
      </c>
      <c r="AU269" s="13">
        <f t="shared" si="482"/>
        <v>7.2247390312323202E-6</v>
      </c>
      <c r="AV269" s="13">
        <f t="shared" si="483"/>
        <v>1.6979771410730385E-6</v>
      </c>
      <c r="AW269" s="13">
        <f t="shared" si="484"/>
        <v>4.0163174539362999E-9</v>
      </c>
      <c r="AX269" s="13">
        <f t="shared" si="485"/>
        <v>2.313046342240254E-4</v>
      </c>
      <c r="AY269" s="13">
        <f t="shared" si="486"/>
        <v>1.1143296846409569E-4</v>
      </c>
      <c r="AZ269" s="13">
        <f t="shared" si="487"/>
        <v>2.6841888625313093E-5</v>
      </c>
      <c r="BA269" s="13">
        <f t="shared" si="488"/>
        <v>4.3104358007289817E-6</v>
      </c>
      <c r="BB269" s="13">
        <f t="shared" si="489"/>
        <v>5.1914724737414145E-7</v>
      </c>
      <c r="BC269" s="13">
        <f t="shared" si="490"/>
        <v>5.0020717517345768E-8</v>
      </c>
      <c r="BD269" s="13">
        <f t="shared" si="491"/>
        <v>4.1893103171775558E-6</v>
      </c>
      <c r="BE269" s="13">
        <f t="shared" si="492"/>
        <v>3.9383308516352657E-6</v>
      </c>
      <c r="BF269" s="13">
        <f t="shared" si="493"/>
        <v>1.8511937195657468E-6</v>
      </c>
      <c r="BG269" s="13">
        <f t="shared" si="494"/>
        <v>5.8009654622029329E-7</v>
      </c>
      <c r="BH269" s="13">
        <f t="shared" si="495"/>
        <v>1.3633581376979757E-7</v>
      </c>
      <c r="BI269" s="13">
        <f t="shared" si="496"/>
        <v>2.5633600803014327E-8</v>
      </c>
      <c r="BJ269" s="14">
        <f t="shared" si="497"/>
        <v>0.45362341717962024</v>
      </c>
      <c r="BK269" s="14">
        <f t="shared" si="498"/>
        <v>0.36366059710757148</v>
      </c>
      <c r="BL269" s="14">
        <f t="shared" si="499"/>
        <v>0.17827365226117692</v>
      </c>
      <c r="BM269" s="14">
        <f t="shared" si="500"/>
        <v>0.17174910169705057</v>
      </c>
      <c r="BN269" s="14">
        <f t="shared" si="501"/>
        <v>0.82819323297780945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1.5980000000000001</v>
      </c>
      <c r="F270" s="10">
        <f>VLOOKUP(B270,home!$B$2:$E$405,3,FALSE)</f>
        <v>1.1819999999999999</v>
      </c>
      <c r="G270" s="10">
        <f>VLOOKUP(C270,away!$B$2:$E$405,4,FALSE)</f>
        <v>0.83440000000000003</v>
      </c>
      <c r="H270" s="10">
        <f>VLOOKUP(A270,away!$A$2:$E$405,3,FALSE)</f>
        <v>1.2941</v>
      </c>
      <c r="I270" s="10">
        <f>VLOOKUP(C270,away!$B$2:$E$405,3,FALSE)</f>
        <v>1.2879</v>
      </c>
      <c r="J270" s="10">
        <f>VLOOKUP(B270,home!$B$2:$E$405,4,FALSE)</f>
        <v>1.0303</v>
      </c>
      <c r="K270" s="12">
        <f t="shared" si="446"/>
        <v>1.5760447584000001</v>
      </c>
      <c r="L270" s="12">
        <f t="shared" si="447"/>
        <v>1.7171715331170001</v>
      </c>
      <c r="M270" s="13">
        <f t="shared" si="448"/>
        <v>3.7134222636816434E-2</v>
      </c>
      <c r="N270" s="13">
        <f t="shared" si="449"/>
        <v>5.8525196944013161E-2</v>
      </c>
      <c r="O270" s="13">
        <f t="shared" si="450"/>
        <v>6.3765830016370081E-2</v>
      </c>
      <c r="P270" s="13">
        <f t="shared" si="451"/>
        <v>0.10049780216232544</v>
      </c>
      <c r="Q270" s="13">
        <f t="shared" si="452"/>
        <v>4.6119164938969844E-2</v>
      </c>
      <c r="R270" s="13">
        <f t="shared" si="453"/>
        <v>5.4748434044844127E-2</v>
      </c>
      <c r="S270" s="13">
        <f t="shared" si="454"/>
        <v>6.7995285226763694E-2</v>
      </c>
      <c r="T270" s="13">
        <f t="shared" si="455"/>
        <v>7.9194517164326642E-2</v>
      </c>
      <c r="U270" s="13">
        <f t="shared" si="456"/>
        <v>8.6285982506984688E-2</v>
      </c>
      <c r="V270" s="13">
        <f t="shared" si="457"/>
        <v>2.0446478379922878E-2</v>
      </c>
      <c r="W270" s="13">
        <f t="shared" si="458"/>
        <v>2.4228622721282827E-2</v>
      </c>
      <c r="X270" s="13">
        <f t="shared" si="459"/>
        <v>4.1604701223618611E-2</v>
      </c>
      <c r="Y270" s="13">
        <f t="shared" si="460"/>
        <v>3.5721204292517961E-2</v>
      </c>
      <c r="Z270" s="13">
        <f t="shared" si="461"/>
        <v>3.1337484141513321E-2</v>
      </c>
      <c r="AA270" s="13">
        <f t="shared" si="462"/>
        <v>4.9389277622675185E-2</v>
      </c>
      <c r="AB270" s="13">
        <f t="shared" si="463"/>
        <v>3.8919856059189836E-2</v>
      </c>
      <c r="AC270" s="13">
        <f t="shared" si="464"/>
        <v>3.4584441137333003E-3</v>
      </c>
      <c r="AD270" s="13">
        <f t="shared" si="465"/>
        <v>9.5463484607822367E-3</v>
      </c>
      <c r="AE270" s="13">
        <f t="shared" si="466"/>
        <v>1.6392717822070545E-2</v>
      </c>
      <c r="AF270" s="13">
        <f t="shared" si="467"/>
        <v>1.4074554197239629E-2</v>
      </c>
      <c r="AG270" s="13">
        <f t="shared" si="468"/>
        <v>8.0561412696040936E-3</v>
      </c>
      <c r="AH270" s="13">
        <f t="shared" si="469"/>
        <v>1.345295892182803E-2</v>
      </c>
      <c r="AI270" s="13">
        <f t="shared" si="470"/>
        <v>2.120246539371758E-2</v>
      </c>
      <c r="AJ270" s="13">
        <f t="shared" si="471"/>
        <v>1.6708017224463002E-2</v>
      </c>
      <c r="AK270" s="13">
        <f t="shared" si="472"/>
        <v>8.7775276566239447E-3</v>
      </c>
      <c r="AL270" s="13">
        <f t="shared" si="473"/>
        <v>3.7438891421611332E-4</v>
      </c>
      <c r="AM270" s="13">
        <f t="shared" si="474"/>
        <v>3.0090944906951511E-3</v>
      </c>
      <c r="AN270" s="13">
        <f t="shared" si="475"/>
        <v>5.1671313998809107E-3</v>
      </c>
      <c r="AO270" s="13">
        <f t="shared" si="476"/>
        <v>4.436425473875248E-3</v>
      </c>
      <c r="AP270" s="13">
        <f t="shared" si="477"/>
        <v>2.5393678441778911E-3</v>
      </c>
      <c r="AQ270" s="13">
        <f t="shared" si="478"/>
        <v>1.0901325435337405E-3</v>
      </c>
      <c r="AR270" s="13">
        <f t="shared" si="479"/>
        <v>4.620207619351089E-3</v>
      </c>
      <c r="AS270" s="13">
        <f t="shared" si="480"/>
        <v>7.2816540011980254E-3</v>
      </c>
      <c r="AT270" s="13">
        <f t="shared" si="481"/>
        <v>5.73810631053527E-3</v>
      </c>
      <c r="AU270" s="13">
        <f t="shared" si="482"/>
        <v>3.0145041246203586E-3</v>
      </c>
      <c r="AV270" s="13">
        <f t="shared" si="483"/>
        <v>1.1877483561957742E-3</v>
      </c>
      <c r="AW270" s="13">
        <f t="shared" si="484"/>
        <v>2.8145094232171483E-5</v>
      </c>
      <c r="AX270" s="13">
        <f t="shared" si="485"/>
        <v>7.9041126659840154E-4</v>
      </c>
      <c r="AY270" s="13">
        <f t="shared" si="486"/>
        <v>1.3572717264577268E-3</v>
      </c>
      <c r="AZ270" s="13">
        <f t="shared" si="487"/>
        <v>1.1653341856888864E-3</v>
      </c>
      <c r="BA270" s="13">
        <f t="shared" si="488"/>
        <v>6.6702623007767873E-4</v>
      </c>
      <c r="BB270" s="13">
        <f t="shared" si="489"/>
        <v>2.8634961353293521E-4</v>
      </c>
      <c r="BC270" s="13">
        <f t="shared" si="490"/>
        <v>9.8342280975562073E-5</v>
      </c>
      <c r="BD270" s="13">
        <f t="shared" si="491"/>
        <v>1.322281500173327E-3</v>
      </c>
      <c r="BE270" s="13">
        <f t="shared" si="492"/>
        <v>2.0839748274774608E-3</v>
      </c>
      <c r="BF270" s="13">
        <f t="shared" si="493"/>
        <v>1.6422188017416988E-3</v>
      </c>
      <c r="BG270" s="13">
        <f t="shared" si="494"/>
        <v>8.627367782103112E-4</v>
      </c>
      <c r="BH270" s="13">
        <f t="shared" si="495"/>
        <v>3.3992794429431609E-4</v>
      </c>
      <c r="BI270" s="13">
        <f t="shared" si="496"/>
        <v>1.0714833096774882E-4</v>
      </c>
      <c r="BJ270" s="14">
        <f t="shared" si="497"/>
        <v>0.35407005608991959</v>
      </c>
      <c r="BK270" s="14">
        <f t="shared" si="498"/>
        <v>0.2312638931602356</v>
      </c>
      <c r="BL270" s="14">
        <f t="shared" si="499"/>
        <v>0.38145085804146189</v>
      </c>
      <c r="BM270" s="14">
        <f t="shared" si="500"/>
        <v>0.6360025140575658</v>
      </c>
      <c r="BN270" s="14">
        <f t="shared" si="501"/>
        <v>0.3607906507433391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1.5980000000000001</v>
      </c>
      <c r="F271" s="10">
        <f>VLOOKUP(B271,home!$B$2:$E$405,3,FALSE)</f>
        <v>1.7209000000000001</v>
      </c>
      <c r="G271" s="10">
        <f>VLOOKUP(C271,away!$B$2:$E$405,4,FALSE)</f>
        <v>0.76480000000000004</v>
      </c>
      <c r="H271" s="10">
        <f>VLOOKUP(A271,away!$A$2:$E$405,3,FALSE)</f>
        <v>1.2941</v>
      </c>
      <c r="I271" s="10">
        <f>VLOOKUP(C271,away!$B$2:$E$405,3,FALSE)</f>
        <v>0.94450000000000001</v>
      </c>
      <c r="J271" s="10">
        <f>VLOOKUP(B271,home!$B$2:$E$405,4,FALSE)</f>
        <v>0.48299999999999998</v>
      </c>
      <c r="K271" s="12">
        <f t="shared" si="446"/>
        <v>2.1031986233600004</v>
      </c>
      <c r="L271" s="12">
        <f t="shared" si="447"/>
        <v>0.59036000835000002</v>
      </c>
      <c r="M271" s="13">
        <f t="shared" si="448"/>
        <v>6.7639805416352339E-2</v>
      </c>
      <c r="N271" s="13">
        <f t="shared" si="449"/>
        <v>0.14225994563601052</v>
      </c>
      <c r="O271" s="13">
        <f t="shared" si="450"/>
        <v>3.9931836090390145E-2</v>
      </c>
      <c r="P271" s="13">
        <f t="shared" si="451"/>
        <v>8.3984582693545723E-2</v>
      </c>
      <c r="Q271" s="13">
        <f t="shared" si="452"/>
        <v>0.14960046091046295</v>
      </c>
      <c r="R271" s="13">
        <f t="shared" si="453"/>
        <v>1.1787079543876776E-2</v>
      </c>
      <c r="S271" s="13">
        <f t="shared" si="454"/>
        <v>2.6069745790929695E-2</v>
      </c>
      <c r="T271" s="13">
        <f t="shared" si="455"/>
        <v>8.8318129352264754E-2</v>
      </c>
      <c r="U271" s="13">
        <f t="shared" si="456"/>
        <v>2.4790569470116455E-2</v>
      </c>
      <c r="V271" s="13">
        <f t="shared" si="457"/>
        <v>3.5965947495314758E-3</v>
      </c>
      <c r="W271" s="13">
        <f t="shared" si="458"/>
        <v>0.10487982781363575</v>
      </c>
      <c r="X271" s="13">
        <f t="shared" si="459"/>
        <v>6.1916856023804569E-2</v>
      </c>
      <c r="Y271" s="13">
        <f t="shared" si="460"/>
        <v>1.8276617819609504E-2</v>
      </c>
      <c r="Z271" s="13">
        <f t="shared" si="461"/>
        <v>2.3195401259817365E-3</v>
      </c>
      <c r="AA271" s="13">
        <f t="shared" si="462"/>
        <v>4.8784535997930699E-3</v>
      </c>
      <c r="AB271" s="13">
        <f t="shared" si="463"/>
        <v>5.1301784476052116E-3</v>
      </c>
      <c r="AC271" s="13">
        <f t="shared" si="464"/>
        <v>2.7910572341417278E-4</v>
      </c>
      <c r="AD271" s="13">
        <f t="shared" si="465"/>
        <v>5.5145777368968134E-2</v>
      </c>
      <c r="AE271" s="13">
        <f t="shared" si="466"/>
        <v>3.255586158801127E-2</v>
      </c>
      <c r="AF271" s="13">
        <f t="shared" si="467"/>
        <v>9.6098393594698881E-3</v>
      </c>
      <c r="AG271" s="13">
        <f t="shared" si="468"/>
        <v>1.8910882814996009E-3</v>
      </c>
      <c r="AH271" s="13">
        <f t="shared" si="469"/>
        <v>3.4234093203568437E-4</v>
      </c>
      <c r="AI271" s="13">
        <f t="shared" si="470"/>
        <v>7.2001097697723076E-4</v>
      </c>
      <c r="AJ271" s="13">
        <f t="shared" si="471"/>
        <v>7.5716304779130047E-4</v>
      </c>
      <c r="AK271" s="13">
        <f t="shared" si="472"/>
        <v>5.3082142659124183E-4</v>
      </c>
      <c r="AL271" s="13">
        <f t="shared" si="473"/>
        <v>1.3862001857653263E-5</v>
      </c>
      <c r="AM271" s="13">
        <f t="shared" si="474"/>
        <v>2.3196504609306189E-2</v>
      </c>
      <c r="AN271" s="13">
        <f t="shared" si="475"/>
        <v>1.3694288654840816E-2</v>
      </c>
      <c r="AO271" s="13">
        <f t="shared" si="476"/>
        <v>4.0422801823095664E-3</v>
      </c>
      <c r="AP271" s="13">
        <f t="shared" si="477"/>
        <v>7.9546685406043857E-4</v>
      </c>
      <c r="AQ271" s="13">
        <f t="shared" si="478"/>
        <v>1.1740295465131714E-4</v>
      </c>
      <c r="AR271" s="13">
        <f t="shared" si="479"/>
        <v>4.042087909902671E-5</v>
      </c>
      <c r="AS271" s="13">
        <f t="shared" si="480"/>
        <v>8.5013137276073979E-5</v>
      </c>
      <c r="AT271" s="13">
        <f t="shared" si="481"/>
        <v>8.9399756643276777E-5</v>
      </c>
      <c r="AU271" s="13">
        <f t="shared" si="482"/>
        <v>6.2675148366952938E-5</v>
      </c>
      <c r="AV271" s="13">
        <f t="shared" si="483"/>
        <v>3.2954571441064793E-5</v>
      </c>
      <c r="AW271" s="13">
        <f t="shared" si="484"/>
        <v>4.7810212169941193E-7</v>
      </c>
      <c r="AX271" s="13">
        <f t="shared" si="485"/>
        <v>8.131142760176107E-3</v>
      </c>
      <c r="AY271" s="13">
        <f t="shared" si="486"/>
        <v>4.8003015077926091E-3</v>
      </c>
      <c r="AZ271" s="13">
        <f t="shared" si="487"/>
        <v>1.4169530191114809E-3</v>
      </c>
      <c r="BA271" s="13">
        <f t="shared" si="488"/>
        <v>2.788374653980706E-4</v>
      </c>
      <c r="BB271" s="13">
        <f t="shared" si="489"/>
        <v>4.1153622100174431E-5</v>
      </c>
      <c r="BC271" s="13">
        <f t="shared" si="490"/>
        <v>4.8590905373383478E-6</v>
      </c>
      <c r="BD271" s="13">
        <f t="shared" si="491"/>
        <v>3.9771450870692892E-6</v>
      </c>
      <c r="BE271" s="13">
        <f t="shared" si="492"/>
        <v>8.3647260720271172E-6</v>
      </c>
      <c r="BF271" s="13">
        <f t="shared" si="493"/>
        <v>8.7963401797354704E-6</v>
      </c>
      <c r="BG271" s="13">
        <f t="shared" si="494"/>
        <v>6.1668168522086341E-6</v>
      </c>
      <c r="BH271" s="13">
        <f t="shared" si="495"/>
        <v>3.2425101785196117E-6</v>
      </c>
      <c r="BI271" s="13">
        <f t="shared" si="496"/>
        <v>1.3639285887386484E-6</v>
      </c>
      <c r="BJ271" s="14">
        <f t="shared" si="497"/>
        <v>0.72097359487402124</v>
      </c>
      <c r="BK271" s="14">
        <f t="shared" si="498"/>
        <v>0.18638399788342366</v>
      </c>
      <c r="BL271" s="14">
        <f t="shared" si="499"/>
        <v>8.9210828494961827E-2</v>
      </c>
      <c r="BM271" s="14">
        <f t="shared" si="500"/>
        <v>0.49888442768207875</v>
      </c>
      <c r="BN271" s="14">
        <f t="shared" si="501"/>
        <v>0.49520371029063842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1.5980000000000001</v>
      </c>
      <c r="F272" s="10">
        <f>VLOOKUP(B272,home!$B$2:$E$405,3,FALSE)</f>
        <v>1.0429999999999999</v>
      </c>
      <c r="G272" s="10">
        <f>VLOOKUP(C272,away!$B$2:$E$405,4,FALSE)</f>
        <v>1.0951</v>
      </c>
      <c r="H272" s="10">
        <f>VLOOKUP(A272,away!$A$2:$E$405,3,FALSE)</f>
        <v>1.2941</v>
      </c>
      <c r="I272" s="10">
        <f>VLOOKUP(C272,away!$B$2:$E$405,3,FALSE)</f>
        <v>0.96589999999999998</v>
      </c>
      <c r="J272" s="10">
        <f>VLOOKUP(B272,home!$B$2:$E$405,4,FALSE)</f>
        <v>1.0303</v>
      </c>
      <c r="K272" s="12">
        <f t="shared" si="446"/>
        <v>1.8252185014</v>
      </c>
      <c r="L272" s="12">
        <f t="shared" si="447"/>
        <v>1.2878453170569999</v>
      </c>
      <c r="M272" s="13">
        <f t="shared" si="448"/>
        <v>4.4464515230696236E-2</v>
      </c>
      <c r="N272" s="13">
        <f t="shared" si="449"/>
        <v>8.1157455854848848E-2</v>
      </c>
      <c r="O272" s="13">
        <f t="shared" si="450"/>
        <v>5.7263417715061792E-2</v>
      </c>
      <c r="P272" s="13">
        <f t="shared" si="451"/>
        <v>0.10451824946692728</v>
      </c>
      <c r="Q272" s="13">
        <f t="shared" si="452"/>
        <v>7.4065044976411962E-2</v>
      </c>
      <c r="R272" s="13">
        <f t="shared" si="453"/>
        <v>3.68732121715106E-2</v>
      </c>
      <c r="S272" s="13">
        <f t="shared" si="454"/>
        <v>6.1420125773064695E-2</v>
      </c>
      <c r="T272" s="13">
        <f t="shared" si="455"/>
        <v>9.5384321330488214E-2</v>
      </c>
      <c r="U272" s="13">
        <f t="shared" si="456"/>
        <v>6.7301669061488809E-2</v>
      </c>
      <c r="V272" s="13">
        <f t="shared" si="457"/>
        <v>1.6041565815728857E-2</v>
      </c>
      <c r="W272" s="13">
        <f t="shared" si="458"/>
        <v>4.5061630132656752E-2</v>
      </c>
      <c r="X272" s="13">
        <f t="shared" si="459"/>
        <v>5.803240934529659E-2</v>
      </c>
      <c r="Y272" s="13">
        <f t="shared" si="460"/>
        <v>3.7368383306437561E-2</v>
      </c>
      <c r="Z272" s="13">
        <f t="shared" si="461"/>
        <v>1.5828997873309696E-2</v>
      </c>
      <c r="AA272" s="13">
        <f t="shared" si="462"/>
        <v>2.8891379776986109E-2</v>
      </c>
      <c r="AB272" s="13">
        <f t="shared" si="463"/>
        <v>2.6366540449964435E-2</v>
      </c>
      <c r="AC272" s="13">
        <f t="shared" si="464"/>
        <v>2.3567056351980224E-3</v>
      </c>
      <c r="AD272" s="13">
        <f t="shared" si="465"/>
        <v>2.0561830255342212E-2</v>
      </c>
      <c r="AE272" s="13">
        <f t="shared" si="466"/>
        <v>2.6480456804463405E-2</v>
      </c>
      <c r="AF272" s="13">
        <f t="shared" si="467"/>
        <v>1.7051366144579187E-2</v>
      </c>
      <c r="AG272" s="13">
        <f t="shared" si="468"/>
        <v>7.3198406795735244E-3</v>
      </c>
      <c r="AH272" s="13">
        <f t="shared" si="469"/>
        <v>5.0963251962117748E-3</v>
      </c>
      <c r="AI272" s="13">
        <f t="shared" si="470"/>
        <v>9.3019070372767146E-3</v>
      </c>
      <c r="AJ272" s="13">
        <f t="shared" si="471"/>
        <v>8.4890064113701622E-3</v>
      </c>
      <c r="AK272" s="13">
        <f t="shared" si="472"/>
        <v>5.1647638535120138E-3</v>
      </c>
      <c r="AL272" s="13">
        <f t="shared" si="473"/>
        <v>2.2158680576793343E-4</v>
      </c>
      <c r="AM272" s="13">
        <f t="shared" si="474"/>
        <v>7.5059666009393757E-3</v>
      </c>
      <c r="AN272" s="13">
        <f t="shared" si="475"/>
        <v>9.6665239370060212E-3</v>
      </c>
      <c r="AO272" s="13">
        <f t="shared" si="476"/>
        <v>6.2244937922463009E-3</v>
      </c>
      <c r="AP272" s="13">
        <f t="shared" si="477"/>
        <v>2.6720617271315883E-3</v>
      </c>
      <c r="AQ272" s="13">
        <f t="shared" si="478"/>
        <v>8.6030054554341344E-4</v>
      </c>
      <c r="AR272" s="13">
        <f t="shared" si="479"/>
        <v>1.3126557076281859E-3</v>
      </c>
      <c r="AS272" s="13">
        <f t="shared" si="480"/>
        <v>2.3958834835312737E-3</v>
      </c>
      <c r="AT272" s="13">
        <f t="shared" si="481"/>
        <v>2.1865054306699819E-3</v>
      </c>
      <c r="AU272" s="13">
        <f t="shared" si="482"/>
        <v>1.3302833884901422E-3</v>
      </c>
      <c r="AV272" s="13">
        <f t="shared" si="483"/>
        <v>6.0701446319432297E-4</v>
      </c>
      <c r="AW272" s="13">
        <f t="shared" si="484"/>
        <v>1.4468381836911964E-5</v>
      </c>
      <c r="AX272" s="13">
        <f t="shared" si="485"/>
        <v>2.28333818515417E-3</v>
      </c>
      <c r="AY272" s="13">
        <f t="shared" si="486"/>
        <v>2.9405863890082265E-3</v>
      </c>
      <c r="AZ272" s="13">
        <f t="shared" si="487"/>
        <v>1.8935102052428997E-3</v>
      </c>
      <c r="BA272" s="13">
        <f t="shared" si="488"/>
        <v>8.128494168739023E-4</v>
      </c>
      <c r="BB272" s="13">
        <f t="shared" si="489"/>
        <v>2.6170607874839193E-4</v>
      </c>
      <c r="BC272" s="13">
        <f t="shared" si="490"/>
        <v>6.740738959229339E-5</v>
      </c>
      <c r="BD272" s="13">
        <f t="shared" si="491"/>
        <v>2.8174958432951688E-4</v>
      </c>
      <c r="BE272" s="13">
        <f t="shared" si="492"/>
        <v>5.1425455407999371E-4</v>
      </c>
      <c r="BF272" s="13">
        <f t="shared" si="493"/>
        <v>4.6931346326800578E-4</v>
      </c>
      <c r="BG272" s="13">
        <f t="shared" si="494"/>
        <v>2.8553320537095785E-4</v>
      </c>
      <c r="BH272" s="13">
        <f t="shared" si="495"/>
        <v>1.3029012230177954E-4</v>
      </c>
      <c r="BI272" s="13">
        <f t="shared" si="496"/>
        <v>4.7561588354975336E-5</v>
      </c>
      <c r="BJ272" s="14">
        <f t="shared" si="497"/>
        <v>0.49767148309758485</v>
      </c>
      <c r="BK272" s="14">
        <f t="shared" si="498"/>
        <v>0.23196333511639122</v>
      </c>
      <c r="BL272" s="14">
        <f t="shared" si="499"/>
        <v>0.25430926666460146</v>
      </c>
      <c r="BM272" s="14">
        <f t="shared" si="500"/>
        <v>0.59850506932925907</v>
      </c>
      <c r="BN272" s="14">
        <f t="shared" si="501"/>
        <v>0.39834189541545673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1.8147</v>
      </c>
      <c r="F291" s="10">
        <f>VLOOKUP(B291,home!$B$2:$E$405,3,FALSE)</f>
        <v>0.74790000000000001</v>
      </c>
      <c r="G291" s="10">
        <f>VLOOKUP(C291,away!$B$2:$E$405,4,FALSE)</f>
        <v>0.84499999999999997</v>
      </c>
      <c r="H291" s="10">
        <f>VLOOKUP(A291,away!$A$2:$E$405,3,FALSE)</f>
        <v>1.2371000000000001</v>
      </c>
      <c r="I291" s="10">
        <f>VLOOKUP(C291,away!$B$2:$E$405,3,FALSE)</f>
        <v>0.91610000000000003</v>
      </c>
      <c r="J291" s="10">
        <f>VLOOKUP(B291,home!$B$2:$E$405,4,FALSE)</f>
        <v>1.097</v>
      </c>
      <c r="K291" s="12">
        <f t="shared" si="502"/>
        <v>1.1468459398499999</v>
      </c>
      <c r="L291" s="12">
        <f t="shared" si="503"/>
        <v>1.2432381190700001</v>
      </c>
      <c r="M291" s="13">
        <f t="shared" si="504"/>
        <v>9.1621981908952266E-2</v>
      </c>
      <c r="N291" s="13">
        <f t="shared" si="505"/>
        <v>0.10507629795329206</v>
      </c>
      <c r="O291" s="13">
        <f t="shared" si="506"/>
        <v>0.1139079404539514</v>
      </c>
      <c r="P291" s="13">
        <f t="shared" si="507"/>
        <v>0.13063485902628971</v>
      </c>
      <c r="Q291" s="13">
        <f t="shared" si="508"/>
        <v>6.0253162841100931E-2</v>
      </c>
      <c r="R291" s="13">
        <f t="shared" si="509"/>
        <v>7.0807346818554065E-2</v>
      </c>
      <c r="S291" s="13">
        <f t="shared" si="510"/>
        <v>4.6564880057323746E-2</v>
      </c>
      <c r="T291" s="13">
        <f t="shared" si="511"/>
        <v>7.4909028838588743E-2</v>
      </c>
      <c r="U291" s="13">
        <f t="shared" si="512"/>
        <v>8.1205118210409544E-2</v>
      </c>
      <c r="V291" s="13">
        <f t="shared" si="513"/>
        <v>7.3769251719884455E-3</v>
      </c>
      <c r="W291" s="13">
        <f t="shared" si="514"/>
        <v>2.3033698389145839E-2</v>
      </c>
      <c r="X291" s="13">
        <f t="shared" si="515"/>
        <v>2.8636371860547367E-2</v>
      </c>
      <c r="Y291" s="13">
        <f t="shared" si="516"/>
        <v>1.7800914544447998E-2</v>
      </c>
      <c r="Z291" s="13">
        <f t="shared" si="517"/>
        <v>2.9343464225012106E-2</v>
      </c>
      <c r="AA291" s="13">
        <f t="shared" si="518"/>
        <v>3.365243280758886E-2</v>
      </c>
      <c r="AB291" s="13">
        <f t="shared" si="519"/>
        <v>1.9297077965729111E-2</v>
      </c>
      <c r="AC291" s="13">
        <f t="shared" si="520"/>
        <v>6.5737743812385708E-4</v>
      </c>
      <c r="AD291" s="13">
        <f t="shared" si="521"/>
        <v>6.604025869330345E-3</v>
      </c>
      <c r="AE291" s="13">
        <f t="shared" si="522"/>
        <v>8.2103767000758811E-3</v>
      </c>
      <c r="AF291" s="13">
        <f t="shared" si="523"/>
        <v>5.1037266427292468E-3</v>
      </c>
      <c r="AG291" s="13">
        <f t="shared" si="524"/>
        <v>2.1150491705180519E-3</v>
      </c>
      <c r="AH291" s="13">
        <f t="shared" si="525"/>
        <v>9.1202283175254775E-3</v>
      </c>
      <c r="AI291" s="13">
        <f t="shared" si="526"/>
        <v>1.045949681645909E-2</v>
      </c>
      <c r="AJ291" s="13">
        <f t="shared" si="527"/>
        <v>5.9977157284150538E-3</v>
      </c>
      <c r="AK291" s="13">
        <f t="shared" si="528"/>
        <v>2.2928186438357645E-3</v>
      </c>
      <c r="AL291" s="13">
        <f t="shared" si="529"/>
        <v>3.7491618132300049E-5</v>
      </c>
      <c r="AM291" s="13">
        <f t="shared" si="530"/>
        <v>1.5147600509811743E-3</v>
      </c>
      <c r="AN291" s="13">
        <f t="shared" si="531"/>
        <v>1.8832074366242127E-3</v>
      </c>
      <c r="AO291" s="13">
        <f t="shared" si="532"/>
        <v>1.1706376356636614E-3</v>
      </c>
      <c r="AP291" s="13">
        <f t="shared" si="533"/>
        <v>4.8512711075834755E-4</v>
      </c>
      <c r="AQ291" s="13">
        <f t="shared" si="534"/>
        <v>1.5078212917226798E-4</v>
      </c>
      <c r="AR291" s="13">
        <f t="shared" si="535"/>
        <v>2.2677230997938656E-3</v>
      </c>
      <c r="AS291" s="13">
        <f t="shared" si="536"/>
        <v>2.6007290297026509E-3</v>
      </c>
      <c r="AT291" s="13">
        <f t="shared" si="537"/>
        <v>1.4913177641822577E-3</v>
      </c>
      <c r="AU291" s="13">
        <f t="shared" si="538"/>
        <v>5.7010390762620084E-4</v>
      </c>
      <c r="AV291" s="13">
        <f t="shared" si="539"/>
        <v>1.6345533793843189E-4</v>
      </c>
      <c r="AW291" s="13">
        <f t="shared" si="540"/>
        <v>1.4848790612059301E-6</v>
      </c>
      <c r="AX291" s="13">
        <f t="shared" si="541"/>
        <v>2.8953273571912316E-4</v>
      </c>
      <c r="AY291" s="13">
        <f t="shared" si="542"/>
        <v>3.5995813376463415E-4</v>
      </c>
      <c r="AZ291" s="13">
        <f t="shared" si="543"/>
        <v>2.2375683658274568E-4</v>
      </c>
      <c r="BA291" s="13">
        <f t="shared" si="544"/>
        <v>9.2727676214062049E-5</v>
      </c>
      <c r="BB291" s="13">
        <f t="shared" si="545"/>
        <v>2.8820645440525637E-5</v>
      </c>
      <c r="BC291" s="13">
        <f t="shared" si="546"/>
        <v>7.1661850055724941E-6</v>
      </c>
      <c r="BD291" s="13">
        <f t="shared" si="547"/>
        <v>4.6988663352655232E-4</v>
      </c>
      <c r="BE291" s="13">
        <f t="shared" si="548"/>
        <v>5.3888757784971138E-4</v>
      </c>
      <c r="BF291" s="13">
        <f t="shared" si="549"/>
        <v>3.0901051534627116E-4</v>
      </c>
      <c r="BG291" s="13">
        <f t="shared" si="550"/>
        <v>1.1812915163194246E-4</v>
      </c>
      <c r="BH291" s="13">
        <f t="shared" si="551"/>
        <v>3.3868984481754536E-5</v>
      </c>
      <c r="BI291" s="13">
        <f t="shared" si="552"/>
        <v>7.7685014679485674E-6</v>
      </c>
      <c r="BJ291" s="14">
        <f t="shared" si="553"/>
        <v>0.33794912938570276</v>
      </c>
      <c r="BK291" s="14">
        <f t="shared" si="554"/>
        <v>0.27725347335457501</v>
      </c>
      <c r="BL291" s="14">
        <f t="shared" si="555"/>
        <v>0.35531105626601583</v>
      </c>
      <c r="BM291" s="14">
        <f t="shared" si="556"/>
        <v>0.42719706097446181</v>
      </c>
      <c r="BN291" s="14">
        <f t="shared" si="557"/>
        <v>0.57230158900214045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1.8147</v>
      </c>
      <c r="F292" s="10">
        <f>VLOOKUP(B292,home!$B$2:$E$405,3,FALSE)</f>
        <v>1.6899</v>
      </c>
      <c r="G292" s="10">
        <f>VLOOKUP(C292,away!$B$2:$E$405,4,FALSE)</f>
        <v>1.0286</v>
      </c>
      <c r="H292" s="10">
        <f>VLOOKUP(A292,away!$A$2:$E$405,3,FALSE)</f>
        <v>1.2371000000000001</v>
      </c>
      <c r="I292" s="10">
        <f>VLOOKUP(C292,away!$B$2:$E$405,3,FALSE)</f>
        <v>0.86219999999999997</v>
      </c>
      <c r="J292" s="10">
        <f>VLOOKUP(B292,home!$B$2:$E$405,4,FALSE)</f>
        <v>0.97</v>
      </c>
      <c r="K292" s="12">
        <f t="shared" si="502"/>
        <v>3.1543680497579998</v>
      </c>
      <c r="L292" s="12">
        <f t="shared" si="503"/>
        <v>1.0346287914000001</v>
      </c>
      <c r="M292" s="13">
        <f t="shared" si="504"/>
        <v>1.5161486626252576E-2</v>
      </c>
      <c r="N292" s="13">
        <f t="shared" si="505"/>
        <v>4.782490900068434E-2</v>
      </c>
      <c r="O292" s="13">
        <f t="shared" si="506"/>
        <v>1.5686510583946968E-2</v>
      </c>
      <c r="P292" s="13">
        <f t="shared" si="507"/>
        <v>4.9481027798193022E-2</v>
      </c>
      <c r="Q292" s="13">
        <f t="shared" si="508"/>
        <v>7.5428682467171243E-2</v>
      </c>
      <c r="R292" s="13">
        <f t="shared" si="509"/>
        <v>8.1148577433761814E-3</v>
      </c>
      <c r="S292" s="13">
        <f t="shared" si="510"/>
        <v>4.0371570617061391E-2</v>
      </c>
      <c r="T292" s="13">
        <f t="shared" si="511"/>
        <v>7.8040686577903751E-2</v>
      </c>
      <c r="U292" s="13">
        <f t="shared" si="512"/>
        <v>2.5597247994037127E-2</v>
      </c>
      <c r="V292" s="13">
        <f t="shared" si="513"/>
        <v>1.4639628665001571E-2</v>
      </c>
      <c r="W292" s="13">
        <f t="shared" si="514"/>
        <v>7.9309942003262121E-2</v>
      </c>
      <c r="X292" s="13">
        <f t="shared" si="515"/>
        <v>8.2056349440839185E-2</v>
      </c>
      <c r="Y292" s="13">
        <f t="shared" si="516"/>
        <v>4.2448930824335762E-2</v>
      </c>
      <c r="Z292" s="13">
        <f t="shared" si="517"/>
        <v>2.7986218198040765E-3</v>
      </c>
      <c r="AA292" s="13">
        <f t="shared" si="518"/>
        <v>8.8278832517455687E-3</v>
      </c>
      <c r="AB292" s="13">
        <f t="shared" si="519"/>
        <v>1.3923196438149993E-2</v>
      </c>
      <c r="AC292" s="13">
        <f t="shared" si="520"/>
        <v>2.9861182596446108E-3</v>
      </c>
      <c r="AD292" s="13">
        <f t="shared" si="521"/>
        <v>6.2543186770812512E-2</v>
      </c>
      <c r="AE292" s="13">
        <f t="shared" si="522"/>
        <v>6.4708981738990229E-2</v>
      </c>
      <c r="AF292" s="13">
        <f t="shared" si="523"/>
        <v>3.3474887784668068E-2</v>
      </c>
      <c r="AG292" s="13">
        <f t="shared" si="524"/>
        <v>1.1544694230300582E-2</v>
      </c>
      <c r="AH292" s="13">
        <f t="shared" si="525"/>
        <v>7.2388367775238994E-4</v>
      </c>
      <c r="AI292" s="13">
        <f t="shared" si="526"/>
        <v>2.2833955448434548E-3</v>
      </c>
      <c r="AJ292" s="13">
        <f t="shared" si="527"/>
        <v>3.6013349758069772E-3</v>
      </c>
      <c r="AK292" s="13">
        <f t="shared" si="528"/>
        <v>3.7866453280538427E-3</v>
      </c>
      <c r="AL292" s="13">
        <f t="shared" si="529"/>
        <v>3.8981982243963432E-4</v>
      </c>
      <c r="AM292" s="13">
        <f t="shared" si="530"/>
        <v>3.9456846015979617E-2</v>
      </c>
      <c r="AN292" s="13">
        <f t="shared" si="531"/>
        <v>4.08231889059689E-2</v>
      </c>
      <c r="AO292" s="13">
        <f t="shared" si="532"/>
        <v>2.1118423299438249E-2</v>
      </c>
      <c r="AP292" s="13">
        <f t="shared" si="533"/>
        <v>7.2832429248571315E-3</v>
      </c>
      <c r="AQ292" s="13">
        <f t="shared" si="534"/>
        <v>1.8838632062043836E-3</v>
      </c>
      <c r="AR292" s="13">
        <f t="shared" si="535"/>
        <v>1.4979017892542855E-4</v>
      </c>
      <c r="AS292" s="13">
        <f t="shared" si="536"/>
        <v>4.7249335456990592E-4</v>
      </c>
      <c r="AT292" s="13">
        <f t="shared" si="537"/>
        <v>7.4520897068914465E-4</v>
      </c>
      <c r="AU292" s="13">
        <f t="shared" si="538"/>
        <v>7.8355445584496117E-4</v>
      </c>
      <c r="AV292" s="13">
        <f t="shared" si="539"/>
        <v>6.1790478519071536E-4</v>
      </c>
      <c r="AW292" s="13">
        <f t="shared" si="540"/>
        <v>3.5339332601797159E-5</v>
      </c>
      <c r="AX292" s="13">
        <f t="shared" si="541"/>
        <v>2.0743569069504569E-2</v>
      </c>
      <c r="AY292" s="13">
        <f t="shared" si="542"/>
        <v>2.1461893795703936E-2</v>
      </c>
      <c r="AZ292" s="13">
        <f t="shared" si="543"/>
        <v>1.1102546619502161E-2</v>
      </c>
      <c r="BA292" s="13">
        <f t="shared" si="544"/>
        <v>3.8290047967992256E-3</v>
      </c>
      <c r="BB292" s="13">
        <f t="shared" si="545"/>
        <v>9.9039965129429637E-4</v>
      </c>
      <c r="BC292" s="13">
        <f t="shared" si="546"/>
        <v>2.0493919884431995E-4</v>
      </c>
      <c r="BD292" s="13">
        <f t="shared" si="547"/>
        <v>2.5829538630867637E-5</v>
      </c>
      <c r="BE292" s="13">
        <f t="shared" si="548"/>
        <v>8.1475871397198866E-5</v>
      </c>
      <c r="BF292" s="13">
        <f t="shared" si="549"/>
        <v>1.285024427807579E-4</v>
      </c>
      <c r="BG292" s="13">
        <f t="shared" si="550"/>
        <v>1.3511466660782608E-4</v>
      </c>
      <c r="BH292" s="13">
        <f t="shared" si="551"/>
        <v>1.065503468503577E-4</v>
      </c>
      <c r="BI292" s="13">
        <f t="shared" si="552"/>
        <v>6.7219801959080206E-5</v>
      </c>
      <c r="BJ292" s="14">
        <f t="shared" si="553"/>
        <v>0.74627916832306485</v>
      </c>
      <c r="BK292" s="14">
        <f t="shared" si="554"/>
        <v>0.14449154558429675</v>
      </c>
      <c r="BL292" s="14">
        <f t="shared" si="555"/>
        <v>8.5858599951158757E-2</v>
      </c>
      <c r="BM292" s="14">
        <f t="shared" si="556"/>
        <v>0.74630390699559801</v>
      </c>
      <c r="BN292" s="14">
        <f t="shared" si="557"/>
        <v>0.21169747421962432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1.8147</v>
      </c>
      <c r="F293" s="10">
        <f>VLOOKUP(B293,home!$B$2:$E$405,3,FALSE)</f>
        <v>0.77149999999999996</v>
      </c>
      <c r="G293" s="10">
        <f>VLOOKUP(C293,away!$B$2:$E$405,4,FALSE)</f>
        <v>0.9919</v>
      </c>
      <c r="H293" s="10">
        <f>VLOOKUP(A293,away!$A$2:$E$405,3,FALSE)</f>
        <v>1.2371000000000001</v>
      </c>
      <c r="I293" s="10">
        <f>VLOOKUP(C293,away!$B$2:$E$405,3,FALSE)</f>
        <v>1.4011</v>
      </c>
      <c r="J293" s="10">
        <f>VLOOKUP(B293,home!$B$2:$E$405,4,FALSE)</f>
        <v>0.97</v>
      </c>
      <c r="K293" s="12">
        <f t="shared" si="502"/>
        <v>1.3887007174950001</v>
      </c>
      <c r="L293" s="12">
        <f t="shared" si="503"/>
        <v>1.6813017857000001</v>
      </c>
      <c r="M293" s="13">
        <f t="shared" si="504"/>
        <v>4.6421038656373953E-2</v>
      </c>
      <c r="N293" s="13">
        <f t="shared" si="505"/>
        <v>6.4464929688969649E-2</v>
      </c>
      <c r="O293" s="13">
        <f t="shared" si="506"/>
        <v>7.8047775187010268E-2</v>
      </c>
      <c r="P293" s="13">
        <f t="shared" si="507"/>
        <v>0.10838500140108961</v>
      </c>
      <c r="Q293" s="13">
        <f t="shared" si="508"/>
        <v>4.4761247056168456E-2</v>
      </c>
      <c r="R293" s="13">
        <f t="shared" si="509"/>
        <v>6.5610931895916269E-2</v>
      </c>
      <c r="S293" s="13">
        <f t="shared" si="510"/>
        <v>6.326500261913684E-2</v>
      </c>
      <c r="T293" s="13">
        <f t="shared" si="511"/>
        <v>7.5257164605694898E-2</v>
      </c>
      <c r="U293" s="13">
        <f t="shared" si="512"/>
        <v>9.1113948199374503E-2</v>
      </c>
      <c r="V293" s="13">
        <f t="shared" si="513"/>
        <v>1.6412523277246047E-2</v>
      </c>
      <c r="W293" s="13">
        <f t="shared" si="514"/>
        <v>2.0719991967624023E-2</v>
      </c>
      <c r="X293" s="13">
        <f t="shared" si="515"/>
        <v>3.483655949485593E-2</v>
      </c>
      <c r="Y293" s="13">
        <f t="shared" si="516"/>
        <v>2.928538484317279E-2</v>
      </c>
      <c r="Z293" s="13">
        <f t="shared" si="517"/>
        <v>3.6770592319348386E-2</v>
      </c>
      <c r="AA293" s="13">
        <f t="shared" si="518"/>
        <v>5.1063347936595241E-2</v>
      </c>
      <c r="AB293" s="13">
        <f t="shared" si="519"/>
        <v>3.5455853958623329E-2</v>
      </c>
      <c r="AC293" s="13">
        <f t="shared" si="520"/>
        <v>2.3950230998271128E-3</v>
      </c>
      <c r="AD293" s="13">
        <f t="shared" si="521"/>
        <v>7.1934669279825293E-3</v>
      </c>
      <c r="AE293" s="13">
        <f t="shared" si="522"/>
        <v>1.2094388791390921E-2</v>
      </c>
      <c r="AF293" s="13">
        <f t="shared" si="523"/>
        <v>1.0167158735957813E-2</v>
      </c>
      <c r="AG293" s="13">
        <f t="shared" si="524"/>
        <v>5.6980207127537439E-3</v>
      </c>
      <c r="AH293" s="13">
        <f t="shared" si="525"/>
        <v>1.5455615631941779E-2</v>
      </c>
      <c r="AI293" s="13">
        <f t="shared" si="526"/>
        <v>2.1463224517404487E-2</v>
      </c>
      <c r="AJ293" s="13">
        <f t="shared" si="527"/>
        <v>1.490299764353795E-2</v>
      </c>
      <c r="AK293" s="13">
        <f t="shared" si="528"/>
        <v>6.898601173469146E-3</v>
      </c>
      <c r="AL293" s="13">
        <f t="shared" si="529"/>
        <v>2.2367839199113716E-4</v>
      </c>
      <c r="AM293" s="13">
        <f t="shared" si="530"/>
        <v>1.9979145368331777E-3</v>
      </c>
      <c r="AN293" s="13">
        <f t="shared" si="531"/>
        <v>3.3590972784536106E-3</v>
      </c>
      <c r="AO293" s="13">
        <f t="shared" si="532"/>
        <v>2.8238281263020335E-3</v>
      </c>
      <c r="AP293" s="13">
        <f t="shared" si="533"/>
        <v>1.5825690904204986E-3</v>
      </c>
      <c r="AQ293" s="13">
        <f t="shared" si="534"/>
        <v>6.6519405942940197E-4</v>
      </c>
      <c r="AR293" s="13">
        <f t="shared" si="535"/>
        <v>5.197110832215311E-3</v>
      </c>
      <c r="AS293" s="13">
        <f t="shared" si="536"/>
        <v>7.2172315415984399E-3</v>
      </c>
      <c r="AT293" s="13">
        <f t="shared" si="537"/>
        <v>5.0112873100726504E-3</v>
      </c>
      <c r="AU293" s="13">
        <f t="shared" si="538"/>
        <v>2.3197260943571591E-3</v>
      </c>
      <c r="AV293" s="13">
        <f t="shared" si="539"/>
        <v>8.0535132290641509E-4</v>
      </c>
      <c r="AW293" s="13">
        <f t="shared" si="540"/>
        <v>1.4506941686512471E-5</v>
      </c>
      <c r="AX293" s="13">
        <f t="shared" si="541"/>
        <v>4.6241755846565443E-4</v>
      </c>
      <c r="AY293" s="13">
        <f t="shared" si="542"/>
        <v>7.7746346678733908E-4</v>
      </c>
      <c r="AZ293" s="13">
        <f t="shared" si="543"/>
        <v>6.5357535751303306E-4</v>
      </c>
      <c r="BA293" s="13">
        <f t="shared" si="544"/>
        <v>3.6628580522539292E-4</v>
      </c>
      <c r="BB293" s="13">
        <f t="shared" si="545"/>
        <v>1.5395924460050381E-4</v>
      </c>
      <c r="BC293" s="13">
        <f t="shared" si="546"/>
        <v>5.1770390574370047E-5</v>
      </c>
      <c r="BD293" s="13">
        <f t="shared" si="547"/>
        <v>1.4563186204474029E-3</v>
      </c>
      <c r="BE293" s="13">
        <f t="shared" si="548"/>
        <v>2.0223907131166371E-3</v>
      </c>
      <c r="BF293" s="13">
        <f t="shared" si="549"/>
        <v>1.4042477171801499E-3</v>
      </c>
      <c r="BG293" s="13">
        <f t="shared" si="550"/>
        <v>6.5002660412959645E-4</v>
      </c>
      <c r="BH293" s="13">
        <f t="shared" si="551"/>
        <v>2.2567310288640222E-4</v>
      </c>
      <c r="BI293" s="13">
        <f t="shared" si="552"/>
        <v>6.2678479979533927E-5</v>
      </c>
      <c r="BJ293" s="14">
        <f t="shared" si="553"/>
        <v>0.31737238773917575</v>
      </c>
      <c r="BK293" s="14">
        <f t="shared" si="554"/>
        <v>0.23787973091245204</v>
      </c>
      <c r="BL293" s="14">
        <f t="shared" si="555"/>
        <v>0.40638433848276279</v>
      </c>
      <c r="BM293" s="14">
        <f t="shared" si="556"/>
        <v>0.58995316904310946</v>
      </c>
      <c r="BN293" s="14">
        <f t="shared" si="557"/>
        <v>0.40769092388552819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1.8147</v>
      </c>
      <c r="F294" s="10">
        <f>VLOOKUP(B294,home!$B$2:$E$405,3,FALSE)</f>
        <v>1.2491000000000001</v>
      </c>
      <c r="G294" s="10">
        <f>VLOOKUP(C294,away!$B$2:$E$405,4,FALSE)</f>
        <v>1.1021000000000001</v>
      </c>
      <c r="H294" s="10">
        <f>VLOOKUP(A294,away!$A$2:$E$405,3,FALSE)</f>
        <v>1.2371000000000001</v>
      </c>
      <c r="I294" s="10">
        <f>VLOOKUP(C294,away!$B$2:$E$405,3,FALSE)</f>
        <v>0.75449999999999995</v>
      </c>
      <c r="J294" s="10">
        <f>VLOOKUP(B294,home!$B$2:$E$405,4,FALSE)</f>
        <v>1.1856</v>
      </c>
      <c r="K294" s="12">
        <f t="shared" si="502"/>
        <v>2.4981761047170004</v>
      </c>
      <c r="L294" s="12">
        <f t="shared" si="503"/>
        <v>1.10662949592</v>
      </c>
      <c r="M294" s="13">
        <f t="shared" si="504"/>
        <v>2.7192730548761743E-2</v>
      </c>
      <c r="N294" s="13">
        <f t="shared" si="505"/>
        <v>6.793222967892458E-2</v>
      </c>
      <c r="O294" s="13">
        <f t="shared" si="506"/>
        <v>3.0092277699864591E-2</v>
      </c>
      <c r="P294" s="13">
        <f t="shared" si="507"/>
        <v>7.5175809086309969E-2</v>
      </c>
      <c r="Q294" s="13">
        <f t="shared" si="508"/>
        <v>8.4853336462018217E-2</v>
      </c>
      <c r="R294" s="13">
        <f t="shared" si="509"/>
        <v>1.6650501051042908E-2</v>
      </c>
      <c r="S294" s="13">
        <f t="shared" si="510"/>
        <v>5.1956921553421125E-2</v>
      </c>
      <c r="T294" s="13">
        <f t="shared" si="511"/>
        <v>9.3901204956093373E-2</v>
      </c>
      <c r="U294" s="13">
        <f t="shared" si="512"/>
        <v>4.1595883857280691E-2</v>
      </c>
      <c r="V294" s="13">
        <f t="shared" si="513"/>
        <v>1.5959754016726977E-2</v>
      </c>
      <c r="W294" s="13">
        <f t="shared" si="514"/>
        <v>7.0659525851641911E-2</v>
      </c>
      <c r="X294" s="13">
        <f t="shared" si="515"/>
        <v>7.8193915475148687E-2</v>
      </c>
      <c r="Y294" s="13">
        <f t="shared" si="516"/>
        <v>4.3265846633137449E-2</v>
      </c>
      <c r="Z294" s="13">
        <f t="shared" si="517"/>
        <v>6.1419785283103488E-3</v>
      </c>
      <c r="AA294" s="13">
        <f t="shared" si="518"/>
        <v>1.53437439951098E-2</v>
      </c>
      <c r="AB294" s="13">
        <f t="shared" si="519"/>
        <v>1.9165687302739133E-2</v>
      </c>
      <c r="AC294" s="13">
        <f t="shared" si="520"/>
        <v>2.7576014729251076E-3</v>
      </c>
      <c r="AD294" s="13">
        <f t="shared" si="521"/>
        <v>4.4129984763301232E-2</v>
      </c>
      <c r="AE294" s="13">
        <f t="shared" si="522"/>
        <v>4.8835542793569324E-2</v>
      </c>
      <c r="AF294" s="13">
        <f t="shared" si="523"/>
        <v>2.7021426052313609E-2</v>
      </c>
      <c r="AG294" s="13">
        <f t="shared" si="524"/>
        <v>9.9675690304371223E-3</v>
      </c>
      <c r="AH294" s="13">
        <f t="shared" si="525"/>
        <v>1.6992236506838854E-3</v>
      </c>
      <c r="AI294" s="13">
        <f t="shared" si="526"/>
        <v>4.2449599207084691E-3</v>
      </c>
      <c r="AJ294" s="13">
        <f t="shared" si="527"/>
        <v>5.3023287196976359E-3</v>
      </c>
      <c r="AK294" s="13">
        <f t="shared" si="528"/>
        <v>4.4153836356344402E-3</v>
      </c>
      <c r="AL294" s="13">
        <f t="shared" si="529"/>
        <v>3.049416776928789E-4</v>
      </c>
      <c r="AM294" s="13">
        <f t="shared" si="530"/>
        <v>2.2048894687440895E-2</v>
      </c>
      <c r="AN294" s="13">
        <f t="shared" si="531"/>
        <v>2.4399957213555885E-2</v>
      </c>
      <c r="AO294" s="13">
        <f t="shared" si="532"/>
        <v>1.3500856175853461E-2</v>
      </c>
      <c r="AP294" s="13">
        <f t="shared" si="533"/>
        <v>4.9801485547910449E-3</v>
      </c>
      <c r="AQ294" s="13">
        <f t="shared" si="534"/>
        <v>1.377794821198782E-3</v>
      </c>
      <c r="AR294" s="13">
        <f t="shared" si="535"/>
        <v>3.7608220240232994E-4</v>
      </c>
      <c r="AS294" s="13">
        <f t="shared" si="536"/>
        <v>9.3951957145084312E-4</v>
      </c>
      <c r="AT294" s="13">
        <f t="shared" si="537"/>
        <v>1.1735426716562266E-3</v>
      </c>
      <c r="AU294" s="13">
        <f t="shared" si="538"/>
        <v>9.7723875339911139E-4</v>
      </c>
      <c r="AV294" s="13">
        <f t="shared" si="539"/>
        <v>6.1032862558627217E-4</v>
      </c>
      <c r="AW294" s="13">
        <f t="shared" si="540"/>
        <v>2.3417448628198894E-5</v>
      </c>
      <c r="AX294" s="13">
        <f t="shared" si="541"/>
        <v>9.1803369739310789E-3</v>
      </c>
      <c r="AY294" s="13">
        <f t="shared" si="542"/>
        <v>1.0159231677837088E-2</v>
      </c>
      <c r="AZ294" s="13">
        <f t="shared" si="543"/>
        <v>5.6212527152896775E-3</v>
      </c>
      <c r="BA294" s="13">
        <f t="shared" si="544"/>
        <v>2.0735480195866493E-3</v>
      </c>
      <c r="BB294" s="13">
        <f t="shared" si="545"/>
        <v>5.7366234992027175E-4</v>
      </c>
      <c r="BC294" s="13">
        <f t="shared" si="546"/>
        <v>1.2696633542411056E-4</v>
      </c>
      <c r="BD294" s="13">
        <f t="shared" si="547"/>
        <v>6.9363943011495761E-5</v>
      </c>
      <c r="BE294" s="13">
        <f t="shared" si="548"/>
        <v>1.7328334496027046E-4</v>
      </c>
      <c r="BF294" s="13">
        <f t="shared" si="549"/>
        <v>2.1644615586259038E-4</v>
      </c>
      <c r="BG294" s="13">
        <f t="shared" si="550"/>
        <v>1.8024020484459162E-4</v>
      </c>
      <c r="BH294" s="13">
        <f t="shared" si="551"/>
        <v>1.1256794321301399E-4</v>
      </c>
      <c r="BI294" s="13">
        <f t="shared" si="552"/>
        <v>5.6242909178378377E-5</v>
      </c>
      <c r="BJ294" s="14">
        <f t="shared" si="553"/>
        <v>0.66280323122141449</v>
      </c>
      <c r="BK294" s="14">
        <f t="shared" si="554"/>
        <v>0.18350699003367488</v>
      </c>
      <c r="BL294" s="14">
        <f t="shared" si="555"/>
        <v>0.14339484615832662</v>
      </c>
      <c r="BM294" s="14">
        <f t="shared" si="556"/>
        <v>0.68381434718559564</v>
      </c>
      <c r="BN294" s="14">
        <f t="shared" si="557"/>
        <v>0.30189688452692204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1.8147</v>
      </c>
      <c r="F295" s="10">
        <f>VLOOKUP(B295,home!$B$2:$E$405,3,FALSE)</f>
        <v>0.62450000000000006</v>
      </c>
      <c r="G295" s="10">
        <f>VLOOKUP(C295,away!$B$2:$E$405,4,FALSE)</f>
        <v>1.1021000000000001</v>
      </c>
      <c r="H295" s="10">
        <f>VLOOKUP(A295,away!$A$2:$E$405,3,FALSE)</f>
        <v>1.2371000000000001</v>
      </c>
      <c r="I295" s="10">
        <f>VLOOKUP(C295,away!$B$2:$E$405,3,FALSE)</f>
        <v>0.98160000000000003</v>
      </c>
      <c r="J295" s="10">
        <f>VLOOKUP(B295,home!$B$2:$E$405,4,FALSE)</f>
        <v>1.4550000000000001</v>
      </c>
      <c r="K295" s="12">
        <f t="shared" si="502"/>
        <v>1.2489880533150002</v>
      </c>
      <c r="L295" s="12">
        <f t="shared" si="503"/>
        <v>1.7668608588000001</v>
      </c>
      <c r="M295" s="13">
        <f t="shared" si="504"/>
        <v>4.9004217550566061E-2</v>
      </c>
      <c r="N295" s="13">
        <f t="shared" si="505"/>
        <v>6.1205682282706265E-2</v>
      </c>
      <c r="O295" s="13">
        <f t="shared" si="506"/>
        <v>8.6583633906215193E-2</v>
      </c>
      <c r="P295" s="13">
        <f t="shared" si="507"/>
        <v>0.10814192436146235</v>
      </c>
      <c r="Q295" s="13">
        <f t="shared" si="508"/>
        <v>3.8222582983046857E-2</v>
      </c>
      <c r="R295" s="13">
        <f t="shared" si="509"/>
        <v>7.6490616880780113E-2</v>
      </c>
      <c r="S295" s="13">
        <f t="shared" si="510"/>
        <v>5.9661578069953085E-2</v>
      </c>
      <c r="T295" s="13">
        <f t="shared" si="511"/>
        <v>6.7533985794980433E-2</v>
      </c>
      <c r="U295" s="13">
        <f t="shared" si="512"/>
        <v>9.5535866674789027E-2</v>
      </c>
      <c r="V295" s="13">
        <f t="shared" si="513"/>
        <v>1.4628940086792414E-2</v>
      </c>
      <c r="W295" s="13">
        <f t="shared" si="514"/>
        <v>1.5913183170888922E-2</v>
      </c>
      <c r="X295" s="13">
        <f t="shared" si="515"/>
        <v>2.8116380483558509E-2</v>
      </c>
      <c r="Y295" s="13">
        <f t="shared" si="516"/>
        <v>2.4838866083763879E-2</v>
      </c>
      <c r="Z295" s="13">
        <f t="shared" si="517"/>
        <v>4.5049425677372301E-2</v>
      </c>
      <c r="AA295" s="13">
        <f t="shared" si="518"/>
        <v>5.626619447974001E-2</v>
      </c>
      <c r="AB295" s="13">
        <f t="shared" si="519"/>
        <v>3.5137902355346848E-2</v>
      </c>
      <c r="AC295" s="13">
        <f t="shared" si="520"/>
        <v>2.0176856853211752E-3</v>
      </c>
      <c r="AD295" s="13">
        <f t="shared" si="521"/>
        <v>4.9688439176633912E-3</v>
      </c>
      <c r="AE295" s="13">
        <f t="shared" si="522"/>
        <v>8.7792558316058967E-3</v>
      </c>
      <c r="AF295" s="13">
        <f t="shared" si="523"/>
        <v>7.755861749128054E-3</v>
      </c>
      <c r="AG295" s="13">
        <f t="shared" si="524"/>
        <v>4.5678428502661543E-3</v>
      </c>
      <c r="AH295" s="13">
        <f t="shared" si="525"/>
        <v>1.9899016735192211E-2</v>
      </c>
      <c r="AI295" s="13">
        <f t="shared" si="526"/>
        <v>2.4853634174970326E-2</v>
      </c>
      <c r="AJ295" s="13">
        <f t="shared" si="527"/>
        <v>1.5520946082999677E-2</v>
      </c>
      <c r="AK295" s="13">
        <f t="shared" si="528"/>
        <v>6.4618254112709514E-3</v>
      </c>
      <c r="AL295" s="13">
        <f t="shared" si="529"/>
        <v>1.7810419076036221E-4</v>
      </c>
      <c r="AM295" s="13">
        <f t="shared" si="530"/>
        <v>1.2412053383896954E-3</v>
      </c>
      <c r="AN295" s="13">
        <f t="shared" si="531"/>
        <v>2.1930371301343622E-3</v>
      </c>
      <c r="AO295" s="13">
        <f t="shared" si="532"/>
        <v>1.9373957335647438E-3</v>
      </c>
      <c r="AP295" s="13">
        <f t="shared" si="533"/>
        <v>1.1410362298805532E-3</v>
      </c>
      <c r="AQ295" s="13">
        <f t="shared" si="534"/>
        <v>5.040130632621673E-4</v>
      </c>
      <c r="AR295" s="13">
        <f t="shared" si="535"/>
        <v>7.0317587596034513E-3</v>
      </c>
      <c r="AS295" s="13">
        <f t="shared" si="536"/>
        <v>8.7825826845378142E-3</v>
      </c>
      <c r="AT295" s="13">
        <f t="shared" si="537"/>
        <v>5.4846704251194575E-3</v>
      </c>
      <c r="AU295" s="13">
        <f t="shared" si="538"/>
        <v>2.2834292791147695E-3</v>
      </c>
      <c r="AV295" s="13">
        <f t="shared" si="539"/>
        <v>7.1299397255100716E-4</v>
      </c>
      <c r="AW295" s="13">
        <f t="shared" si="540"/>
        <v>1.0917728042598319E-5</v>
      </c>
      <c r="AX295" s="13">
        <f t="shared" si="541"/>
        <v>2.5837510655992194E-4</v>
      </c>
      <c r="AY295" s="13">
        <f t="shared" si="542"/>
        <v>4.565128626690052E-4</v>
      </c>
      <c r="AZ295" s="13">
        <f t="shared" si="543"/>
        <v>4.0329735429430261E-4</v>
      </c>
      <c r="BA295" s="13">
        <f t="shared" si="544"/>
        <v>2.3752343658673314E-4</v>
      </c>
      <c r="BB295" s="13">
        <f t="shared" si="545"/>
        <v>1.0491771578819071E-4</v>
      </c>
      <c r="BC295" s="13">
        <f t="shared" si="546"/>
        <v>3.7075001084171368E-5</v>
      </c>
      <c r="BD295" s="13">
        <f t="shared" si="547"/>
        <v>2.0706898868112283E-3</v>
      </c>
      <c r="BE295" s="13">
        <f t="shared" si="548"/>
        <v>2.5862669307474139E-3</v>
      </c>
      <c r="BF295" s="13">
        <f t="shared" si="549"/>
        <v>1.6151082495935868E-3</v>
      </c>
      <c r="BG295" s="13">
        <f t="shared" si="550"/>
        <v>6.7241696951763079E-4</v>
      </c>
      <c r="BH295" s="13">
        <f t="shared" si="551"/>
        <v>2.0996019044344926E-4</v>
      </c>
      <c r="BI295" s="13">
        <f t="shared" si="552"/>
        <v>5.2447553907122075E-5</v>
      </c>
      <c r="BJ295" s="14">
        <f t="shared" si="553"/>
        <v>0.27041687411982213</v>
      </c>
      <c r="BK295" s="14">
        <f t="shared" si="554"/>
        <v>0.23408896280752448</v>
      </c>
      <c r="BL295" s="14">
        <f t="shared" si="555"/>
        <v>0.44825196160325137</v>
      </c>
      <c r="BM295" s="14">
        <f t="shared" si="556"/>
        <v>0.57771297110856734</v>
      </c>
      <c r="BN295" s="14">
        <f t="shared" si="557"/>
        <v>0.41964865796477685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1.5906</v>
      </c>
      <c r="F296" s="10">
        <f>VLOOKUP(B296,home!$B$2:$E$405,3,FALSE)</f>
        <v>1.8075000000000001</v>
      </c>
      <c r="G296" s="10">
        <f>VLOOKUP(C296,away!$B$2:$E$405,4,FALSE)</f>
        <v>0.62870000000000004</v>
      </c>
      <c r="H296" s="10">
        <f>VLOOKUP(A296,away!$A$2:$E$405,3,FALSE)</f>
        <v>1.1812</v>
      </c>
      <c r="I296" s="10">
        <f>VLOOKUP(C296,away!$B$2:$E$405,3,FALSE)</f>
        <v>0.84660000000000002</v>
      </c>
      <c r="J296" s="10">
        <f>VLOOKUP(B296,home!$B$2:$E$405,4,FALSE)</f>
        <v>0.63490000000000002</v>
      </c>
      <c r="K296" s="12">
        <f t="shared" si="502"/>
        <v>1.8075184726500002</v>
      </c>
      <c r="L296" s="12">
        <f t="shared" si="503"/>
        <v>0.63490248880800015</v>
      </c>
      <c r="M296" s="13">
        <f t="shared" si="504"/>
        <v>8.6950093621188704E-2</v>
      </c>
      <c r="N296" s="13">
        <f t="shared" si="505"/>
        <v>0.15716390041894551</v>
      </c>
      <c r="O296" s="13">
        <f t="shared" si="506"/>
        <v>5.5204830842181314E-2</v>
      </c>
      <c r="P296" s="13">
        <f t="shared" si="507"/>
        <v>9.9783751526761194E-2</v>
      </c>
      <c r="Q296" s="13">
        <f t="shared" si="508"/>
        <v>0.1420383266204846</v>
      </c>
      <c r="R296" s="13">
        <f t="shared" si="509"/>
        <v>1.7524842247962785E-2</v>
      </c>
      <c r="S296" s="13">
        <f t="shared" si="510"/>
        <v>2.8627907843701474E-2</v>
      </c>
      <c r="T296" s="13">
        <f t="shared" si="511"/>
        <v>9.0180487077469285E-2</v>
      </c>
      <c r="U296" s="13">
        <f t="shared" si="512"/>
        <v>3.1676476093469887E-2</v>
      </c>
      <c r="V296" s="13">
        <f t="shared" si="513"/>
        <v>3.6503699025483374E-3</v>
      </c>
      <c r="W296" s="13">
        <f t="shared" si="514"/>
        <v>8.5578966396940084E-2</v>
      </c>
      <c r="X296" s="13">
        <f t="shared" si="515"/>
        <v>5.4334298755033462E-2</v>
      </c>
      <c r="Y296" s="13">
        <f t="shared" si="516"/>
        <v>1.7248490753604087E-2</v>
      </c>
      <c r="Z296" s="13">
        <f t="shared" si="517"/>
        <v>3.708855319733053E-3</v>
      </c>
      <c r="AA296" s="13">
        <f t="shared" si="518"/>
        <v>6.7038245028037159E-3</v>
      </c>
      <c r="AB296" s="13">
        <f t="shared" si="519"/>
        <v>6.0586433131107108E-3</v>
      </c>
      <c r="AC296" s="13">
        <f t="shared" si="520"/>
        <v>2.6182231968285087E-4</v>
      </c>
      <c r="AD296" s="13">
        <f t="shared" si="521"/>
        <v>3.8671390658190717E-2</v>
      </c>
      <c r="AE296" s="13">
        <f t="shared" si="522"/>
        <v>2.4552562174551731E-2</v>
      </c>
      <c r="AF296" s="13">
        <f t="shared" si="523"/>
        <v>7.7942414156180299E-3</v>
      </c>
      <c r="AG296" s="13">
        <f t="shared" si="524"/>
        <v>1.6495277577154256E-3</v>
      </c>
      <c r="AH296" s="13">
        <f t="shared" si="525"/>
        <v>5.8869036828182659E-4</v>
      </c>
      <c r="AI296" s="13">
        <f t="shared" si="526"/>
        <v>1.0640687153405332E-3</v>
      </c>
      <c r="AJ296" s="13">
        <f t="shared" si="527"/>
        <v>9.6166192957348442E-4</v>
      </c>
      <c r="AK296" s="13">
        <f t="shared" si="528"/>
        <v>5.79407234049439E-4</v>
      </c>
      <c r="AL296" s="13">
        <f t="shared" si="529"/>
        <v>1.201867057450866E-5</v>
      </c>
      <c r="AM296" s="13">
        <f t="shared" si="530"/>
        <v>1.3979850595548873E-2</v>
      </c>
      <c r="AN296" s="13">
        <f t="shared" si="531"/>
        <v>8.8758419362779811E-3</v>
      </c>
      <c r="AO296" s="13">
        <f t="shared" si="532"/>
        <v>2.8176470678046551E-3</v>
      </c>
      <c r="AP296" s="13">
        <f t="shared" si="533"/>
        <v>5.9631037864391306E-4</v>
      </c>
      <c r="AQ296" s="13">
        <f t="shared" si="534"/>
        <v>9.4649735875765333E-5</v>
      </c>
      <c r="AR296" s="13">
        <f t="shared" si="535"/>
        <v>7.4752195991886015E-5</v>
      </c>
      <c r="AS296" s="13">
        <f t="shared" si="536"/>
        <v>1.3511597512648726E-4</v>
      </c>
      <c r="AT296" s="13">
        <f t="shared" si="537"/>
        <v>1.2211231049562187E-4</v>
      </c>
      <c r="AU296" s="13">
        <f t="shared" si="538"/>
        <v>7.3573418986269692E-5</v>
      </c>
      <c r="AV296" s="13">
        <f t="shared" si="539"/>
        <v>3.3246328478425192E-5</v>
      </c>
      <c r="AW296" s="13">
        <f t="shared" si="540"/>
        <v>3.8312783432655094E-7</v>
      </c>
      <c r="AX296" s="13">
        <f t="shared" si="541"/>
        <v>4.2114730327236158E-3</v>
      </c>
      <c r="AY296" s="13">
        <f t="shared" si="542"/>
        <v>2.6738747100239998E-3</v>
      </c>
      <c r="AZ296" s="13">
        <f t="shared" si="543"/>
        <v>8.4882485407750368E-4</v>
      </c>
      <c r="BA296" s="13">
        <f t="shared" si="544"/>
        <v>1.7964033747196485E-4</v>
      </c>
      <c r="BB296" s="13">
        <f t="shared" si="545"/>
        <v>2.8513524337814882E-5</v>
      </c>
      <c r="BC296" s="13">
        <f t="shared" si="546"/>
        <v>3.6206615133532326E-6</v>
      </c>
      <c r="BD296" s="13">
        <f t="shared" si="547"/>
        <v>7.9100592131853012E-6</v>
      </c>
      <c r="BE296" s="13">
        <f t="shared" si="548"/>
        <v>1.4297578147587756E-5</v>
      </c>
      <c r="BF296" s="13">
        <f t="shared" si="549"/>
        <v>1.2921568307960923E-5</v>
      </c>
      <c r="BG296" s="13">
        <f t="shared" si="550"/>
        <v>7.7853244707493945E-6</v>
      </c>
      <c r="BH296" s="13">
        <f t="shared" si="551"/>
        <v>3.518029449113405E-6</v>
      </c>
      <c r="BI296" s="13">
        <f t="shared" si="552"/>
        <v>1.2717806433198365E-6</v>
      </c>
      <c r="BJ296" s="14">
        <f t="shared" si="553"/>
        <v>0.65352243886285255</v>
      </c>
      <c r="BK296" s="14">
        <f t="shared" si="554"/>
        <v>0.22195983859448107</v>
      </c>
      <c r="BL296" s="14">
        <f t="shared" si="555"/>
        <v>0.12084894981608431</v>
      </c>
      <c r="BM296" s="14">
        <f t="shared" si="556"/>
        <v>0.43870084573343693</v>
      </c>
      <c r="BN296" s="14">
        <f t="shared" si="557"/>
        <v>0.55866574527752411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1.5906</v>
      </c>
      <c r="F297" s="10">
        <f>VLOOKUP(B297,home!$B$2:$E$405,3,FALSE)</f>
        <v>0.62870000000000004</v>
      </c>
      <c r="G297" s="10">
        <f>VLOOKUP(C297,away!$B$2:$E$405,4,FALSE)</f>
        <v>0.88019999999999998</v>
      </c>
      <c r="H297" s="10">
        <f>VLOOKUP(A297,away!$A$2:$E$405,3,FALSE)</f>
        <v>1.1812</v>
      </c>
      <c r="I297" s="10">
        <f>VLOOKUP(C297,away!$B$2:$E$405,3,FALSE)</f>
        <v>1.2699</v>
      </c>
      <c r="J297" s="10">
        <f>VLOOKUP(B297,home!$B$2:$E$405,4,FALSE)</f>
        <v>1.1640999999999999</v>
      </c>
      <c r="K297" s="12">
        <f t="shared" si="502"/>
        <v>0.88020899564400001</v>
      </c>
      <c r="L297" s="12">
        <f t="shared" si="503"/>
        <v>1.7461568449079998</v>
      </c>
      <c r="M297" s="13">
        <f t="shared" si="504"/>
        <v>7.2340883414687529E-2</v>
      </c>
      <c r="N297" s="13">
        <f t="shared" si="505"/>
        <v>6.3675096334441808E-2</v>
      </c>
      <c r="O297" s="13">
        <f t="shared" si="506"/>
        <v>0.12631852874124824</v>
      </c>
      <c r="P297" s="13">
        <f t="shared" si="507"/>
        <v>0.11118670531456186</v>
      </c>
      <c r="Q297" s="13">
        <f t="shared" si="508"/>
        <v>2.802369629603698E-2</v>
      </c>
      <c r="R297" s="13">
        <f t="shared" si="509"/>
        <v>0.11028598180011927</v>
      </c>
      <c r="S297" s="13">
        <f t="shared" si="510"/>
        <v>4.2723017936622386E-2</v>
      </c>
      <c r="T297" s="13">
        <f t="shared" si="511"/>
        <v>4.8933769106947939E-2</v>
      </c>
      <c r="U297" s="13">
        <f t="shared" si="512"/>
        <v>9.7074713273895441E-2</v>
      </c>
      <c r="V297" s="13">
        <f t="shared" si="513"/>
        <v>7.2960611870479678E-3</v>
      </c>
      <c r="W297" s="13">
        <f t="shared" si="514"/>
        <v>8.2222365236557324E-3</v>
      </c>
      <c r="X297" s="13">
        <f t="shared" si="515"/>
        <v>1.4357314586234014E-2</v>
      </c>
      <c r="Y297" s="13">
        <f t="shared" si="516"/>
        <v>1.2535061569624997E-2</v>
      </c>
      <c r="Z297" s="13">
        <f t="shared" si="517"/>
        <v>6.4192207339225774E-2</v>
      </c>
      <c r="AA297" s="13">
        <f t="shared" si="518"/>
        <v>5.6502558350231331E-2</v>
      </c>
      <c r="AB297" s="13">
        <f t="shared" si="519"/>
        <v>2.4867030068386808E-2</v>
      </c>
      <c r="AC297" s="13">
        <f t="shared" si="520"/>
        <v>7.0087010870381681E-4</v>
      </c>
      <c r="AD297" s="13">
        <f t="shared" si="521"/>
        <v>1.8093216381086061E-3</v>
      </c>
      <c r="AE297" s="13">
        <f t="shared" si="522"/>
        <v>3.1593593630234976E-3</v>
      </c>
      <c r="AF297" s="13">
        <f t="shared" si="523"/>
        <v>2.7583684886338298E-3</v>
      </c>
      <c r="AG297" s="13">
        <f t="shared" si="524"/>
        <v>1.6055146724021654E-3</v>
      </c>
      <c r="AH297" s="13">
        <f t="shared" si="525"/>
        <v>2.8022415558785672E-2</v>
      </c>
      <c r="AI297" s="13">
        <f t="shared" si="526"/>
        <v>2.4665582254517537E-2</v>
      </c>
      <c r="AJ297" s="13">
        <f t="shared" si="527"/>
        <v>1.0855433691611674E-2</v>
      </c>
      <c r="AK297" s="13">
        <f t="shared" si="528"/>
        <v>3.1850167956578505E-3</v>
      </c>
      <c r="AL297" s="13">
        <f t="shared" si="529"/>
        <v>4.3089016645552599E-5</v>
      </c>
      <c r="AM297" s="13">
        <f t="shared" si="530"/>
        <v>3.1851623637530678E-4</v>
      </c>
      <c r="AN297" s="13">
        <f t="shared" si="531"/>
        <v>5.5617930636107633E-4</v>
      </c>
      <c r="AO297" s="13">
        <f t="shared" si="532"/>
        <v>4.8558815139928852E-4</v>
      </c>
      <c r="AP297" s="13">
        <f t="shared" si="533"/>
        <v>2.8263769145736323E-4</v>
      </c>
      <c r="AQ297" s="13">
        <f t="shared" si="534"/>
        <v>1.233824348918176E-4</v>
      </c>
      <c r="AR297" s="13">
        <f t="shared" si="535"/>
        <v>9.7863065477660095E-3</v>
      </c>
      <c r="AS297" s="13">
        <f t="shared" si="536"/>
        <v>8.6139950574734211E-3</v>
      </c>
      <c r="AT297" s="13">
        <f t="shared" si="537"/>
        <v>3.7910579690105294E-3</v>
      </c>
      <c r="AU297" s="13">
        <f t="shared" si="538"/>
        <v>1.1123077757769803E-3</v>
      </c>
      <c r="AV297" s="13">
        <f t="shared" si="539"/>
        <v>2.4476582754091679E-4</v>
      </c>
      <c r="AW297" s="13">
        <f t="shared" si="540"/>
        <v>1.8396412350951433E-6</v>
      </c>
      <c r="AX297" s="13">
        <f t="shared" si="541"/>
        <v>4.6726809419369257E-5</v>
      </c>
      <c r="AY297" s="13">
        <f t="shared" si="542"/>
        <v>8.1592338108343231E-5</v>
      </c>
      <c r="AZ297" s="13">
        <f t="shared" si="543"/>
        <v>7.123650983996569E-5</v>
      </c>
      <c r="BA297" s="13">
        <f t="shared" si="544"/>
        <v>4.146337308813739E-5</v>
      </c>
      <c r="BB297" s="13">
        <f t="shared" si="545"/>
        <v>1.8100388182706326E-5</v>
      </c>
      <c r="BC297" s="13">
        <f t="shared" si="546"/>
        <v>6.321223344144905E-6</v>
      </c>
      <c r="BD297" s="13">
        <f t="shared" si="547"/>
        <v>2.848071027458265E-3</v>
      </c>
      <c r="BE297" s="13">
        <f t="shared" si="548"/>
        <v>2.5068977386018148E-3</v>
      </c>
      <c r="BF297" s="13">
        <f t="shared" si="549"/>
        <v>1.103296970338459E-3</v>
      </c>
      <c r="BG297" s="13">
        <f t="shared" si="550"/>
        <v>3.2371063938622767E-4</v>
      </c>
      <c r="BH297" s="13">
        <f t="shared" si="551"/>
        <v>7.1233254193357119E-5</v>
      </c>
      <c r="BI297" s="13">
        <f t="shared" si="552"/>
        <v>1.254003022599773E-5</v>
      </c>
      <c r="BJ297" s="14">
        <f t="shared" si="553"/>
        <v>0.18711148304157707</v>
      </c>
      <c r="BK297" s="14">
        <f t="shared" si="554"/>
        <v>0.23437221931637747</v>
      </c>
      <c r="BL297" s="14">
        <f t="shared" si="555"/>
        <v>0.51219144337222577</v>
      </c>
      <c r="BM297" s="14">
        <f t="shared" si="556"/>
        <v>0.48595670847143707</v>
      </c>
      <c r="BN297" s="14">
        <f t="shared" si="557"/>
        <v>0.51183089190109565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1.5906</v>
      </c>
      <c r="F298" s="10">
        <f>VLOOKUP(B298,home!$B$2:$E$405,3,FALSE)</f>
        <v>0.94299999999999995</v>
      </c>
      <c r="G298" s="10">
        <f>VLOOKUP(C298,away!$B$2:$E$405,4,FALSE)</f>
        <v>0.97799999999999998</v>
      </c>
      <c r="H298" s="10">
        <f>VLOOKUP(A298,away!$A$2:$E$405,3,FALSE)</f>
        <v>1.1812</v>
      </c>
      <c r="I298" s="10">
        <f>VLOOKUP(C298,away!$B$2:$E$405,3,FALSE)</f>
        <v>1.5051000000000001</v>
      </c>
      <c r="J298" s="10">
        <f>VLOOKUP(B298,home!$B$2:$E$405,4,FALSE)</f>
        <v>0.95240000000000002</v>
      </c>
      <c r="K298" s="12">
        <f t="shared" si="502"/>
        <v>1.4669372124</v>
      </c>
      <c r="L298" s="12">
        <f t="shared" si="503"/>
        <v>1.6931996918880003</v>
      </c>
      <c r="M298" s="13">
        <f t="shared" si="504"/>
        <v>4.2419933212205982E-2</v>
      </c>
      <c r="N298" s="13">
        <f t="shared" si="505"/>
        <v>6.2227378576507626E-2</v>
      </c>
      <c r="O298" s="13">
        <f t="shared" si="506"/>
        <v>7.1825417844816719E-2</v>
      </c>
      <c r="P298" s="13">
        <f t="shared" si="507"/>
        <v>0.10536337823274065</v>
      </c>
      <c r="Q298" s="13">
        <f t="shared" si="508"/>
        <v>4.5641828631990795E-2</v>
      </c>
      <c r="R298" s="13">
        <f t="shared" si="509"/>
        <v>6.0807387682285288E-2</v>
      </c>
      <c r="S298" s="13">
        <f t="shared" si="510"/>
        <v>6.5425854262196395E-2</v>
      </c>
      <c r="T298" s="13">
        <f t="shared" si="511"/>
        <v>7.7280730176891715E-2</v>
      </c>
      <c r="U298" s="13">
        <f t="shared" si="512"/>
        <v>8.9200619779977688E-2</v>
      </c>
      <c r="V298" s="13">
        <f t="shared" si="513"/>
        <v>1.8056210074487714E-2</v>
      </c>
      <c r="W298" s="13">
        <f t="shared" si="514"/>
        <v>2.2317898954083693E-2</v>
      </c>
      <c r="X298" s="13">
        <f t="shared" si="515"/>
        <v>3.7788659632642031E-2</v>
      </c>
      <c r="Y298" s="13">
        <f t="shared" si="516"/>
        <v>3.1991873423425007E-2</v>
      </c>
      <c r="Z298" s="13">
        <f t="shared" si="517"/>
        <v>3.4319683362719886E-2</v>
      </c>
      <c r="AA298" s="13">
        <f t="shared" si="518"/>
        <v>5.0344820642558977E-2</v>
      </c>
      <c r="AB298" s="13">
        <f t="shared" si="519"/>
        <v>3.6926345426086721E-2</v>
      </c>
      <c r="AC298" s="13">
        <f t="shared" si="520"/>
        <v>2.803020813957596E-3</v>
      </c>
      <c r="AD298" s="13">
        <f t="shared" si="521"/>
        <v>8.1847391195821045E-3</v>
      </c>
      <c r="AE298" s="13">
        <f t="shared" si="522"/>
        <v>1.3858397755460081E-2</v>
      </c>
      <c r="AF298" s="13">
        <f t="shared" si="523"/>
        <v>1.1732517404803185E-2</v>
      </c>
      <c r="AG298" s="13">
        <f t="shared" si="524"/>
        <v>6.6218316182944537E-3</v>
      </c>
      <c r="AH298" s="13">
        <f t="shared" si="525"/>
        <v>1.4527519323862759E-2</v>
      </c>
      <c r="AI298" s="13">
        <f t="shared" si="526"/>
        <v>2.1310958700034369E-2</v>
      </c>
      <c r="AJ298" s="13">
        <f t="shared" si="527"/>
        <v>1.5630919174499974E-2</v>
      </c>
      <c r="AK298" s="13">
        <f t="shared" si="528"/>
        <v>7.6431923336969E-3</v>
      </c>
      <c r="AL298" s="13">
        <f t="shared" si="529"/>
        <v>2.7848770127745343E-4</v>
      </c>
      <c r="AM298" s="13">
        <f t="shared" si="530"/>
        <v>2.4012996776602009E-3</v>
      </c>
      <c r="AN298" s="13">
        <f t="shared" si="531"/>
        <v>4.0658798743450058E-3</v>
      </c>
      <c r="AO298" s="13">
        <f t="shared" si="532"/>
        <v>3.4421732752472939E-3</v>
      </c>
      <c r="AP298" s="13">
        <f t="shared" si="533"/>
        <v>1.9427622430246096E-3</v>
      </c>
      <c r="AQ298" s="13">
        <f t="shared" si="534"/>
        <v>8.2237110782522706E-4</v>
      </c>
      <c r="AR298" s="13">
        <f t="shared" si="535"/>
        <v>4.9195982486122756E-3</v>
      </c>
      <c r="AS298" s="13">
        <f t="shared" si="536"/>
        <v>7.2167417409472138E-3</v>
      </c>
      <c r="AT298" s="13">
        <f t="shared" si="537"/>
        <v>5.2932535060379151E-3</v>
      </c>
      <c r="AU298" s="13">
        <f t="shared" si="538"/>
        <v>2.5882901808912616E-3</v>
      </c>
      <c r="AV298" s="13">
        <f t="shared" si="539"/>
        <v>9.4921479570973018E-4</v>
      </c>
      <c r="AW298" s="13">
        <f t="shared" si="540"/>
        <v>1.9214240662702189E-5</v>
      </c>
      <c r="AX298" s="13">
        <f t="shared" si="541"/>
        <v>5.8709264254731234E-4</v>
      </c>
      <c r="AY298" s="13">
        <f t="shared" si="542"/>
        <v>9.9406508147082111E-4</v>
      </c>
      <c r="AZ298" s="13">
        <f t="shared" si="543"/>
        <v>8.4157534483150732E-4</v>
      </c>
      <c r="BA298" s="13">
        <f t="shared" si="544"/>
        <v>4.7498503818974876E-4</v>
      </c>
      <c r="BB298" s="13">
        <f t="shared" si="545"/>
        <v>2.0106113007857312E-4</v>
      </c>
      <c r="BC298" s="13">
        <f t="shared" si="546"/>
        <v>6.8087328699938579E-5</v>
      </c>
      <c r="BD298" s="13">
        <f t="shared" si="547"/>
        <v>1.3883103731271763E-3</v>
      </c>
      <c r="BE298" s="13">
        <f t="shared" si="548"/>
        <v>2.0365641487011844E-3</v>
      </c>
      <c r="BF298" s="13">
        <f t="shared" si="549"/>
        <v>1.4937558675847471E-3</v>
      </c>
      <c r="BG298" s="13">
        <f t="shared" si="550"/>
        <v>7.3041535613363755E-4</v>
      </c>
      <c r="BH298" s="13">
        <f t="shared" si="551"/>
        <v>2.6786836660520799E-4</v>
      </c>
      <c r="BI298" s="13">
        <f t="shared" si="552"/>
        <v>7.8589214999597013E-5</v>
      </c>
      <c r="BJ298" s="14">
        <f t="shared" si="553"/>
        <v>0.3334872080376009</v>
      </c>
      <c r="BK298" s="14">
        <f t="shared" si="554"/>
        <v>0.23534094937833661</v>
      </c>
      <c r="BL298" s="14">
        <f t="shared" si="555"/>
        <v>0.39517978270716936</v>
      </c>
      <c r="BM298" s="14">
        <f t="shared" si="556"/>
        <v>0.60906744846447181</v>
      </c>
      <c r="BN298" s="14">
        <f t="shared" si="557"/>
        <v>0.38828532418054706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1.2153</v>
      </c>
      <c r="F299" s="10">
        <f>VLOOKUP(B299,home!$B$2:$E$405,3,FALSE)</f>
        <v>0.73140000000000005</v>
      </c>
      <c r="G299" s="10">
        <f>VLOOKUP(C299,away!$B$2:$E$405,4,FALSE)</f>
        <v>2.2856999999999998</v>
      </c>
      <c r="H299" s="10">
        <f>VLOOKUP(A299,away!$A$2:$E$405,3,FALSE)</f>
        <v>0.91669999999999996</v>
      </c>
      <c r="I299" s="10">
        <f>VLOOKUP(C299,away!$B$2:$E$405,3,FALSE)</f>
        <v>0.36359999999999998</v>
      </c>
      <c r="J299" s="10">
        <f>VLOOKUP(B299,home!$B$2:$E$405,4,FALSE)</f>
        <v>1.0909</v>
      </c>
      <c r="K299" s="12">
        <f t="shared" si="502"/>
        <v>2.0316911189939999</v>
      </c>
      <c r="L299" s="12">
        <f t="shared" si="503"/>
        <v>0.36361019170799996</v>
      </c>
      <c r="M299" s="13">
        <f t="shared" si="504"/>
        <v>9.1145211756991765E-2</v>
      </c>
      <c r="N299" s="13">
        <f t="shared" si="505"/>
        <v>0.18517891726550767</v>
      </c>
      <c r="O299" s="13">
        <f t="shared" si="506"/>
        <v>3.3141327920226026E-2</v>
      </c>
      <c r="P299" s="13">
        <f t="shared" si="507"/>
        <v>6.733294160719111E-2</v>
      </c>
      <c r="Q299" s="13">
        <f t="shared" si="508"/>
        <v>0.18811318081662834</v>
      </c>
      <c r="R299" s="13">
        <f t="shared" si="509"/>
        <v>6.0252622992655377E-3</v>
      </c>
      <c r="S299" s="13">
        <f t="shared" si="510"/>
        <v>1.2435444874397435E-2</v>
      </c>
      <c r="T299" s="13">
        <f t="shared" si="511"/>
        <v>6.8399869739535893E-2</v>
      </c>
      <c r="U299" s="13">
        <f t="shared" si="512"/>
        <v>1.2241471903027162E-2</v>
      </c>
      <c r="V299" s="13">
        <f t="shared" si="513"/>
        <v>1.020733920016759E-3</v>
      </c>
      <c r="W299" s="13">
        <f t="shared" si="514"/>
        <v>0.12739595961028538</v>
      </c>
      <c r="X299" s="13">
        <f t="shared" si="515"/>
        <v>4.6322469296720493E-2</v>
      </c>
      <c r="Y299" s="13">
        <f t="shared" si="516"/>
        <v>8.4216609706842388E-3</v>
      </c>
      <c r="Z299" s="13">
        <f t="shared" si="517"/>
        <v>7.3028225990897559E-4</v>
      </c>
      <c r="AA299" s="13">
        <f t="shared" si="518"/>
        <v>1.4837079818159338E-3</v>
      </c>
      <c r="AB299" s="13">
        <f t="shared" si="519"/>
        <v>1.5072181649179723E-3</v>
      </c>
      <c r="AC299" s="13">
        <f t="shared" si="520"/>
        <v>4.712879049546966E-5</v>
      </c>
      <c r="AD299" s="13">
        <f t="shared" si="521"/>
        <v>6.4707309933983784E-2</v>
      </c>
      <c r="AE299" s="13">
        <f t="shared" si="522"/>
        <v>2.3528237370004815E-2</v>
      </c>
      <c r="AF299" s="13">
        <f t="shared" si="523"/>
        <v>4.27755345032939E-3</v>
      </c>
      <c r="AG299" s="13">
        <f t="shared" si="524"/>
        <v>5.1845401003849532E-4</v>
      </c>
      <c r="AH299" s="13">
        <f t="shared" si="525"/>
        <v>6.6384518131613521E-5</v>
      </c>
      <c r="AI299" s="13">
        <f t="shared" si="526"/>
        <v>1.3487283592669537E-4</v>
      </c>
      <c r="AJ299" s="13">
        <f t="shared" si="527"/>
        <v>1.3700997147290096E-4</v>
      </c>
      <c r="AK299" s="13">
        <f t="shared" si="528"/>
        <v>9.2787314085038025E-5</v>
      </c>
      <c r="AL299" s="13">
        <f t="shared" si="529"/>
        <v>1.3926436890221306E-6</v>
      </c>
      <c r="AM299" s="13">
        <f t="shared" si="530"/>
        <v>2.6293053385373449E-2</v>
      </c>
      <c r="AN299" s="13">
        <f t="shared" si="531"/>
        <v>9.5604221820443178E-3</v>
      </c>
      <c r="AO299" s="13">
        <f t="shared" si="532"/>
        <v>1.7381334712112744E-3</v>
      </c>
      <c r="AP299" s="13">
        <f t="shared" si="533"/>
        <v>2.1066768156040766E-4</v>
      </c>
      <c r="AQ299" s="13">
        <f t="shared" si="534"/>
        <v>1.915022901971493E-5</v>
      </c>
      <c r="AR299" s="13">
        <f t="shared" si="535"/>
        <v>4.8276174728558413E-6</v>
      </c>
      <c r="AS299" s="13">
        <f t="shared" si="536"/>
        <v>9.8082275455014704E-6</v>
      </c>
      <c r="AT299" s="13">
        <f t="shared" si="537"/>
        <v>9.9636443986338298E-6</v>
      </c>
      <c r="AU299" s="13">
        <f t="shared" si="538"/>
        <v>6.7476826125062197E-6</v>
      </c>
      <c r="AV299" s="13">
        <f t="shared" si="539"/>
        <v>3.4273017094047796E-6</v>
      </c>
      <c r="AW299" s="13">
        <f t="shared" si="540"/>
        <v>2.8577961348387983E-8</v>
      </c>
      <c r="AX299" s="13">
        <f t="shared" si="541"/>
        <v>8.9032271757163838E-3</v>
      </c>
      <c r="AY299" s="13">
        <f t="shared" si="542"/>
        <v>3.2373041401821093E-3</v>
      </c>
      <c r="AZ299" s="13">
        <f t="shared" si="543"/>
        <v>5.8855838951435934E-4</v>
      </c>
      <c r="BA299" s="13">
        <f t="shared" si="544"/>
        <v>7.1335276280889301E-5</v>
      </c>
      <c r="BB299" s="13">
        <f t="shared" si="545"/>
        <v>6.4845583710093254E-6</v>
      </c>
      <c r="BC299" s="13">
        <f t="shared" si="546"/>
        <v>4.715703024848836E-7</v>
      </c>
      <c r="BD299" s="13">
        <f t="shared" si="547"/>
        <v>2.9256181913300016E-7</v>
      </c>
      <c r="BE299" s="13">
        <f t="shared" si="548"/>
        <v>5.9439524968924532E-7</v>
      </c>
      <c r="BF299" s="13">
        <f t="shared" si="549"/>
        <v>6.0381377498293053E-7</v>
      </c>
      <c r="BG299" s="13">
        <f t="shared" si="550"/>
        <v>4.0892102805302035E-7</v>
      </c>
      <c r="BH299" s="13">
        <f t="shared" si="551"/>
        <v>2.0770030526630447E-7</v>
      </c>
      <c r="BI299" s="13">
        <f t="shared" si="552"/>
        <v>8.4396573124378792E-8</v>
      </c>
      <c r="BJ299" s="14">
        <f t="shared" si="553"/>
        <v>0.76749242052329492</v>
      </c>
      <c r="BK299" s="14">
        <f t="shared" si="554"/>
        <v>0.17522015773296368</v>
      </c>
      <c r="BL299" s="14">
        <f t="shared" si="555"/>
        <v>5.4867009171358047E-2</v>
      </c>
      <c r="BM299" s="14">
        <f t="shared" si="556"/>
        <v>0.4241357524594942</v>
      </c>
      <c r="BN299" s="14">
        <f t="shared" si="557"/>
        <v>0.57093684166581049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1.2153</v>
      </c>
      <c r="F300" s="10">
        <f>VLOOKUP(B300,home!$B$2:$E$405,3,FALSE)</f>
        <v>2.3771</v>
      </c>
      <c r="G300" s="10">
        <f>VLOOKUP(C300,away!$B$2:$E$405,4,FALSE)</f>
        <v>1.0971</v>
      </c>
      <c r="H300" s="10">
        <f>VLOOKUP(A300,away!$A$2:$E$405,3,FALSE)</f>
        <v>0.91669999999999996</v>
      </c>
      <c r="I300" s="10">
        <f>VLOOKUP(C300,away!$B$2:$E$405,3,FALSE)</f>
        <v>0.84850000000000003</v>
      </c>
      <c r="J300" s="10">
        <f>VLOOKUP(B300,home!$B$2:$E$405,4,FALSE)</f>
        <v>0.96970000000000001</v>
      </c>
      <c r="K300" s="12">
        <f t="shared" si="502"/>
        <v>3.169400813073</v>
      </c>
      <c r="L300" s="12">
        <f t="shared" si="503"/>
        <v>0.75425200551500005</v>
      </c>
      <c r="M300" s="13">
        <f t="shared" si="504"/>
        <v>1.9768751034346794E-2</v>
      </c>
      <c r="N300" s="13">
        <f t="shared" si="505"/>
        <v>6.2655095601696451E-2</v>
      </c>
      <c r="O300" s="13">
        <f t="shared" si="506"/>
        <v>1.49106201141828E-2</v>
      </c>
      <c r="P300" s="13">
        <f t="shared" si="507"/>
        <v>4.7257731513313597E-2</v>
      </c>
      <c r="Q300" s="13">
        <f t="shared" si="508"/>
        <v>9.9289555471591615E-2</v>
      </c>
      <c r="R300" s="13">
        <f t="shared" si="509"/>
        <v>5.6231825622973372E-3</v>
      </c>
      <c r="S300" s="13">
        <f t="shared" si="510"/>
        <v>2.8242719834756444E-2</v>
      </c>
      <c r="T300" s="13">
        <f t="shared" si="511"/>
        <v>7.4889346341140819E-2</v>
      </c>
      <c r="U300" s="13">
        <f t="shared" si="512"/>
        <v>1.7822119385003096E-2</v>
      </c>
      <c r="V300" s="13">
        <f t="shared" si="513"/>
        <v>7.5016646717827751E-3</v>
      </c>
      <c r="W300" s="13">
        <f t="shared" si="514"/>
        <v>0.10489613261377308</v>
      </c>
      <c r="X300" s="13">
        <f t="shared" si="515"/>
        <v>7.9118118394705741E-2</v>
      </c>
      <c r="Y300" s="13">
        <f t="shared" si="516"/>
        <v>2.9837499735890009E-2</v>
      </c>
      <c r="Z300" s="13">
        <f t="shared" si="517"/>
        <v>1.4137655749965812E-3</v>
      </c>
      <c r="AA300" s="13">
        <f t="shared" si="518"/>
        <v>4.4807897628887823E-3</v>
      </c>
      <c r="AB300" s="13">
        <f t="shared" si="519"/>
        <v>7.1007093588544403E-3</v>
      </c>
      <c r="AC300" s="13">
        <f t="shared" si="520"/>
        <v>1.1208082087042369E-3</v>
      </c>
      <c r="AD300" s="13">
        <f t="shared" si="521"/>
        <v>8.3114471998576425E-2</v>
      </c>
      <c r="AE300" s="13">
        <f t="shared" si="522"/>
        <v>6.2689257192246578E-2</v>
      </c>
      <c r="AF300" s="13">
        <f t="shared" si="523"/>
        <v>2.3641748980748809E-2</v>
      </c>
      <c r="AG300" s="13">
        <f t="shared" si="524"/>
        <v>5.9439455275373324E-3</v>
      </c>
      <c r="AH300" s="13">
        <f t="shared" si="525"/>
        <v>2.6658388006730964E-4</v>
      </c>
      <c r="AI300" s="13">
        <f t="shared" si="526"/>
        <v>8.4491116623748629E-4</v>
      </c>
      <c r="AJ300" s="13">
        <f t="shared" si="527"/>
        <v>1.3389310686237727E-3</v>
      </c>
      <c r="AK300" s="13">
        <f t="shared" si="528"/>
        <v>1.4145364058482956E-3</v>
      </c>
      <c r="AL300" s="13">
        <f t="shared" si="529"/>
        <v>1.0717288778200845E-4</v>
      </c>
      <c r="AM300" s="13">
        <f t="shared" si="530"/>
        <v>5.268461502608425E-2</v>
      </c>
      <c r="AN300" s="13">
        <f t="shared" si="531"/>
        <v>3.9737476543209749E-2</v>
      </c>
      <c r="AO300" s="13">
        <f t="shared" si="532"/>
        <v>1.4986035688410611E-2</v>
      </c>
      <c r="AP300" s="13">
        <f t="shared" si="533"/>
        <v>3.7677491575676897E-3</v>
      </c>
      <c r="AQ300" s="13">
        <f t="shared" si="534"/>
        <v>7.104580895932204E-4</v>
      </c>
      <c r="AR300" s="13">
        <f t="shared" si="535"/>
        <v>4.0214285235747719E-5</v>
      </c>
      <c r="AS300" s="13">
        <f t="shared" si="536"/>
        <v>1.2745518832332837E-4</v>
      </c>
      <c r="AT300" s="13">
        <f t="shared" si="537"/>
        <v>2.0197828875116462E-4</v>
      </c>
      <c r="AU300" s="13">
        <f t="shared" si="538"/>
        <v>2.1338338419701146E-4</v>
      </c>
      <c r="AV300" s="13">
        <f t="shared" si="539"/>
        <v>1.6907436784256914E-4</v>
      </c>
      <c r="AW300" s="13">
        <f t="shared" si="540"/>
        <v>7.1166575913293696E-6</v>
      </c>
      <c r="AX300" s="13">
        <f t="shared" si="541"/>
        <v>2.7829776950018235E-2</v>
      </c>
      <c r="AY300" s="13">
        <f t="shared" si="542"/>
        <v>2.0990665077586373E-2</v>
      </c>
      <c r="AZ300" s="13">
        <f t="shared" si="543"/>
        <v>7.9161256159315969E-3</v>
      </c>
      <c r="BA300" s="13">
        <f t="shared" si="544"/>
        <v>1.9902512072416906E-3</v>
      </c>
      <c r="BB300" s="13">
        <f t="shared" si="545"/>
        <v>3.7528774113517377E-4</v>
      </c>
      <c r="BC300" s="13">
        <f t="shared" si="546"/>
        <v>5.6612306279279824E-5</v>
      </c>
      <c r="BD300" s="13">
        <f t="shared" si="547"/>
        <v>5.0552842149024935E-6</v>
      </c>
      <c r="BE300" s="13">
        <f t="shared" si="548"/>
        <v>1.6022221901027067E-5</v>
      </c>
      <c r="BF300" s="13">
        <f t="shared" si="549"/>
        <v>2.5390421560175605E-5</v>
      </c>
      <c r="BG300" s="13">
        <f t="shared" si="550"/>
        <v>2.6824140912362266E-5</v>
      </c>
      <c r="BH300" s="13">
        <f t="shared" si="551"/>
        <v>2.1254113504406425E-5</v>
      </c>
      <c r="BI300" s="13">
        <f t="shared" si="552"/>
        <v>1.3472560924402315E-5</v>
      </c>
      <c r="BJ300" s="14">
        <f t="shared" si="553"/>
        <v>0.79712022526096482</v>
      </c>
      <c r="BK300" s="14">
        <f t="shared" si="554"/>
        <v>0.12498951322827222</v>
      </c>
      <c r="BL300" s="14">
        <f t="shared" si="555"/>
        <v>5.4662507961370427E-2</v>
      </c>
      <c r="BM300" s="14">
        <f t="shared" si="556"/>
        <v>0.70769752730818014</v>
      </c>
      <c r="BN300" s="14">
        <f t="shared" si="557"/>
        <v>0.24950493629742859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1.5221</v>
      </c>
      <c r="F301" s="10">
        <f>VLOOKUP(B301,home!$B$2:$E$405,3,FALSE)</f>
        <v>0.73</v>
      </c>
      <c r="G301" s="10">
        <f>VLOOKUP(C301,away!$B$2:$E$405,4,FALSE)</f>
        <v>1.1679999999999999</v>
      </c>
      <c r="H301" s="10">
        <f>VLOOKUP(A301,away!$A$2:$E$405,3,FALSE)</f>
        <v>1.1471</v>
      </c>
      <c r="I301" s="10">
        <f>VLOOKUP(C301,away!$B$2:$E$405,3,FALSE)</f>
        <v>1.2592000000000001</v>
      </c>
      <c r="J301" s="10">
        <f>VLOOKUP(B301,home!$B$2:$E$405,4,FALSE)</f>
        <v>1.0654999999999999</v>
      </c>
      <c r="K301" s="12">
        <f t="shared" si="502"/>
        <v>1.2978033439999999</v>
      </c>
      <c r="L301" s="12">
        <f t="shared" si="503"/>
        <v>1.5390383749599998</v>
      </c>
      <c r="M301" s="13">
        <f t="shared" si="504"/>
        <v>5.8610482334960676E-2</v>
      </c>
      <c r="N301" s="13">
        <f t="shared" si="505"/>
        <v>7.6064879967764884E-2</v>
      </c>
      <c r="O301" s="13">
        <f t="shared" si="506"/>
        <v>9.0203781488419663E-2</v>
      </c>
      <c r="P301" s="13">
        <f t="shared" si="507"/>
        <v>0.1170667692571163</v>
      </c>
      <c r="Q301" s="13">
        <f t="shared" si="508"/>
        <v>4.9358627791561943E-2</v>
      </c>
      <c r="R301" s="13">
        <f t="shared" si="509"/>
        <v>6.9413540638592161E-2</v>
      </c>
      <c r="S301" s="13">
        <f t="shared" si="510"/>
        <v>5.8456388338422781E-2</v>
      </c>
      <c r="T301" s="13">
        <f t="shared" si="511"/>
        <v>7.5964822306580984E-2</v>
      </c>
      <c r="U301" s="13">
        <f t="shared" si="512"/>
        <v>9.0085125159644786E-2</v>
      </c>
      <c r="V301" s="13">
        <f t="shared" si="513"/>
        <v>1.2973220740255328E-2</v>
      </c>
      <c r="W301" s="13">
        <f t="shared" si="514"/>
        <v>2.1352597401046808E-2</v>
      </c>
      <c r="X301" s="13">
        <f t="shared" si="515"/>
        <v>3.2862466805282195E-2</v>
      </c>
      <c r="Y301" s="13">
        <f t="shared" si="516"/>
        <v>2.5288298754589229E-2</v>
      </c>
      <c r="Z301" s="13">
        <f t="shared" si="517"/>
        <v>3.5610034261546256E-2</v>
      </c>
      <c r="AA301" s="13">
        <f t="shared" si="518"/>
        <v>4.6214821544589293E-2</v>
      </c>
      <c r="AB301" s="13">
        <f t="shared" si="519"/>
        <v>2.9988874971465622E-2</v>
      </c>
      <c r="AC301" s="13">
        <f t="shared" si="520"/>
        <v>1.6195194298196333E-3</v>
      </c>
      <c r="AD301" s="13">
        <f t="shared" si="521"/>
        <v>6.9278680775410615E-3</v>
      </c>
      <c r="AE301" s="13">
        <f t="shared" si="522"/>
        <v>1.0662254827996053E-2</v>
      </c>
      <c r="AF301" s="13">
        <f t="shared" si="523"/>
        <v>8.2048096719442316E-3</v>
      </c>
      <c r="AG301" s="13">
        <f t="shared" si="524"/>
        <v>4.2091723147883783E-3</v>
      </c>
      <c r="AH301" s="13">
        <f t="shared" si="525"/>
        <v>1.370130231554003E-2</v>
      </c>
      <c r="AI301" s="13">
        <f t="shared" si="526"/>
        <v>1.7781595962262791E-2</v>
      </c>
      <c r="AJ301" s="13">
        <f t="shared" si="527"/>
        <v>1.1538507350740775E-2</v>
      </c>
      <c r="AK301" s="13">
        <f t="shared" si="528"/>
        <v>4.991571141519986E-3</v>
      </c>
      <c r="AL301" s="13">
        <f t="shared" si="529"/>
        <v>1.2939112584986958E-4</v>
      </c>
      <c r="AM301" s="13">
        <f t="shared" si="530"/>
        <v>1.7982020715647273E-3</v>
      </c>
      <c r="AN301" s="13">
        <f t="shared" si="531"/>
        <v>2.7675019940706833E-3</v>
      </c>
      <c r="AO301" s="13">
        <f t="shared" si="532"/>
        <v>2.1296458858265522E-3</v>
      </c>
      <c r="AP301" s="13">
        <f t="shared" si="533"/>
        <v>1.0925355811209152E-3</v>
      </c>
      <c r="AQ301" s="13">
        <f t="shared" si="534"/>
        <v>4.2036354633857848E-4</v>
      </c>
      <c r="AR301" s="13">
        <f t="shared" si="535"/>
        <v>4.2173660101088792E-3</v>
      </c>
      <c r="AS301" s="13">
        <f t="shared" si="536"/>
        <v>5.4733117107912408E-3</v>
      </c>
      <c r="AT301" s="13">
        <f t="shared" si="537"/>
        <v>3.551641120509617E-3</v>
      </c>
      <c r="AU301" s="13">
        <f t="shared" si="538"/>
        <v>1.5364439076284292E-3</v>
      </c>
      <c r="AV301" s="13">
        <f t="shared" si="539"/>
        <v>4.9850051029715048E-4</v>
      </c>
      <c r="AW301" s="13">
        <f t="shared" si="540"/>
        <v>7.1789400833423409E-6</v>
      </c>
      <c r="AX301" s="13">
        <f t="shared" si="541"/>
        <v>3.8895211027740475E-4</v>
      </c>
      <c r="AY301" s="13">
        <f t="shared" si="542"/>
        <v>5.9861222373859969E-4</v>
      </c>
      <c r="AZ301" s="13">
        <f t="shared" si="543"/>
        <v>4.6064359202692325E-4</v>
      </c>
      <c r="BA301" s="13">
        <f t="shared" si="544"/>
        <v>2.3631605510295096E-4</v>
      </c>
      <c r="BB301" s="13">
        <f t="shared" si="545"/>
        <v>9.0924869355650943E-5</v>
      </c>
      <c r="BC301" s="13">
        <f t="shared" si="546"/>
        <v>2.7987372635314246E-5</v>
      </c>
      <c r="BD301" s="13">
        <f t="shared" si="547"/>
        <v>1.0817813551349191E-3</v>
      </c>
      <c r="BE301" s="13">
        <f t="shared" si="548"/>
        <v>1.4039394601709492E-3</v>
      </c>
      <c r="BF301" s="13">
        <f t="shared" si="549"/>
        <v>9.1101866309170642E-4</v>
      </c>
      <c r="BG301" s="13">
        <f t="shared" si="550"/>
        <v>3.9410768913560864E-4</v>
      </c>
      <c r="BH301" s="13">
        <f t="shared" si="551"/>
        <v>1.2786856921407629E-4</v>
      </c>
      <c r="BI301" s="13">
        <f t="shared" si="552"/>
        <v>3.3189651343704717E-5</v>
      </c>
      <c r="BJ301" s="14">
        <f t="shared" si="553"/>
        <v>0.32090748322115398</v>
      </c>
      <c r="BK301" s="14">
        <f t="shared" si="554"/>
        <v>0.24945438345016321</v>
      </c>
      <c r="BL301" s="14">
        <f t="shared" si="555"/>
        <v>0.3931482892202014</v>
      </c>
      <c r="BM301" s="14">
        <f t="shared" si="556"/>
        <v>0.53781067539099425</v>
      </c>
      <c r="BN301" s="14">
        <f t="shared" si="557"/>
        <v>0.46071808147841564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1.5221</v>
      </c>
      <c r="F302" s="10">
        <f>VLOOKUP(B302,home!$B$2:$E$405,3,FALSE)</f>
        <v>1.3140000000000001</v>
      </c>
      <c r="G302" s="10">
        <f>VLOOKUP(C302,away!$B$2:$E$405,4,FALSE)</f>
        <v>0.80300000000000005</v>
      </c>
      <c r="H302" s="10">
        <f>VLOOKUP(A302,away!$A$2:$E$405,3,FALSE)</f>
        <v>1.1471</v>
      </c>
      <c r="I302" s="10">
        <f>VLOOKUP(C302,away!$B$2:$E$405,3,FALSE)</f>
        <v>1.0654999999999999</v>
      </c>
      <c r="J302" s="10">
        <f>VLOOKUP(B302,home!$B$2:$E$405,4,FALSE)</f>
        <v>0.67800000000000005</v>
      </c>
      <c r="K302" s="12">
        <f t="shared" si="502"/>
        <v>1.6060316381999999</v>
      </c>
      <c r="L302" s="12">
        <f t="shared" si="503"/>
        <v>0.82867536389999996</v>
      </c>
      <c r="M302" s="13">
        <f t="shared" si="504"/>
        <v>8.7623416764390297E-2</v>
      </c>
      <c r="N302" s="13">
        <f t="shared" si="505"/>
        <v>0.14072597957079508</v>
      </c>
      <c r="O302" s="13">
        <f t="shared" si="506"/>
        <v>7.2611366773392499E-2</v>
      </c>
      <c r="P302" s="13">
        <f t="shared" si="507"/>
        <v>0.11661615233101259</v>
      </c>
      <c r="Q302" s="13">
        <f t="shared" si="508"/>
        <v>0.11300518775369191</v>
      </c>
      <c r="R302" s="13">
        <f t="shared" si="509"/>
        <v>3.0085625392108687E-2</v>
      </c>
      <c r="S302" s="13">
        <f t="shared" si="510"/>
        <v>3.8800492741161367E-2</v>
      </c>
      <c r="T302" s="13">
        <f t="shared" si="511"/>
        <v>9.3644615084378477E-2</v>
      </c>
      <c r="U302" s="13">
        <f t="shared" si="512"/>
        <v>4.8318466234759827E-2</v>
      </c>
      <c r="V302" s="13">
        <f t="shared" si="513"/>
        <v>5.737639471659871E-3</v>
      </c>
      <c r="W302" s="13">
        <f t="shared" si="514"/>
        <v>6.0496635604386784E-2</v>
      </c>
      <c r="X302" s="13">
        <f t="shared" si="515"/>
        <v>5.0132071524190913E-2</v>
      </c>
      <c r="Y302" s="13">
        <f t="shared" si="516"/>
        <v>2.077160630668486E-2</v>
      </c>
      <c r="Z302" s="13">
        <f t="shared" si="517"/>
        <v>8.3104055233215839E-3</v>
      </c>
      <c r="AA302" s="13">
        <f t="shared" si="518"/>
        <v>1.334677419672649E-2</v>
      </c>
      <c r="AB302" s="13">
        <f t="shared" si="519"/>
        <v>1.071767081392707E-2</v>
      </c>
      <c r="AC302" s="13">
        <f t="shared" si="520"/>
        <v>4.7725643965603555E-4</v>
      </c>
      <c r="AD302" s="13">
        <f t="shared" si="521"/>
        <v>2.4289877696325447E-2</v>
      </c>
      <c r="AE302" s="13">
        <f t="shared" si="522"/>
        <v>2.0128423239088984E-2</v>
      </c>
      <c r="AF302" s="13">
        <f t="shared" si="523"/>
        <v>8.3399642261926376E-3</v>
      </c>
      <c r="AG302" s="13">
        <f t="shared" si="524"/>
        <v>2.3037076300177223E-3</v>
      </c>
      <c r="AH302" s="13">
        <f t="shared" si="525"/>
        <v>1.7216570802987706E-3</v>
      </c>
      <c r="AI302" s="13">
        <f t="shared" si="526"/>
        <v>2.765035741090863E-3</v>
      </c>
      <c r="AJ302" s="13">
        <f t="shared" si="527"/>
        <v>2.2203674404728557E-3</v>
      </c>
      <c r="AK302" s="13">
        <f t="shared" si="528"/>
        <v>1.1886601192761866E-3</v>
      </c>
      <c r="AL302" s="13">
        <f t="shared" si="529"/>
        <v>2.5406820104966813E-5</v>
      </c>
      <c r="AM302" s="13">
        <f t="shared" si="530"/>
        <v>7.8020624136614335E-3</v>
      </c>
      <c r="AN302" s="13">
        <f t="shared" si="531"/>
        <v>6.4653769098114008E-3</v>
      </c>
      <c r="AO302" s="13">
        <f t="shared" si="532"/>
        <v>2.6788492817443094E-3</v>
      </c>
      <c r="AP302" s="13">
        <f t="shared" si="533"/>
        <v>7.3996546779423974E-4</v>
      </c>
      <c r="AQ302" s="13">
        <f t="shared" si="534"/>
        <v>1.5329778832445632E-4</v>
      </c>
      <c r="AR302" s="13">
        <f t="shared" si="535"/>
        <v>2.8533896150551914E-4</v>
      </c>
      <c r="AS302" s="13">
        <f t="shared" si="536"/>
        <v>4.5826339978899557E-4</v>
      </c>
      <c r="AT302" s="13">
        <f t="shared" si="537"/>
        <v>3.6799275934511119E-4</v>
      </c>
      <c r="AU302" s="13">
        <f t="shared" si="538"/>
        <v>1.9700267137892237E-4</v>
      </c>
      <c r="AV302" s="13">
        <f t="shared" si="539"/>
        <v>7.9098130761116758E-5</v>
      </c>
      <c r="AW302" s="13">
        <f t="shared" si="540"/>
        <v>9.3926109944071683E-7</v>
      </c>
      <c r="AX302" s="13">
        <f t="shared" si="541"/>
        <v>2.0883931799252197E-3</v>
      </c>
      <c r="AY302" s="13">
        <f t="shared" si="542"/>
        <v>1.7305999783408098E-3</v>
      </c>
      <c r="AZ302" s="13">
        <f t="shared" si="543"/>
        <v>7.170527834084511E-4</v>
      </c>
      <c r="BA302" s="13">
        <f t="shared" si="544"/>
        <v>1.9806799207550206E-4</v>
      </c>
      <c r="BB302" s="13">
        <f t="shared" si="545"/>
        <v>4.1033516352527242E-5</v>
      </c>
      <c r="BC302" s="13">
        <f t="shared" si="546"/>
        <v>6.8006928191054245E-6</v>
      </c>
      <c r="BD302" s="13">
        <f t="shared" si="547"/>
        <v>3.9408894626739002E-5</v>
      </c>
      <c r="BE302" s="13">
        <f t="shared" si="548"/>
        <v>6.3291931597032807E-5</v>
      </c>
      <c r="BF302" s="13">
        <f t="shared" si="549"/>
        <v>5.0824422293812481E-5</v>
      </c>
      <c r="BG302" s="13">
        <f t="shared" si="550"/>
        <v>2.7208543399033413E-5</v>
      </c>
      <c r="BH302" s="13">
        <f t="shared" si="551"/>
        <v>1.092444538204636E-5</v>
      </c>
      <c r="BI302" s="13">
        <f t="shared" si="552"/>
        <v>3.5090009826708655E-6</v>
      </c>
      <c r="BJ302" s="14">
        <f t="shared" si="553"/>
        <v>0.55645956864001045</v>
      </c>
      <c r="BK302" s="14">
        <f t="shared" si="554"/>
        <v>0.25101096454632593</v>
      </c>
      <c r="BL302" s="14">
        <f t="shared" si="555"/>
        <v>0.18455848695311428</v>
      </c>
      <c r="BM302" s="14">
        <f t="shared" si="556"/>
        <v>0.43794203636013967</v>
      </c>
      <c r="BN302" s="14">
        <f t="shared" si="557"/>
        <v>0.56066772858539105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1.5221</v>
      </c>
      <c r="F303" s="10">
        <f>VLOOKUP(B303,home!$B$2:$E$405,3,FALSE)</f>
        <v>1.022</v>
      </c>
      <c r="G303" s="10">
        <f>VLOOKUP(C303,away!$B$2:$E$405,4,FALSE)</f>
        <v>1.095</v>
      </c>
      <c r="H303" s="10">
        <f>VLOOKUP(A303,away!$A$2:$E$405,3,FALSE)</f>
        <v>1.1471</v>
      </c>
      <c r="I303" s="10">
        <f>VLOOKUP(C303,away!$B$2:$E$405,3,FALSE)</f>
        <v>0.87180000000000002</v>
      </c>
      <c r="J303" s="10">
        <f>VLOOKUP(B303,home!$B$2:$E$405,4,FALSE)</f>
        <v>1.0654999999999999</v>
      </c>
      <c r="K303" s="12">
        <f t="shared" si="502"/>
        <v>1.703366889</v>
      </c>
      <c r="L303" s="12">
        <f t="shared" si="503"/>
        <v>1.0655445165899999</v>
      </c>
      <c r="M303" s="13">
        <f t="shared" si="504"/>
        <v>6.2730255392132908E-2</v>
      </c>
      <c r="N303" s="13">
        <f t="shared" si="505"/>
        <v>0.10685263997347291</v>
      </c>
      <c r="O303" s="13">
        <f t="shared" si="506"/>
        <v>6.6841879657377493E-2</v>
      </c>
      <c r="P303" s="13">
        <f t="shared" si="507"/>
        <v>0.1138562446068995</v>
      </c>
      <c r="Q303" s="13">
        <f t="shared" si="508"/>
        <v>9.100462446652581E-2</v>
      </c>
      <c r="R303" s="13">
        <f t="shared" si="509"/>
        <v>3.5611499173743628E-2</v>
      </c>
      <c r="S303" s="13">
        <f t="shared" si="510"/>
        <v>5.1662648091226608E-2</v>
      </c>
      <c r="T303" s="13">
        <f t="shared" si="511"/>
        <v>9.6969478584638724E-2</v>
      </c>
      <c r="U303" s="13">
        <f t="shared" si="512"/>
        <v>6.0659448560205755E-2</v>
      </c>
      <c r="V303" s="13">
        <f t="shared" si="513"/>
        <v>1.0418710080956409E-2</v>
      </c>
      <c r="W303" s="13">
        <f t="shared" si="514"/>
        <v>5.1671421354053129E-2</v>
      </c>
      <c r="X303" s="13">
        <f t="shared" si="515"/>
        <v>5.5058199688222738E-2</v>
      </c>
      <c r="Y303" s="13">
        <f t="shared" si="516"/>
        <v>2.9333481385551488E-2</v>
      </c>
      <c r="Z303" s="13">
        <f t="shared" si="517"/>
        <v>1.2648545890710614E-2</v>
      </c>
      <c r="AA303" s="13">
        <f t="shared" si="518"/>
        <v>2.1545114264233473E-2</v>
      </c>
      <c r="AB303" s="13">
        <f t="shared" si="519"/>
        <v>1.8349617128708449E-2</v>
      </c>
      <c r="AC303" s="13">
        <f t="shared" si="520"/>
        <v>1.1818810517055039E-3</v>
      </c>
      <c r="AD303" s="13">
        <f t="shared" si="521"/>
        <v>2.2003847060515412E-2</v>
      </c>
      <c r="AE303" s="13">
        <f t="shared" si="522"/>
        <v>2.3446078579217187E-2</v>
      </c>
      <c r="AF303" s="13">
        <f t="shared" si="523"/>
        <v>1.2491420232811563E-2</v>
      </c>
      <c r="AG303" s="13">
        <f t="shared" si="524"/>
        <v>4.4367214444979144E-3</v>
      </c>
      <c r="AH303" s="13">
        <f t="shared" si="525"/>
        <v>3.3693971791709169E-3</v>
      </c>
      <c r="AI303" s="13">
        <f t="shared" si="526"/>
        <v>5.7393195908897405E-3</v>
      </c>
      <c r="AJ303" s="13">
        <f t="shared" si="527"/>
        <v>4.8880834782553057E-3</v>
      </c>
      <c r="AK303" s="13">
        <f t="shared" si="528"/>
        <v>2.7753998491760134E-3</v>
      </c>
      <c r="AL303" s="13">
        <f t="shared" si="529"/>
        <v>8.5805190671114351E-5</v>
      </c>
      <c r="AM303" s="13">
        <f t="shared" si="530"/>
        <v>7.49612490270039E-3</v>
      </c>
      <c r="AN303" s="13">
        <f t="shared" si="531"/>
        <v>7.9874547857461467E-3</v>
      </c>
      <c r="AO303" s="13">
        <f t="shared" si="532"/>
        <v>4.2554943242311795E-3</v>
      </c>
      <c r="AP303" s="13">
        <f t="shared" si="533"/>
        <v>1.5114728808548004E-3</v>
      </c>
      <c r="AQ303" s="13">
        <f t="shared" si="534"/>
        <v>4.0263541004233064E-4</v>
      </c>
      <c r="AR303" s="13">
        <f t="shared" si="535"/>
        <v>7.1804853769587707E-4</v>
      </c>
      <c r="AS303" s="13">
        <f t="shared" si="536"/>
        <v>1.2231001038060254E-3</v>
      </c>
      <c r="AT303" s="13">
        <f t="shared" si="537"/>
        <v>1.0416941093778233E-3</v>
      </c>
      <c r="AU303" s="13">
        <f t="shared" si="538"/>
        <v>5.91462418126843E-4</v>
      </c>
      <c r="AV303" s="13">
        <f t="shared" si="539"/>
        <v>2.5186937478128445E-4</v>
      </c>
      <c r="AW303" s="13">
        <f t="shared" si="540"/>
        <v>4.3260432733961085E-6</v>
      </c>
      <c r="AX303" s="13">
        <f t="shared" si="541"/>
        <v>2.1281084925113634E-3</v>
      </c>
      <c r="AY303" s="13">
        <f t="shared" si="542"/>
        <v>2.267594334904094E-3</v>
      </c>
      <c r="AZ303" s="13">
        <f t="shared" si="543"/>
        <v>1.2081113547038026E-3</v>
      </c>
      <c r="BA303" s="13">
        <f t="shared" si="544"/>
        <v>4.2909880981158448E-4</v>
      </c>
      <c r="BB303" s="13">
        <f t="shared" si="545"/>
        <v>1.1430597096750724E-4</v>
      </c>
      <c r="BC303" s="13">
        <f t="shared" si="546"/>
        <v>2.4359620115584623E-5</v>
      </c>
      <c r="BD303" s="13">
        <f t="shared" si="547"/>
        <v>1.2751878033121826E-4</v>
      </c>
      <c r="BE303" s="13">
        <f t="shared" si="548"/>
        <v>2.1721126814186164E-4</v>
      </c>
      <c r="BF303" s="13">
        <f t="shared" si="549"/>
        <v>1.8499524103527385E-4</v>
      </c>
      <c r="BG303" s="13">
        <f t="shared" si="550"/>
        <v>1.050382560673532E-4</v>
      </c>
      <c r="BH303" s="13">
        <f t="shared" si="551"/>
        <v>4.4729671865858207E-5</v>
      </c>
      <c r="BI303" s="13">
        <f t="shared" si="552"/>
        <v>1.523820840242755E-5</v>
      </c>
      <c r="BJ303" s="14">
        <f t="shared" si="553"/>
        <v>0.52109267365609568</v>
      </c>
      <c r="BK303" s="14">
        <f t="shared" si="554"/>
        <v>0.24220313874849614</v>
      </c>
      <c r="BL303" s="14">
        <f t="shared" si="555"/>
        <v>0.22430066485139266</v>
      </c>
      <c r="BM303" s="14">
        <f t="shared" si="556"/>
        <v>0.52108461158491226</v>
      </c>
      <c r="BN303" s="14">
        <f t="shared" si="557"/>
        <v>0.4768971432701522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1.5207999999999999</v>
      </c>
      <c r="F304" s="10">
        <f>VLOOKUP(B304,home!$B$2:$E$405,3,FALSE)</f>
        <v>1.3150999999999999</v>
      </c>
      <c r="G304" s="10">
        <f>VLOOKUP(C304,away!$B$2:$E$405,4,FALSE)</f>
        <v>0.74519999999999997</v>
      </c>
      <c r="H304" s="10">
        <f>VLOOKUP(A304,away!$A$2:$E$405,3,FALSE)</f>
        <v>1.1375</v>
      </c>
      <c r="I304" s="10">
        <f>VLOOKUP(C304,away!$B$2:$E$405,3,FALSE)</f>
        <v>0.93769999999999998</v>
      </c>
      <c r="J304" s="10">
        <f>VLOOKUP(B304,home!$B$2:$E$405,4,FALSE)</f>
        <v>1.0548999999999999</v>
      </c>
      <c r="K304" s="12">
        <f t="shared" si="502"/>
        <v>1.4904030404159996</v>
      </c>
      <c r="L304" s="12">
        <f t="shared" si="503"/>
        <v>1.1251919428749997</v>
      </c>
      <c r="M304" s="13">
        <f t="shared" si="504"/>
        <v>7.3124268032586398E-2</v>
      </c>
      <c r="N304" s="13">
        <f t="shared" si="505"/>
        <v>0.10898463140396125</v>
      </c>
      <c r="O304" s="13">
        <f t="shared" si="506"/>
        <v>8.2278837218898129E-2</v>
      </c>
      <c r="P304" s="13">
        <f t="shared" si="507"/>
        <v>0.12262862915293889</v>
      </c>
      <c r="Q304" s="13">
        <f t="shared" si="508"/>
        <v>8.1215513001540451E-2</v>
      </c>
      <c r="R304" s="13">
        <f t="shared" si="509"/>
        <v>4.6289742353913914E-2</v>
      </c>
      <c r="S304" s="13">
        <f t="shared" si="510"/>
        <v>5.1411730648803625E-2</v>
      </c>
      <c r="T304" s="13">
        <f t="shared" si="511"/>
        <v>9.1383040865793116E-2</v>
      </c>
      <c r="U304" s="13">
        <f t="shared" si="512"/>
        <v>6.8990372744346565E-2</v>
      </c>
      <c r="V304" s="13">
        <f t="shared" si="513"/>
        <v>9.5796591222453483E-3</v>
      </c>
      <c r="W304" s="13">
        <f t="shared" si="514"/>
        <v>4.0347949168813672E-2</v>
      </c>
      <c r="X304" s="13">
        <f t="shared" si="515"/>
        <v>4.5399187316279191E-2</v>
      </c>
      <c r="Y304" s="13">
        <f t="shared" si="516"/>
        <v>2.5541399890675113E-2</v>
      </c>
      <c r="Z304" s="13">
        <f t="shared" si="517"/>
        <v>1.7361615044794523E-2</v>
      </c>
      <c r="AA304" s="13">
        <f t="shared" si="518"/>
        <v>2.5875803849293919E-2</v>
      </c>
      <c r="AB304" s="13">
        <f t="shared" si="519"/>
        <v>1.9282688365097844E-2</v>
      </c>
      <c r="AC304" s="13">
        <f t="shared" si="520"/>
        <v>1.0040617307357971E-3</v>
      </c>
      <c r="AD304" s="13">
        <f t="shared" si="521"/>
        <v>1.5033676528937527E-2</v>
      </c>
      <c r="AE304" s="13">
        <f t="shared" si="522"/>
        <v>1.6915771702149501E-2</v>
      </c>
      <c r="AF304" s="13">
        <f t="shared" si="523"/>
        <v>9.5167450133857683E-3</v>
      </c>
      <c r="AG304" s="13">
        <f t="shared" si="524"/>
        <v>3.5693882704858335E-3</v>
      </c>
      <c r="AH304" s="13">
        <f t="shared" si="525"/>
        <v>4.8837873409250413E-3</v>
      </c>
      <c r="AI304" s="13">
        <f t="shared" si="526"/>
        <v>7.2788115016598513E-3</v>
      </c>
      <c r="AJ304" s="13">
        <f t="shared" si="527"/>
        <v>5.4241813963443958E-3</v>
      </c>
      <c r="AK304" s="13">
        <f t="shared" si="528"/>
        <v>2.694738814959863E-3</v>
      </c>
      <c r="AL304" s="13">
        <f t="shared" si="529"/>
        <v>6.7352038899145706E-5</v>
      </c>
      <c r="AM304" s="13">
        <f t="shared" si="530"/>
        <v>4.4812474414718242E-3</v>
      </c>
      <c r="AN304" s="13">
        <f t="shared" si="531"/>
        <v>5.0422635151733041E-3</v>
      </c>
      <c r="AO304" s="13">
        <f t="shared" si="532"/>
        <v>2.8367571405627881E-3</v>
      </c>
      <c r="AP304" s="13">
        <f t="shared" si="533"/>
        <v>1.0639654261514575E-3</v>
      </c>
      <c r="AQ304" s="13">
        <f t="shared" si="534"/>
        <v>2.9929133125079625E-4</v>
      </c>
      <c r="AR304" s="13">
        <f t="shared" si="535"/>
        <v>1.0990396333447551E-3</v>
      </c>
      <c r="AS304" s="13">
        <f t="shared" si="536"/>
        <v>1.6380120110747083E-3</v>
      </c>
      <c r="AT304" s="13">
        <f t="shared" si="537"/>
        <v>1.2206490407718359E-3</v>
      </c>
      <c r="AU304" s="13">
        <f t="shared" si="538"/>
        <v>6.0641968054907247E-4</v>
      </c>
      <c r="AV304" s="13">
        <f t="shared" si="539"/>
        <v>2.2595243391460923E-4</v>
      </c>
      <c r="AW304" s="13">
        <f t="shared" si="540"/>
        <v>3.1374628207397192E-6</v>
      </c>
      <c r="AX304" s="13">
        <f t="shared" si="541"/>
        <v>1.1131441352710031E-3</v>
      </c>
      <c r="AY304" s="13">
        <f t="shared" si="542"/>
        <v>1.2525008122654916E-3</v>
      </c>
      <c r="AZ304" s="13">
        <f t="shared" si="543"/>
        <v>7.0465191120276183E-4</v>
      </c>
      <c r="BA304" s="13">
        <f t="shared" si="544"/>
        <v>2.6428955100560585E-4</v>
      </c>
      <c r="BB304" s="13">
        <f t="shared" si="545"/>
        <v>7.4344118344389713E-5</v>
      </c>
      <c r="BC304" s="13">
        <f t="shared" si="546"/>
        <v>1.6730280592250553E-5</v>
      </c>
      <c r="BD304" s="13">
        <f t="shared" si="547"/>
        <v>2.0610509005663556E-4</v>
      </c>
      <c r="BE304" s="13">
        <f t="shared" si="548"/>
        <v>3.0717965286562303E-4</v>
      </c>
      <c r="BF304" s="13">
        <f t="shared" si="549"/>
        <v>2.2891074429242799E-4</v>
      </c>
      <c r="BG304" s="13">
        <f t="shared" si="550"/>
        <v>1.1372308975910802E-4</v>
      </c>
      <c r="BH304" s="13">
        <f t="shared" si="551"/>
        <v>4.2373309685619063E-5</v>
      </c>
      <c r="BI304" s="13">
        <f t="shared" si="552"/>
        <v>1.2630661917587062E-5</v>
      </c>
      <c r="BJ304" s="14">
        <f t="shared" si="553"/>
        <v>0.45505648882531302</v>
      </c>
      <c r="BK304" s="14">
        <f t="shared" si="554"/>
        <v>0.25906820153847465</v>
      </c>
      <c r="BL304" s="14">
        <f t="shared" si="555"/>
        <v>0.26869995893367143</v>
      </c>
      <c r="BM304" s="14">
        <f t="shared" si="556"/>
        <v>0.48441527982896987</v>
      </c>
      <c r="BN304" s="14">
        <f t="shared" si="557"/>
        <v>0.51452162116383904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1.5207999999999999</v>
      </c>
      <c r="F305" s="10">
        <f>VLOOKUP(B305,home!$B$2:$E$405,3,FALSE)</f>
        <v>1.2713000000000001</v>
      </c>
      <c r="G305" s="10">
        <f>VLOOKUP(C305,away!$B$2:$E$405,4,FALSE)</f>
        <v>1.5781000000000001</v>
      </c>
      <c r="H305" s="10">
        <f>VLOOKUP(A305,away!$A$2:$E$405,3,FALSE)</f>
        <v>1.1375</v>
      </c>
      <c r="I305" s="10">
        <f>VLOOKUP(C305,away!$B$2:$E$405,3,FALSE)</f>
        <v>0.35160000000000002</v>
      </c>
      <c r="J305" s="10">
        <f>VLOOKUP(B305,home!$B$2:$E$405,4,FALSE)</f>
        <v>1.2307999999999999</v>
      </c>
      <c r="K305" s="12">
        <f t="shared" si="502"/>
        <v>3.0510875564240001</v>
      </c>
      <c r="L305" s="12">
        <f t="shared" si="503"/>
        <v>0.49225230599999997</v>
      </c>
      <c r="M305" s="13">
        <f t="shared" si="504"/>
        <v>2.8916588198485589E-2</v>
      </c>
      <c r="N305" s="13">
        <f t="shared" si="505"/>
        <v>8.8227042426636482E-2</v>
      </c>
      <c r="O305" s="13">
        <f t="shared" si="506"/>
        <v>1.4234257222356914E-2</v>
      </c>
      <c r="P305" s="13">
        <f t="shared" si="507"/>
        <v>4.342996508607163E-2</v>
      </c>
      <c r="Q305" s="13">
        <f t="shared" si="508"/>
        <v>0.13459421564400145</v>
      </c>
      <c r="R305" s="13">
        <f t="shared" si="509"/>
        <v>3.5034229709511732E-3</v>
      </c>
      <c r="S305" s="13">
        <f t="shared" si="510"/>
        <v>1.6306919184506205E-2</v>
      </c>
      <c r="T305" s="13">
        <f t="shared" si="511"/>
        <v>6.6254313025020981E-2</v>
      </c>
      <c r="U305" s="13">
        <f t="shared" si="512"/>
        <v>1.0689250231559125E-2</v>
      </c>
      <c r="V305" s="13">
        <f t="shared" si="513"/>
        <v>2.7212712877747167E-3</v>
      </c>
      <c r="W305" s="13">
        <f t="shared" si="514"/>
        <v>0.13688624550602044</v>
      </c>
      <c r="X305" s="13">
        <f t="shared" si="515"/>
        <v>6.7382570010020695E-2</v>
      </c>
      <c r="Y305" s="13">
        <f t="shared" si="516"/>
        <v>1.6584612735819564E-2</v>
      </c>
      <c r="Z305" s="13">
        <f t="shared" si="517"/>
        <v>5.7485601211469542E-4</v>
      </c>
      <c r="AA305" s="13">
        <f t="shared" si="518"/>
        <v>1.7539360252986714E-3</v>
      </c>
      <c r="AB305" s="13">
        <f t="shared" si="519"/>
        <v>2.6757061907762736E-3</v>
      </c>
      <c r="AC305" s="13">
        <f t="shared" si="520"/>
        <v>2.5544316511027457E-4</v>
      </c>
      <c r="AD305" s="13">
        <f t="shared" si="521"/>
        <v>0.10441298007725493</v>
      </c>
      <c r="AE305" s="13">
        <f t="shared" si="522"/>
        <v>5.1397530219360783E-2</v>
      </c>
      <c r="AF305" s="13">
        <f t="shared" si="523"/>
        <v>1.2650276386592517E-2</v>
      </c>
      <c r="AG305" s="13">
        <f t="shared" si="524"/>
        <v>2.0757092409458382E-3</v>
      </c>
      <c r="AH305" s="13">
        <f t="shared" si="525"/>
        <v>7.0743549395355676E-5</v>
      </c>
      <c r="AI305" s="13">
        <f t="shared" si="526"/>
        <v>2.1584476325743626E-4</v>
      </c>
      <c r="AJ305" s="13">
        <f t="shared" si="527"/>
        <v>3.2928063564702405E-4</v>
      </c>
      <c r="AK305" s="13">
        <f t="shared" si="528"/>
        <v>3.3488801666467342E-4</v>
      </c>
      <c r="AL305" s="13">
        <f t="shared" si="529"/>
        <v>1.5346053505435144E-5</v>
      </c>
      <c r="AM305" s="13">
        <f t="shared" si="530"/>
        <v>6.3714628848571903E-2</v>
      </c>
      <c r="AN305" s="13">
        <f t="shared" si="531"/>
        <v>3.1363672976643636E-2</v>
      </c>
      <c r="AO305" s="13">
        <f t="shared" si="532"/>
        <v>7.7194201736913576E-3</v>
      </c>
      <c r="AP305" s="13">
        <f t="shared" si="533"/>
        <v>1.2666341271608307E-3</v>
      </c>
      <c r="AQ305" s="13">
        <f t="shared" si="534"/>
        <v>1.55875892488304E-4</v>
      </c>
      <c r="AR305" s="13">
        <f t="shared" si="535"/>
        <v>6.9647350648977479E-6</v>
      </c>
      <c r="AS305" s="13">
        <f t="shared" si="536"/>
        <v>2.1250016490299416E-5</v>
      </c>
      <c r="AT305" s="13">
        <f t="shared" si="537"/>
        <v>3.2417830443678679E-5</v>
      </c>
      <c r="AU305" s="13">
        <f t="shared" si="538"/>
        <v>3.2969879690990383E-5</v>
      </c>
      <c r="AV305" s="13">
        <f t="shared" si="539"/>
        <v>2.5148497415494282E-5</v>
      </c>
      <c r="AW305" s="13">
        <f t="shared" si="540"/>
        <v>6.4023090923075181E-7</v>
      </c>
      <c r="AX305" s="13">
        <f t="shared" si="541"/>
        <v>3.2399818540341893E-2</v>
      </c>
      <c r="AY305" s="13">
        <f t="shared" si="542"/>
        <v>1.5948885390464847E-2</v>
      </c>
      <c r="AZ305" s="13">
        <f t="shared" si="543"/>
        <v>3.925437805793016E-3</v>
      </c>
      <c r="BA305" s="13">
        <f t="shared" si="544"/>
        <v>6.4410193732039752E-4</v>
      </c>
      <c r="BB305" s="13">
        <f t="shared" si="545"/>
        <v>7.9265165986258261E-5</v>
      </c>
      <c r="BC305" s="13">
        <f t="shared" si="546"/>
        <v>7.8036921484416796E-6</v>
      </c>
      <c r="BD305" s="13">
        <f t="shared" si="547"/>
        <v>5.7140114939582917E-7</v>
      </c>
      <c r="BE305" s="13">
        <f t="shared" si="548"/>
        <v>1.7433949366479855E-6</v>
      </c>
      <c r="BF305" s="13">
        <f t="shared" si="549"/>
        <v>2.6596252985696385E-6</v>
      </c>
      <c r="BG305" s="13">
        <f t="shared" si="550"/>
        <v>2.704916551072097E-6</v>
      </c>
      <c r="BH305" s="13">
        <f t="shared" si="551"/>
        <v>2.0632343075353498E-6</v>
      </c>
      <c r="BI305" s="13">
        <f t="shared" si="552"/>
        <v>1.2590217043416388E-6</v>
      </c>
      <c r="BJ305" s="14">
        <f t="shared" si="553"/>
        <v>0.83769103982228466</v>
      </c>
      <c r="BK305" s="14">
        <f t="shared" si="554"/>
        <v>0.10759441836591871</v>
      </c>
      <c r="BL305" s="14">
        <f t="shared" si="555"/>
        <v>3.3937082158959575E-2</v>
      </c>
      <c r="BM305" s="14">
        <f t="shared" si="556"/>
        <v>0.65094365965121881</v>
      </c>
      <c r="BN305" s="14">
        <f t="shared" si="557"/>
        <v>0.31290549154850322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1.5207999999999999</v>
      </c>
      <c r="F306" s="10">
        <f>VLOOKUP(B306,home!$B$2:$E$405,3,FALSE)</f>
        <v>1.1397999999999999</v>
      </c>
      <c r="G306" s="10">
        <f>VLOOKUP(C306,away!$B$2:$E$405,4,FALSE)</f>
        <v>1.2713000000000001</v>
      </c>
      <c r="H306" s="10">
        <f>VLOOKUP(A306,away!$A$2:$E$405,3,FALSE)</f>
        <v>1.1375</v>
      </c>
      <c r="I306" s="10">
        <f>VLOOKUP(C306,away!$B$2:$E$405,3,FALSE)</f>
        <v>0.64470000000000005</v>
      </c>
      <c r="J306" s="10">
        <f>VLOOKUP(B306,home!$B$2:$E$405,4,FALSE)</f>
        <v>0.99629999999999996</v>
      </c>
      <c r="K306" s="12">
        <f t="shared" si="502"/>
        <v>2.2036813869919998</v>
      </c>
      <c r="L306" s="12">
        <f t="shared" si="503"/>
        <v>0.7306328688749999</v>
      </c>
      <c r="M306" s="13">
        <f t="shared" si="504"/>
        <v>5.3167165880529187E-2</v>
      </c>
      <c r="N306" s="13">
        <f t="shared" si="505"/>
        <v>0.1171634938500383</v>
      </c>
      <c r="O306" s="13">
        <f t="shared" si="506"/>
        <v>3.8845678937244048E-2</v>
      </c>
      <c r="P306" s="13">
        <f t="shared" si="507"/>
        <v>8.5603499639071878E-2</v>
      </c>
      <c r="Q306" s="13">
        <f t="shared" si="508"/>
        <v>0.1290955053161405</v>
      </c>
      <c r="R306" s="13">
        <f t="shared" si="509"/>
        <v>1.4190964922657884E-2</v>
      </c>
      <c r="S306" s="13">
        <f t="shared" si="510"/>
        <v>3.4457164629214387E-2</v>
      </c>
      <c r="T306" s="13">
        <f t="shared" si="511"/>
        <v>9.432141940799954E-2</v>
      </c>
      <c r="U306" s="13">
        <f t="shared" si="512"/>
        <v>3.1272365263517544E-2</v>
      </c>
      <c r="V306" s="13">
        <f t="shared" si="513"/>
        <v>6.164318044061045E-3</v>
      </c>
      <c r="W306" s="13">
        <f t="shared" si="514"/>
        <v>9.4828454069835214E-2</v>
      </c>
      <c r="X306" s="13">
        <f t="shared" si="515"/>
        <v>6.9284785448024855E-2</v>
      </c>
      <c r="Y306" s="13">
        <f t="shared" si="516"/>
        <v>2.5310870780639615E-2</v>
      </c>
      <c r="Z306" s="13">
        <f t="shared" si="517"/>
        <v>3.4561284711820076E-3</v>
      </c>
      <c r="AA306" s="13">
        <f t="shared" si="518"/>
        <v>7.6162059829969079E-3</v>
      </c>
      <c r="AB306" s="13">
        <f t="shared" si="519"/>
        <v>8.3918456821136956E-3</v>
      </c>
      <c r="AC306" s="13">
        <f t="shared" si="520"/>
        <v>6.2031611606595057E-4</v>
      </c>
      <c r="AD306" s="13">
        <f t="shared" si="521"/>
        <v>5.2242924797730399E-2</v>
      </c>
      <c r="AE306" s="13">
        <f t="shared" si="522"/>
        <v>3.8170398023386634E-2</v>
      </c>
      <c r="AF306" s="13">
        <f t="shared" si="523"/>
        <v>1.3944273706963797E-2</v>
      </c>
      <c r="AG306" s="13">
        <f t="shared" si="524"/>
        <v>3.3960482342990637E-3</v>
      </c>
      <c r="AH306" s="13">
        <f t="shared" si="525"/>
        <v>6.3129026502506934E-4</v>
      </c>
      <c r="AI306" s="13">
        <f t="shared" si="526"/>
        <v>1.391162606824992E-3</v>
      </c>
      <c r="AJ306" s="13">
        <f t="shared" si="527"/>
        <v>1.5328395714697522E-3</v>
      </c>
      <c r="AK306" s="13">
        <f t="shared" si="528"/>
        <v>1.125963344297562E-3</v>
      </c>
      <c r="AL306" s="13">
        <f t="shared" si="529"/>
        <v>3.9950393848026223E-5</v>
      </c>
      <c r="AM306" s="13">
        <f t="shared" si="530"/>
        <v>2.3025352195756247E-2</v>
      </c>
      <c r="AN306" s="13">
        <f t="shared" si="531"/>
        <v>1.6823079131642663E-2</v>
      </c>
      <c r="AO306" s="13">
        <f t="shared" si="532"/>
        <v>6.1457472846316091E-3</v>
      </c>
      <c r="AP306" s="13">
        <f t="shared" si="533"/>
        <v>1.4967616566503781E-3</v>
      </c>
      <c r="AQ306" s="13">
        <f t="shared" si="534"/>
        <v>2.7339581580514079E-4</v>
      </c>
      <c r="AR306" s="13">
        <f t="shared" si="535"/>
        <v>9.2248283485625113E-5</v>
      </c>
      <c r="AS306" s="13">
        <f t="shared" si="536"/>
        <v>2.0328582529923356E-4</v>
      </c>
      <c r="AT306" s="13">
        <f t="shared" si="537"/>
        <v>2.2398859472561419E-4</v>
      </c>
      <c r="AU306" s="13">
        <f t="shared" si="538"/>
        <v>1.6453316569844348E-4</v>
      </c>
      <c r="AV306" s="13">
        <f t="shared" si="539"/>
        <v>9.0644668698132614E-5</v>
      </c>
      <c r="AW306" s="13">
        <f t="shared" si="540"/>
        <v>1.7867614494311626E-6</v>
      </c>
      <c r="AX306" s="13">
        <f t="shared" si="541"/>
        <v>8.4567566771205655E-3</v>
      </c>
      <c r="AY306" s="13">
        <f t="shared" si="542"/>
        <v>6.1787843923824101E-3</v>
      </c>
      <c r="AZ306" s="13">
        <f t="shared" si="543"/>
        <v>2.2572114833832161E-3</v>
      </c>
      <c r="BA306" s="13">
        <f t="shared" si="544"/>
        <v>5.4973096725395793E-4</v>
      </c>
      <c r="BB306" s="13">
        <f t="shared" si="545"/>
        <v>1.0041287842854696E-4</v>
      </c>
      <c r="BC306" s="13">
        <f t="shared" si="546"/>
        <v>1.4672989887649176E-5</v>
      </c>
      <c r="BD306" s="13">
        <f t="shared" si="547"/>
        <v>1.1233271335316089E-5</v>
      </c>
      <c r="BE306" s="13">
        <f t="shared" si="548"/>
        <v>2.4754550956666832E-5</v>
      </c>
      <c r="BF306" s="13">
        <f t="shared" si="549"/>
        <v>2.727557159327585E-5</v>
      </c>
      <c r="BG306" s="13">
        <f t="shared" si="550"/>
        <v>2.0035556479889906E-5</v>
      </c>
      <c r="BH306" s="13">
        <f t="shared" si="551"/>
        <v>1.1037995723190084E-5</v>
      </c>
      <c r="BI306" s="13">
        <f t="shared" si="552"/>
        <v>4.864845144978256E-6</v>
      </c>
      <c r="BJ306" s="14">
        <f t="shared" si="553"/>
        <v>0.7030800791080003</v>
      </c>
      <c r="BK306" s="14">
        <f t="shared" si="554"/>
        <v>0.18623119909517286</v>
      </c>
      <c r="BL306" s="14">
        <f t="shared" si="555"/>
        <v>0.10587221890528783</v>
      </c>
      <c r="BM306" s="14">
        <f t="shared" si="556"/>
        <v>0.55439631940302814</v>
      </c>
      <c r="BN306" s="14">
        <f t="shared" si="557"/>
        <v>0.43806630854568179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1.5207999999999999</v>
      </c>
      <c r="F307" s="10">
        <f>VLOOKUP(B307,home!$B$2:$E$405,3,FALSE)</f>
        <v>1.0082</v>
      </c>
      <c r="G307" s="10">
        <f>VLOOKUP(C307,away!$B$2:$E$405,4,FALSE)</f>
        <v>0.96440000000000003</v>
      </c>
      <c r="H307" s="10">
        <f>VLOOKUP(A307,away!$A$2:$E$405,3,FALSE)</f>
        <v>1.1375</v>
      </c>
      <c r="I307" s="10">
        <f>VLOOKUP(C307,away!$B$2:$E$405,3,FALSE)</f>
        <v>1.1135999999999999</v>
      </c>
      <c r="J307" s="10">
        <f>VLOOKUP(B307,home!$B$2:$E$405,4,FALSE)</f>
        <v>0.99629999999999996</v>
      </c>
      <c r="K307" s="12">
        <f t="shared" si="502"/>
        <v>1.4786861280639998</v>
      </c>
      <c r="L307" s="12">
        <f t="shared" si="503"/>
        <v>1.2620331359999999</v>
      </c>
      <c r="M307" s="13">
        <f t="shared" si="504"/>
        <v>6.4523920461481726E-2</v>
      </c>
      <c r="N307" s="13">
        <f t="shared" si="505"/>
        <v>9.5410626114697916E-2</v>
      </c>
      <c r="O307" s="13">
        <f t="shared" si="506"/>
        <v>8.143132568701833E-2</v>
      </c>
      <c r="P307" s="13">
        <f t="shared" si="507"/>
        <v>0.12041137168325568</v>
      </c>
      <c r="Q307" s="13">
        <f t="shared" si="508"/>
        <v>7.0541184652852321E-2</v>
      </c>
      <c r="R307" s="13">
        <f t="shared" si="509"/>
        <v>5.138451566271255E-2</v>
      </c>
      <c r="S307" s="13">
        <f t="shared" si="510"/>
        <v>5.617644714915622E-2</v>
      </c>
      <c r="T307" s="13">
        <f t="shared" si="511"/>
        <v>8.9025312484594263E-2</v>
      </c>
      <c r="U307" s="13">
        <f t="shared" si="512"/>
        <v>7.5981570507740376E-2</v>
      </c>
      <c r="V307" s="13">
        <f t="shared" si="513"/>
        <v>1.1648191880094782E-2</v>
      </c>
      <c r="W307" s="13">
        <f t="shared" si="514"/>
        <v>3.476942373445794E-2</v>
      </c>
      <c r="X307" s="13">
        <f t="shared" si="515"/>
        <v>4.3880164872510778E-2</v>
      </c>
      <c r="Y307" s="13">
        <f t="shared" si="516"/>
        <v>2.7689111041125911E-2</v>
      </c>
      <c r="Z307" s="13">
        <f t="shared" si="517"/>
        <v>2.1616320481218074E-2</v>
      </c>
      <c r="AA307" s="13">
        <f t="shared" si="518"/>
        <v>3.1963753235362886E-2</v>
      </c>
      <c r="AB307" s="13">
        <f t="shared" si="519"/>
        <v>2.3632179254995955E-2</v>
      </c>
      <c r="AC307" s="13">
        <f t="shared" si="520"/>
        <v>1.3585802287359226E-3</v>
      </c>
      <c r="AD307" s="13">
        <f t="shared" si="521"/>
        <v>1.285326613923053E-2</v>
      </c>
      <c r="AE307" s="13">
        <f t="shared" si="522"/>
        <v>1.6221247773535716E-2</v>
      </c>
      <c r="AF307" s="13">
        <f t="shared" si="523"/>
        <v>1.0235876098734149E-2</v>
      </c>
      <c r="AG307" s="13">
        <f t="shared" si="524"/>
        <v>4.3060049375309665E-3</v>
      </c>
      <c r="AH307" s="13">
        <f t="shared" si="525"/>
        <v>6.8201281814231698E-3</v>
      </c>
      <c r="AI307" s="13">
        <f t="shared" si="526"/>
        <v>1.0084828933488795E-2</v>
      </c>
      <c r="AJ307" s="13">
        <f t="shared" si="527"/>
        <v>7.4561483239241732E-3</v>
      </c>
      <c r="AK307" s="13">
        <f t="shared" si="528"/>
        <v>3.6751010317914389E-3</v>
      </c>
      <c r="AL307" s="13">
        <f t="shared" si="529"/>
        <v>1.0141262819360126E-4</v>
      </c>
      <c r="AM307" s="13">
        <f t="shared" si="530"/>
        <v>3.8011892680789826E-3</v>
      </c>
      <c r="AN307" s="13">
        <f t="shared" si="531"/>
        <v>4.7972268125232621E-3</v>
      </c>
      <c r="AO307" s="13">
        <f t="shared" si="532"/>
        <v>3.0271295991560086E-3</v>
      </c>
      <c r="AP307" s="13">
        <f t="shared" si="533"/>
        <v>1.2734459537004264E-3</v>
      </c>
      <c r="AQ307" s="13">
        <f t="shared" si="534"/>
        <v>4.0178274761876501E-4</v>
      </c>
      <c r="AR307" s="13">
        <f t="shared" si="535"/>
        <v>1.7214455513446911E-3</v>
      </c>
      <c r="AS307" s="13">
        <f t="shared" si="536"/>
        <v>2.5454776569908788E-3</v>
      </c>
      <c r="AT307" s="13">
        <f t="shared" si="537"/>
        <v>1.8819812503446326E-3</v>
      </c>
      <c r="AU307" s="13">
        <f t="shared" si="538"/>
        <v>9.276198560537166E-4</v>
      </c>
      <c r="AV307" s="13">
        <f t="shared" si="539"/>
        <v>3.4291465331583854E-4</v>
      </c>
      <c r="AW307" s="13">
        <f t="shared" si="540"/>
        <v>5.2569796249633446E-6</v>
      </c>
      <c r="AX307" s="13">
        <f t="shared" si="541"/>
        <v>9.3679430680902254E-4</v>
      </c>
      <c r="AY307" s="13">
        <f t="shared" si="542"/>
        <v>1.1822654568091366E-3</v>
      </c>
      <c r="AZ307" s="13">
        <f t="shared" si="543"/>
        <v>7.4602909102065363E-4</v>
      </c>
      <c r="BA307" s="13">
        <f t="shared" si="544"/>
        <v>3.138378110960082E-4</v>
      </c>
      <c r="BB307" s="13">
        <f t="shared" si="545"/>
        <v>9.9018429233217728E-5</v>
      </c>
      <c r="BC307" s="13">
        <f t="shared" si="546"/>
        <v>2.4992907753398356E-5</v>
      </c>
      <c r="BD307" s="13">
        <f t="shared" si="547"/>
        <v>3.6208688793613186E-4</v>
      </c>
      <c r="BE307" s="13">
        <f t="shared" si="548"/>
        <v>5.3541285834502231E-4</v>
      </c>
      <c r="BF307" s="13">
        <f t="shared" si="549"/>
        <v>3.9585378321094E-4</v>
      </c>
      <c r="BG307" s="13">
        <f t="shared" si="550"/>
        <v>1.9511449932522359E-4</v>
      </c>
      <c r="BH307" s="13">
        <f t="shared" si="551"/>
        <v>7.2128275884090148E-5</v>
      </c>
      <c r="BI307" s="13">
        <f t="shared" si="552"/>
        <v>2.1331016198195454E-5</v>
      </c>
      <c r="BJ307" s="14">
        <f t="shared" si="553"/>
        <v>0.42153593023306951</v>
      </c>
      <c r="BK307" s="14">
        <f t="shared" si="554"/>
        <v>0.25540218948772708</v>
      </c>
      <c r="BL307" s="14">
        <f t="shared" si="555"/>
        <v>0.30143091710740699</v>
      </c>
      <c r="BM307" s="14">
        <f t="shared" si="556"/>
        <v>0.51510540457021881</v>
      </c>
      <c r="BN307" s="14">
        <f t="shared" si="557"/>
        <v>0.48370294426201854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1.7722</v>
      </c>
      <c r="F308" s="10">
        <f>VLOOKUP(B308,home!$B$2:$E$405,3,FALSE)</f>
        <v>0.91690000000000005</v>
      </c>
      <c r="G308" s="10">
        <f>VLOOKUP(C308,away!$B$2:$E$405,4,FALSE)</f>
        <v>1.4107000000000001</v>
      </c>
      <c r="H308" s="10">
        <f>VLOOKUP(A308,away!$A$2:$E$405,3,FALSE)</f>
        <v>1.5063</v>
      </c>
      <c r="I308" s="10">
        <f>VLOOKUP(C308,away!$B$2:$E$405,3,FALSE)</f>
        <v>0.74690000000000001</v>
      </c>
      <c r="J308" s="10">
        <f>VLOOKUP(B308,home!$B$2:$E$405,4,FALSE)</f>
        <v>0.58089999999999997</v>
      </c>
      <c r="K308" s="12">
        <f t="shared" si="502"/>
        <v>2.2922890049260003</v>
      </c>
      <c r="L308" s="12">
        <f t="shared" si="503"/>
        <v>0.65354472252299989</v>
      </c>
      <c r="M308" s="13">
        <f t="shared" si="504"/>
        <v>5.255822231193568E-2</v>
      </c>
      <c r="N308" s="13">
        <f t="shared" si="505"/>
        <v>0.12047863512410655</v>
      </c>
      <c r="O308" s="13">
        <f t="shared" si="506"/>
        <v>3.4349148817156144E-2</v>
      </c>
      <c r="P308" s="13">
        <f t="shared" si="507"/>
        <v>7.8738176162133952E-2</v>
      </c>
      <c r="Q308" s="13">
        <f t="shared" si="508"/>
        <v>0.13808592531174047</v>
      </c>
      <c r="R308" s="13">
        <f t="shared" si="509"/>
        <v>1.1224352466304769E-2</v>
      </c>
      <c r="S308" s="13">
        <f t="shared" si="510"/>
        <v>2.9489678839134385E-2</v>
      </c>
      <c r="T308" s="13">
        <f t="shared" si="511"/>
        <v>9.0245327742193099E-2</v>
      </c>
      <c r="U308" s="13">
        <f t="shared" si="512"/>
        <v>2.5729459745924457E-2</v>
      </c>
      <c r="V308" s="13">
        <f t="shared" si="513"/>
        <v>4.9087647211073383E-3</v>
      </c>
      <c r="W308" s="13">
        <f t="shared" si="514"/>
        <v>0.10551094944237852</v>
      </c>
      <c r="X308" s="13">
        <f t="shared" si="515"/>
        <v>6.8956124176457523E-2</v>
      </c>
      <c r="Y308" s="13">
        <f t="shared" si="516"/>
        <v>2.2532955520582227E-2</v>
      </c>
      <c r="Z308" s="13">
        <f t="shared" si="517"/>
        <v>2.4452054393638337E-3</v>
      </c>
      <c r="AA308" s="13">
        <f t="shared" si="518"/>
        <v>5.6051175434389663E-3</v>
      </c>
      <c r="AB308" s="13">
        <f t="shared" si="519"/>
        <v>6.4242746580714886E-3</v>
      </c>
      <c r="AC308" s="13">
        <f t="shared" si="520"/>
        <v>4.596178822590764E-4</v>
      </c>
      <c r="AD308" s="13">
        <f t="shared" si="521"/>
        <v>6.0465397326516845E-2</v>
      </c>
      <c r="AE308" s="13">
        <f t="shared" si="522"/>
        <v>3.9516841318001393E-2</v>
      </c>
      <c r="AF308" s="13">
        <f t="shared" si="523"/>
        <v>1.2913011547079316E-2</v>
      </c>
      <c r="AG308" s="13">
        <f t="shared" si="524"/>
        <v>2.8130768494907489E-3</v>
      </c>
      <c r="AH308" s="13">
        <f t="shared" si="525"/>
        <v>3.9951277759519156E-4</v>
      </c>
      <c r="AI308" s="13">
        <f t="shared" si="526"/>
        <v>9.1579874740890419E-4</v>
      </c>
      <c r="AJ308" s="13">
        <f t="shared" si="527"/>
        <v>1.0496376997052173E-3</v>
      </c>
      <c r="AK308" s="13">
        <f t="shared" si="528"/>
        <v>8.0202431939669619E-4</v>
      </c>
      <c r="AL308" s="13">
        <f t="shared" si="529"/>
        <v>2.7542387994628713E-5</v>
      </c>
      <c r="AM308" s="13">
        <f t="shared" si="530"/>
        <v>2.7720833094011299E-2</v>
      </c>
      <c r="AN308" s="13">
        <f t="shared" si="531"/>
        <v>1.8116804172532006E-2</v>
      </c>
      <c r="AO308" s="13">
        <f t="shared" si="532"/>
        <v>5.9200708779704779E-3</v>
      </c>
      <c r="AP308" s="13">
        <f t="shared" si="533"/>
        <v>1.2896770264199031E-3</v>
      </c>
      <c r="AQ308" s="13">
        <f t="shared" si="534"/>
        <v>2.1071540359397071E-4</v>
      </c>
      <c r="AR308" s="13">
        <f t="shared" si="535"/>
        <v>5.2219893475568504E-5</v>
      </c>
      <c r="AS308" s="13">
        <f t="shared" si="536"/>
        <v>1.1970308765245267E-4</v>
      </c>
      <c r="AT308" s="13">
        <f t="shared" si="537"/>
        <v>1.3719703584070528E-4</v>
      </c>
      <c r="AU308" s="13">
        <f t="shared" si="538"/>
        <v>1.0483175225536237E-4</v>
      </c>
      <c r="AV308" s="13">
        <f t="shared" si="539"/>
        <v>6.0076168265523408E-5</v>
      </c>
      <c r="AW308" s="13">
        <f t="shared" si="540"/>
        <v>1.1461561116059634E-6</v>
      </c>
      <c r="AX308" s="13">
        <f t="shared" si="541"/>
        <v>1.059069348479849E-2</v>
      </c>
      <c r="AY308" s="13">
        <f t="shared" si="542"/>
        <v>6.9214918348487709E-3</v>
      </c>
      <c r="AZ308" s="13">
        <f t="shared" si="543"/>
        <v>2.2617522303257243E-3</v>
      </c>
      <c r="BA308" s="13">
        <f t="shared" si="544"/>
        <v>4.9271874459466734E-4</v>
      </c>
      <c r="BB308" s="13">
        <f t="shared" si="545"/>
        <v>8.0503433804500647E-5</v>
      </c>
      <c r="BC308" s="13">
        <f t="shared" si="546"/>
        <v>1.0522518861582218E-5</v>
      </c>
      <c r="BD308" s="13">
        <f t="shared" si="547"/>
        <v>5.6880059652785035E-6</v>
      </c>
      <c r="BE308" s="13">
        <f t="shared" si="548"/>
        <v>1.3038553534161417E-5</v>
      </c>
      <c r="BF308" s="13">
        <f t="shared" si="549"/>
        <v>1.4944066453248631E-5</v>
      </c>
      <c r="BG308" s="13">
        <f t="shared" si="550"/>
        <v>1.1418706406555109E-5</v>
      </c>
      <c r="BH308" s="13">
        <f t="shared" si="551"/>
        <v>6.5437437865560898E-6</v>
      </c>
      <c r="BI308" s="13">
        <f t="shared" si="552"/>
        <v>3.0000303865950703E-6</v>
      </c>
      <c r="BJ308" s="14">
        <f t="shared" si="553"/>
        <v>0.73513402718030818</v>
      </c>
      <c r="BK308" s="14">
        <f t="shared" si="554"/>
        <v>0.17310349413941384</v>
      </c>
      <c r="BL308" s="14">
        <f t="shared" si="555"/>
        <v>8.702798781902385E-2</v>
      </c>
      <c r="BM308" s="14">
        <f t="shared" si="556"/>
        <v>0.55535590870599472</v>
      </c>
      <c r="BN308" s="14">
        <f t="shared" si="557"/>
        <v>0.43543446019337756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1.7722</v>
      </c>
      <c r="F309" s="10">
        <f>VLOOKUP(B309,home!$B$2:$E$405,3,FALSE)</f>
        <v>1.3401000000000001</v>
      </c>
      <c r="G309" s="10">
        <f>VLOOKUP(C309,away!$B$2:$E$405,4,FALSE)</f>
        <v>0.98750000000000004</v>
      </c>
      <c r="H309" s="10">
        <f>VLOOKUP(A309,away!$A$2:$E$405,3,FALSE)</f>
        <v>1.5063</v>
      </c>
      <c r="I309" s="10">
        <f>VLOOKUP(C309,away!$B$2:$E$405,3,FALSE)</f>
        <v>1.0788</v>
      </c>
      <c r="J309" s="10">
        <f>VLOOKUP(B309,home!$B$2:$E$405,4,FALSE)</f>
        <v>0.58089999999999997</v>
      </c>
      <c r="K309" s="12">
        <f t="shared" si="502"/>
        <v>2.3452386547500002</v>
      </c>
      <c r="L309" s="12">
        <f t="shared" si="503"/>
        <v>0.94396043199599988</v>
      </c>
      <c r="M309" s="13">
        <f t="shared" si="504"/>
        <v>3.7283698449615411E-2</v>
      </c>
      <c r="N309" s="13">
        <f t="shared" si="505"/>
        <v>8.7439170796080712E-2</v>
      </c>
      <c r="O309" s="13">
        <f t="shared" si="506"/>
        <v>3.5194336094907554E-2</v>
      </c>
      <c r="P309" s="13">
        <f t="shared" si="507"/>
        <v>8.2539117438040363E-2</v>
      </c>
      <c r="Q309" s="13">
        <f t="shared" si="508"/>
        <v>0.10253286164512793</v>
      </c>
      <c r="R309" s="13">
        <f t="shared" si="509"/>
        <v>1.6611030351980673E-2</v>
      </c>
      <c r="S309" s="13">
        <f t="shared" si="510"/>
        <v>4.5681532350238814E-2</v>
      </c>
      <c r="T309" s="13">
        <f t="shared" si="511"/>
        <v>9.6786964372321052E-2</v>
      </c>
      <c r="U309" s="13">
        <f t="shared" si="512"/>
        <v>3.8956830476690581E-2</v>
      </c>
      <c r="V309" s="13">
        <f t="shared" si="513"/>
        <v>1.1236705227446532E-2</v>
      </c>
      <c r="W309" s="13">
        <f t="shared" si="514"/>
        <v>8.0154676837429245E-2</v>
      </c>
      <c r="X309" s="13">
        <f t="shared" si="515"/>
        <v>7.5662843373959482E-2</v>
      </c>
      <c r="Y309" s="13">
        <f t="shared" si="516"/>
        <v>3.5711365158664236E-2</v>
      </c>
      <c r="Z309" s="13">
        <f t="shared" si="517"/>
        <v>5.2267184623181143E-3</v>
      </c>
      <c r="AA309" s="13">
        <f t="shared" si="518"/>
        <v>1.2257902175323925E-2</v>
      </c>
      <c r="AB309" s="13">
        <f t="shared" si="519"/>
        <v>1.4373853003856893E-2</v>
      </c>
      <c r="AC309" s="13">
        <f t="shared" si="520"/>
        <v>1.5547474012640808E-3</v>
      </c>
      <c r="AD309" s="13">
        <f t="shared" si="521"/>
        <v>4.6995461619533399E-2</v>
      </c>
      <c r="AE309" s="13">
        <f t="shared" si="522"/>
        <v>4.4361856252226176E-2</v>
      </c>
      <c r="AF309" s="13">
        <f t="shared" si="523"/>
        <v>2.0937918495997937E-2</v>
      </c>
      <c r="AG309" s="13">
        <f t="shared" si="524"/>
        <v>6.5881888628597498E-3</v>
      </c>
      <c r="AH309" s="13">
        <f t="shared" si="525"/>
        <v>1.2334538544028185E-3</v>
      </c>
      <c r="AI309" s="13">
        <f t="shared" si="526"/>
        <v>2.892743658195869E-3</v>
      </c>
      <c r="AJ309" s="13">
        <f t="shared" si="527"/>
        <v>3.3920871227419375E-3</v>
      </c>
      <c r="AK309" s="13">
        <f t="shared" si="528"/>
        <v>2.6517512801780335E-3</v>
      </c>
      <c r="AL309" s="13">
        <f t="shared" si="529"/>
        <v>1.3767676885687046E-4</v>
      </c>
      <c r="AM309" s="13">
        <f t="shared" si="530"/>
        <v>2.2043114637589942E-2</v>
      </c>
      <c r="AN309" s="13">
        <f t="shared" si="531"/>
        <v>2.0807828015836749E-2</v>
      </c>
      <c r="AO309" s="13">
        <f t="shared" si="532"/>
        <v>9.820883161363864E-3</v>
      </c>
      <c r="AP309" s="13">
        <f t="shared" si="533"/>
        <v>3.0901750371944248E-3</v>
      </c>
      <c r="AQ309" s="13">
        <f t="shared" si="534"/>
        <v>7.2925074076332587E-4</v>
      </c>
      <c r="AR309" s="13">
        <f t="shared" si="535"/>
        <v>2.3286632664984324E-4</v>
      </c>
      <c r="AS309" s="13">
        <f t="shared" si="536"/>
        <v>5.4612711064885248E-4</v>
      </c>
      <c r="AT309" s="13">
        <f t="shared" si="537"/>
        <v>6.4039920515030976E-4</v>
      </c>
      <c r="AU309" s="13">
        <f t="shared" si="538"/>
        <v>5.0062965679656065E-4</v>
      </c>
      <c r="AV309" s="13">
        <f t="shared" si="539"/>
        <v>2.9352400570838009E-4</v>
      </c>
      <c r="AW309" s="13">
        <f t="shared" si="540"/>
        <v>8.4664041939907484E-6</v>
      </c>
      <c r="AX309" s="13">
        <f t="shared" si="541"/>
        <v>8.6160607531935822E-3</v>
      </c>
      <c r="AY309" s="13">
        <f t="shared" si="542"/>
        <v>8.1332204306883947E-3</v>
      </c>
      <c r="AZ309" s="13">
        <f t="shared" si="543"/>
        <v>3.8387191356356546E-3</v>
      </c>
      <c r="BA309" s="13">
        <f t="shared" si="544"/>
        <v>1.207866324528648E-3</v>
      </c>
      <c r="BB309" s="13">
        <f t="shared" si="545"/>
        <v>2.8504450437387072E-4</v>
      </c>
      <c r="BC309" s="13">
        <f t="shared" si="546"/>
        <v>5.3814146697368964E-5</v>
      </c>
      <c r="BD309" s="13">
        <f t="shared" si="547"/>
        <v>3.6636099716951255E-5</v>
      </c>
      <c r="BE309" s="13">
        <f t="shared" si="548"/>
        <v>8.592039721546964E-5</v>
      </c>
      <c r="BF309" s="13">
        <f t="shared" si="549"/>
        <v>1.0075191839059685E-4</v>
      </c>
      <c r="BG309" s="13">
        <f t="shared" si="550"/>
        <v>7.8762431183281722E-5</v>
      </c>
      <c r="BH309" s="13">
        <f t="shared" si="551"/>
        <v>4.6179174538279784E-5</v>
      </c>
      <c r="BI309" s="13">
        <f t="shared" si="552"/>
        <v>2.1660237034324134E-5</v>
      </c>
      <c r="BJ309" s="14">
        <f t="shared" si="553"/>
        <v>0.67579728430206554</v>
      </c>
      <c r="BK309" s="14">
        <f t="shared" si="554"/>
        <v>0.18656669806615045</v>
      </c>
      <c r="BL309" s="14">
        <f t="shared" si="555"/>
        <v>0.13014744458131114</v>
      </c>
      <c r="BM309" s="14">
        <f t="shared" si="556"/>
        <v>0.62801317660959832</v>
      </c>
      <c r="BN309" s="14">
        <f t="shared" si="557"/>
        <v>0.36160021477575266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1.7722</v>
      </c>
      <c r="F310" s="10">
        <f>VLOOKUP(B310,home!$B$2:$E$405,3,FALSE)</f>
        <v>0.77590000000000003</v>
      </c>
      <c r="G310" s="10">
        <f>VLOOKUP(C310,away!$B$2:$E$405,4,FALSE)</f>
        <v>1.0580000000000001</v>
      </c>
      <c r="H310" s="10">
        <f>VLOOKUP(A310,away!$A$2:$E$405,3,FALSE)</f>
        <v>1.5063</v>
      </c>
      <c r="I310" s="10">
        <f>VLOOKUP(C310,away!$B$2:$E$405,3,FALSE)</f>
        <v>1.2447999999999999</v>
      </c>
      <c r="J310" s="10">
        <f>VLOOKUP(B310,home!$B$2:$E$405,4,FALSE)</f>
        <v>1.3278000000000001</v>
      </c>
      <c r="K310" s="12">
        <f t="shared" si="502"/>
        <v>1.45480287884</v>
      </c>
      <c r="L310" s="12">
        <f t="shared" si="503"/>
        <v>2.4896810862719998</v>
      </c>
      <c r="M310" s="13">
        <f t="shared" si="504"/>
        <v>1.936120484942995E-2</v>
      </c>
      <c r="N310" s="13">
        <f t="shared" si="505"/>
        <v>2.8166736552761664E-2</v>
      </c>
      <c r="O310" s="13">
        <f t="shared" si="506"/>
        <v>4.8203225521063472E-2</v>
      </c>
      <c r="P310" s="13">
        <f t="shared" si="507"/>
        <v>7.0126191257416898E-2</v>
      </c>
      <c r="Q310" s="13">
        <f t="shared" si="508"/>
        <v>2.0488524712242766E-2</v>
      </c>
      <c r="R310" s="13">
        <f t="shared" si="509"/>
        <v>6.000532943854775E-2</v>
      </c>
      <c r="S310" s="13">
        <f t="shared" si="510"/>
        <v>6.3499182237315752E-2</v>
      </c>
      <c r="T310" s="13">
        <f t="shared" si="511"/>
        <v>5.100989246168728E-2</v>
      </c>
      <c r="U310" s="13">
        <f t="shared" si="512"/>
        <v>8.729592601294188E-2</v>
      </c>
      <c r="V310" s="13">
        <f t="shared" si="513"/>
        <v>2.5554859334505617E-2</v>
      </c>
      <c r="W310" s="13">
        <f t="shared" si="514"/>
        <v>9.9355882448517521E-3</v>
      </c>
      <c r="X310" s="13">
        <f t="shared" si="515"/>
        <v>2.4736446134193821E-2</v>
      </c>
      <c r="Y310" s="13">
        <f t="shared" si="516"/>
        <v>3.0792931040944247E-2</v>
      </c>
      <c r="Z310" s="13">
        <f t="shared" si="517"/>
        <v>4.9798044592890923E-2</v>
      </c>
      <c r="AA310" s="13">
        <f t="shared" si="518"/>
        <v>7.2446338634340413E-2</v>
      </c>
      <c r="AB310" s="13">
        <f t="shared" si="519"/>
        <v>5.2697571003327989E-2</v>
      </c>
      <c r="AC310" s="13">
        <f t="shared" si="520"/>
        <v>5.7849736340811033E-3</v>
      </c>
      <c r="AD310" s="13">
        <f t="shared" si="521"/>
        <v>3.6135805953948002E-3</v>
      </c>
      <c r="AE310" s="13">
        <f t="shared" si="522"/>
        <v>8.9966632620739461E-3</v>
      </c>
      <c r="AF310" s="13">
        <f t="shared" si="523"/>
        <v>1.1199411181571828E-2</v>
      </c>
      <c r="AG310" s="13">
        <f t="shared" si="524"/>
        <v>9.2943207320475094E-3</v>
      </c>
      <c r="AH310" s="13">
        <f t="shared" si="525"/>
        <v>3.099531243906254E-2</v>
      </c>
      <c r="AI310" s="13">
        <f t="shared" si="526"/>
        <v>4.509206976689345E-2</v>
      </c>
      <c r="AJ310" s="13">
        <f t="shared" si="527"/>
        <v>3.2800036454865365E-2</v>
      </c>
      <c r="AK310" s="13">
        <f t="shared" si="528"/>
        <v>1.5905862486865024E-2</v>
      </c>
      <c r="AL310" s="13">
        <f t="shared" si="529"/>
        <v>8.3812587209856416E-4</v>
      </c>
      <c r="AM310" s="13">
        <f t="shared" si="530"/>
        <v>1.0514094906201431E-3</v>
      </c>
      <c r="AN310" s="13">
        <f t="shared" si="531"/>
        <v>2.617674322723848E-3</v>
      </c>
      <c r="AO310" s="13">
        <f t="shared" si="532"/>
        <v>3.2585871256527164E-3</v>
      </c>
      <c r="AP310" s="13">
        <f t="shared" si="533"/>
        <v>2.7042809115690025E-3</v>
      </c>
      <c r="AQ310" s="13">
        <f t="shared" si="534"/>
        <v>1.6831992593749369E-3</v>
      </c>
      <c r="AR310" s="13">
        <f t="shared" si="535"/>
        <v>1.5433688628525059E-2</v>
      </c>
      <c r="AS310" s="13">
        <f t="shared" si="536"/>
        <v>2.245297464789843E-2</v>
      </c>
      <c r="AT310" s="13">
        <f t="shared" si="537"/>
        <v>1.6332326078142088E-2</v>
      </c>
      <c r="AU310" s="13">
        <f t="shared" si="538"/>
        <v>7.9201049988782378E-3</v>
      </c>
      <c r="AV310" s="13">
        <f t="shared" si="539"/>
        <v>2.8805478882707853E-3</v>
      </c>
      <c r="AW310" s="13">
        <f t="shared" si="540"/>
        <v>8.4324663765126875E-5</v>
      </c>
      <c r="AX310" s="13">
        <f t="shared" si="541"/>
        <v>2.549322589656473E-4</v>
      </c>
      <c r="AY310" s="13">
        <f t="shared" si="542"/>
        <v>6.3470002342736745E-4</v>
      </c>
      <c r="AZ310" s="13">
        <f t="shared" si="543"/>
        <v>7.9010032189175616E-4</v>
      </c>
      <c r="BA310" s="13">
        <f t="shared" si="544"/>
        <v>6.5569927589044128E-4</v>
      </c>
      <c r="BB310" s="13">
        <f t="shared" si="545"/>
        <v>4.0812052136666939E-4</v>
      </c>
      <c r="BC310" s="13">
        <f t="shared" si="546"/>
        <v>2.0321798859321299E-4</v>
      </c>
      <c r="BD310" s="13">
        <f t="shared" si="547"/>
        <v>6.4041604449750107E-3</v>
      </c>
      <c r="BE310" s="13">
        <f t="shared" si="548"/>
        <v>9.3167910519029017E-3</v>
      </c>
      <c r="BF310" s="13">
        <f t="shared" si="549"/>
        <v>6.7770472219295481E-3</v>
      </c>
      <c r="BG310" s="13">
        <f t="shared" si="550"/>
        <v>3.2864226028325766E-3</v>
      </c>
      <c r="BH310" s="13">
        <f t="shared" si="551"/>
        <v>1.1952742659214204E-3</v>
      </c>
      <c r="BI310" s="13">
        <f t="shared" si="552"/>
        <v>3.4777768861316997E-4</v>
      </c>
      <c r="BJ310" s="14">
        <f t="shared" si="553"/>
        <v>0.21249601641784527</v>
      </c>
      <c r="BK310" s="14">
        <f t="shared" si="554"/>
        <v>0.18579923720827521</v>
      </c>
      <c r="BL310" s="14">
        <f t="shared" si="555"/>
        <v>0.53778878727579715</v>
      </c>
      <c r="BM310" s="14">
        <f t="shared" si="556"/>
        <v>0.73898049780368402</v>
      </c>
      <c r="BN310" s="14">
        <f t="shared" si="557"/>
        <v>0.24635121233146251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1.6306</v>
      </c>
      <c r="F311" s="10">
        <f>VLOOKUP(B311,home!$B$2:$E$405,3,FALSE)</f>
        <v>1.1904999999999999</v>
      </c>
      <c r="G311" s="10">
        <f>VLOOKUP(C311,away!$B$2:$E$405,4,FALSE)</f>
        <v>0.8518</v>
      </c>
      <c r="H311" s="10">
        <f>VLOOKUP(A311,away!$A$2:$E$405,3,FALSE)</f>
        <v>1.1465000000000001</v>
      </c>
      <c r="I311" s="10">
        <f>VLOOKUP(C311,away!$B$2:$E$405,3,FALSE)</f>
        <v>0.96909999999999996</v>
      </c>
      <c r="J311" s="10">
        <f>VLOOKUP(B311,home!$B$2:$E$405,4,FALSE)</f>
        <v>1.1288</v>
      </c>
      <c r="K311" s="12">
        <f t="shared" si="502"/>
        <v>1.6535391177399998</v>
      </c>
      <c r="L311" s="12">
        <f t="shared" si="503"/>
        <v>1.25417937172</v>
      </c>
      <c r="M311" s="13">
        <f t="shared" si="504"/>
        <v>5.4600158709942434E-2</v>
      </c>
      <c r="N311" s="13">
        <f t="shared" si="505"/>
        <v>9.0283498261702164E-2</v>
      </c>
      <c r="O311" s="13">
        <f t="shared" si="506"/>
        <v>6.8478392746647895E-2</v>
      </c>
      <c r="P311" s="13">
        <f t="shared" si="507"/>
        <v>0.11323170112654535</v>
      </c>
      <c r="Q311" s="13">
        <f t="shared" si="508"/>
        <v>7.4643648031067933E-2</v>
      </c>
      <c r="R311" s="13">
        <f t="shared" si="509"/>
        <v>4.2942093795693137E-2</v>
      </c>
      <c r="S311" s="13">
        <f t="shared" si="510"/>
        <v>5.8705956369667918E-2</v>
      </c>
      <c r="T311" s="13">
        <f t="shared" si="511"/>
        <v>9.3616523590493592E-2</v>
      </c>
      <c r="U311" s="13">
        <f t="shared" si="512"/>
        <v>7.1006431888838747E-2</v>
      </c>
      <c r="V311" s="13">
        <f t="shared" si="513"/>
        <v>1.3527382954063328E-2</v>
      </c>
      <c r="W311" s="13">
        <f t="shared" si="514"/>
        <v>4.1142063970062377E-2</v>
      </c>
      <c r="X311" s="13">
        <f t="shared" si="515"/>
        <v>5.1599527941236886E-2</v>
      </c>
      <c r="Y311" s="13">
        <f t="shared" si="516"/>
        <v>3.2357531767194539E-2</v>
      </c>
      <c r="Z311" s="13">
        <f t="shared" si="517"/>
        <v>1.7952362739007906E-2</v>
      </c>
      <c r="AA311" s="13">
        <f t="shared" si="518"/>
        <v>2.9684934044807577E-2</v>
      </c>
      <c r="AB311" s="13">
        <f t="shared" si="519"/>
        <v>2.454259982531061E-2</v>
      </c>
      <c r="AC311" s="13">
        <f t="shared" si="520"/>
        <v>1.7533472198954232E-3</v>
      </c>
      <c r="AD311" s="13">
        <f t="shared" si="521"/>
        <v>1.7007503039764893E-2</v>
      </c>
      <c r="AE311" s="13">
        <f t="shared" si="522"/>
        <v>2.1330459476938325E-2</v>
      </c>
      <c r="AF311" s="13">
        <f t="shared" si="523"/>
        <v>1.3376111132642716E-2</v>
      </c>
      <c r="AG311" s="13">
        <f t="shared" si="524"/>
        <v>5.5920142187982453E-3</v>
      </c>
      <c r="AH311" s="13">
        <f t="shared" si="525"/>
        <v>5.6288707552246209E-3</v>
      </c>
      <c r="AI311" s="13">
        <f t="shared" si="526"/>
        <v>9.3075579824666056E-3</v>
      </c>
      <c r="AJ311" s="13">
        <f t="shared" si="527"/>
        <v>7.6952056073208638E-3</v>
      </c>
      <c r="AK311" s="13">
        <f t="shared" si="528"/>
        <v>4.2414411635857468E-3</v>
      </c>
      <c r="AL311" s="13">
        <f t="shared" si="529"/>
        <v>1.454460888503647E-4</v>
      </c>
      <c r="AM311" s="13">
        <f t="shared" si="530"/>
        <v>5.6245143142666385E-3</v>
      </c>
      <c r="AN311" s="13">
        <f t="shared" si="531"/>
        <v>7.0541498288970803E-3</v>
      </c>
      <c r="AO311" s="13">
        <f t="shared" si="532"/>
        <v>4.4235846002124435E-3</v>
      </c>
      <c r="AP311" s="13">
        <f t="shared" si="533"/>
        <v>1.8493228515482365E-3</v>
      </c>
      <c r="AQ311" s="13">
        <f t="shared" si="534"/>
        <v>5.7984564301555167E-4</v>
      </c>
      <c r="AR311" s="13">
        <f t="shared" si="535"/>
        <v>1.4119227174561383E-3</v>
      </c>
      <c r="AS311" s="13">
        <f t="shared" si="536"/>
        <v>2.3346694445394857E-3</v>
      </c>
      <c r="AT311" s="13">
        <f t="shared" si="537"/>
        <v>1.930233626769179E-3</v>
      </c>
      <c r="AU311" s="13">
        <f t="shared" si="538"/>
        <v>1.0639056027466627E-3</v>
      </c>
      <c r="AV311" s="13">
        <f t="shared" si="539"/>
        <v>4.3980238293108977E-4</v>
      </c>
      <c r="AW311" s="13">
        <f t="shared" si="540"/>
        <v>8.378642750747227E-6</v>
      </c>
      <c r="AX311" s="13">
        <f t="shared" si="541"/>
        <v>1.5500590728214116E-3</v>
      </c>
      <c r="AY311" s="13">
        <f t="shared" si="542"/>
        <v>1.9440521140800437E-3</v>
      </c>
      <c r="AZ311" s="13">
        <f t="shared" si="543"/>
        <v>1.2190950295139238E-3</v>
      </c>
      <c r="BA311" s="13">
        <f t="shared" si="544"/>
        <v>5.0965461272758255E-4</v>
      </c>
      <c r="BB311" s="13">
        <f t="shared" si="545"/>
        <v>1.597995754962199E-4</v>
      </c>
      <c r="BC311" s="13">
        <f t="shared" si="546"/>
        <v>4.0083466239394324E-5</v>
      </c>
      <c r="BD311" s="13">
        <f t="shared" si="547"/>
        <v>2.9513405778272219E-4</v>
      </c>
      <c r="BE311" s="13">
        <f t="shared" si="548"/>
        <v>4.8801570952106853E-4</v>
      </c>
      <c r="BF311" s="13">
        <f t="shared" si="549"/>
        <v>4.0347653288236394E-4</v>
      </c>
      <c r="BG311" s="13">
        <f t="shared" si="550"/>
        <v>2.223880767370327E-4</v>
      </c>
      <c r="BH311" s="13">
        <f t="shared" si="551"/>
        <v>9.1931846050912093E-5</v>
      </c>
      <c r="BI311" s="13">
        <f t="shared" si="552"/>
        <v>3.0402580722246923E-5</v>
      </c>
      <c r="BJ311" s="14">
        <f t="shared" si="553"/>
        <v>0.46590304253872022</v>
      </c>
      <c r="BK311" s="14">
        <f t="shared" si="554"/>
        <v>0.24390804458304488</v>
      </c>
      <c r="BL311" s="14">
        <f t="shared" si="555"/>
        <v>0.27223941038803462</v>
      </c>
      <c r="BM311" s="14">
        <f t="shared" si="556"/>
        <v>0.55388769410587946</v>
      </c>
      <c r="BN311" s="14">
        <f t="shared" si="557"/>
        <v>0.4441794926715989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1.6306</v>
      </c>
      <c r="F312" s="10">
        <f>VLOOKUP(B312,home!$B$2:$E$405,3,FALSE)</f>
        <v>0.61329999999999996</v>
      </c>
      <c r="G312" s="10">
        <f>VLOOKUP(C312,away!$B$2:$E$405,4,FALSE)</f>
        <v>1.1243000000000001</v>
      </c>
      <c r="H312" s="10">
        <f>VLOOKUP(A312,away!$A$2:$E$405,3,FALSE)</f>
        <v>1.1465000000000001</v>
      </c>
      <c r="I312" s="10">
        <f>VLOOKUP(C312,away!$B$2:$E$405,3,FALSE)</f>
        <v>1.0660000000000001</v>
      </c>
      <c r="J312" s="10">
        <f>VLOOKUP(B312,home!$B$2:$E$405,4,FALSE)</f>
        <v>1.4879</v>
      </c>
      <c r="K312" s="12">
        <f t="shared" si="502"/>
        <v>1.124352819614</v>
      </c>
      <c r="L312" s="12">
        <f t="shared" si="503"/>
        <v>1.8184652551</v>
      </c>
      <c r="M312" s="13">
        <f t="shared" si="504"/>
        <v>5.2716958885690827E-2</v>
      </c>
      <c r="N312" s="13">
        <f t="shared" si="505"/>
        <v>5.9272461364601785E-2</v>
      </c>
      <c r="O312" s="13">
        <f t="shared" si="506"/>
        <v>9.5863958088163961E-2</v>
      </c>
      <c r="P312" s="13">
        <f t="shared" si="507"/>
        <v>0.10778491157578547</v>
      </c>
      <c r="Q312" s="13">
        <f t="shared" si="508"/>
        <v>3.3321579530375962E-2</v>
      </c>
      <c r="R312" s="13">
        <f t="shared" si="509"/>
        <v>8.716263849984443E-2</v>
      </c>
      <c r="S312" s="13">
        <f t="shared" si="510"/>
        <v>5.5094164235606688E-2</v>
      </c>
      <c r="T312" s="13">
        <f t="shared" si="511"/>
        <v>6.0594134621040061E-2</v>
      </c>
      <c r="U312" s="13">
        <f t="shared" si="512"/>
        <v>9.8001558362295862E-2</v>
      </c>
      <c r="V312" s="13">
        <f t="shared" si="513"/>
        <v>1.2516148600202538E-2</v>
      </c>
      <c r="W312" s="13">
        <f t="shared" si="514"/>
        <v>1.2488403966323449E-2</v>
      </c>
      <c r="X312" s="13">
        <f t="shared" si="515"/>
        <v>2.2709728704412218E-2</v>
      </c>
      <c r="Y312" s="13">
        <f t="shared" si="516"/>
        <v>2.0648426300860386E-2</v>
      </c>
      <c r="Z312" s="13">
        <f t="shared" si="517"/>
        <v>5.2834076551602868E-2</v>
      </c>
      <c r="AA312" s="13">
        <f t="shared" si="518"/>
        <v>5.9404142942496609E-2</v>
      </c>
      <c r="AB312" s="13">
        <f t="shared" si="519"/>
        <v>3.3395607807074595E-2</v>
      </c>
      <c r="AC312" s="13">
        <f t="shared" si="520"/>
        <v>1.5994046302389249E-3</v>
      </c>
      <c r="AD312" s="13">
        <f t="shared" si="521"/>
        <v>3.5103430530036089E-3</v>
      </c>
      <c r="AE312" s="13">
        <f t="shared" si="522"/>
        <v>6.3834368753687195E-3</v>
      </c>
      <c r="AF312" s="13">
        <f t="shared" si="523"/>
        <v>5.8040290829910642E-3</v>
      </c>
      <c r="AG312" s="13">
        <f t="shared" si="524"/>
        <v>3.518141742336387E-3</v>
      </c>
      <c r="AH312" s="13">
        <f t="shared" si="525"/>
        <v>2.4019233123595871E-2</v>
      </c>
      <c r="AI312" s="13">
        <f t="shared" si="526"/>
        <v>2.7006092487481002E-2</v>
      </c>
      <c r="AJ312" s="13">
        <f t="shared" si="527"/>
        <v>1.518218811752787E-2</v>
      </c>
      <c r="AK312" s="13">
        <f t="shared" si="528"/>
        <v>5.690045339284207E-3</v>
      </c>
      <c r="AL312" s="13">
        <f t="shared" si="529"/>
        <v>1.3080548672620598E-4</v>
      </c>
      <c r="AM312" s="13">
        <f t="shared" si="530"/>
        <v>7.8937282189140508E-4</v>
      </c>
      <c r="AN312" s="13">
        <f t="shared" si="531"/>
        <v>1.4354470499297607E-3</v>
      </c>
      <c r="AO312" s="13">
        <f t="shared" si="532"/>
        <v>1.3051552929165327E-3</v>
      </c>
      <c r="AP312" s="13">
        <f t="shared" si="533"/>
        <v>7.9112651755952569E-4</v>
      </c>
      <c r="AQ312" s="13">
        <f t="shared" si="534"/>
        <v>3.5965902114256455E-4</v>
      </c>
      <c r="AR312" s="13">
        <f t="shared" si="535"/>
        <v>8.7356281778812259E-3</v>
      </c>
      <c r="AS312" s="13">
        <f t="shared" si="536"/>
        <v>9.8219281729002659E-3</v>
      </c>
      <c r="AT312" s="13">
        <f t="shared" si="537"/>
        <v>5.5216563176233007E-3</v>
      </c>
      <c r="AU312" s="13">
        <f t="shared" si="538"/>
        <v>2.0694299498864041E-3</v>
      </c>
      <c r="AV312" s="13">
        <f t="shared" si="539"/>
        <v>5.8169234978710951E-4</v>
      </c>
      <c r="AW312" s="13">
        <f t="shared" si="540"/>
        <v>7.4290123659273302E-6</v>
      </c>
      <c r="AX312" s="13">
        <f t="shared" si="541"/>
        <v>1.4792225967004332E-4</v>
      </c>
      <c r="AY312" s="13">
        <f t="shared" si="542"/>
        <v>2.6899148966585371E-4</v>
      </c>
      <c r="AZ312" s="13">
        <f t="shared" si="543"/>
        <v>2.445758389374729E-4</v>
      </c>
      <c r="BA312" s="13">
        <f t="shared" si="544"/>
        <v>1.4825088844824268E-4</v>
      </c>
      <c r="BB312" s="13">
        <f t="shared" si="545"/>
        <v>6.7397272420208847E-5</v>
      </c>
      <c r="BC312" s="13">
        <f t="shared" si="546"/>
        <v>2.4511919636931853E-5</v>
      </c>
      <c r="BD312" s="13">
        <f t="shared" si="547"/>
        <v>2.6475727204915886E-3</v>
      </c>
      <c r="BE312" s="13">
        <f t="shared" si="548"/>
        <v>2.9768058534178263E-3</v>
      </c>
      <c r="BF312" s="13">
        <f t="shared" si="549"/>
        <v>1.6734900273668971E-3</v>
      </c>
      <c r="BG312" s="13">
        <f t="shared" si="550"/>
        <v>6.2719774362196003E-4</v>
      </c>
      <c r="BH312" s="13">
        <f t="shared" si="551"/>
        <v>1.7629788787422242E-4</v>
      </c>
      <c r="BI312" s="13">
        <f t="shared" si="552"/>
        <v>3.9644205464674966E-5</v>
      </c>
      <c r="BJ312" s="14">
        <f t="shared" si="553"/>
        <v>0.23383309561353219</v>
      </c>
      <c r="BK312" s="14">
        <f t="shared" si="554"/>
        <v>0.2301113849039165</v>
      </c>
      <c r="BL312" s="14">
        <f t="shared" si="555"/>
        <v>0.48059680817407979</v>
      </c>
      <c r="BM312" s="14">
        <f t="shared" si="556"/>
        <v>0.56099129482136911</v>
      </c>
      <c r="BN312" s="14">
        <f t="shared" si="557"/>
        <v>0.43612250794446239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1.6306</v>
      </c>
      <c r="F313" s="10">
        <f>VLOOKUP(B313,home!$B$2:$E$405,3,FALSE)</f>
        <v>0.86580000000000001</v>
      </c>
      <c r="G313" s="10">
        <f>VLOOKUP(C313,away!$B$2:$E$405,4,FALSE)</f>
        <v>1.1544000000000001</v>
      </c>
      <c r="H313" s="10">
        <f>VLOOKUP(A313,away!$A$2:$E$405,3,FALSE)</f>
        <v>1.1465000000000001</v>
      </c>
      <c r="I313" s="10">
        <f>VLOOKUP(C313,away!$B$2:$E$405,3,FALSE)</f>
        <v>0.76959999999999995</v>
      </c>
      <c r="J313" s="10">
        <f>VLOOKUP(B313,home!$B$2:$E$405,4,FALSE)</f>
        <v>0.71830000000000005</v>
      </c>
      <c r="K313" s="12">
        <f t="shared" si="502"/>
        <v>1.6297513053120003</v>
      </c>
      <c r="L313" s="12">
        <f t="shared" si="503"/>
        <v>0.63378941911999997</v>
      </c>
      <c r="M313" s="13">
        <f t="shared" si="504"/>
        <v>0.103981661779482</v>
      </c>
      <c r="N313" s="13">
        <f t="shared" si="505"/>
        <v>0.1694642490136217</v>
      </c>
      <c r="O313" s="13">
        <f t="shared" si="506"/>
        <v>6.5902477018350183E-2</v>
      </c>
      <c r="P313" s="13">
        <f t="shared" si="507"/>
        <v>0.10740464794395031</v>
      </c>
      <c r="Q313" s="13">
        <f t="shared" si="508"/>
        <v>0.13809229051683392</v>
      </c>
      <c r="R313" s="13">
        <f t="shared" si="509"/>
        <v>2.0884146314014657E-2</v>
      </c>
      <c r="S313" s="13">
        <f t="shared" si="510"/>
        <v>2.773507896139478E-2</v>
      </c>
      <c r="T313" s="13">
        <f t="shared" si="511"/>
        <v>8.7521432591614448E-2</v>
      </c>
      <c r="U313" s="13">
        <f t="shared" si="512"/>
        <v>3.4035964715592185E-2</v>
      </c>
      <c r="V313" s="13">
        <f t="shared" si="513"/>
        <v>3.1831215241520084E-3</v>
      </c>
      <c r="W313" s="13">
        <f t="shared" si="514"/>
        <v>7.5018696907778015E-2</v>
      </c>
      <c r="X313" s="13">
        <f t="shared" si="515"/>
        <v>4.7546056336319961E-2</v>
      </c>
      <c r="Y313" s="13">
        <f t="shared" si="516"/>
        <v>1.5067093713421511E-2</v>
      </c>
      <c r="Z313" s="13">
        <f t="shared" si="517"/>
        <v>4.4120503203921467E-3</v>
      </c>
      <c r="AA313" s="13">
        <f t="shared" si="518"/>
        <v>7.1905447687613299E-3</v>
      </c>
      <c r="AB313" s="13">
        <f t="shared" si="519"/>
        <v>5.8593998613965777E-3</v>
      </c>
      <c r="AC313" s="13">
        <f t="shared" si="520"/>
        <v>2.0549419533068711E-4</v>
      </c>
      <c r="AD313" s="13">
        <f t="shared" si="521"/>
        <v>3.0565454802064136E-2</v>
      </c>
      <c r="AE313" s="13">
        <f t="shared" si="522"/>
        <v>1.9372061844138842E-2</v>
      </c>
      <c r="AF313" s="13">
        <f t="shared" si="523"/>
        <v>6.1389039116767361E-3</v>
      </c>
      <c r="AG313" s="13">
        <f t="shared" si="524"/>
        <v>1.2969241147383649E-3</v>
      </c>
      <c r="AH313" s="13">
        <f t="shared" si="525"/>
        <v>6.9907770242238706E-4</v>
      </c>
      <c r="AI313" s="13">
        <f t="shared" si="526"/>
        <v>1.1393227980373993E-3</v>
      </c>
      <c r="AJ313" s="13">
        <f t="shared" si="527"/>
        <v>9.2840640863658616E-4</v>
      </c>
      <c r="AK313" s="13">
        <f t="shared" si="528"/>
        <v>5.0435718544516745E-4</v>
      </c>
      <c r="AL313" s="13">
        <f t="shared" si="529"/>
        <v>8.4903554439530826E-6</v>
      </c>
      <c r="AM313" s="13">
        <f t="shared" si="530"/>
        <v>9.9628179722237968E-3</v>
      </c>
      <c r="AN313" s="13">
        <f t="shared" si="531"/>
        <v>6.3143286154140159E-3</v>
      </c>
      <c r="AO313" s="13">
        <f t="shared" si="532"/>
        <v>2.0009773326480217E-3</v>
      </c>
      <c r="AP313" s="13">
        <f t="shared" si="533"/>
        <v>4.2273275377709222E-4</v>
      </c>
      <c r="AQ313" s="13">
        <f t="shared" si="534"/>
        <v>6.6980886614845315E-5</v>
      </c>
      <c r="AR313" s="13">
        <f t="shared" si="535"/>
        <v>8.861361018760582E-5</v>
      </c>
      <c r="AS313" s="13">
        <f t="shared" si="536"/>
        <v>1.4441814687165936E-4</v>
      </c>
      <c r="AT313" s="13">
        <f t="shared" si="537"/>
        <v>1.1768283168741352E-4</v>
      </c>
      <c r="AU313" s="13">
        <f t="shared" si="538"/>
        <v>6.393124951845819E-5</v>
      </c>
      <c r="AV313" s="13">
        <f t="shared" si="539"/>
        <v>2.6048009338233612E-5</v>
      </c>
      <c r="AW313" s="13">
        <f t="shared" si="540"/>
        <v>2.4360696069196533E-7</v>
      </c>
      <c r="AX313" s="13">
        <f t="shared" si="541"/>
        <v>2.7061525991362639E-3</v>
      </c>
      <c r="AY313" s="13">
        <f t="shared" si="542"/>
        <v>1.7151308838566509E-3</v>
      </c>
      <c r="AZ313" s="13">
        <f t="shared" si="543"/>
        <v>5.4351590329713951E-4</v>
      </c>
      <c r="BA313" s="13">
        <f t="shared" si="544"/>
        <v>1.1482487621105872E-4</v>
      </c>
      <c r="BB313" s="13">
        <f t="shared" si="545"/>
        <v>1.81936978985832E-5</v>
      </c>
      <c r="BC313" s="13">
        <f t="shared" si="546"/>
        <v>2.3061946445575633E-6</v>
      </c>
      <c r="BD313" s="13">
        <f t="shared" si="547"/>
        <v>9.3603947544881294E-6</v>
      </c>
      <c r="BE313" s="13">
        <f t="shared" si="548"/>
        <v>1.5255115569362628E-5</v>
      </c>
      <c r="BF313" s="13">
        <f t="shared" si="549"/>
        <v>1.2431022255927082E-5</v>
      </c>
      <c r="BG313" s="13">
        <f t="shared" si="550"/>
        <v>6.753158249319896E-6</v>
      </c>
      <c r="BH313" s="13">
        <f t="shared" si="551"/>
        <v>2.7514921179519011E-6</v>
      </c>
      <c r="BI313" s="13">
        <f t="shared" si="552"/>
        <v>8.9684957415755838E-7</v>
      </c>
      <c r="BJ313" s="14">
        <f t="shared" si="553"/>
        <v>0.61395112546792974</v>
      </c>
      <c r="BK313" s="14">
        <f t="shared" si="554"/>
        <v>0.2442336256436104</v>
      </c>
      <c r="BL313" s="14">
        <f t="shared" si="555"/>
        <v>0.13763183865278109</v>
      </c>
      <c r="BM313" s="14">
        <f t="shared" si="556"/>
        <v>0.39278428022156464</v>
      </c>
      <c r="BN313" s="14">
        <f t="shared" si="557"/>
        <v>0.60572947258625287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1.6306</v>
      </c>
      <c r="F314" s="10">
        <f>VLOOKUP(B314,home!$B$2:$E$405,3,FALSE)</f>
        <v>0.86580000000000001</v>
      </c>
      <c r="G314" s="10">
        <f>VLOOKUP(C314,away!$B$2:$E$405,4,FALSE)</f>
        <v>0.80689999999999995</v>
      </c>
      <c r="H314" s="10">
        <f>VLOOKUP(A314,away!$A$2:$E$405,3,FALSE)</f>
        <v>1.1465000000000001</v>
      </c>
      <c r="I314" s="10">
        <f>VLOOKUP(C314,away!$B$2:$E$405,3,FALSE)</f>
        <v>1.0099</v>
      </c>
      <c r="J314" s="10">
        <f>VLOOKUP(B314,home!$B$2:$E$405,4,FALSE)</f>
        <v>1.3853</v>
      </c>
      <c r="K314" s="12">
        <f t="shared" si="502"/>
        <v>1.1391600210120001</v>
      </c>
      <c r="L314" s="12">
        <f t="shared" si="503"/>
        <v>1.6039700898550002</v>
      </c>
      <c r="M314" s="13">
        <f t="shared" si="504"/>
        <v>6.4368550535917446E-2</v>
      </c>
      <c r="N314" s="13">
        <f t="shared" si="505"/>
        <v>7.3326079381007714E-2</v>
      </c>
      <c r="O314" s="13">
        <f t="shared" si="506"/>
        <v>0.10324522978693164</v>
      </c>
      <c r="P314" s="13">
        <f t="shared" si="507"/>
        <v>0.11761283813346983</v>
      </c>
      <c r="Q314" s="13">
        <f t="shared" si="508"/>
        <v>4.1765069064198176E-2</v>
      </c>
      <c r="R314" s="13">
        <f t="shared" si="509"/>
        <v>8.2801130249222463E-2</v>
      </c>
      <c r="S314" s="13">
        <f t="shared" si="510"/>
        <v>5.3724915267787221E-2</v>
      </c>
      <c r="T314" s="13">
        <f t="shared" si="511"/>
        <v>6.6989921579702238E-2</v>
      </c>
      <c r="U314" s="13">
        <f t="shared" si="512"/>
        <v>9.4323737274521618E-2</v>
      </c>
      <c r="V314" s="13">
        <f t="shared" si="513"/>
        <v>1.0907223947989599E-2</v>
      </c>
      <c r="W314" s="13">
        <f t="shared" si="514"/>
        <v>1.5859032317579874E-2</v>
      </c>
      <c r="X314" s="13">
        <f t="shared" si="515"/>
        <v>2.5437413491441942E-2</v>
      </c>
      <c r="Y314" s="13">
        <f t="shared" si="516"/>
        <v>2.0400425201773469E-2</v>
      </c>
      <c r="Z314" s="13">
        <f t="shared" si="517"/>
        <v>4.427017877531364E-2</v>
      </c>
      <c r="AA314" s="13">
        <f t="shared" si="518"/>
        <v>5.0430817783891288E-2</v>
      </c>
      <c r="AB314" s="13">
        <f t="shared" si="519"/>
        <v>2.872438572317498E-2</v>
      </c>
      <c r="AC314" s="13">
        <f t="shared" si="520"/>
        <v>1.2455903873085819E-3</v>
      </c>
      <c r="AD314" s="13">
        <f t="shared" si="521"/>
        <v>4.5164938970310717E-3</v>
      </c>
      <c r="AE314" s="13">
        <f t="shared" si="522"/>
        <v>7.2443211218504878E-3</v>
      </c>
      <c r="AF314" s="13">
        <f t="shared" si="523"/>
        <v>5.8098372003765027E-3</v>
      </c>
      <c r="AG314" s="13">
        <f t="shared" si="524"/>
        <v>3.1062683654436069E-3</v>
      </c>
      <c r="AH314" s="13">
        <f t="shared" si="525"/>
        <v>1.7752010657034186E-2</v>
      </c>
      <c r="AI314" s="13">
        <f t="shared" si="526"/>
        <v>2.0222380833072314E-2</v>
      </c>
      <c r="AJ314" s="13">
        <f t="shared" si="527"/>
        <v>1.1518263887357664E-2</v>
      </c>
      <c r="AK314" s="13">
        <f t="shared" si="528"/>
        <v>4.3737152439813718E-3</v>
      </c>
      <c r="AL314" s="13">
        <f t="shared" si="529"/>
        <v>9.103664406510744E-5</v>
      </c>
      <c r="AM314" s="13">
        <f t="shared" si="530"/>
        <v>1.0290018565284958E-3</v>
      </c>
      <c r="AN314" s="13">
        <f t="shared" si="531"/>
        <v>1.6504882002769735E-3</v>
      </c>
      <c r="AO314" s="13">
        <f t="shared" si="532"/>
        <v>1.3236668534514376E-3</v>
      </c>
      <c r="AP314" s="13">
        <f t="shared" si="533"/>
        <v>7.0770734728952929E-4</v>
      </c>
      <c r="AQ314" s="13">
        <f t="shared" si="534"/>
        <v>2.8378535435575751E-4</v>
      </c>
      <c r="AR314" s="13">
        <f t="shared" si="535"/>
        <v>5.6947388257340059E-3</v>
      </c>
      <c r="AS314" s="13">
        <f t="shared" si="536"/>
        <v>6.4872188003810031E-3</v>
      </c>
      <c r="AT314" s="13">
        <f t="shared" si="537"/>
        <v>3.6949901524757334E-3</v>
      </c>
      <c r="AU314" s="13">
        <f t="shared" si="538"/>
        <v>1.4030616865777963E-3</v>
      </c>
      <c r="AV314" s="13">
        <f t="shared" si="539"/>
        <v>3.995779450907739E-4</v>
      </c>
      <c r="AW314" s="13">
        <f t="shared" si="540"/>
        <v>4.6205613324015345E-6</v>
      </c>
      <c r="AX314" s="13">
        <f t="shared" si="541"/>
        <v>1.953662960840648E-4</v>
      </c>
      <c r="AY314" s="13">
        <f t="shared" si="542"/>
        <v>3.1336169548459598E-4</v>
      </c>
      <c r="AZ314" s="13">
        <f t="shared" si="543"/>
        <v>2.5131139343177137E-4</v>
      </c>
      <c r="BA314" s="13">
        <f t="shared" si="544"/>
        <v>1.343653194347812E-4</v>
      </c>
      <c r="BB314" s="13">
        <f t="shared" si="545"/>
        <v>5.3879488371800455E-5</v>
      </c>
      <c r="BC314" s="13">
        <f t="shared" si="546"/>
        <v>1.7284217561011632E-5</v>
      </c>
      <c r="BD314" s="13">
        <f t="shared" si="547"/>
        <v>1.5223651243355557E-3</v>
      </c>
      <c r="BE314" s="13">
        <f t="shared" si="548"/>
        <v>1.7342174870260277E-3</v>
      </c>
      <c r="BF314" s="13">
        <f t="shared" si="549"/>
        <v>9.8777561447997405E-4</v>
      </c>
      <c r="BG314" s="13">
        <f t="shared" si="550"/>
        <v>3.7507816324871613E-4</v>
      </c>
      <c r="BH314" s="13">
        <f t="shared" si="551"/>
        <v>1.0681851208188751E-4</v>
      </c>
      <c r="BI314" s="13">
        <f t="shared" si="552"/>
        <v>2.4336675693534682E-5</v>
      </c>
      <c r="BJ314" s="14">
        <f t="shared" si="553"/>
        <v>0.27041507964267525</v>
      </c>
      <c r="BK314" s="14">
        <f t="shared" si="554"/>
        <v>0.24826351661202239</v>
      </c>
      <c r="BL314" s="14">
        <f t="shared" si="555"/>
        <v>0.43582185042631255</v>
      </c>
      <c r="BM314" s="14">
        <f t="shared" si="556"/>
        <v>0.51534298717142457</v>
      </c>
      <c r="BN314" s="14">
        <f t="shared" si="557"/>
        <v>0.4831188971507473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1.6306</v>
      </c>
      <c r="F315" s="10">
        <f>VLOOKUP(B315,home!$B$2:$E$405,3,FALSE)</f>
        <v>0.90190000000000003</v>
      </c>
      <c r="G315" s="10">
        <f>VLOOKUP(C315,away!$B$2:$E$405,4,FALSE)</f>
        <v>1.1183000000000001</v>
      </c>
      <c r="H315" s="10">
        <f>VLOOKUP(A315,away!$A$2:$E$405,3,FALSE)</f>
        <v>1.1465000000000001</v>
      </c>
      <c r="I315" s="10">
        <f>VLOOKUP(C315,away!$B$2:$E$405,3,FALSE)</f>
        <v>0.41049999999999998</v>
      </c>
      <c r="J315" s="10">
        <f>VLOOKUP(B315,home!$B$2:$E$405,4,FALSE)</f>
        <v>1.0773999999999999</v>
      </c>
      <c r="K315" s="12">
        <f t="shared" si="502"/>
        <v>1.6446146319620003</v>
      </c>
      <c r="L315" s="12">
        <f t="shared" si="503"/>
        <v>0.50706565054999997</v>
      </c>
      <c r="M315" s="13">
        <f t="shared" si="504"/>
        <v>0.11628859582593697</v>
      </c>
      <c r="N315" s="13">
        <f t="shared" si="505"/>
        <v>0.19124992622565112</v>
      </c>
      <c r="O315" s="13">
        <f t="shared" si="506"/>
        <v>5.8965952494024733E-2</v>
      </c>
      <c r="P315" s="13">
        <f t="shared" si="507"/>
        <v>9.6976268259249279E-2</v>
      </c>
      <c r="Q315" s="13">
        <f t="shared" si="508"/>
        <v>0.1572662135161795</v>
      </c>
      <c r="R315" s="13">
        <f t="shared" si="509"/>
        <v>1.4949804530841521E-2</v>
      </c>
      <c r="S315" s="13">
        <f t="shared" si="510"/>
        <v>2.0217796376969254E-2</v>
      </c>
      <c r="T315" s="13">
        <f t="shared" si="511"/>
        <v>7.9744294866116741E-2</v>
      </c>
      <c r="U315" s="13">
        <f t="shared" si="512"/>
        <v>2.4586667276393772E-2</v>
      </c>
      <c r="V315" s="13">
        <f t="shared" si="513"/>
        <v>1.8733531302861019E-3</v>
      </c>
      <c r="W315" s="13">
        <f t="shared" si="514"/>
        <v>8.621410528732297E-2</v>
      </c>
      <c r="X315" s="13">
        <f t="shared" si="515"/>
        <v>4.3716211384102609E-2</v>
      </c>
      <c r="Y315" s="13">
        <f t="shared" si="516"/>
        <v>1.1083494582530651E-2</v>
      </c>
      <c r="Z315" s="13">
        <f t="shared" si="517"/>
        <v>2.5268441200088313E-3</v>
      </c>
      <c r="AA315" s="13">
        <f t="shared" si="518"/>
        <v>4.1556848124536683E-3</v>
      </c>
      <c r="AB315" s="13">
        <f t="shared" si="519"/>
        <v>3.4172500241917828E-3</v>
      </c>
      <c r="AC315" s="13">
        <f t="shared" si="520"/>
        <v>9.7640053618659324E-5</v>
      </c>
      <c r="AD315" s="13">
        <f t="shared" si="521"/>
        <v>3.5447244759260962E-2</v>
      </c>
      <c r="AE315" s="13">
        <f t="shared" si="522"/>
        <v>1.7974080224059736E-2</v>
      </c>
      <c r="AF315" s="13">
        <f t="shared" si="523"/>
        <v>4.5570193409253694E-3</v>
      </c>
      <c r="AG315" s="13">
        <f t="shared" si="524"/>
        <v>7.7023599222508495E-4</v>
      </c>
      <c r="AH315" s="13">
        <f t="shared" si="525"/>
        <v>3.2031896438768E-4</v>
      </c>
      <c r="AI315" s="13">
        <f t="shared" si="526"/>
        <v>5.2680125572689346E-4</v>
      </c>
      <c r="AJ315" s="13">
        <f t="shared" si="527"/>
        <v>4.3319252665220231E-4</v>
      </c>
      <c r="AK315" s="13">
        <f t="shared" si="528"/>
        <v>2.3747825592960024E-4</v>
      </c>
      <c r="AL315" s="13">
        <f t="shared" si="529"/>
        <v>3.2569893772708814E-6</v>
      </c>
      <c r="AM315" s="13">
        <f t="shared" si="530"/>
        <v>1.1659411478763778E-2</v>
      </c>
      <c r="AN315" s="13">
        <f t="shared" si="531"/>
        <v>5.9120870665094914E-3</v>
      </c>
      <c r="AO315" s="13">
        <f t="shared" si="532"/>
        <v>1.498908137243938E-3</v>
      </c>
      <c r="AP315" s="13">
        <f t="shared" si="533"/>
        <v>2.5334827657542871E-4</v>
      </c>
      <c r="AQ315" s="13">
        <f t="shared" si="534"/>
        <v>3.2116052169360265E-5</v>
      </c>
      <c r="AR315" s="13">
        <f t="shared" si="535"/>
        <v>3.2484548812148256E-5</v>
      </c>
      <c r="AS315" s="13">
        <f t="shared" si="536"/>
        <v>5.342456428914284E-5</v>
      </c>
      <c r="AT315" s="13">
        <f t="shared" si="537"/>
        <v>4.3931410068059448E-5</v>
      </c>
      <c r="AU315" s="13">
        <f t="shared" si="538"/>
        <v>2.4083413266884435E-5</v>
      </c>
      <c r="AV315" s="13">
        <f t="shared" si="539"/>
        <v>9.9019834615764773E-6</v>
      </c>
      <c r="AW315" s="13">
        <f t="shared" si="540"/>
        <v>7.5447036010430283E-8</v>
      </c>
      <c r="AX315" s="13">
        <f t="shared" si="541"/>
        <v>3.1958731196734358E-3</v>
      </c>
      <c r="AY315" s="13">
        <f t="shared" si="542"/>
        <v>1.6205174825024685E-3</v>
      </c>
      <c r="AZ315" s="13">
        <f t="shared" si="543"/>
        <v>4.1085437574638116E-4</v>
      </c>
      <c r="BA315" s="13">
        <f t="shared" si="544"/>
        <v>6.9443380439717631E-5</v>
      </c>
      <c r="BB315" s="13">
        <f t="shared" si="545"/>
        <v>8.8030882197641408E-6</v>
      </c>
      <c r="BC315" s="13">
        <f t="shared" si="546"/>
        <v>8.9274873100074931E-7</v>
      </c>
      <c r="BD315" s="13">
        <f t="shared" si="547"/>
        <v>2.7452998127091965E-6</v>
      </c>
      <c r="BE315" s="13">
        <f t="shared" si="548"/>
        <v>4.5149602411040835E-6</v>
      </c>
      <c r="BF315" s="13">
        <f t="shared" si="549"/>
        <v>3.712684837623229E-6</v>
      </c>
      <c r="BG315" s="13">
        <f t="shared" si="550"/>
        <v>2.0353119359395421E-6</v>
      </c>
      <c r="BH315" s="13">
        <f t="shared" si="551"/>
        <v>8.368259476132693E-7</v>
      </c>
      <c r="BI315" s="13">
        <f t="shared" si="552"/>
        <v>2.7525123957004971E-7</v>
      </c>
      <c r="BJ315" s="14">
        <f t="shared" si="553"/>
        <v>0.65268508138494941</v>
      </c>
      <c r="BK315" s="14">
        <f t="shared" si="554"/>
        <v>0.23707742811794</v>
      </c>
      <c r="BL315" s="14">
        <f t="shared" si="555"/>
        <v>0.10777109639451422</v>
      </c>
      <c r="BM315" s="14">
        <f t="shared" si="556"/>
        <v>0.36274324713006295</v>
      </c>
      <c r="BN315" s="14">
        <f t="shared" si="557"/>
        <v>0.63569676085188309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1.6306</v>
      </c>
      <c r="F316" s="10">
        <f>VLOOKUP(B316,home!$B$2:$E$405,3,FALSE)</f>
        <v>1.0562</v>
      </c>
      <c r="G316" s="10">
        <f>VLOOKUP(C316,away!$B$2:$E$405,4,FALSE)</f>
        <v>0.82969999999999999</v>
      </c>
      <c r="H316" s="10">
        <f>VLOOKUP(A316,away!$A$2:$E$405,3,FALSE)</f>
        <v>1.1465000000000001</v>
      </c>
      <c r="I316" s="10">
        <f>VLOOKUP(C316,away!$B$2:$E$405,3,FALSE)</f>
        <v>1.3340000000000001</v>
      </c>
      <c r="J316" s="10">
        <f>VLOOKUP(B316,home!$B$2:$E$405,4,FALSE)</f>
        <v>0.7268</v>
      </c>
      <c r="K316" s="12">
        <f t="shared" si="502"/>
        <v>1.4289422956840001</v>
      </c>
      <c r="L316" s="12">
        <f t="shared" si="503"/>
        <v>1.1115904508000001</v>
      </c>
      <c r="M316" s="13">
        <f t="shared" si="504"/>
        <v>7.8824395183377596E-2</v>
      </c>
      <c r="N316" s="13">
        <f t="shared" si="505"/>
        <v>0.11263551220923843</v>
      </c>
      <c r="O316" s="13">
        <f t="shared" si="506"/>
        <v>8.7620444975928066E-2</v>
      </c>
      <c r="P316" s="13">
        <f t="shared" si="507"/>
        <v>0.12520455979275624</v>
      </c>
      <c r="Q316" s="13">
        <f t="shared" si="508"/>
        <v>8.0474823695906209E-2</v>
      </c>
      <c r="R316" s="13">
        <f t="shared" si="509"/>
        <v>4.8699024965044253E-2</v>
      </c>
      <c r="S316" s="13">
        <f t="shared" si="510"/>
        <v>4.9718687204731195E-2</v>
      </c>
      <c r="T316" s="13">
        <f t="shared" si="511"/>
        <v>8.945504555018291E-2</v>
      </c>
      <c r="U316" s="13">
        <f t="shared" si="512"/>
        <v>6.9588096531122759E-2</v>
      </c>
      <c r="V316" s="13">
        <f t="shared" si="513"/>
        <v>8.774788186463529E-3</v>
      </c>
      <c r="W316" s="13">
        <f t="shared" si="514"/>
        <v>3.8331293105597783E-2</v>
      </c>
      <c r="X316" s="13">
        <f t="shared" si="515"/>
        <v>4.2608699382998376E-2</v>
      </c>
      <c r="Y316" s="13">
        <f t="shared" si="516"/>
        <v>2.3681711677574432E-2</v>
      </c>
      <c r="Z316" s="13">
        <f t="shared" si="517"/>
        <v>1.8044457038138E-2</v>
      </c>
      <c r="AA316" s="13">
        <f t="shared" si="518"/>
        <v>2.5784487864448223E-2</v>
      </c>
      <c r="AB316" s="13">
        <f t="shared" si="519"/>
        <v>1.8422272641030451E-2</v>
      </c>
      <c r="AC316" s="13">
        <f t="shared" si="520"/>
        <v>8.7111633524506718E-4</v>
      </c>
      <c r="AD316" s="13">
        <f t="shared" si="521"/>
        <v>1.3693301491712299E-2</v>
      </c>
      <c r="AE316" s="13">
        <f t="shared" si="522"/>
        <v>1.5221343178112788E-2</v>
      </c>
      <c r="AF316" s="13">
        <f t="shared" si="523"/>
        <v>8.4599498625699526E-3</v>
      </c>
      <c r="AG316" s="13">
        <f t="shared" si="524"/>
        <v>3.1346664938265109E-3</v>
      </c>
      <c r="AH316" s="13">
        <f t="shared" si="525"/>
        <v>5.0145115333662662E-3</v>
      </c>
      <c r="AI316" s="13">
        <f t="shared" si="526"/>
        <v>7.1654476222222869E-3</v>
      </c>
      <c r="AJ316" s="13">
        <f t="shared" si="527"/>
        <v>5.119505587450889E-3</v>
      </c>
      <c r="AK316" s="13">
        <f t="shared" si="528"/>
        <v>2.4384926889663787E-3</v>
      </c>
      <c r="AL316" s="13">
        <f t="shared" si="529"/>
        <v>5.534719906389476E-5</v>
      </c>
      <c r="AM316" s="13">
        <f t="shared" si="530"/>
        <v>3.9133875338121038E-3</v>
      </c>
      <c r="AN316" s="13">
        <f t="shared" si="531"/>
        <v>4.3500842128652972E-3</v>
      </c>
      <c r="AO316" s="13">
        <f t="shared" si="532"/>
        <v>2.41775603559845E-3</v>
      </c>
      <c r="AP316" s="13">
        <f t="shared" si="533"/>
        <v>8.9585150717843404E-4</v>
      </c>
      <c r="AQ316" s="13">
        <f t="shared" si="534"/>
        <v>2.4895499517858387E-4</v>
      </c>
      <c r="AR316" s="13">
        <f t="shared" si="535"/>
        <v>1.114816627183281E-3</v>
      </c>
      <c r="AS316" s="13">
        <f t="shared" si="536"/>
        <v>1.5930086305139715E-3</v>
      </c>
      <c r="AT316" s="13">
        <f t="shared" si="537"/>
        <v>1.1381587047655302E-3</v>
      </c>
      <c r="AU316" s="13">
        <f t="shared" si="538"/>
        <v>5.4212103748012806E-4</v>
      </c>
      <c r="AV316" s="13">
        <f t="shared" si="539"/>
        <v>1.9366491995886155E-4</v>
      </c>
      <c r="AW316" s="13">
        <f t="shared" si="540"/>
        <v>2.442039280421173E-6</v>
      </c>
      <c r="AX316" s="13">
        <f t="shared" si="541"/>
        <v>9.3200082774443516E-4</v>
      </c>
      <c r="AY316" s="13">
        <f t="shared" si="542"/>
        <v>1.03600322025841E-3</v>
      </c>
      <c r="AZ316" s="13">
        <f t="shared" si="543"/>
        <v>5.7580564331864898E-4</v>
      </c>
      <c r="BA316" s="13">
        <f t="shared" si="544"/>
        <v>2.1335335154325368E-4</v>
      </c>
      <c r="BB316" s="13">
        <f t="shared" si="545"/>
        <v>5.9290387055414097E-5</v>
      </c>
      <c r="BC316" s="13">
        <f t="shared" si="546"/>
        <v>1.3181325615006844E-5</v>
      </c>
      <c r="BD316" s="13">
        <f t="shared" si="547"/>
        <v>2.0653658619499972E-4</v>
      </c>
      <c r="BE316" s="13">
        <f t="shared" si="548"/>
        <v>2.951288636202192E-4</v>
      </c>
      <c r="BF316" s="13">
        <f t="shared" si="549"/>
        <v>2.1086105795204319E-4</v>
      </c>
      <c r="BG316" s="13">
        <f t="shared" si="550"/>
        <v>1.0043609474011649E-4</v>
      </c>
      <c r="BH316" s="13">
        <f t="shared" si="551"/>
        <v>3.5879345946869451E-5</v>
      </c>
      <c r="BI316" s="13">
        <f t="shared" si="552"/>
        <v>1.0253902992992014E-5</v>
      </c>
      <c r="BJ316" s="14">
        <f t="shared" si="553"/>
        <v>0.44235201568788773</v>
      </c>
      <c r="BK316" s="14">
        <f t="shared" si="554"/>
        <v>0.26448489712189599</v>
      </c>
      <c r="BL316" s="14">
        <f t="shared" si="555"/>
        <v>0.27529315018092854</v>
      </c>
      <c r="BM316" s="14">
        <f t="shared" si="556"/>
        <v>0.46568219802562139</v>
      </c>
      <c r="BN316" s="14">
        <f t="shared" si="557"/>
        <v>0.53345876082225085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1.6306</v>
      </c>
      <c r="F317" s="10">
        <f>VLOOKUP(B317,home!$B$2:$E$405,3,FALSE)</f>
        <v>1.2910999999999999</v>
      </c>
      <c r="G317" s="10">
        <f>VLOOKUP(C317,away!$B$2:$E$405,4,FALSE)</f>
        <v>1.1039000000000001</v>
      </c>
      <c r="H317" s="10">
        <f>VLOOKUP(A317,away!$A$2:$E$405,3,FALSE)</f>
        <v>1.1465000000000001</v>
      </c>
      <c r="I317" s="10">
        <f>VLOOKUP(C317,away!$B$2:$E$405,3,FALSE)</f>
        <v>1.1775</v>
      </c>
      <c r="J317" s="10">
        <f>VLOOKUP(B317,home!$B$2:$E$405,4,FALSE)</f>
        <v>1.0558000000000001</v>
      </c>
      <c r="K317" s="12">
        <f t="shared" si="502"/>
        <v>2.3240049698740002</v>
      </c>
      <c r="L317" s="12">
        <f t="shared" si="503"/>
        <v>1.4253339592500003</v>
      </c>
      <c r="M317" s="13">
        <f t="shared" si="504"/>
        <v>2.3533297892796595E-2</v>
      </c>
      <c r="N317" s="13">
        <f t="shared" si="505"/>
        <v>5.469150126038462E-2</v>
      </c>
      <c r="O317" s="13">
        <f t="shared" si="506"/>
        <v>3.3542808659749457E-2</v>
      </c>
      <c r="P317" s="13">
        <f t="shared" si="507"/>
        <v>7.7953654028790384E-2</v>
      </c>
      <c r="Q317" s="13">
        <f t="shared" si="508"/>
        <v>6.3551660369502022E-2</v>
      </c>
      <c r="R317" s="13">
        <f t="shared" si="509"/>
        <v>2.3904852135682952E-2</v>
      </c>
      <c r="S317" s="13">
        <f t="shared" si="510"/>
        <v>6.4555042435217036E-2</v>
      </c>
      <c r="T317" s="13">
        <f t="shared" si="511"/>
        <v>9.0582339691373637E-2</v>
      </c>
      <c r="U317" s="13">
        <f t="shared" si="512"/>
        <v>5.5554995167430288E-2</v>
      </c>
      <c r="V317" s="13">
        <f t="shared" si="513"/>
        <v>2.3759721540719307E-2</v>
      </c>
      <c r="W317" s="13">
        <f t="shared" si="514"/>
        <v>4.9231458180822404E-2</v>
      </c>
      <c r="X317" s="13">
        <f t="shared" si="515"/>
        <v>7.0171269208522402E-2</v>
      </c>
      <c r="Y317" s="13">
        <f t="shared" si="516"/>
        <v>5.0008746483290456E-2</v>
      </c>
      <c r="Z317" s="13">
        <f t="shared" si="517"/>
        <v>1.1357465846612938E-2</v>
      </c>
      <c r="AA317" s="13">
        <f t="shared" si="518"/>
        <v>2.6394807072702687E-2</v>
      </c>
      <c r="AB317" s="13">
        <f t="shared" si="519"/>
        <v>3.0670831407913234E-2</v>
      </c>
      <c r="AC317" s="13">
        <f t="shared" si="520"/>
        <v>4.9189799099847095E-3</v>
      </c>
      <c r="AD317" s="13">
        <f t="shared" si="521"/>
        <v>2.8603538371593823E-2</v>
      </c>
      <c r="AE317" s="13">
        <f t="shared" si="522"/>
        <v>4.0769594595743128E-2</v>
      </c>
      <c r="AF317" s="13">
        <f t="shared" si="523"/>
        <v>2.9055143841083993E-2</v>
      </c>
      <c r="AG317" s="13">
        <f t="shared" si="524"/>
        <v>1.3804427735863505E-2</v>
      </c>
      <c r="AH317" s="13">
        <f t="shared" si="525"/>
        <v>4.0470454405498674E-3</v>
      </c>
      <c r="AI317" s="13">
        <f t="shared" si="526"/>
        <v>9.4053537171438044E-3</v>
      </c>
      <c r="AJ317" s="13">
        <f t="shared" si="527"/>
        <v>1.0929044391032552E-2</v>
      </c>
      <c r="AK317" s="13">
        <f t="shared" si="528"/>
        <v>8.4663844935777381E-3</v>
      </c>
      <c r="AL317" s="13">
        <f t="shared" si="529"/>
        <v>6.5176153350761975E-4</v>
      </c>
      <c r="AM317" s="13">
        <f t="shared" si="530"/>
        <v>1.3294953066313144E-2</v>
      </c>
      <c r="AN317" s="13">
        <f t="shared" si="531"/>
        <v>1.8949748092051043E-2</v>
      </c>
      <c r="AO317" s="13">
        <f t="shared" si="532"/>
        <v>1.350485973741663E-2</v>
      </c>
      <c r="AP317" s="13">
        <f t="shared" si="533"/>
        <v>6.4163117328826557E-3</v>
      </c>
      <c r="AQ317" s="13">
        <f t="shared" si="534"/>
        <v>2.2863467515029656E-3</v>
      </c>
      <c r="AR317" s="13">
        <f t="shared" si="535"/>
        <v>1.1536782602087209E-3</v>
      </c>
      <c r="AS317" s="13">
        <f t="shared" si="536"/>
        <v>2.681154010360657E-3</v>
      </c>
      <c r="AT317" s="13">
        <f t="shared" si="537"/>
        <v>3.1155076225378876E-3</v>
      </c>
      <c r="AU317" s="13">
        <f t="shared" si="538"/>
        <v>2.4134850661527932E-3</v>
      </c>
      <c r="AV317" s="13">
        <f t="shared" si="539"/>
        <v>1.4022378221139433E-3</v>
      </c>
      <c r="AW317" s="13">
        <f t="shared" si="540"/>
        <v>5.9970809261854221E-5</v>
      </c>
      <c r="AX317" s="13">
        <f t="shared" si="541"/>
        <v>5.1495895000588853E-3</v>
      </c>
      <c r="AY317" s="13">
        <f t="shared" si="542"/>
        <v>7.33988479063116E-3</v>
      </c>
      <c r="AZ317" s="13">
        <f t="shared" si="543"/>
        <v>5.2308935245345871E-3</v>
      </c>
      <c r="BA317" s="13">
        <f t="shared" si="544"/>
        <v>2.4852567259133576E-3</v>
      </c>
      <c r="BB317" s="13">
        <f t="shared" si="545"/>
        <v>8.8558020222469431E-4</v>
      </c>
      <c r="BC317" s="13">
        <f t="shared" si="546"/>
        <v>2.524495071740679E-4</v>
      </c>
      <c r="BD317" s="13">
        <f t="shared" si="547"/>
        <v>2.740628003873245E-4</v>
      </c>
      <c r="BE317" s="13">
        <f t="shared" si="548"/>
        <v>6.3692331015772824E-4</v>
      </c>
      <c r="BF317" s="13">
        <f t="shared" si="549"/>
        <v>7.4010646911757999E-4</v>
      </c>
      <c r="BG317" s="13">
        <f t="shared" si="550"/>
        <v>5.7333703748838462E-4</v>
      </c>
      <c r="BH317" s="13">
        <f t="shared" si="551"/>
        <v>3.3310953113396049E-4</v>
      </c>
      <c r="BI317" s="13">
        <f t="shared" si="552"/>
        <v>1.5482964117354445E-4</v>
      </c>
      <c r="BJ317" s="14">
        <f t="shared" si="553"/>
        <v>0.56626555336888329</v>
      </c>
      <c r="BK317" s="14">
        <f t="shared" si="554"/>
        <v>0.20271234213164682</v>
      </c>
      <c r="BL317" s="14">
        <f t="shared" si="555"/>
        <v>0.21639455405661509</v>
      </c>
      <c r="BM317" s="14">
        <f t="shared" si="556"/>
        <v>0.71227222707548299</v>
      </c>
      <c r="BN317" s="14">
        <f t="shared" si="557"/>
        <v>0.27717777434690605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1.6306</v>
      </c>
      <c r="F318" s="10">
        <f>VLOOKUP(B318,home!$B$2:$E$405,3,FALSE)</f>
        <v>0.82969999999999999</v>
      </c>
      <c r="G318" s="10">
        <f>VLOOKUP(C318,away!$B$2:$E$405,4,FALSE)</f>
        <v>0.74960000000000004</v>
      </c>
      <c r="H318" s="10">
        <f>VLOOKUP(A318,away!$A$2:$E$405,3,FALSE)</f>
        <v>1.1465000000000001</v>
      </c>
      <c r="I318" s="10">
        <f>VLOOKUP(C318,away!$B$2:$E$405,3,FALSE)</f>
        <v>0.96909999999999996</v>
      </c>
      <c r="J318" s="10">
        <f>VLOOKUP(B318,home!$B$2:$E$405,4,FALSE)</f>
        <v>0.92349999999999999</v>
      </c>
      <c r="K318" s="12">
        <f t="shared" si="502"/>
        <v>1.014140451472</v>
      </c>
      <c r="L318" s="12">
        <f t="shared" si="503"/>
        <v>1.026076054025</v>
      </c>
      <c r="M318" s="13">
        <f t="shared" si="504"/>
        <v>0.13000056199505688</v>
      </c>
      <c r="N318" s="13">
        <f t="shared" si="505"/>
        <v>0.1318388286332807</v>
      </c>
      <c r="O318" s="13">
        <f t="shared" si="506"/>
        <v>0.13339046367292035</v>
      </c>
      <c r="P318" s="13">
        <f t="shared" si="507"/>
        <v>0.13527666505131486</v>
      </c>
      <c r="Q318" s="13">
        <f t="shared" si="508"/>
        <v>6.6851544595847454E-2</v>
      </c>
      <c r="R318" s="13">
        <f t="shared" si="509"/>
        <v>6.8434380305037595E-2</v>
      </c>
      <c r="S318" s="13">
        <f t="shared" si="510"/>
        <v>3.5191724994430129E-2</v>
      </c>
      <c r="T318" s="13">
        <f t="shared" si="511"/>
        <v>6.8594769084383472E-2</v>
      </c>
      <c r="U318" s="13">
        <f t="shared" si="512"/>
        <v>6.9402073338757378E-2</v>
      </c>
      <c r="V318" s="13">
        <f t="shared" si="513"/>
        <v>4.0688877046124085E-3</v>
      </c>
      <c r="W318" s="13">
        <f t="shared" si="514"/>
        <v>2.2598951872677769E-2</v>
      </c>
      <c r="X318" s="13">
        <f t="shared" si="515"/>
        <v>2.3188243362618089E-2</v>
      </c>
      <c r="Y318" s="13">
        <f t="shared" si="516"/>
        <v>1.1896450624643283E-2</v>
      </c>
      <c r="Z318" s="13">
        <f t="shared" si="517"/>
        <v>2.3406292967679716E-2</v>
      </c>
      <c r="AA318" s="13">
        <f t="shared" si="518"/>
        <v>2.3737268517528606E-2</v>
      </c>
      <c r="AB318" s="13">
        <f t="shared" si="519"/>
        <v>1.2036462105539275E-2</v>
      </c>
      <c r="AC318" s="13">
        <f t="shared" si="520"/>
        <v>2.6462652867665823E-4</v>
      </c>
      <c r="AD318" s="13">
        <f t="shared" si="521"/>
        <v>5.729627813737855E-3</v>
      </c>
      <c r="AE318" s="13">
        <f t="shared" si="522"/>
        <v>5.8790338981520264E-3</v>
      </c>
      <c r="AF318" s="13">
        <f t="shared" si="523"/>
        <v>3.0161679518475224E-3</v>
      </c>
      <c r="AG318" s="13">
        <f t="shared" si="524"/>
        <v>1.0316059034361238E-3</v>
      </c>
      <c r="AH318" s="13">
        <f t="shared" si="525"/>
        <v>6.0041591819074763E-3</v>
      </c>
      <c r="AI318" s="13">
        <f t="shared" si="526"/>
        <v>6.0890607034494023E-3</v>
      </c>
      <c r="AJ318" s="13">
        <f t="shared" si="527"/>
        <v>3.0875813854182952E-3</v>
      </c>
      <c r="AK318" s="13">
        <f t="shared" si="528"/>
        <v>1.0437470600548847E-3</v>
      </c>
      <c r="AL318" s="13">
        <f t="shared" si="529"/>
        <v>1.1014658316583483E-5</v>
      </c>
      <c r="AM318" s="13">
        <f t="shared" si="530"/>
        <v>1.1621294675581281E-3</v>
      </c>
      <c r="AN318" s="13">
        <f t="shared" si="531"/>
        <v>1.1924332183382183E-3</v>
      </c>
      <c r="AO318" s="13">
        <f t="shared" si="532"/>
        <v>6.1176358568040519E-4</v>
      </c>
      <c r="AP318" s="13">
        <f t="shared" si="533"/>
        <v>2.0923865533037833E-4</v>
      </c>
      <c r="AQ318" s="13">
        <f t="shared" si="534"/>
        <v>5.3673693452722903E-5</v>
      </c>
      <c r="AR318" s="13">
        <f t="shared" si="535"/>
        <v>1.2321447922219197E-3</v>
      </c>
      <c r="AS318" s="13">
        <f t="shared" si="536"/>
        <v>1.2495678758628114E-3</v>
      </c>
      <c r="AT318" s="13">
        <f t="shared" si="537"/>
        <v>6.3361866488620975E-4</v>
      </c>
      <c r="AU318" s="13">
        <f t="shared" si="538"/>
        <v>2.1419277295626227E-4</v>
      </c>
      <c r="AV318" s="13">
        <f t="shared" si="539"/>
        <v>5.4305388866975827E-5</v>
      </c>
      <c r="AW318" s="13">
        <f t="shared" si="540"/>
        <v>3.1838029964392657E-7</v>
      </c>
      <c r="AX318" s="13">
        <f t="shared" si="541"/>
        <v>1.9642708381638574E-4</v>
      </c>
      <c r="AY318" s="13">
        <f t="shared" si="542"/>
        <v>2.0154912706595501E-4</v>
      </c>
      <c r="AZ318" s="13">
        <f t="shared" si="543"/>
        <v>1.0340236649600922E-4</v>
      </c>
      <c r="BA318" s="13">
        <f t="shared" si="544"/>
        <v>3.5366230730357332E-5</v>
      </c>
      <c r="BB318" s="13">
        <f t="shared" si="545"/>
        <v>9.0721106183856847E-6</v>
      </c>
      <c r="BC318" s="13">
        <f t="shared" si="546"/>
        <v>1.8617350929982981E-6</v>
      </c>
      <c r="BD318" s="13">
        <f t="shared" si="547"/>
        <v>2.107123777317534E-4</v>
      </c>
      <c r="BE318" s="13">
        <f t="shared" si="548"/>
        <v>2.13691945883619E-4</v>
      </c>
      <c r="BF318" s="13">
        <f t="shared" si="549"/>
        <v>1.0835682323717177E-4</v>
      </c>
      <c r="BG318" s="13">
        <f t="shared" si="550"/>
        <v>3.6629679212605705E-5</v>
      </c>
      <c r="BH318" s="13">
        <f t="shared" si="551"/>
        <v>9.2869098534866171E-6</v>
      </c>
      <c r="BI318" s="13">
        <f t="shared" si="552"/>
        <v>1.8836461903189377E-6</v>
      </c>
      <c r="BJ318" s="14">
        <f t="shared" si="553"/>
        <v>0.34440214101480432</v>
      </c>
      <c r="BK318" s="14">
        <f t="shared" si="554"/>
        <v>0.30501503005947345</v>
      </c>
      <c r="BL318" s="14">
        <f t="shared" si="555"/>
        <v>0.32718958714751639</v>
      </c>
      <c r="BM318" s="14">
        <f t="shared" si="556"/>
        <v>0.33401937618924971</v>
      </c>
      <c r="BN318" s="14">
        <f t="shared" si="557"/>
        <v>0.66579244425345785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1.6306</v>
      </c>
      <c r="F319" s="10">
        <f>VLOOKUP(B319,home!$B$2:$E$405,3,FALSE)</f>
        <v>0.93789999999999996</v>
      </c>
      <c r="G319" s="10">
        <f>VLOOKUP(C319,away!$B$2:$E$405,4,FALSE)</f>
        <v>0.54510000000000003</v>
      </c>
      <c r="H319" s="10">
        <f>VLOOKUP(A319,away!$A$2:$E$405,3,FALSE)</f>
        <v>1.1465000000000001</v>
      </c>
      <c r="I319" s="10">
        <f>VLOOKUP(C319,away!$B$2:$E$405,3,FALSE)</f>
        <v>1.0176000000000001</v>
      </c>
      <c r="J319" s="10">
        <f>VLOOKUP(B319,home!$B$2:$E$405,4,FALSE)</f>
        <v>1.7957000000000001</v>
      </c>
      <c r="K319" s="12">
        <f t="shared" si="502"/>
        <v>0.83364309227400002</v>
      </c>
      <c r="L319" s="12">
        <f t="shared" si="503"/>
        <v>2.0950044028800003</v>
      </c>
      <c r="M319" s="13">
        <f t="shared" si="504"/>
        <v>5.3469306758859025E-2</v>
      </c>
      <c r="N319" s="13">
        <f t="shared" si="505"/>
        <v>4.4574318228202327E-2</v>
      </c>
      <c r="O319" s="13">
        <f t="shared" si="506"/>
        <v>0.11201843307875105</v>
      </c>
      <c r="P319" s="13">
        <f t="shared" si="507"/>
        <v>9.3383392943458154E-2</v>
      </c>
      <c r="Q319" s="13">
        <f t="shared" si="508"/>
        <v>1.8579536241881953E-2</v>
      </c>
      <c r="R319" s="13">
        <f t="shared" si="509"/>
        <v>0.11733955525185105</v>
      </c>
      <c r="S319" s="13">
        <f t="shared" si="510"/>
        <v>4.0773195905459643E-2</v>
      </c>
      <c r="T319" s="13">
        <f t="shared" si="511"/>
        <v>3.8924210230211233E-2</v>
      </c>
      <c r="U319" s="13">
        <f t="shared" si="512"/>
        <v>9.7819309686208999E-2</v>
      </c>
      <c r="V319" s="13">
        <f t="shared" si="513"/>
        <v>7.9122015260325827E-3</v>
      </c>
      <c r="W319" s="13">
        <f t="shared" si="514"/>
        <v>5.1629006818997769E-3</v>
      </c>
      <c r="X319" s="13">
        <f t="shared" si="515"/>
        <v>1.081629966021219E-2</v>
      </c>
      <c r="Y319" s="13">
        <f t="shared" si="516"/>
        <v>1.1330097705506996E-2</v>
      </c>
      <c r="Z319" s="13">
        <f t="shared" si="517"/>
        <v>8.1942294961536363E-2</v>
      </c>
      <c r="AA319" s="13">
        <f t="shared" si="518"/>
        <v>6.8310628159763381E-2</v>
      </c>
      <c r="AB319" s="13">
        <f t="shared" si="519"/>
        <v>2.8473341647142256E-2</v>
      </c>
      <c r="AC319" s="13">
        <f t="shared" si="520"/>
        <v>8.636592993031823E-4</v>
      </c>
      <c r="AD319" s="13">
        <f t="shared" si="521"/>
        <v>1.0760041223906178E-3</v>
      </c>
      <c r="AE319" s="13">
        <f t="shared" si="522"/>
        <v>2.2542333739253751E-3</v>
      </c>
      <c r="AF319" s="13">
        <f t="shared" si="523"/>
        <v>2.3613144217463499E-3</v>
      </c>
      <c r="AG319" s="13">
        <f t="shared" si="524"/>
        <v>1.6489880367142151E-3</v>
      </c>
      <c r="AH319" s="13">
        <f t="shared" si="525"/>
        <v>4.2917367181627593E-2</v>
      </c>
      <c r="AI319" s="13">
        <f t="shared" si="526"/>
        <v>3.5777766689550711E-2</v>
      </c>
      <c r="AJ319" s="13">
        <f t="shared" si="527"/>
        <v>1.491294402886738E-2</v>
      </c>
      <c r="AK319" s="13">
        <f t="shared" si="528"/>
        <v>4.1440242583780304E-3</v>
      </c>
      <c r="AL319" s="13">
        <f t="shared" si="529"/>
        <v>6.0334753229422101E-5</v>
      </c>
      <c r="AM319" s="13">
        <f t="shared" si="530"/>
        <v>1.7940068077785732E-4</v>
      </c>
      <c r="AN319" s="13">
        <f t="shared" si="531"/>
        <v>3.7584521610928057E-4</v>
      </c>
      <c r="AO319" s="13">
        <f t="shared" si="532"/>
        <v>3.9369869127516406E-4</v>
      </c>
      <c r="AP319" s="13">
        <f t="shared" si="533"/>
        <v>2.7493349720985428E-4</v>
      </c>
      <c r="AQ319" s="13">
        <f t="shared" si="534"/>
        <v>1.4399672178846027E-4</v>
      </c>
      <c r="AR319" s="13">
        <f t="shared" si="535"/>
        <v>1.7982414641105473E-2</v>
      </c>
      <c r="AS319" s="13">
        <f t="shared" si="536"/>
        <v>1.499091574796442E-2</v>
      </c>
      <c r="AT319" s="13">
        <f t="shared" si="537"/>
        <v>6.2485366800760292E-3</v>
      </c>
      <c r="AU319" s="13">
        <f t="shared" si="538"/>
        <v>1.7363498133886992E-3</v>
      </c>
      <c r="AV319" s="13">
        <f t="shared" si="539"/>
        <v>3.6187400692568429E-4</v>
      </c>
      <c r="AW319" s="13">
        <f t="shared" si="540"/>
        <v>2.9270499648931756E-6</v>
      </c>
      <c r="AX319" s="13">
        <f t="shared" si="541"/>
        <v>2.4926023046618946E-5</v>
      </c>
      <c r="AY319" s="13">
        <f t="shared" si="542"/>
        <v>5.2220128028955057E-5</v>
      </c>
      <c r="AZ319" s="13">
        <f t="shared" si="543"/>
        <v>5.4700699069809081E-5</v>
      </c>
      <c r="BA319" s="13">
        <f t="shared" si="544"/>
        <v>3.8199401797287991E-5</v>
      </c>
      <c r="BB319" s="13">
        <f t="shared" si="545"/>
        <v>2.0006978738175139E-5</v>
      </c>
      <c r="BC319" s="13">
        <f t="shared" si="546"/>
        <v>8.3829417089606877E-6</v>
      </c>
      <c r="BD319" s="13">
        <f t="shared" si="547"/>
        <v>6.2788729745882977E-3</v>
      </c>
      <c r="BE319" s="13">
        <f t="shared" si="548"/>
        <v>5.2343390825314376E-3</v>
      </c>
      <c r="BF319" s="13">
        <f t="shared" si="549"/>
        <v>2.1817853093860791E-3</v>
      </c>
      <c r="BG319" s="13">
        <f t="shared" si="550"/>
        <v>6.0627675066486587E-4</v>
      </c>
      <c r="BH319" s="13">
        <f t="shared" si="551"/>
        <v>1.2635460629952287E-4</v>
      </c>
      <c r="BI319" s="13">
        <f t="shared" si="552"/>
        <v>2.1066928943719627E-5</v>
      </c>
      <c r="BJ319" s="14">
        <f t="shared" si="553"/>
        <v>0.13829421368224148</v>
      </c>
      <c r="BK319" s="14">
        <f t="shared" si="554"/>
        <v>0.19651431131437097</v>
      </c>
      <c r="BL319" s="14">
        <f t="shared" si="555"/>
        <v>0.57748215652401458</v>
      </c>
      <c r="BM319" s="14">
        <f t="shared" si="556"/>
        <v>0.55481914090109563</v>
      </c>
      <c r="BN319" s="14">
        <f t="shared" si="557"/>
        <v>0.43936454250300361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1.6306</v>
      </c>
      <c r="F320" s="10">
        <f>VLOOKUP(B320,home!$B$2:$E$405,3,FALSE)</f>
        <v>1.0903</v>
      </c>
      <c r="G320" s="10">
        <f>VLOOKUP(C320,away!$B$2:$E$405,4,FALSE)</f>
        <v>0.90190000000000003</v>
      </c>
      <c r="H320" s="10">
        <f>VLOOKUP(A320,away!$A$2:$E$405,3,FALSE)</f>
        <v>1.1465000000000001</v>
      </c>
      <c r="I320" s="10">
        <f>VLOOKUP(C320,away!$B$2:$E$405,3,FALSE)</f>
        <v>1.1800999999999999</v>
      </c>
      <c r="J320" s="10">
        <f>VLOOKUP(B320,home!$B$2:$E$405,4,FALSE)</f>
        <v>0.92069999999999996</v>
      </c>
      <c r="K320" s="12">
        <f t="shared" si="502"/>
        <v>1.6034367640420002</v>
      </c>
      <c r="L320" s="12">
        <f t="shared" si="503"/>
        <v>1.2456929672549999</v>
      </c>
      <c r="M320" s="13">
        <f t="shared" si="504"/>
        <v>5.7894682888005512E-2</v>
      </c>
      <c r="N320" s="13">
        <f t="shared" si="505"/>
        <v>9.2830462985181314E-2</v>
      </c>
      <c r="O320" s="13">
        <f t="shared" si="506"/>
        <v>7.2118999315046853E-2</v>
      </c>
      <c r="P320" s="13">
        <f t="shared" si="507"/>
        <v>0.11563825488766594</v>
      </c>
      <c r="Q320" s="13">
        <f t="shared" si="508"/>
        <v>7.4423888586739914E-2</v>
      </c>
      <c r="R320" s="13">
        <f t="shared" si="509"/>
        <v>4.4919065126111019E-2</v>
      </c>
      <c r="S320" s="13">
        <f t="shared" si="510"/>
        <v>5.7743670603277564E-2</v>
      </c>
      <c r="T320" s="13">
        <f t="shared" si="511"/>
        <v>9.2709314608271559E-2</v>
      </c>
      <c r="U320" s="13">
        <f t="shared" si="512"/>
        <v>7.2024880429603311E-2</v>
      </c>
      <c r="V320" s="13">
        <f t="shared" si="513"/>
        <v>1.2815180497257026E-2</v>
      </c>
      <c r="W320" s="13">
        <f t="shared" si="514"/>
        <v>3.9777999694314871E-2</v>
      </c>
      <c r="X320" s="13">
        <f t="shared" si="515"/>
        <v>4.9551174470679568E-2</v>
      </c>
      <c r="Y320" s="13">
        <f t="shared" si="516"/>
        <v>3.0862774778675526E-2</v>
      </c>
      <c r="Z320" s="13">
        <f t="shared" si="517"/>
        <v>1.8651787841088605E-2</v>
      </c>
      <c r="AA320" s="13">
        <f t="shared" si="518"/>
        <v>2.9906962339513034E-2</v>
      </c>
      <c r="AB320" s="13">
        <f t="shared" si="519"/>
        <v>2.3976961457997378E-2</v>
      </c>
      <c r="AC320" s="13">
        <f t="shared" si="520"/>
        <v>1.5998070060682073E-3</v>
      </c>
      <c r="AD320" s="13">
        <f t="shared" si="521"/>
        <v>1.5945376777478978E-2</v>
      </c>
      <c r="AE320" s="13">
        <f t="shared" si="522"/>
        <v>1.9863043711936756E-2</v>
      </c>
      <c r="AF320" s="13">
        <f t="shared" si="523"/>
        <v>1.2371626930119136E-2</v>
      </c>
      <c r="AG320" s="13">
        <f t="shared" si="524"/>
        <v>5.1370828867839894E-3</v>
      </c>
      <c r="AH320" s="13">
        <f t="shared" si="525"/>
        <v>5.8086002350940984E-3</v>
      </c>
      <c r="AI320" s="13">
        <f t="shared" si="526"/>
        <v>9.3137231645728825E-3</v>
      </c>
      <c r="AJ320" s="13">
        <f t="shared" si="527"/>
        <v>7.4669830660928811E-3</v>
      </c>
      <c r="AK320" s="13">
        <f t="shared" si="528"/>
        <v>3.9909450548841286E-3</v>
      </c>
      <c r="AL320" s="13">
        <f t="shared" si="529"/>
        <v>1.2781753426072671E-4</v>
      </c>
      <c r="AM320" s="13">
        <f t="shared" si="530"/>
        <v>5.1134806683022635E-3</v>
      </c>
      <c r="AN320" s="13">
        <f t="shared" si="531"/>
        <v>6.3698269066985256E-3</v>
      </c>
      <c r="AO320" s="13">
        <f t="shared" si="532"/>
        <v>3.9674242901530134E-3</v>
      </c>
      <c r="AP320" s="13">
        <f t="shared" si="533"/>
        <v>1.6473975121200893E-3</v>
      </c>
      <c r="AQ320" s="13">
        <f t="shared" si="534"/>
        <v>5.1303787378034467E-4</v>
      </c>
      <c r="AR320" s="13">
        <f t="shared" si="535"/>
        <v>1.4471464924904912E-3</v>
      </c>
      <c r="AS320" s="13">
        <f t="shared" si="536"/>
        <v>2.3204078890136839E-3</v>
      </c>
      <c r="AT320" s="13">
        <f t="shared" si="537"/>
        <v>1.8603136584088153E-3</v>
      </c>
      <c r="AU320" s="13">
        <f t="shared" si="538"/>
        <v>9.9429843751405538E-4</v>
      </c>
      <c r="AV320" s="13">
        <f t="shared" si="539"/>
        <v>3.9857366728488853E-4</v>
      </c>
      <c r="AW320" s="13">
        <f t="shared" si="540"/>
        <v>7.0917070007521079E-6</v>
      </c>
      <c r="AX320" s="13">
        <f t="shared" si="541"/>
        <v>1.3665238159623193E-3</v>
      </c>
      <c r="AY320" s="13">
        <f t="shared" si="542"/>
        <v>1.702269107130727E-3</v>
      </c>
      <c r="AZ320" s="13">
        <f t="shared" si="543"/>
        <v>1.0602523275640976E-3</v>
      </c>
      <c r="BA320" s="13">
        <f t="shared" si="544"/>
        <v>4.4024962265411352E-4</v>
      </c>
      <c r="BB320" s="13">
        <f t="shared" si="545"/>
        <v>1.3710396469422418E-4</v>
      </c>
      <c r="BC320" s="13">
        <f t="shared" si="546"/>
        <v>3.4157888920474567E-5</v>
      </c>
      <c r="BD320" s="13">
        <f t="shared" si="547"/>
        <v>3.0045003471385756E-4</v>
      </c>
      <c r="BE320" s="13">
        <f t="shared" si="548"/>
        <v>4.8175263141789437E-4</v>
      </c>
      <c r="BF320" s="13">
        <f t="shared" si="549"/>
        <v>3.8622994019471357E-4</v>
      </c>
      <c r="BG320" s="13">
        <f t="shared" si="550"/>
        <v>2.0643176182731562E-4</v>
      </c>
      <c r="BH320" s="13">
        <f t="shared" si="551"/>
        <v>8.2750069044969969E-5</v>
      </c>
      <c r="BI320" s="13">
        <f t="shared" si="552"/>
        <v>2.653690058674371E-5</v>
      </c>
      <c r="BJ320" s="14">
        <f t="shared" si="553"/>
        <v>0.45582446940816174</v>
      </c>
      <c r="BK320" s="14">
        <f t="shared" si="554"/>
        <v>0.24752168252366569</v>
      </c>
      <c r="BL320" s="14">
        <f t="shared" si="555"/>
        <v>0.27803201167141306</v>
      </c>
      <c r="BM320" s="14">
        <f t="shared" si="556"/>
        <v>0.54050942025544879</v>
      </c>
      <c r="BN320" s="14">
        <f t="shared" si="557"/>
        <v>0.45782535378875056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1.391</v>
      </c>
      <c r="F321" s="10">
        <f>VLOOKUP(B321,home!$B$2:$E$405,3,FALSE)</f>
        <v>0.82950000000000002</v>
      </c>
      <c r="G321" s="10">
        <f>VLOOKUP(C321,away!$B$2:$E$405,4,FALSE)</f>
        <v>0.71889999999999998</v>
      </c>
      <c r="H321" s="10">
        <f>VLOOKUP(A321,away!$A$2:$E$405,3,FALSE)</f>
        <v>1.016</v>
      </c>
      <c r="I321" s="10">
        <f>VLOOKUP(C321,away!$B$2:$E$405,3,FALSE)</f>
        <v>0.90849999999999997</v>
      </c>
      <c r="J321" s="10">
        <f>VLOOKUP(B321,home!$B$2:$E$405,4,FALSE)</f>
        <v>0.60570000000000002</v>
      </c>
      <c r="K321" s="12">
        <f t="shared" si="502"/>
        <v>0.82949162205000004</v>
      </c>
      <c r="L321" s="12">
        <f t="shared" si="503"/>
        <v>0.55908290520000004</v>
      </c>
      <c r="M321" s="13">
        <f t="shared" si="504"/>
        <v>0.24943060786849572</v>
      </c>
      <c r="N321" s="13">
        <f t="shared" si="505"/>
        <v>0.20690059950975603</v>
      </c>
      <c r="O321" s="13">
        <f t="shared" si="506"/>
        <v>0.13945238889292058</v>
      </c>
      <c r="P321" s="13">
        <f t="shared" si="507"/>
        <v>0.11567458826153611</v>
      </c>
      <c r="Q321" s="13">
        <f t="shared" si="508"/>
        <v>8.5811156945232475E-2</v>
      </c>
      <c r="R321" s="13">
        <f t="shared" si="509"/>
        <v>3.8982723359667119E-2</v>
      </c>
      <c r="S321" s="13">
        <f t="shared" si="510"/>
        <v>1.3411155194444297E-2</v>
      </c>
      <c r="T321" s="13">
        <f t="shared" si="511"/>
        <v>4.797555092351373E-2</v>
      </c>
      <c r="U321" s="13">
        <f t="shared" si="512"/>
        <v>3.2335842431536706E-2</v>
      </c>
      <c r="V321" s="13">
        <f t="shared" si="513"/>
        <v>6.9105385817445225E-4</v>
      </c>
      <c r="W321" s="13">
        <f t="shared" si="514"/>
        <v>2.3726545254829336E-2</v>
      </c>
      <c r="X321" s="13">
        <f t="shared" si="515"/>
        <v>1.3265105851429261E-2</v>
      </c>
      <c r="Y321" s="13">
        <f t="shared" si="516"/>
        <v>3.7081469586012945E-3</v>
      </c>
      <c r="Z321" s="13">
        <f t="shared" si="517"/>
        <v>7.2648580761768685E-3</v>
      </c>
      <c r="AA321" s="13">
        <f t="shared" si="518"/>
        <v>6.0261389095709935E-3</v>
      </c>
      <c r="AB321" s="13">
        <f t="shared" si="519"/>
        <v>2.4993158693993305E-3</v>
      </c>
      <c r="AC321" s="13">
        <f t="shared" si="520"/>
        <v>2.0029962239292451E-5</v>
      </c>
      <c r="AD321" s="13">
        <f t="shared" si="521"/>
        <v>4.9202426272677803E-3</v>
      </c>
      <c r="AE321" s="13">
        <f t="shared" si="522"/>
        <v>2.7508235423417513E-3</v>
      </c>
      <c r="AF321" s="13">
        <f t="shared" si="523"/>
        <v>7.6896920887249058E-4</v>
      </c>
      <c r="AG321" s="13">
        <f t="shared" si="524"/>
        <v>1.4330584643525927E-4</v>
      </c>
      <c r="AH321" s="13">
        <f t="shared" si="525"/>
        <v>1.0154144897736614E-3</v>
      </c>
      <c r="AI321" s="13">
        <f t="shared" si="526"/>
        <v>8.4227781217542761E-4</v>
      </c>
      <c r="AJ321" s="13">
        <f t="shared" si="527"/>
        <v>3.4933119431906028E-4</v>
      </c>
      <c r="AK321" s="13">
        <f t="shared" si="528"/>
        <v>9.6589099669460354E-5</v>
      </c>
      <c r="AL321" s="13">
        <f t="shared" si="529"/>
        <v>3.7155947375084168E-7</v>
      </c>
      <c r="AM321" s="13">
        <f t="shared" si="530"/>
        <v>8.1626000755438102E-4</v>
      </c>
      <c r="AN321" s="13">
        <f t="shared" si="531"/>
        <v>4.5635701642207736E-4</v>
      </c>
      <c r="AO321" s="13">
        <f t="shared" si="532"/>
        <v>1.2757070327482954E-4</v>
      </c>
      <c r="AP321" s="13">
        <f t="shared" si="533"/>
        <v>2.3774199801766291E-5</v>
      </c>
      <c r="AQ321" s="13">
        <f t="shared" si="534"/>
        <v>3.3229371734941896E-6</v>
      </c>
      <c r="AR321" s="13">
        <f t="shared" si="535"/>
        <v>1.1354017658496689E-4</v>
      </c>
      <c r="AS321" s="13">
        <f t="shared" si="536"/>
        <v>9.4180625243307618E-5</v>
      </c>
      <c r="AT321" s="13">
        <f t="shared" si="537"/>
        <v>3.9061019799377203E-5</v>
      </c>
      <c r="AU321" s="13">
        <f t="shared" si="538"/>
        <v>1.0800262890770854E-5</v>
      </c>
      <c r="AV321" s="13">
        <f t="shared" si="539"/>
        <v>2.2396818959579849E-6</v>
      </c>
      <c r="AW321" s="13">
        <f t="shared" si="540"/>
        <v>4.786455830127829E-9</v>
      </c>
      <c r="AX321" s="13">
        <f t="shared" si="541"/>
        <v>1.1284680628013808E-4</v>
      </c>
      <c r="AY321" s="13">
        <f t="shared" si="542"/>
        <v>6.3090720297641215E-5</v>
      </c>
      <c r="AZ321" s="13">
        <f t="shared" si="543"/>
        <v>1.7636471597582924E-5</v>
      </c>
      <c r="BA321" s="13">
        <f t="shared" si="544"/>
        <v>3.2867499260846502E-6</v>
      </c>
      <c r="BB321" s="13">
        <f t="shared" si="545"/>
        <v>4.5939142433532278E-7</v>
      </c>
      <c r="BC321" s="13">
        <f t="shared" si="546"/>
        <v>5.1367578428271662E-8</v>
      </c>
      <c r="BD321" s="13">
        <f t="shared" si="547"/>
        <v>1.0579728630340718E-5</v>
      </c>
      <c r="BE321" s="13">
        <f t="shared" si="548"/>
        <v>8.7757962624301472E-6</v>
      </c>
      <c r="BF321" s="13">
        <f t="shared" si="549"/>
        <v>3.6397247382517549E-6</v>
      </c>
      <c r="BG321" s="13">
        <f t="shared" si="550"/>
        <v>1.0063737256493201E-6</v>
      </c>
      <c r="BH321" s="13">
        <f t="shared" si="551"/>
        <v>2.0869464351933907E-7</v>
      </c>
      <c r="BI321" s="13">
        <f t="shared" si="552"/>
        <v>3.4622091673200627E-8</v>
      </c>
      <c r="BJ321" s="14">
        <f t="shared" si="553"/>
        <v>0.39159510303961004</v>
      </c>
      <c r="BK321" s="14">
        <f t="shared" si="554"/>
        <v>0.37929089742466127</v>
      </c>
      <c r="BL321" s="14">
        <f t="shared" si="555"/>
        <v>0.22188408876553856</v>
      </c>
      <c r="BM321" s="14">
        <f t="shared" si="556"/>
        <v>0.16371979653453703</v>
      </c>
      <c r="BN321" s="14">
        <f t="shared" si="557"/>
        <v>0.83625206483760794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1.391</v>
      </c>
      <c r="F322" s="10">
        <f>VLOOKUP(B322,home!$B$2:$E$405,3,FALSE)</f>
        <v>0.94010000000000005</v>
      </c>
      <c r="G322" s="10">
        <f>VLOOKUP(C322,away!$B$2:$E$405,4,FALSE)</f>
        <v>0.71889999999999998</v>
      </c>
      <c r="H322" s="10">
        <f>VLOOKUP(A322,away!$A$2:$E$405,3,FALSE)</f>
        <v>1.016</v>
      </c>
      <c r="I322" s="10">
        <f>VLOOKUP(C322,away!$B$2:$E$405,3,FALSE)</f>
        <v>1.4384999999999999</v>
      </c>
      <c r="J322" s="10">
        <f>VLOOKUP(B322,home!$B$2:$E$405,4,FALSE)</f>
        <v>1.6657</v>
      </c>
      <c r="K322" s="12">
        <f t="shared" si="502"/>
        <v>0.94009050499000002</v>
      </c>
      <c r="L322" s="12">
        <f t="shared" si="503"/>
        <v>2.4344472011999998</v>
      </c>
      <c r="M322" s="13">
        <f t="shared" si="504"/>
        <v>3.4233940792987159E-2</v>
      </c>
      <c r="N322" s="13">
        <f t="shared" si="505"/>
        <v>3.2183002687877063E-2</v>
      </c>
      <c r="O322" s="13">
        <f t="shared" si="506"/>
        <v>8.3340721349534103E-2</v>
      </c>
      <c r="P322" s="13">
        <f t="shared" si="507"/>
        <v>7.8347820819714392E-2</v>
      </c>
      <c r="Q322" s="13">
        <f t="shared" si="508"/>
        <v>1.5127467624470436E-2</v>
      </c>
      <c r="R322" s="13">
        <f t="shared" si="509"/>
        <v>0.1014442929176812</v>
      </c>
      <c r="S322" s="13">
        <f t="shared" si="510"/>
        <v>4.4826719368337535E-2</v>
      </c>
      <c r="T322" s="13">
        <f t="shared" si="511"/>
        <v>3.6827021219635665E-2</v>
      </c>
      <c r="U322" s="13">
        <f t="shared" si="512"/>
        <v>9.5366816557336406E-2</v>
      </c>
      <c r="V322" s="13">
        <f t="shared" si="513"/>
        <v>1.1398940140993321E-2</v>
      </c>
      <c r="W322" s="13">
        <f t="shared" si="514"/>
        <v>4.7403962261027641E-3</v>
      </c>
      <c r="X322" s="13">
        <f t="shared" si="515"/>
        <v>1.1540244325214917E-2</v>
      </c>
      <c r="Y322" s="13">
        <f t="shared" si="516"/>
        <v>1.4047057749341819E-2</v>
      </c>
      <c r="Z322" s="13">
        <f t="shared" si="517"/>
        <v>8.2320258323720655E-2</v>
      </c>
      <c r="AA322" s="13">
        <f t="shared" si="518"/>
        <v>7.7388493218453799E-2</v>
      </c>
      <c r="AB322" s="13">
        <f t="shared" si="519"/>
        <v>3.6376093835075708E-2</v>
      </c>
      <c r="AC322" s="13">
        <f t="shared" si="520"/>
        <v>1.6304763982287107E-3</v>
      </c>
      <c r="AD322" s="13">
        <f t="shared" si="521"/>
        <v>1.1141003705124092E-3</v>
      </c>
      <c r="AE322" s="13">
        <f t="shared" si="522"/>
        <v>2.7122185288498174E-3</v>
      </c>
      <c r="AF322" s="13">
        <f t="shared" si="523"/>
        <v>3.3013764033006103E-3</v>
      </c>
      <c r="AG322" s="13">
        <f t="shared" si="524"/>
        <v>2.6790088483742975E-3</v>
      </c>
      <c r="AH322" s="13">
        <f t="shared" si="525"/>
        <v>5.0101080619560687E-2</v>
      </c>
      <c r="AI322" s="13">
        <f t="shared" si="526"/>
        <v>4.7099550180187508E-2</v>
      </c>
      <c r="AJ322" s="13">
        <f t="shared" si="527"/>
        <v>2.2138919956847157E-2</v>
      </c>
      <c r="AK322" s="13">
        <f t="shared" si="528"/>
        <v>6.9375294807218803E-3</v>
      </c>
      <c r="AL322" s="13">
        <f t="shared" si="529"/>
        <v>1.4926037697110794E-4</v>
      </c>
      <c r="AM322" s="13">
        <f t="shared" si="530"/>
        <v>2.0947103598491145E-4</v>
      </c>
      <c r="AN322" s="13">
        <f t="shared" si="531"/>
        <v>5.0994617728593219E-4</v>
      </c>
      <c r="AO322" s="13">
        <f t="shared" si="532"/>
        <v>6.2071852202818828E-4</v>
      </c>
      <c r="AP322" s="13">
        <f t="shared" si="533"/>
        <v>5.0370215622817457E-4</v>
      </c>
      <c r="AQ322" s="13">
        <f t="shared" si="534"/>
        <v>3.0655907611702114E-4</v>
      </c>
      <c r="AR322" s="13">
        <f t="shared" si="535"/>
        <v>2.4393687098277012E-2</v>
      </c>
      <c r="AS322" s="13">
        <f t="shared" si="536"/>
        <v>2.2932273622787283E-2</v>
      </c>
      <c r="AT322" s="13">
        <f t="shared" si="537"/>
        <v>1.0779206345307477E-2</v>
      </c>
      <c r="AU322" s="13">
        <f t="shared" si="538"/>
        <v>3.3778098455171735E-3</v>
      </c>
      <c r="AV322" s="13">
        <f t="shared" si="539"/>
        <v>7.9386174085810824E-4</v>
      </c>
      <c r="AW322" s="13">
        <f t="shared" si="540"/>
        <v>9.4888167508724377E-6</v>
      </c>
      <c r="AX322" s="13">
        <f t="shared" si="541"/>
        <v>3.2820288666638967E-5</v>
      </c>
      <c r="AY322" s="13">
        <f t="shared" si="542"/>
        <v>7.9899259887075309E-5</v>
      </c>
      <c r="AZ322" s="13">
        <f t="shared" si="543"/>
        <v>9.7255264805020959E-5</v>
      </c>
      <c r="BA322" s="13">
        <f t="shared" si="544"/>
        <v>7.8920935735516046E-5</v>
      </c>
      <c r="BB322" s="13">
        <f t="shared" si="545"/>
        <v>4.8032212779353019E-5</v>
      </c>
      <c r="BC322" s="13">
        <f t="shared" si="546"/>
        <v>2.3386377193627765E-5</v>
      </c>
      <c r="BD322" s="13">
        <f t="shared" si="547"/>
        <v>9.8975238805581716E-3</v>
      </c>
      <c r="BE322" s="13">
        <f t="shared" si="548"/>
        <v>9.3045682230245147E-3</v>
      </c>
      <c r="BF322" s="13">
        <f t="shared" si="549"/>
        <v>4.3735681197485119E-3</v>
      </c>
      <c r="BG322" s="13">
        <f t="shared" si="550"/>
        <v>1.3705166207675147E-3</v>
      </c>
      <c r="BH322" s="13">
        <f t="shared" si="551"/>
        <v>3.2210241552863022E-4</v>
      </c>
      <c r="BI322" s="13">
        <f t="shared" si="552"/>
        <v>6.0561084494561784E-5</v>
      </c>
      <c r="BJ322" s="14">
        <f t="shared" si="553"/>
        <v>0.12678260529039126</v>
      </c>
      <c r="BK322" s="14">
        <f t="shared" si="554"/>
        <v>0.17066705715711933</v>
      </c>
      <c r="BL322" s="14">
        <f t="shared" si="555"/>
        <v>0.60779917711226761</v>
      </c>
      <c r="BM322" s="14">
        <f t="shared" si="556"/>
        <v>0.64282144124809837</v>
      </c>
      <c r="BN322" s="14">
        <f t="shared" si="557"/>
        <v>0.34467724619226436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1.391</v>
      </c>
      <c r="F323" s="10">
        <f>VLOOKUP(B323,home!$B$2:$E$405,3,FALSE)</f>
        <v>0.55300000000000005</v>
      </c>
      <c r="G323" s="10">
        <f>VLOOKUP(C323,away!$B$2:$E$405,4,FALSE)</f>
        <v>1.2165999999999999</v>
      </c>
      <c r="H323" s="10">
        <f>VLOOKUP(A323,away!$A$2:$E$405,3,FALSE)</f>
        <v>1.016</v>
      </c>
      <c r="I323" s="10">
        <f>VLOOKUP(C323,away!$B$2:$E$405,3,FALSE)</f>
        <v>0.68140000000000001</v>
      </c>
      <c r="J323" s="10">
        <f>VLOOKUP(B323,home!$B$2:$E$405,4,FALSE)</f>
        <v>0.7571</v>
      </c>
      <c r="K323" s="12">
        <f t="shared" si="502"/>
        <v>0.9358367018</v>
      </c>
      <c r="L323" s="12">
        <f t="shared" si="503"/>
        <v>0.52414214703999995</v>
      </c>
      <c r="M323" s="13">
        <f t="shared" si="504"/>
        <v>0.23224118684831174</v>
      </c>
      <c r="N323" s="13">
        <f t="shared" si="505"/>
        <v>0.21733982632224161</v>
      </c>
      <c r="O323" s="13">
        <f t="shared" si="506"/>
        <v>0.12172739430579192</v>
      </c>
      <c r="P323" s="13">
        <f t="shared" si="507"/>
        <v>0.11391696320584041</v>
      </c>
      <c r="Q323" s="13">
        <f t="shared" si="508"/>
        <v>0.10169729311759569</v>
      </c>
      <c r="R323" s="13">
        <f t="shared" si="509"/>
        <v>3.1901228902511222E-2</v>
      </c>
      <c r="S323" s="13">
        <f t="shared" si="510"/>
        <v>1.3969393932822054E-2</v>
      </c>
      <c r="T323" s="13">
        <f t="shared" si="511"/>
        <v>5.3303837562812817E-2</v>
      </c>
      <c r="U323" s="13">
        <f t="shared" si="512"/>
        <v>2.9854340839492934E-2</v>
      </c>
      <c r="V323" s="13">
        <f t="shared" si="513"/>
        <v>7.6134975417821936E-4</v>
      </c>
      <c r="W323" s="13">
        <f t="shared" si="514"/>
        <v>3.1724019791052875E-2</v>
      </c>
      <c r="X323" s="13">
        <f t="shared" si="515"/>
        <v>1.6627895846021905E-2</v>
      </c>
      <c r="Y323" s="13">
        <f t="shared" si="516"/>
        <v>4.3576905147457087E-3</v>
      </c>
      <c r="Z323" s="13">
        <f t="shared" si="517"/>
        <v>5.5735928700589099E-3</v>
      </c>
      <c r="AA323" s="13">
        <f t="shared" si="518"/>
        <v>5.2159727686919271E-3</v>
      </c>
      <c r="AB323" s="13">
        <f t="shared" si="519"/>
        <v>2.4406493762656333E-3</v>
      </c>
      <c r="AC323" s="13">
        <f t="shared" si="520"/>
        <v>2.3340673630745765E-5</v>
      </c>
      <c r="AD323" s="13">
        <f t="shared" si="521"/>
        <v>7.4221255122742099E-3</v>
      </c>
      <c r="AE323" s="13">
        <f t="shared" si="522"/>
        <v>3.8902488016037641E-3</v>
      </c>
      <c r="AF323" s="13">
        <f t="shared" si="523"/>
        <v>1.0195216796961917E-3</v>
      </c>
      <c r="AG323" s="13">
        <f t="shared" si="524"/>
        <v>1.7812476071659637E-4</v>
      </c>
      <c r="AH323" s="13">
        <f t="shared" si="525"/>
        <v>7.3033873340987816E-4</v>
      </c>
      <c r="AI323" s="13">
        <f t="shared" si="526"/>
        <v>6.8347779147108988E-4</v>
      </c>
      <c r="AJ323" s="13">
        <f t="shared" si="527"/>
        <v>3.1981180106192646E-4</v>
      </c>
      <c r="AK323" s="13">
        <f t="shared" si="528"/>
        <v>9.976387370083702E-5</v>
      </c>
      <c r="AL323" s="13">
        <f t="shared" si="529"/>
        <v>4.5795471428241629E-7</v>
      </c>
      <c r="AM323" s="13">
        <f t="shared" si="530"/>
        <v>1.3891794919504668E-3</v>
      </c>
      <c r="AN323" s="13">
        <f t="shared" si="531"/>
        <v>7.2812752153485411E-4</v>
      </c>
      <c r="AO323" s="13">
        <f t="shared" si="532"/>
        <v>1.9082116122809612E-4</v>
      </c>
      <c r="AP323" s="13">
        <f t="shared" si="533"/>
        <v>3.3339137715586758E-5</v>
      </c>
      <c r="AQ323" s="13">
        <f t="shared" si="534"/>
        <v>4.3686118056774709E-6</v>
      </c>
      <c r="AR323" s="13">
        <f t="shared" si="535"/>
        <v>7.6560262359185564E-5</v>
      </c>
      <c r="AS323" s="13">
        <f t="shared" si="536"/>
        <v>7.164790341516291E-5</v>
      </c>
      <c r="AT323" s="13">
        <f t="shared" si="537"/>
        <v>3.35253688114655E-5</v>
      </c>
      <c r="AU323" s="13">
        <f t="shared" si="538"/>
        <v>1.0458090191716824E-5</v>
      </c>
      <c r="AV323" s="13">
        <f t="shared" si="539"/>
        <v>2.4467661580358001E-6</v>
      </c>
      <c r="AW323" s="13">
        <f t="shared" si="540"/>
        <v>6.2397787409456683E-9</v>
      </c>
      <c r="AX323" s="13">
        <f t="shared" si="541"/>
        <v>2.1667419232585401E-4</v>
      </c>
      <c r="AY323" s="13">
        <f t="shared" si="542"/>
        <v>1.13568076373831E-4</v>
      </c>
      <c r="AZ323" s="13">
        <f t="shared" si="543"/>
        <v>2.9762907692891235E-5</v>
      </c>
      <c r="BA323" s="13">
        <f t="shared" si="544"/>
        <v>5.1999981134351145E-6</v>
      </c>
      <c r="BB323" s="13">
        <f t="shared" si="545"/>
        <v>6.8138454394495757E-7</v>
      </c>
      <c r="BC323" s="13">
        <f t="shared" si="546"/>
        <v>7.1428471564636263E-8</v>
      </c>
      <c r="BD323" s="13">
        <f t="shared" si="547"/>
        <v>6.6880767151481976E-6</v>
      </c>
      <c r="BE323" s="13">
        <f t="shared" si="548"/>
        <v>6.258947654489667E-6</v>
      </c>
      <c r="BF323" s="13">
        <f t="shared" si="549"/>
        <v>2.9286764648582275E-6</v>
      </c>
      <c r="BG323" s="13">
        <f t="shared" si="550"/>
        <v>9.135876411707361E-7</v>
      </c>
      <c r="BH323" s="13">
        <f t="shared" si="551"/>
        <v>2.1374221122961584E-7</v>
      </c>
      <c r="BI323" s="13">
        <f t="shared" si="552"/>
        <v>4.0005561198512537E-8</v>
      </c>
      <c r="BJ323" s="14">
        <f t="shared" si="553"/>
        <v>0.44027237782051765</v>
      </c>
      <c r="BK323" s="14">
        <f t="shared" si="554"/>
        <v>0.36102626044587127</v>
      </c>
      <c r="BL323" s="14">
        <f t="shared" si="555"/>
        <v>0.19318465981958105</v>
      </c>
      <c r="BM323" s="14">
        <f t="shared" si="556"/>
        <v>0.18111943641714112</v>
      </c>
      <c r="BN323" s="14">
        <f t="shared" si="557"/>
        <v>0.81882389270229261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1.5906</v>
      </c>
      <c r="F335" s="10">
        <f>VLOOKUP(B335,home!$B$2:$E$405,3,FALSE)</f>
        <v>1.1788000000000001</v>
      </c>
      <c r="G335" s="10">
        <f>VLOOKUP(C335,away!$B$2:$E$405,4,FALSE)</f>
        <v>0.55879999999999996</v>
      </c>
      <c r="H335" s="10">
        <f>VLOOKUP(A335,away!$A$2:$E$405,3,FALSE)</f>
        <v>1.1812</v>
      </c>
      <c r="I335" s="10">
        <f>VLOOKUP(C335,away!$B$2:$E$405,3,FALSE)</f>
        <v>0.94069999999999998</v>
      </c>
      <c r="J335" s="10">
        <f>VLOOKUP(B335,home!$B$2:$E$405,4,FALSE)</f>
        <v>0.3175</v>
      </c>
      <c r="K335" s="12">
        <f t="shared" si="502"/>
        <v>1.0477495976640001</v>
      </c>
      <c r="L335" s="12">
        <f t="shared" si="503"/>
        <v>0.35279166169999998</v>
      </c>
      <c r="M335" s="13">
        <f t="shared" si="504"/>
        <v>0.24646352714095565</v>
      </c>
      <c r="N335" s="13">
        <f t="shared" si="505"/>
        <v>0.25823206140078664</v>
      </c>
      <c r="O335" s="13">
        <f t="shared" si="506"/>
        <v>8.6950277288500799E-2</v>
      </c>
      <c r="P335" s="13">
        <f t="shared" si="507"/>
        <v>9.1102118045799957E-2</v>
      </c>
      <c r="Q335" s="13">
        <f t="shared" si="508"/>
        <v>0.1352812692183098</v>
      </c>
      <c r="R335" s="13">
        <f t="shared" si="509"/>
        <v>1.533766640494298E-2</v>
      </c>
      <c r="S335" s="13">
        <f t="shared" si="510"/>
        <v>8.4186857267568652E-3</v>
      </c>
      <c r="T335" s="13">
        <f t="shared" si="511"/>
        <v>4.7726103764412567E-2</v>
      </c>
      <c r="U335" s="13">
        <f t="shared" si="512"/>
        <v>1.6070033804883657E-2</v>
      </c>
      <c r="V335" s="13">
        <f t="shared" si="513"/>
        <v>3.4576227149732522E-4</v>
      </c>
      <c r="W335" s="13">
        <f t="shared" si="514"/>
        <v>4.7246965131653128E-2</v>
      </c>
      <c r="X335" s="13">
        <f t="shared" si="515"/>
        <v>1.6668335339077866E-2</v>
      </c>
      <c r="Y335" s="13">
        <f t="shared" si="516"/>
        <v>2.9402248610230562E-3</v>
      </c>
      <c r="Z335" s="13">
        <f t="shared" si="517"/>
        <v>1.8036669392000331E-3</v>
      </c>
      <c r="AA335" s="13">
        <f t="shared" si="518"/>
        <v>1.8897913098666933E-3</v>
      </c>
      <c r="AB335" s="13">
        <f t="shared" si="519"/>
        <v>9.9001404229087566E-4</v>
      </c>
      <c r="AC335" s="13">
        <f t="shared" si="520"/>
        <v>7.9879149967791602E-6</v>
      </c>
      <c r="AD335" s="13">
        <f t="shared" si="521"/>
        <v>1.237574717688365E-2</v>
      </c>
      <c r="AE335" s="13">
        <f t="shared" si="522"/>
        <v>4.3660604113118662E-3</v>
      </c>
      <c r="AF335" s="13">
        <f t="shared" si="523"/>
        <v>7.7015485379464924E-4</v>
      </c>
      <c r="AG335" s="13">
        <f t="shared" si="524"/>
        <v>9.0568070212178293E-5</v>
      </c>
      <c r="AH335" s="13">
        <f t="shared" si="525"/>
        <v>1.590796641584331E-4</v>
      </c>
      <c r="AI335" s="13">
        <f t="shared" si="526"/>
        <v>1.6667565411852253E-4</v>
      </c>
      <c r="AJ335" s="13">
        <f t="shared" si="527"/>
        <v>8.7317174771532998E-5</v>
      </c>
      <c r="AK335" s="13">
        <f t="shared" si="528"/>
        <v>3.0495511578676968E-5</v>
      </c>
      <c r="AL335" s="13">
        <f t="shared" si="529"/>
        <v>1.1810526018483875E-7</v>
      </c>
      <c r="AM335" s="13">
        <f t="shared" si="530"/>
        <v>2.5933368250742467E-3</v>
      </c>
      <c r="AN335" s="13">
        <f t="shared" si="531"/>
        <v>9.1490760786574555E-4</v>
      </c>
      <c r="AO335" s="13">
        <f t="shared" si="532"/>
        <v>1.6138588764046417E-4</v>
      </c>
      <c r="AP335" s="13">
        <f t="shared" si="533"/>
        <v>1.8978531825202949E-5</v>
      </c>
      <c r="AQ335" s="13">
        <f t="shared" si="534"/>
        <v>1.6738669448099201E-6</v>
      </c>
      <c r="AR335" s="13">
        <f t="shared" si="535"/>
        <v>1.1224395812226305E-5</v>
      </c>
      <c r="AS335" s="13">
        <f t="shared" si="536"/>
        <v>1.17603561962816E-5</v>
      </c>
      <c r="AT335" s="13">
        <f t="shared" si="537"/>
        <v>6.1609542365196873E-6</v>
      </c>
      <c r="AU335" s="13">
        <f t="shared" si="538"/>
        <v>2.1517124408466068E-6</v>
      </c>
      <c r="AV335" s="13">
        <f t="shared" si="539"/>
        <v>5.6361396104641383E-7</v>
      </c>
      <c r="AW335" s="13">
        <f t="shared" si="540"/>
        <v>1.2126697789508717E-9</v>
      </c>
      <c r="AX335" s="13">
        <f t="shared" si="541"/>
        <v>4.5286126917979606E-4</v>
      </c>
      <c r="AY335" s="13">
        <f t="shared" si="542"/>
        <v>1.5976567967351124E-4</v>
      </c>
      <c r="AZ335" s="13">
        <f t="shared" si="543"/>
        <v>2.8181999807323968E-5</v>
      </c>
      <c r="BA335" s="13">
        <f t="shared" si="544"/>
        <v>3.3141248473516345E-6</v>
      </c>
      <c r="BB335" s="13">
        <f t="shared" si="545"/>
        <v>2.9229890299461036E-7</v>
      </c>
      <c r="BC335" s="13">
        <f t="shared" si="546"/>
        <v>2.0624123140111134E-8</v>
      </c>
      <c r="BD335" s="13">
        <f t="shared" si="547"/>
        <v>6.5997887502897324E-7</v>
      </c>
      <c r="BE335" s="13">
        <f t="shared" si="548"/>
        <v>6.9149260077834621E-7</v>
      </c>
      <c r="BF335" s="13">
        <f t="shared" si="549"/>
        <v>3.6225554712657257E-7</v>
      </c>
      <c r="BG335" s="13">
        <f t="shared" si="550"/>
        <v>1.2651770125113957E-7</v>
      </c>
      <c r="BH335" s="13">
        <f t="shared" si="551"/>
        <v>3.3139717645813908E-8</v>
      </c>
      <c r="BI335" s="13">
        <f t="shared" si="552"/>
        <v>6.9444251660200192E-9</v>
      </c>
      <c r="BJ335" s="14">
        <f t="shared" si="553"/>
        <v>0.53003220894334979</v>
      </c>
      <c r="BK335" s="14">
        <f t="shared" si="554"/>
        <v>0.34649796488494028</v>
      </c>
      <c r="BL335" s="14">
        <f t="shared" si="555"/>
        <v>0.12171509221662606</v>
      </c>
      <c r="BM335" s="14">
        <f t="shared" si="556"/>
        <v>0.16652224901781681</v>
      </c>
      <c r="BN335" s="14">
        <f t="shared" si="557"/>
        <v>0.83336691949929587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1.2153</v>
      </c>
      <c r="F336" s="10">
        <f>VLOOKUP(B336,home!$B$2:$E$405,3,FALSE)</f>
        <v>1.4628000000000001</v>
      </c>
      <c r="G336" s="10">
        <f>VLOOKUP(C336,away!$B$2:$E$405,4,FALSE)</f>
        <v>0.64</v>
      </c>
      <c r="H336" s="10">
        <f>VLOOKUP(A336,away!$A$2:$E$405,3,FALSE)</f>
        <v>0.91669999999999996</v>
      </c>
      <c r="I336" s="10">
        <f>VLOOKUP(C336,away!$B$2:$E$405,3,FALSE)</f>
        <v>0.96970000000000001</v>
      </c>
      <c r="J336" s="10">
        <f>VLOOKUP(B336,home!$B$2:$E$405,4,FALSE)</f>
        <v>0.2424</v>
      </c>
      <c r="K336" s="12">
        <f t="shared" si="502"/>
        <v>1.1377541376</v>
      </c>
      <c r="L336" s="12">
        <f t="shared" si="503"/>
        <v>0.21547517517600001</v>
      </c>
      <c r="M336" s="13">
        <f t="shared" si="504"/>
        <v>0.2584044430447206</v>
      </c>
      <c r="N336" s="13">
        <f t="shared" si="505"/>
        <v>0.29400072424835438</v>
      </c>
      <c r="O336" s="13">
        <f t="shared" si="506"/>
        <v>5.5679742631317884E-2</v>
      </c>
      <c r="P336" s="13">
        <f t="shared" si="507"/>
        <v>6.3349857559285017E-2</v>
      </c>
      <c r="Q336" s="13">
        <f t="shared" si="508"/>
        <v>0.16725027023548097</v>
      </c>
      <c r="R336" s="13">
        <f t="shared" si="509"/>
        <v>5.9988011486189078E-3</v>
      </c>
      <c r="S336" s="13">
        <f t="shared" si="510"/>
        <v>3.8826774856258578E-3</v>
      </c>
      <c r="T336" s="13">
        <f t="shared" si="511"/>
        <v>3.6038281277223597E-2</v>
      </c>
      <c r="U336" s="13">
        <f t="shared" si="512"/>
        <v>6.8251608274807942E-3</v>
      </c>
      <c r="V336" s="13">
        <f t="shared" si="513"/>
        <v>1.057631735760453E-4</v>
      </c>
      <c r="W336" s="13">
        <f t="shared" si="514"/>
        <v>6.3429895658378838E-2</v>
      </c>
      <c r="X336" s="13">
        <f t="shared" si="515"/>
        <v>1.3667567878384581E-2</v>
      </c>
      <c r="Y336" s="13">
        <f t="shared" si="516"/>
        <v>1.4725107914123942E-3</v>
      </c>
      <c r="Z336" s="13">
        <f t="shared" si="517"/>
        <v>4.3086424278154952E-4</v>
      </c>
      <c r="AA336" s="13">
        <f t="shared" si="518"/>
        <v>4.9021757496859881E-4</v>
      </c>
      <c r="AB336" s="13">
        <f t="shared" si="519"/>
        <v>2.7887353712238087E-4</v>
      </c>
      <c r="AC336" s="13">
        <f t="shared" si="520"/>
        <v>1.6205415003015414E-6</v>
      </c>
      <c r="AD336" s="13">
        <f t="shared" si="521"/>
        <v>1.80419065582142E-2</v>
      </c>
      <c r="AE336" s="13">
        <f t="shared" si="522"/>
        <v>3.8875829761402282E-3</v>
      </c>
      <c r="AF336" s="13">
        <f t="shared" si="523"/>
        <v>4.1883881139752555E-4</v>
      </c>
      <c r="AG336" s="13">
        <f t="shared" si="524"/>
        <v>3.0083122085463134E-5</v>
      </c>
      <c r="AH336" s="13">
        <f t="shared" si="525"/>
        <v>2.3210137047607254E-5</v>
      </c>
      <c r="AI336" s="13">
        <f t="shared" si="526"/>
        <v>2.6407429460178197E-5</v>
      </c>
      <c r="AJ336" s="13">
        <f t="shared" si="527"/>
        <v>1.5022581065848945E-5</v>
      </c>
      <c r="AK336" s="13">
        <f t="shared" si="528"/>
        <v>5.6973345883670153E-6</v>
      </c>
      <c r="AL336" s="13">
        <f t="shared" si="529"/>
        <v>1.5891533752807173E-8</v>
      </c>
      <c r="AM336" s="13">
        <f t="shared" si="530"/>
        <v>4.1054507673601616E-3</v>
      </c>
      <c r="AN336" s="13">
        <f t="shared" si="531"/>
        <v>8.8462272327337441E-4</v>
      </c>
      <c r="AO336" s="13">
        <f t="shared" si="532"/>
        <v>9.5307118131000249E-5</v>
      </c>
      <c r="AP336" s="13">
        <f t="shared" si="533"/>
        <v>6.8454393249323322E-6</v>
      </c>
      <c r="AQ336" s="13">
        <f t="shared" si="534"/>
        <v>3.6875555942411851E-7</v>
      </c>
      <c r="AR336" s="13">
        <f t="shared" si="535"/>
        <v>1.0002416692384288E-6</v>
      </c>
      <c r="AS336" s="13">
        <f t="shared" si="536"/>
        <v>1.1380290977759528E-6</v>
      </c>
      <c r="AT336" s="13">
        <f t="shared" si="537"/>
        <v>6.4739865735189289E-7</v>
      </c>
      <c r="AU336" s="13">
        <f t="shared" si="538"/>
        <v>2.4552683369293346E-7</v>
      </c>
      <c r="AV336" s="13">
        <f t="shared" si="539"/>
        <v>6.9837292731490539E-8</v>
      </c>
      <c r="AW336" s="13">
        <f t="shared" si="540"/>
        <v>1.0822036139429694E-10</v>
      </c>
      <c r="AX336" s="13">
        <f t="shared" si="541"/>
        <v>7.7849893287951796E-4</v>
      </c>
      <c r="AY336" s="13">
        <f t="shared" si="542"/>
        <v>1.6774719393654317E-4</v>
      </c>
      <c r="AZ336" s="13">
        <f t="shared" si="543"/>
        <v>1.8072677999379542E-5</v>
      </c>
      <c r="BA336" s="13">
        <f t="shared" si="544"/>
        <v>1.2980711526052487E-6</v>
      </c>
      <c r="BB336" s="13">
        <f t="shared" si="545"/>
        <v>6.9925527249632089E-8</v>
      </c>
      <c r="BC336" s="13">
        <f t="shared" si="546"/>
        <v>3.0134430466777288E-9</v>
      </c>
      <c r="BD336" s="13">
        <f t="shared" si="547"/>
        <v>3.5921208149580785E-8</v>
      </c>
      <c r="BE336" s="13">
        <f t="shared" si="548"/>
        <v>4.0869503199776372E-8</v>
      </c>
      <c r="BF336" s="13">
        <f t="shared" si="549"/>
        <v>2.324972318360101E-8</v>
      </c>
      <c r="BG336" s="13">
        <f t="shared" si="550"/>
        <v>8.8174895833988948E-9</v>
      </c>
      <c r="BH336" s="13">
        <f t="shared" si="551"/>
        <v>2.5080338141892482E-9</v>
      </c>
      <c r="BI336" s="13">
        <f t="shared" si="552"/>
        <v>5.707051698669061E-10</v>
      </c>
      <c r="BJ336" s="14">
        <f t="shared" si="553"/>
        <v>0.60429594617565929</v>
      </c>
      <c r="BK336" s="14">
        <f t="shared" si="554"/>
        <v>0.32591212489017812</v>
      </c>
      <c r="BL336" s="14">
        <f t="shared" si="555"/>
        <v>6.9346346171884468E-2</v>
      </c>
      <c r="BM336" s="14">
        <f t="shared" si="556"/>
        <v>0.15513369552700954</v>
      </c>
      <c r="BN336" s="14">
        <f t="shared" si="557"/>
        <v>0.84468383886777787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1.2153</v>
      </c>
      <c r="F337" s="10">
        <f>VLOOKUP(B337,home!$B$2:$E$405,3,FALSE)</f>
        <v>2.1941999999999999</v>
      </c>
      <c r="G337" s="10">
        <f>VLOOKUP(C337,away!$B$2:$E$405,4,FALSE)</f>
        <v>1.0971</v>
      </c>
      <c r="H337" s="10">
        <f>VLOOKUP(A337,away!$A$2:$E$405,3,FALSE)</f>
        <v>0.91669999999999996</v>
      </c>
      <c r="I337" s="10">
        <f>VLOOKUP(C337,away!$B$2:$E$405,3,FALSE)</f>
        <v>1.2121</v>
      </c>
      <c r="J337" s="10">
        <f>VLOOKUP(B337,home!$B$2:$E$405,4,FALSE)</f>
        <v>0.96970000000000001</v>
      </c>
      <c r="K337" s="12">
        <f t="shared" si="502"/>
        <v>2.9255392133459996</v>
      </c>
      <c r="L337" s="12">
        <f t="shared" si="503"/>
        <v>1.0774647682789997</v>
      </c>
      <c r="M337" s="13">
        <f t="shared" si="504"/>
        <v>1.8260701602673627E-2</v>
      </c>
      <c r="N337" s="13">
        <f t="shared" si="505"/>
        <v>5.3422398601831844E-2</v>
      </c>
      <c r="O337" s="13">
        <f t="shared" si="506"/>
        <v>1.9675262620936697E-2</v>
      </c>
      <c r="P337" s="13">
        <f t="shared" si="507"/>
        <v>5.7560752330431099E-2</v>
      </c>
      <c r="Q337" s="13">
        <f t="shared" si="508"/>
        <v>7.8144660990329795E-2</v>
      </c>
      <c r="R337" s="13">
        <f t="shared" si="509"/>
        <v>1.0599701140348012E-2</v>
      </c>
      <c r="S337" s="13">
        <f t="shared" si="510"/>
        <v>4.5360253413813577E-2</v>
      </c>
      <c r="T337" s="13">
        <f t="shared" si="511"/>
        <v>8.4198119046186667E-2</v>
      </c>
      <c r="U337" s="13">
        <f t="shared" si="512"/>
        <v>3.1009841335836417E-2</v>
      </c>
      <c r="V337" s="13">
        <f t="shared" si="513"/>
        <v>1.588700252602581E-2</v>
      </c>
      <c r="W337" s="13">
        <f t="shared" si="514"/>
        <v>7.6205090013613086E-2</v>
      </c>
      <c r="X337" s="13">
        <f t="shared" si="515"/>
        <v>8.2108299653197922E-2</v>
      </c>
      <c r="Y337" s="13">
        <f t="shared" si="516"/>
        <v>4.4234400029807788E-2</v>
      </c>
      <c r="Z337" s="13">
        <f t="shared" si="517"/>
        <v>3.8069348443372404E-3</v>
      </c>
      <c r="AA337" s="13">
        <f t="shared" si="518"/>
        <v>1.1137337169761846E-2</v>
      </c>
      <c r="AB337" s="13">
        <f t="shared" si="519"/>
        <v>1.6291358311197119E-2</v>
      </c>
      <c r="AC337" s="13">
        <f t="shared" si="520"/>
        <v>3.1299037598985701E-3</v>
      </c>
      <c r="AD337" s="13">
        <f t="shared" si="521"/>
        <v>5.5735244772846672E-2</v>
      </c>
      <c r="AE337" s="13">
        <f t="shared" si="522"/>
        <v>6.0052762594148559E-2</v>
      </c>
      <c r="AF337" s="13">
        <f t="shared" si="523"/>
        <v>3.2352367966509032E-2</v>
      </c>
      <c r="AG337" s="13">
        <f t="shared" si="524"/>
        <v>1.1619512218103863E-2</v>
      </c>
      <c r="AH337" s="13">
        <f t="shared" si="525"/>
        <v>1.0254595424767682E-3</v>
      </c>
      <c r="AI337" s="13">
        <f t="shared" si="526"/>
        <v>3.0000221032156333E-3</v>
      </c>
      <c r="AJ337" s="13">
        <f t="shared" si="527"/>
        <v>4.3883411519310385E-3</v>
      </c>
      <c r="AK337" s="13">
        <f t="shared" si="528"/>
        <v>4.2794213738380693E-3</v>
      </c>
      <c r="AL337" s="13">
        <f t="shared" si="529"/>
        <v>3.9463897732216124E-4</v>
      </c>
      <c r="AM337" s="13">
        <f t="shared" si="530"/>
        <v>3.2611128829680119E-2</v>
      </c>
      <c r="AN337" s="13">
        <f t="shared" si="531"/>
        <v>3.5137342367787892E-2</v>
      </c>
      <c r="AO337" s="13">
        <f t="shared" si="532"/>
        <v>1.892962422612423E-2</v>
      </c>
      <c r="AP337" s="13">
        <f t="shared" si="533"/>
        <v>6.7986677268031615E-3</v>
      </c>
      <c r="AQ337" s="13">
        <f t="shared" si="534"/>
        <v>1.8313312367164698E-3</v>
      </c>
      <c r="AR337" s="13">
        <f t="shared" si="535"/>
        <v>2.2097930566284413E-4</v>
      </c>
      <c r="AS337" s="13">
        <f t="shared" si="536"/>
        <v>6.4648362405462232E-4</v>
      </c>
      <c r="AT337" s="13">
        <f t="shared" si="537"/>
        <v>9.4565659647891543E-4</v>
      </c>
      <c r="AU337" s="13">
        <f t="shared" si="538"/>
        <v>9.2218515178612724E-4</v>
      </c>
      <c r="AV337" s="13">
        <f t="shared" si="539"/>
        <v>6.7447220587893691E-4</v>
      </c>
      <c r="AW337" s="13">
        <f t="shared" si="540"/>
        <v>3.4554648385606912E-5</v>
      </c>
      <c r="AX337" s="13">
        <f t="shared" si="541"/>
        <v>1.5900856030451233E-2</v>
      </c>
      <c r="AY337" s="13">
        <f t="shared" si="542"/>
        <v>1.7132612158287871E-2</v>
      </c>
      <c r="AZ337" s="13">
        <f t="shared" si="543"/>
        <v>9.2298929945718085E-3</v>
      </c>
      <c r="BA337" s="13">
        <f t="shared" si="544"/>
        <v>3.3149615055454258E-3</v>
      </c>
      <c r="BB337" s="13">
        <f t="shared" si="545"/>
        <v>8.9293855760657617E-4</v>
      </c>
      <c r="BC337" s="13">
        <f t="shared" si="546"/>
        <v>1.9242196721179088E-4</v>
      </c>
      <c r="BD337" s="13">
        <f t="shared" si="547"/>
        <v>3.9682902728411754E-5</v>
      </c>
      <c r="BE337" s="13">
        <f t="shared" si="548"/>
        <v>1.1609388803136355E-4</v>
      </c>
      <c r="BF337" s="13">
        <f t="shared" si="549"/>
        <v>1.6981861093277696E-4</v>
      </c>
      <c r="BG337" s="13">
        <f t="shared" si="550"/>
        <v>1.6560366847992889E-4</v>
      </c>
      <c r="BH337" s="13">
        <f t="shared" si="551"/>
        <v>1.2112000650299571E-4</v>
      </c>
      <c r="BI337" s="13">
        <f t="shared" si="552"/>
        <v>7.0868265709047294E-5</v>
      </c>
      <c r="BJ337" s="14">
        <f t="shared" si="553"/>
        <v>0.72004463348736159</v>
      </c>
      <c r="BK337" s="14">
        <f t="shared" si="554"/>
        <v>0.15772586476845274</v>
      </c>
      <c r="BL337" s="14">
        <f t="shared" si="555"/>
        <v>0.10549970897578755</v>
      </c>
      <c r="BM337" s="14">
        <f t="shared" si="556"/>
        <v>0.73231560727948586</v>
      </c>
      <c r="BN337" s="14">
        <f t="shared" si="557"/>
        <v>0.23766347728655104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1.5221</v>
      </c>
      <c r="F338" s="10">
        <f>VLOOKUP(B338,home!$B$2:$E$405,3,FALSE)</f>
        <v>1.3960999999999999</v>
      </c>
      <c r="G338" s="10">
        <f>VLOOKUP(C338,away!$B$2:$E$405,4,FALSE)</f>
        <v>0.73909999999999998</v>
      </c>
      <c r="H338" s="10">
        <f>VLOOKUP(A338,away!$A$2:$E$405,3,FALSE)</f>
        <v>1.1471</v>
      </c>
      <c r="I338" s="10">
        <f>VLOOKUP(C338,away!$B$2:$E$405,3,FALSE)</f>
        <v>0.32690000000000002</v>
      </c>
      <c r="J338" s="10">
        <f>VLOOKUP(B338,home!$B$2:$E$405,4,FALSE)</f>
        <v>0.98070000000000002</v>
      </c>
      <c r="K338" s="12">
        <f t="shared" si="502"/>
        <v>1.570590315971</v>
      </c>
      <c r="L338" s="12">
        <f t="shared" si="503"/>
        <v>0.36774974109300002</v>
      </c>
      <c r="M338" s="13">
        <f t="shared" si="504"/>
        <v>0.14394268822529299</v>
      </c>
      <c r="N338" s="13">
        <f t="shared" si="505"/>
        <v>0.22607499218147806</v>
      </c>
      <c r="O338" s="13">
        <f t="shared" si="506"/>
        <v>5.2934886327081918E-2</v>
      </c>
      <c r="P338" s="13">
        <f t="shared" si="507"/>
        <v>8.3139019842340553E-2</v>
      </c>
      <c r="Q338" s="13">
        <f t="shared" si="508"/>
        <v>0.1775355967017245</v>
      </c>
      <c r="R338" s="13">
        <f t="shared" si="509"/>
        <v>9.73339537078588E-3</v>
      </c>
      <c r="S338" s="13">
        <f t="shared" si="510"/>
        <v>1.2004945693258447E-2</v>
      </c>
      <c r="T338" s="13">
        <f t="shared" si="511"/>
        <v>6.5288669721850462E-2</v>
      </c>
      <c r="U338" s="13">
        <f t="shared" si="512"/>
        <v>1.5287176510873263E-2</v>
      </c>
      <c r="V338" s="13">
        <f t="shared" si="513"/>
        <v>7.7042963765927878E-4</v>
      </c>
      <c r="W338" s="13">
        <f t="shared" si="514"/>
        <v>9.2945229639953858E-2</v>
      </c>
      <c r="X338" s="13">
        <f t="shared" si="515"/>
        <v>3.4180584135922461E-2</v>
      </c>
      <c r="Y338" s="13">
        <f t="shared" si="516"/>
        <v>6.2849504831964942E-3</v>
      </c>
      <c r="Z338" s="13">
        <f t="shared" si="517"/>
        <v>1.1931512091874375E-3</v>
      </c>
      <c r="AA338" s="13">
        <f t="shared" si="518"/>
        <v>1.8739517346388782E-3</v>
      </c>
      <c r="AB338" s="13">
        <f t="shared" si="519"/>
        <v>1.4716052235104397E-3</v>
      </c>
      <c r="AC338" s="13">
        <f t="shared" si="520"/>
        <v>2.7811748256461164E-5</v>
      </c>
      <c r="AD338" s="13">
        <f t="shared" si="521"/>
        <v>3.6494719397053066E-2</v>
      </c>
      <c r="AE338" s="13">
        <f t="shared" si="522"/>
        <v>1.3420923609527952E-2</v>
      </c>
      <c r="AF338" s="13">
        <f t="shared" si="523"/>
        <v>2.4677705913164175E-3</v>
      </c>
      <c r="AG338" s="13">
        <f t="shared" si="524"/>
        <v>3.0250733201117738E-4</v>
      </c>
      <c r="AH338" s="13">
        <f t="shared" si="525"/>
        <v>1.0969526206586999E-4</v>
      </c>
      <c r="AI338" s="13">
        <f t="shared" si="526"/>
        <v>1.722863163085564E-4</v>
      </c>
      <c r="AJ338" s="13">
        <f t="shared" si="527"/>
        <v>1.3529560998426764E-4</v>
      </c>
      <c r="AK338" s="13">
        <f t="shared" si="528"/>
        <v>7.0831324944893381E-5</v>
      </c>
      <c r="AL338" s="13">
        <f t="shared" si="529"/>
        <v>6.4254503473634753E-7</v>
      </c>
      <c r="AM338" s="13">
        <f t="shared" si="530"/>
        <v>1.1463650573818105E-2</v>
      </c>
      <c r="AN338" s="13">
        <f t="shared" si="531"/>
        <v>4.2157545305022293E-3</v>
      </c>
      <c r="AO338" s="13">
        <f t="shared" si="532"/>
        <v>7.751713185519182E-4</v>
      </c>
      <c r="AP338" s="13">
        <f t="shared" si="533"/>
        <v>9.5023017233395796E-5</v>
      </c>
      <c r="AQ338" s="13">
        <f t="shared" si="534"/>
        <v>8.7361724963642441E-6</v>
      </c>
      <c r="AR338" s="13">
        <f t="shared" si="535"/>
        <v>8.0680808447704936E-6</v>
      </c>
      <c r="AS338" s="13">
        <f t="shared" si="536"/>
        <v>1.2671649643267662E-5</v>
      </c>
      <c r="AT338" s="13">
        <f t="shared" si="537"/>
        <v>9.950985108546785E-6</v>
      </c>
      <c r="AU338" s="13">
        <f t="shared" si="538"/>
        <v>5.209640281951738E-6</v>
      </c>
      <c r="AV338" s="13">
        <f t="shared" si="539"/>
        <v>2.0455526441314571E-6</v>
      </c>
      <c r="AW338" s="13">
        <f t="shared" si="540"/>
        <v>1.0308995786829925E-8</v>
      </c>
      <c r="AX338" s="13">
        <f t="shared" si="541"/>
        <v>3.0007830961523564E-3</v>
      </c>
      <c r="AY338" s="13">
        <f t="shared" si="542"/>
        <v>1.10353720668628E-3</v>
      </c>
      <c r="AZ338" s="13">
        <f t="shared" si="543"/>
        <v>2.0291276102268595E-4</v>
      </c>
      <c r="BA338" s="13">
        <f t="shared" si="544"/>
        <v>2.4873705110186182E-5</v>
      </c>
      <c r="BB338" s="13">
        <f t="shared" si="545"/>
        <v>2.2868246535736495E-6</v>
      </c>
      <c r="BC338" s="13">
        <f t="shared" si="546"/>
        <v>1.6819583485535977E-7</v>
      </c>
      <c r="BD338" s="13">
        <f t="shared" si="547"/>
        <v>4.9450577363029031E-7</v>
      </c>
      <c r="BE338" s="13">
        <f t="shared" si="548"/>
        <v>7.766659792554815E-7</v>
      </c>
      <c r="BF338" s="13">
        <f t="shared" si="549"/>
        <v>6.0991203288139644E-7</v>
      </c>
      <c r="BG338" s="13">
        <f t="shared" si="550"/>
        <v>3.1930731081256919E-7</v>
      </c>
      <c r="BH338" s="13">
        <f t="shared" si="551"/>
        <v>1.2537524254524083E-7</v>
      </c>
      <c r="BI338" s="13">
        <f t="shared" si="552"/>
        <v>3.9382628360814089E-8</v>
      </c>
      <c r="BJ338" s="14">
        <f t="shared" si="553"/>
        <v>0.67588884119609649</v>
      </c>
      <c r="BK338" s="14">
        <f t="shared" si="554"/>
        <v>0.24098907489852875</v>
      </c>
      <c r="BL338" s="14">
        <f t="shared" si="555"/>
        <v>8.1829434737684129E-2</v>
      </c>
      <c r="BM338" s="14">
        <f t="shared" si="556"/>
        <v>0.30543639649510229</v>
      </c>
      <c r="BN338" s="14">
        <f t="shared" si="557"/>
        <v>0.69336057864870393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1.5207999999999999</v>
      </c>
      <c r="F339" s="10">
        <f>VLOOKUP(B339,home!$B$2:$E$405,3,FALSE)</f>
        <v>1.2274</v>
      </c>
      <c r="G339" s="10">
        <f>VLOOKUP(C339,away!$B$2:$E$405,4,FALSE)</f>
        <v>1.0521</v>
      </c>
      <c r="H339" s="10">
        <f>VLOOKUP(A339,away!$A$2:$E$405,3,FALSE)</f>
        <v>1.1375</v>
      </c>
      <c r="I339" s="10">
        <f>VLOOKUP(C339,away!$B$2:$E$405,3,FALSE)</f>
        <v>1.3480000000000001</v>
      </c>
      <c r="J339" s="10">
        <f>VLOOKUP(B339,home!$B$2:$E$405,4,FALSE)</f>
        <v>0.99629999999999996</v>
      </c>
      <c r="K339" s="12">
        <f t="shared" si="502"/>
        <v>1.9638813388320002</v>
      </c>
      <c r="L339" s="12">
        <f t="shared" si="503"/>
        <v>1.5276766049999999</v>
      </c>
      <c r="M339" s="13">
        <f t="shared" si="504"/>
        <v>3.0453390522022873E-2</v>
      </c>
      <c r="N339" s="13">
        <f t="shared" si="505"/>
        <v>5.9806845350364027E-2</v>
      </c>
      <c r="O339" s="13">
        <f t="shared" si="506"/>
        <v>4.6522932243423076E-2</v>
      </c>
      <c r="P339" s="13">
        <f t="shared" si="507"/>
        <v>9.1365518460604145E-2</v>
      </c>
      <c r="Q339" s="13">
        <f t="shared" si="508"/>
        <v>5.8726773758995661E-2</v>
      </c>
      <c r="R339" s="13">
        <f t="shared" si="509"/>
        <v>3.5535997592138803E-2</v>
      </c>
      <c r="S339" s="13">
        <f t="shared" si="510"/>
        <v>6.8528149251051815E-2</v>
      </c>
      <c r="T339" s="13">
        <f t="shared" si="511"/>
        <v>8.9715518358745569E-2</v>
      </c>
      <c r="U339" s="13">
        <f t="shared" si="512"/>
        <v>6.9788482527980297E-2</v>
      </c>
      <c r="V339" s="13">
        <f t="shared" si="513"/>
        <v>2.2844053297120415E-2</v>
      </c>
      <c r="W339" s="13">
        <f t="shared" si="514"/>
        <v>3.8444138358366783E-2</v>
      </c>
      <c r="X339" s="13">
        <f t="shared" si="515"/>
        <v>5.8730210769460035E-2</v>
      </c>
      <c r="Y339" s="13">
        <f t="shared" si="516"/>
        <v>4.4860384499611584E-2</v>
      </c>
      <c r="Z339" s="13">
        <f t="shared" si="517"/>
        <v>1.8095837385615595E-2</v>
      </c>
      <c r="AA339" s="13">
        <f t="shared" si="518"/>
        <v>3.5538077352148922E-2</v>
      </c>
      <c r="AB339" s="13">
        <f t="shared" si="519"/>
        <v>3.4896283464926715E-2</v>
      </c>
      <c r="AC339" s="13">
        <f t="shared" si="520"/>
        <v>4.2835106728997003E-3</v>
      </c>
      <c r="AD339" s="13">
        <f t="shared" si="521"/>
        <v>1.8874931477368004E-2</v>
      </c>
      <c r="AE339" s="13">
        <f t="shared" si="522"/>
        <v>2.8834791238953182E-2</v>
      </c>
      <c r="AF339" s="13">
        <f t="shared" si="523"/>
        <v>2.2025117992903874E-2</v>
      </c>
      <c r="AG339" s="13">
        <f t="shared" si="524"/>
        <v>1.1215752493374602E-2</v>
      </c>
      <c r="AH339" s="13">
        <f t="shared" si="525"/>
        <v>6.9111468554723292E-3</v>
      </c>
      <c r="AI339" s="13">
        <f t="shared" si="526"/>
        <v>1.3572672339389566E-2</v>
      </c>
      <c r="AJ339" s="13">
        <f t="shared" si="527"/>
        <v>1.3327558962704222E-2</v>
      </c>
      <c r="AK339" s="13">
        <f t="shared" si="528"/>
        <v>8.7245814463459952E-3</v>
      </c>
      <c r="AL339" s="13">
        <f t="shared" si="529"/>
        <v>5.1405136407125531E-4</v>
      </c>
      <c r="AM339" s="13">
        <f t="shared" si="530"/>
        <v>7.4136251400271479E-3</v>
      </c>
      <c r="AN339" s="13">
        <f t="shared" si="531"/>
        <v>1.1325621684659322E-2</v>
      </c>
      <c r="AO339" s="13">
        <f t="shared" si="532"/>
        <v>8.6509436423673688E-3</v>
      </c>
      <c r="AP339" s="13">
        <f t="shared" si="533"/>
        <v>4.4052814045393721E-3</v>
      </c>
      <c r="AQ339" s="13">
        <f t="shared" si="534"/>
        <v>1.6824613350390853E-3</v>
      </c>
      <c r="AR339" s="13">
        <f t="shared" si="535"/>
        <v>2.1115994729648778E-3</v>
      </c>
      <c r="AS339" s="13">
        <f t="shared" si="536"/>
        <v>4.1469308000432106E-3</v>
      </c>
      <c r="AT339" s="13">
        <f t="shared" si="537"/>
        <v>4.0720400058162597E-3</v>
      </c>
      <c r="AU339" s="13">
        <f t="shared" si="538"/>
        <v>2.6656677927999668E-3</v>
      </c>
      <c r="AV339" s="13">
        <f t="shared" si="539"/>
        <v>1.3087638084513355E-3</v>
      </c>
      <c r="AW339" s="13">
        <f t="shared" si="540"/>
        <v>4.2840120762932148E-5</v>
      </c>
      <c r="AX339" s="13">
        <f t="shared" si="541"/>
        <v>2.4265800109325125E-3</v>
      </c>
      <c r="AY339" s="13">
        <f t="shared" si="542"/>
        <v>3.7070295128622433E-3</v>
      </c>
      <c r="AZ339" s="13">
        <f t="shared" si="543"/>
        <v>2.8315711304220986E-3</v>
      </c>
      <c r="BA339" s="13">
        <f t="shared" si="544"/>
        <v>1.441908323779748E-3</v>
      </c>
      <c r="BB339" s="13">
        <f t="shared" si="545"/>
        <v>5.5069240319827162E-4</v>
      </c>
      <c r="BC339" s="13">
        <f t="shared" si="546"/>
        <v>1.6825598018344528E-4</v>
      </c>
      <c r="BD339" s="13">
        <f t="shared" si="547"/>
        <v>5.3764018566312879E-4</v>
      </c>
      <c r="BE339" s="13">
        <f t="shared" si="548"/>
        <v>1.0558615276299906E-3</v>
      </c>
      <c r="BF339" s="13">
        <f t="shared" si="549"/>
        <v>1.0367933752515937E-3</v>
      </c>
      <c r="BG339" s="13">
        <f t="shared" si="550"/>
        <v>6.7871305396041595E-4</v>
      </c>
      <c r="BH339" s="13">
        <f t="shared" si="551"/>
        <v>3.3322797527363427E-4</v>
      </c>
      <c r="BI339" s="13">
        <f t="shared" si="552"/>
        <v>1.3088404044333233E-4</v>
      </c>
      <c r="BJ339" s="14">
        <f t="shared" si="553"/>
        <v>0.4758384348661539</v>
      </c>
      <c r="BK339" s="14">
        <f t="shared" si="554"/>
        <v>0.22169570308063244</v>
      </c>
      <c r="BL339" s="14">
        <f t="shared" si="555"/>
        <v>0.28289585482282747</v>
      </c>
      <c r="BM339" s="14">
        <f t="shared" si="556"/>
        <v>0.67245018283558222</v>
      </c>
      <c r="BN339" s="14">
        <f t="shared" si="557"/>
        <v>0.32241145792754861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1.5207999999999999</v>
      </c>
      <c r="F340" s="10">
        <f>VLOOKUP(B340,home!$B$2:$E$405,3,FALSE)</f>
        <v>0.65749999999999997</v>
      </c>
      <c r="G340" s="10">
        <f>VLOOKUP(C340,away!$B$2:$E$405,4,FALSE)</f>
        <v>1.4903999999999999</v>
      </c>
      <c r="H340" s="10">
        <f>VLOOKUP(A340,away!$A$2:$E$405,3,FALSE)</f>
        <v>1.1375</v>
      </c>
      <c r="I340" s="10">
        <f>VLOOKUP(C340,away!$B$2:$E$405,3,FALSE)</f>
        <v>1.0548999999999999</v>
      </c>
      <c r="J340" s="10">
        <f>VLOOKUP(B340,home!$B$2:$E$405,4,FALSE)</f>
        <v>0.99629999999999996</v>
      </c>
      <c r="K340" s="12">
        <f t="shared" si="502"/>
        <v>1.4902897103999997</v>
      </c>
      <c r="L340" s="12">
        <f t="shared" si="503"/>
        <v>1.1955089396249998</v>
      </c>
      <c r="M340" s="13">
        <f t="shared" si="504"/>
        <v>6.8166730889403226E-2</v>
      </c>
      <c r="N340" s="13">
        <f t="shared" si="505"/>
        <v>0.10158817763608345</v>
      </c>
      <c r="O340" s="13">
        <f t="shared" si="506"/>
        <v>8.1493936163293174E-2</v>
      </c>
      <c r="P340" s="13">
        <f t="shared" si="507"/>
        <v>0.12144957452415024</v>
      </c>
      <c r="Q340" s="13">
        <f t="shared" si="508"/>
        <v>7.5697907914671292E-2</v>
      </c>
      <c r="R340" s="13">
        <f t="shared" si="509"/>
        <v>4.8713364604223035E-2</v>
      </c>
      <c r="S340" s="13">
        <f t="shared" si="510"/>
        <v>5.4095300448059457E-2</v>
      </c>
      <c r="T340" s="13">
        <f t="shared" si="511"/>
        <v>9.0497525622899547E-2</v>
      </c>
      <c r="U340" s="13">
        <f t="shared" si="512"/>
        <v>7.2597026028637143E-2</v>
      </c>
      <c r="V340" s="13">
        <f t="shared" si="513"/>
        <v>1.0708793860538666E-2</v>
      </c>
      <c r="W340" s="13">
        <f t="shared" si="514"/>
        <v>3.7603937754680426E-2</v>
      </c>
      <c r="X340" s="13">
        <f t="shared" si="515"/>
        <v>4.495584375082249E-2</v>
      </c>
      <c r="Y340" s="13">
        <f t="shared" si="516"/>
        <v>2.6872556546246491E-2</v>
      </c>
      <c r="Z340" s="13">
        <f t="shared" si="517"/>
        <v>1.9412420954520226E-2</v>
      </c>
      <c r="AA340" s="13">
        <f t="shared" si="518"/>
        <v>2.8930131202474837E-2</v>
      </c>
      <c r="AB340" s="13">
        <f t="shared" si="519"/>
        <v>2.1557138425785115E-2</v>
      </c>
      <c r="AC340" s="13">
        <f t="shared" si="520"/>
        <v>1.1924607879276277E-3</v>
      </c>
      <c r="AD340" s="13">
        <f t="shared" si="521"/>
        <v>1.4010190376580576E-2</v>
      </c>
      <c r="AE340" s="13">
        <f t="shared" si="522"/>
        <v>1.6749307841050224E-2</v>
      </c>
      <c r="AF340" s="13">
        <f t="shared" si="523"/>
        <v>1.0011973628253325E-2</v>
      </c>
      <c r="AG340" s="13">
        <f t="shared" si="524"/>
        <v>3.9898013252888656E-3</v>
      </c>
      <c r="AH340" s="13">
        <f t="shared" si="525"/>
        <v>5.8019306977231512E-3</v>
      </c>
      <c r="AI340" s="13">
        <f t="shared" si="526"/>
        <v>8.6465576192707033E-3</v>
      </c>
      <c r="AJ340" s="13">
        <f t="shared" si="527"/>
        <v>6.4429379251899257E-3</v>
      </c>
      <c r="AK340" s="13">
        <f t="shared" si="528"/>
        <v>3.2006146982188222E-3</v>
      </c>
      <c r="AL340" s="13">
        <f t="shared" si="529"/>
        <v>8.4982133331587938E-5</v>
      </c>
      <c r="AM340" s="13">
        <f t="shared" si="530"/>
        <v>4.1758485117926285E-3</v>
      </c>
      <c r="AN340" s="13">
        <f t="shared" si="531"/>
        <v>4.9922642263678391E-3</v>
      </c>
      <c r="AO340" s="13">
        <f t="shared" si="532"/>
        <v>2.9841482557964182E-3</v>
      </c>
      <c r="AP340" s="13">
        <f t="shared" si="533"/>
        <v>1.1891919723236563E-3</v>
      </c>
      <c r="AQ340" s="13">
        <f t="shared" si="534"/>
        <v>3.5542240846080417E-4</v>
      </c>
      <c r="AR340" s="13">
        <f t="shared" si="535"/>
        <v>1.3872520032425487E-3</v>
      </c>
      <c r="AS340" s="13">
        <f t="shared" si="536"/>
        <v>2.0674073861641573E-3</v>
      </c>
      <c r="AT340" s="13">
        <f t="shared" si="537"/>
        <v>1.5405179774027015E-3</v>
      </c>
      <c r="AU340" s="13">
        <f t="shared" si="538"/>
        <v>7.6527269680315489E-4</v>
      </c>
      <c r="AV340" s="13">
        <f t="shared" si="539"/>
        <v>2.851195064239501E-4</v>
      </c>
      <c r="AW340" s="13">
        <f t="shared" si="540"/>
        <v>4.2058004121383466E-6</v>
      </c>
      <c r="AX340" s="13">
        <f t="shared" si="541"/>
        <v>1.0372040115522829E-3</v>
      </c>
      <c r="AY340" s="13">
        <f t="shared" si="542"/>
        <v>1.239986668025666E-3</v>
      </c>
      <c r="AZ340" s="13">
        <f t="shared" si="543"/>
        <v>7.4120757332025045E-4</v>
      </c>
      <c r="BA340" s="13">
        <f t="shared" si="544"/>
        <v>2.9537342667403733E-4</v>
      </c>
      <c r="BB340" s="13">
        <f t="shared" si="545"/>
        <v>8.8280393029120264E-5</v>
      </c>
      <c r="BC340" s="13">
        <f t="shared" si="546"/>
        <v>2.1107999811984366E-5</v>
      </c>
      <c r="BD340" s="13">
        <f t="shared" si="547"/>
        <v>2.7641202856485883E-4</v>
      </c>
      <c r="BE340" s="13">
        <f t="shared" si="548"/>
        <v>4.1193400200099993E-4</v>
      </c>
      <c r="BF340" s="13">
        <f t="shared" si="549"/>
        <v>3.0695050227299165E-4</v>
      </c>
      <c r="BG340" s="13">
        <f t="shared" si="550"/>
        <v>1.5248172504651701E-4</v>
      </c>
      <c r="BH340" s="13">
        <f t="shared" si="551"/>
        <v>5.6810486465216552E-5</v>
      </c>
      <c r="BI340" s="13">
        <f t="shared" si="552"/>
        <v>1.6932816684386144E-5</v>
      </c>
      <c r="BJ340" s="14">
        <f t="shared" si="553"/>
        <v>0.43909725784373133</v>
      </c>
      <c r="BK340" s="14">
        <f t="shared" si="554"/>
        <v>0.25693782931143644</v>
      </c>
      <c r="BL340" s="14">
        <f t="shared" si="555"/>
        <v>0.28465072849588735</v>
      </c>
      <c r="BM340" s="14">
        <f t="shared" si="556"/>
        <v>0.50175276400613766</v>
      </c>
      <c r="BN340" s="14">
        <f t="shared" si="557"/>
        <v>0.4971096917318244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1.6306</v>
      </c>
      <c r="F341" s="10">
        <f>VLOOKUP(B341,home!$B$2:$E$405,3,FALSE)</f>
        <v>0.90190000000000003</v>
      </c>
      <c r="G341" s="10">
        <f>VLOOKUP(C341,away!$B$2:$E$405,4,FALSE)</f>
        <v>1.0101</v>
      </c>
      <c r="H341" s="10">
        <f>VLOOKUP(A341,away!$A$2:$E$405,3,FALSE)</f>
        <v>1.1465000000000001</v>
      </c>
      <c r="I341" s="10">
        <f>VLOOKUP(C341,away!$B$2:$E$405,3,FALSE)</f>
        <v>0.9748</v>
      </c>
      <c r="J341" s="10">
        <f>VLOOKUP(B341,home!$B$2:$E$405,4,FALSE)</f>
        <v>1.2314000000000001</v>
      </c>
      <c r="K341" s="12">
        <f t="shared" si="502"/>
        <v>1.485491585214</v>
      </c>
      <c r="L341" s="12">
        <f t="shared" si="503"/>
        <v>1.37622273748</v>
      </c>
      <c r="M341" s="13">
        <f t="shared" si="504"/>
        <v>5.7170667235664378E-2</v>
      </c>
      <c r="N341" s="13">
        <f t="shared" si="505"/>
        <v>8.492654509964917E-2</v>
      </c>
      <c r="O341" s="13">
        <f t="shared" si="506"/>
        <v>7.8679572166624176E-2</v>
      </c>
      <c r="P341" s="13">
        <f t="shared" si="507"/>
        <v>0.11687784238175787</v>
      </c>
      <c r="Q341" s="13">
        <f t="shared" si="508"/>
        <v>6.307883405341308E-2</v>
      </c>
      <c r="R341" s="13">
        <f t="shared" si="509"/>
        <v>5.4140308095453393E-2</v>
      </c>
      <c r="S341" s="13">
        <f t="shared" si="510"/>
        <v>5.9735309645351453E-2</v>
      </c>
      <c r="T341" s="13">
        <f t="shared" si="511"/>
        <v>8.6810525678034781E-2</v>
      </c>
      <c r="U341" s="13">
        <f t="shared" si="512"/>
        <v>8.0424972096689418E-2</v>
      </c>
      <c r="V341" s="13">
        <f t="shared" si="513"/>
        <v>1.3568990383313063E-2</v>
      </c>
      <c r="W341" s="13">
        <f t="shared" si="514"/>
        <v>3.1234359063818495E-2</v>
      </c>
      <c r="X341" s="13">
        <f t="shared" si="515"/>
        <v>4.2985435134241537E-2</v>
      </c>
      <c r="Y341" s="13">
        <f t="shared" si="516"/>
        <v>2.9578766606107441E-2</v>
      </c>
      <c r="Z341" s="13">
        <f t="shared" si="517"/>
        <v>2.483637433837849E-2</v>
      </c>
      <c r="AA341" s="13">
        <f t="shared" si="518"/>
        <v>3.6894225086886175E-2</v>
      </c>
      <c r="AB341" s="13">
        <f t="shared" si="519"/>
        <v>2.740303045478034E-2</v>
      </c>
      <c r="AC341" s="13">
        <f t="shared" si="520"/>
        <v>1.7337500111323711E-3</v>
      </c>
      <c r="AD341" s="13">
        <f t="shared" si="521"/>
        <v>1.1599594389713745E-2</v>
      </c>
      <c r="AE341" s="13">
        <f t="shared" si="522"/>
        <v>1.5963625544669503E-2</v>
      </c>
      <c r="AF341" s="13">
        <f t="shared" si="523"/>
        <v>1.0984752223595363E-2</v>
      </c>
      <c r="AG341" s="13">
        <f t="shared" si="524"/>
        <v>5.0391552585653089E-3</v>
      </c>
      <c r="AH341" s="13">
        <f t="shared" si="525"/>
        <v>8.5450957702603147E-3</v>
      </c>
      <c r="AI341" s="13">
        <f t="shared" si="526"/>
        <v>1.2693667861569443E-2</v>
      </c>
      <c r="AJ341" s="13">
        <f t="shared" si="527"/>
        <v>9.4281683969313999E-3</v>
      </c>
      <c r="AK341" s="13">
        <f t="shared" si="528"/>
        <v>4.6684882725407236E-3</v>
      </c>
      <c r="AL341" s="13">
        <f t="shared" si="529"/>
        <v>1.4177687288147693E-4</v>
      </c>
      <c r="AM341" s="13">
        <f t="shared" si="530"/>
        <v>3.4462199715630578E-3</v>
      </c>
      <c r="AN341" s="13">
        <f t="shared" si="531"/>
        <v>4.7427662832227593E-3</v>
      </c>
      <c r="AO341" s="13">
        <f t="shared" si="532"/>
        <v>3.2635513987623369E-3</v>
      </c>
      <c r="AP341" s="13">
        <f t="shared" si="533"/>
        <v>1.4971245466371286E-3</v>
      </c>
      <c r="AQ341" s="13">
        <f t="shared" si="534"/>
        <v>5.1509421048036319E-4</v>
      </c>
      <c r="AR341" s="13">
        <f t="shared" si="535"/>
        <v>2.3519910185952841E-3</v>
      </c>
      <c r="AS341" s="13">
        <f t="shared" si="536"/>
        <v>3.4938628666221993E-3</v>
      </c>
      <c r="AT341" s="13">
        <f t="shared" si="537"/>
        <v>2.5950519441294709E-3</v>
      </c>
      <c r="AU341" s="13">
        <f t="shared" si="538"/>
        <v>1.2849759420658542E-3</v>
      </c>
      <c r="AV341" s="13">
        <f t="shared" si="539"/>
        <v>4.7720523728531447E-4</v>
      </c>
      <c r="AW341" s="13">
        <f t="shared" si="540"/>
        <v>8.0512222843004223E-6</v>
      </c>
      <c r="AX341" s="13">
        <f t="shared" si="541"/>
        <v>8.5322179475889285E-4</v>
      </c>
      <c r="AY341" s="13">
        <f t="shared" si="542"/>
        <v>1.1742232340606824E-3</v>
      </c>
      <c r="AZ341" s="13">
        <f t="shared" si="543"/>
        <v>8.0799635679580574E-4</v>
      </c>
      <c r="BA341" s="13">
        <f t="shared" si="544"/>
        <v>3.7066098600779687E-4</v>
      </c>
      <c r="BB341" s="13">
        <f t="shared" si="545"/>
        <v>1.275280192101715E-4</v>
      </c>
      <c r="BC341" s="13">
        <f t="shared" si="546"/>
        <v>3.5101391940564857E-5</v>
      </c>
      <c r="BD341" s="13">
        <f t="shared" si="547"/>
        <v>5.3947725302326208E-4</v>
      </c>
      <c r="BE341" s="13">
        <f t="shared" si="548"/>
        <v>8.0138891978041979E-4</v>
      </c>
      <c r="BF341" s="13">
        <f t="shared" si="549"/>
        <v>5.9522824840877559E-4</v>
      </c>
      <c r="BG341" s="13">
        <f t="shared" si="550"/>
        <v>2.9473551809763507E-4</v>
      </c>
      <c r="BH341" s="13">
        <f t="shared" si="551"/>
        <v>1.0945678299943131E-4</v>
      </c>
      <c r="BI341" s="13">
        <f t="shared" si="552"/>
        <v>3.2519426018049998E-5</v>
      </c>
      <c r="BJ341" s="14">
        <f t="shared" si="553"/>
        <v>0.39903508124524795</v>
      </c>
      <c r="BK341" s="14">
        <f t="shared" si="554"/>
        <v>0.25040255976416126</v>
      </c>
      <c r="BL341" s="14">
        <f t="shared" si="555"/>
        <v>0.3254534213587611</v>
      </c>
      <c r="BM341" s="14">
        <f t="shared" si="556"/>
        <v>0.54368749566221031</v>
      </c>
      <c r="BN341" s="14">
        <f t="shared" si="557"/>
        <v>0.45487376903256205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1.6306</v>
      </c>
      <c r="F342" s="10">
        <f>VLOOKUP(B342,home!$B$2:$E$405,3,FALSE)</f>
        <v>1.1544000000000001</v>
      </c>
      <c r="G342" s="10">
        <f>VLOOKUP(C342,away!$B$2:$E$405,4,FALSE)</f>
        <v>0.75760000000000005</v>
      </c>
      <c r="H342" s="10">
        <f>VLOOKUP(A342,away!$A$2:$E$405,3,FALSE)</f>
        <v>1.1465000000000001</v>
      </c>
      <c r="I342" s="10">
        <f>VLOOKUP(C342,away!$B$2:$E$405,3,FALSE)</f>
        <v>0.87219999999999998</v>
      </c>
      <c r="J342" s="10">
        <f>VLOOKUP(B342,home!$B$2:$E$405,4,FALSE)</f>
        <v>0.87219999999999998</v>
      </c>
      <c r="K342" s="12">
        <f t="shared" si="502"/>
        <v>1.4260794512640003</v>
      </c>
      <c r="L342" s="12">
        <f t="shared" si="503"/>
        <v>0.87218020106000005</v>
      </c>
      <c r="M342" s="13">
        <f t="shared" si="504"/>
        <v>0.10043348088908982</v>
      </c>
      <c r="N342" s="13">
        <f t="shared" si="505"/>
        <v>0.14322612331484666</v>
      </c>
      <c r="O342" s="13">
        <f t="shared" si="506"/>
        <v>8.759609355500203E-2</v>
      </c>
      <c r="P342" s="13">
        <f t="shared" si="507"/>
        <v>0.12491898902978731</v>
      </c>
      <c r="Q342" s="13">
        <f t="shared" si="508"/>
        <v>0.10212591567175329</v>
      </c>
      <c r="R342" s="13">
        <f t="shared" si="509"/>
        <v>3.8199789244436115E-2</v>
      </c>
      <c r="S342" s="13">
        <f t="shared" si="510"/>
        <v>3.8843505378093696E-2</v>
      </c>
      <c r="T342" s="13">
        <f t="shared" si="511"/>
        <v>8.9072201664026393E-2</v>
      </c>
      <c r="U342" s="13">
        <f t="shared" si="512"/>
        <v>5.4475934484105905E-2</v>
      </c>
      <c r="V342" s="13">
        <f t="shared" si="513"/>
        <v>5.3681649444317046E-3</v>
      </c>
      <c r="W342" s="13">
        <f t="shared" si="514"/>
        <v>4.8546556593669167E-2</v>
      </c>
      <c r="X342" s="13">
        <f t="shared" si="515"/>
        <v>4.234134549063704E-2</v>
      </c>
      <c r="Y342" s="13">
        <f t="shared" si="516"/>
        <v>1.8464641611587364E-2</v>
      </c>
      <c r="Z342" s="13">
        <f t="shared" si="517"/>
        <v>1.1105699954553974E-2</v>
      </c>
      <c r="AA342" s="13">
        <f t="shared" si="518"/>
        <v>1.5837610497092963E-2</v>
      </c>
      <c r="AB342" s="13">
        <f t="shared" si="519"/>
        <v>1.1292845443513652E-2</v>
      </c>
      <c r="AC342" s="13">
        <f t="shared" si="520"/>
        <v>4.1730713942898876E-4</v>
      </c>
      <c r="AD342" s="13">
        <f t="shared" si="521"/>
        <v>1.7307811696964125E-2</v>
      </c>
      <c r="AE342" s="13">
        <f t="shared" si="522"/>
        <v>1.509553068576679E-2</v>
      </c>
      <c r="AF342" s="13">
        <f t="shared" si="523"/>
        <v>6.5830114943097378E-3</v>
      </c>
      <c r="AG342" s="13">
        <f t="shared" si="524"/>
        <v>1.9138574295624532E-3</v>
      </c>
      <c r="AH342" s="13">
        <f t="shared" si="525"/>
        <v>2.4215429048187291E-3</v>
      </c>
      <c r="AI342" s="13">
        <f t="shared" si="526"/>
        <v>3.453312576916126E-3</v>
      </c>
      <c r="AJ342" s="13">
        <f t="shared" si="527"/>
        <v>2.4623490523658104E-3</v>
      </c>
      <c r="AK342" s="13">
        <f t="shared" si="528"/>
        <v>1.170501795139422E-3</v>
      </c>
      <c r="AL342" s="13">
        <f t="shared" si="529"/>
        <v>2.0761835798541826E-5</v>
      </c>
      <c r="AM342" s="13">
        <f t="shared" si="530"/>
        <v>4.9364629214774473E-3</v>
      </c>
      <c r="AN342" s="13">
        <f t="shared" si="531"/>
        <v>4.3054852233794351E-3</v>
      </c>
      <c r="AO342" s="13">
        <f t="shared" si="532"/>
        <v>1.8775794838939669E-3</v>
      </c>
      <c r="AP342" s="13">
        <f t="shared" si="533"/>
        <v>5.4586255058959045E-4</v>
      </c>
      <c r="AQ342" s="13">
        <f t="shared" si="534"/>
        <v>1.1902262728108835E-4</v>
      </c>
      <c r="AR342" s="13">
        <f t="shared" si="535"/>
        <v>4.2240435552004334E-4</v>
      </c>
      <c r="AS342" s="13">
        <f t="shared" si="536"/>
        <v>6.0238217153154704E-4</v>
      </c>
      <c r="AT342" s="13">
        <f t="shared" si="537"/>
        <v>4.2952241831446282E-4</v>
      </c>
      <c r="AU342" s="13">
        <f t="shared" si="538"/>
        <v>2.041776982051585E-4</v>
      </c>
      <c r="AV342" s="13">
        <f t="shared" si="539"/>
        <v>7.2793404954189816E-5</v>
      </c>
      <c r="AW342" s="13">
        <f t="shared" si="540"/>
        <v>7.173204248105438E-7</v>
      </c>
      <c r="AX342" s="13">
        <f t="shared" si="541"/>
        <v>1.1732980557076055E-3</v>
      </c>
      <c r="AY342" s="13">
        <f t="shared" si="542"/>
        <v>1.0233273341303665E-3</v>
      </c>
      <c r="AZ342" s="13">
        <f t="shared" si="543"/>
        <v>4.4626292001600831E-4</v>
      </c>
      <c r="BA342" s="13">
        <f t="shared" si="544"/>
        <v>1.297405611017283E-4</v>
      </c>
      <c r="BB342" s="13">
        <f t="shared" si="545"/>
        <v>2.8289287166835649E-5</v>
      </c>
      <c r="BC342" s="13">
        <f t="shared" si="546"/>
        <v>4.9346712338029615E-6</v>
      </c>
      <c r="BD342" s="13">
        <f t="shared" si="547"/>
        <v>6.1402119287681816E-5</v>
      </c>
      <c r="BE342" s="13">
        <f t="shared" si="548"/>
        <v>8.7564300580223963E-5</v>
      </c>
      <c r="BF342" s="13">
        <f t="shared" si="549"/>
        <v>6.2436824860880903E-5</v>
      </c>
      <c r="BG342" s="13">
        <f t="shared" si="550"/>
        <v>2.9679957645423842E-5</v>
      </c>
      <c r="BH342" s="13">
        <f t="shared" si="551"/>
        <v>1.0581494428131206E-5</v>
      </c>
      <c r="BI342" s="13">
        <f t="shared" si="552"/>
        <v>3.0180103535244844E-6</v>
      </c>
      <c r="BJ342" s="14">
        <f t="shared" si="553"/>
        <v>0.49926726128910082</v>
      </c>
      <c r="BK342" s="14">
        <f t="shared" si="554"/>
        <v>0.27102553655076039</v>
      </c>
      <c r="BL342" s="14">
        <f t="shared" si="555"/>
        <v>0.21889594230907194</v>
      </c>
      <c r="BM342" s="14">
        <f t="shared" si="556"/>
        <v>0.40277143838486634</v>
      </c>
      <c r="BN342" s="14">
        <f t="shared" si="557"/>
        <v>0.5965003917049152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1.6306</v>
      </c>
      <c r="F343" s="10">
        <f>VLOOKUP(B343,home!$B$2:$E$405,3,FALSE)</f>
        <v>1.0462</v>
      </c>
      <c r="G343" s="10">
        <f>VLOOKUP(C343,away!$B$2:$E$405,4,FALSE)</f>
        <v>1.0562</v>
      </c>
      <c r="H343" s="10">
        <f>VLOOKUP(A343,away!$A$2:$E$405,3,FALSE)</f>
        <v>1.1465000000000001</v>
      </c>
      <c r="I343" s="10">
        <f>VLOOKUP(C343,away!$B$2:$E$405,3,FALSE)</f>
        <v>1.0176000000000001</v>
      </c>
      <c r="J343" s="10">
        <f>VLOOKUP(B343,home!$B$2:$E$405,4,FALSE)</f>
        <v>1.1288</v>
      </c>
      <c r="K343" s="12">
        <f t="shared" si="502"/>
        <v>1.801807195064</v>
      </c>
      <c r="L343" s="12">
        <f t="shared" si="503"/>
        <v>1.3169465779200002</v>
      </c>
      <c r="M343" s="13">
        <f t="shared" si="504"/>
        <v>4.4212232580023055E-2</v>
      </c>
      <c r="N343" s="13">
        <f t="shared" si="505"/>
        <v>7.9661918772528539E-2</v>
      </c>
      <c r="O343" s="13">
        <f t="shared" si="506"/>
        <v>5.8225148398464495E-2</v>
      </c>
      <c r="P343" s="13">
        <f t="shared" si="507"/>
        <v>0.10491049131802248</v>
      </c>
      <c r="Q343" s="13">
        <f t="shared" si="508"/>
        <v>7.1767709208472932E-2</v>
      </c>
      <c r="R343" s="13">
        <f t="shared" si="509"/>
        <v>3.8339704966121019E-2</v>
      </c>
      <c r="S343" s="13">
        <f t="shared" si="510"/>
        <v>6.2235101838998427E-2</v>
      </c>
      <c r="T343" s="13">
        <f t="shared" si="511"/>
        <v>9.4514239047256116E-2</v>
      </c>
      <c r="U343" s="13">
        <f t="shared" si="512"/>
        <v>6.9080756264587831E-2</v>
      </c>
      <c r="V343" s="13">
        <f t="shared" si="513"/>
        <v>1.6408518462845845E-2</v>
      </c>
      <c r="W343" s="13">
        <f t="shared" si="514"/>
        <v>4.3103858275029126E-2</v>
      </c>
      <c r="X343" s="13">
        <f t="shared" si="515"/>
        <v>5.6765478650448294E-2</v>
      </c>
      <c r="Y343" s="13">
        <f t="shared" si="516"/>
        <v>3.7378551426349368E-2</v>
      </c>
      <c r="Z343" s="13">
        <f t="shared" si="517"/>
        <v>1.6830447751198498E-2</v>
      </c>
      <c r="AA343" s="13">
        <f t="shared" si="518"/>
        <v>3.0325221854258178E-2</v>
      </c>
      <c r="AB343" s="13">
        <f t="shared" si="519"/>
        <v>2.7320101464457222E-2</v>
      </c>
      <c r="AC343" s="13">
        <f t="shared" si="520"/>
        <v>2.4334692477673788E-3</v>
      </c>
      <c r="AD343" s="13">
        <f t="shared" si="521"/>
        <v>1.941621049374162E-2</v>
      </c>
      <c r="AE343" s="13">
        <f t="shared" si="522"/>
        <v>2.5570111965907423E-2</v>
      </c>
      <c r="AF343" s="13">
        <f t="shared" si="523"/>
        <v>1.6837235725266523E-2</v>
      </c>
      <c r="AG343" s="13">
        <f t="shared" si="524"/>
        <v>7.3912466566740378E-3</v>
      </c>
      <c r="AH343" s="13">
        <f t="shared" si="525"/>
        <v>5.5412001427005558E-3</v>
      </c>
      <c r="AI343" s="13">
        <f t="shared" si="526"/>
        <v>9.9841742864075246E-3</v>
      </c>
      <c r="AJ343" s="13">
        <f t="shared" si="527"/>
        <v>8.9947785330110296E-3</v>
      </c>
      <c r="AK343" s="13">
        <f t="shared" si="528"/>
        <v>5.4022855595954929E-3</v>
      </c>
      <c r="AL343" s="13">
        <f t="shared" si="529"/>
        <v>2.3097359214194281E-4</v>
      </c>
      <c r="AM343" s="13">
        <f t="shared" si="530"/>
        <v>6.9968535537001516E-3</v>
      </c>
      <c r="AN343" s="13">
        <f t="shared" si="531"/>
        <v>9.214482343752807E-3</v>
      </c>
      <c r="AO343" s="13">
        <f t="shared" si="532"/>
        <v>6.0674904949547638E-3</v>
      </c>
      <c r="AP343" s="13">
        <f t="shared" si="533"/>
        <v>2.6635202812976006E-3</v>
      </c>
      <c r="AQ343" s="13">
        <f t="shared" si="534"/>
        <v>8.7692847991884774E-4</v>
      </c>
      <c r="AR343" s="13">
        <f t="shared" si="535"/>
        <v>1.4594929130998626E-3</v>
      </c>
      <c r="AS343" s="13">
        <f t="shared" si="536"/>
        <v>2.6297248319682499E-3</v>
      </c>
      <c r="AT343" s="13">
        <f t="shared" si="537"/>
        <v>2.3691285616394306E-3</v>
      </c>
      <c r="AU343" s="13">
        <f t="shared" si="538"/>
        <v>1.4229042961311834E-3</v>
      </c>
      <c r="AV343" s="13">
        <f t="shared" si="539"/>
        <v>6.409497996641612E-4</v>
      </c>
      <c r="AW343" s="13">
        <f t="shared" si="540"/>
        <v>1.5224263876419056E-5</v>
      </c>
      <c r="AX343" s="13">
        <f t="shared" si="541"/>
        <v>2.1011635126443437E-3</v>
      </c>
      <c r="AY343" s="13">
        <f t="shared" si="542"/>
        <v>2.7671200976273356E-3</v>
      </c>
      <c r="AZ343" s="13">
        <f t="shared" si="543"/>
        <v>1.8220746716319889E-3</v>
      </c>
      <c r="BA343" s="13">
        <f t="shared" si="544"/>
        <v>7.9985833450681837E-4</v>
      </c>
      <c r="BB343" s="13">
        <f t="shared" si="545"/>
        <v>2.6334267411238626E-4</v>
      </c>
      <c r="BC343" s="13">
        <f t="shared" si="546"/>
        <v>6.9361646698521776E-5</v>
      </c>
      <c r="BD343" s="13">
        <f t="shared" si="547"/>
        <v>3.2034569956755935E-4</v>
      </c>
      <c r="BE343" s="13">
        <f t="shared" si="548"/>
        <v>5.7720118638863907E-4</v>
      </c>
      <c r="BF343" s="13">
        <f t="shared" si="549"/>
        <v>5.2000262531726345E-4</v>
      </c>
      <c r="BG343" s="13">
        <f t="shared" si="550"/>
        <v>3.1231482391627142E-4</v>
      </c>
      <c r="BH343" s="13">
        <f t="shared" si="551"/>
        <v>1.4068277421437115E-4</v>
      </c>
      <c r="BI343" s="13">
        <f t="shared" si="552"/>
        <v>5.0696646960203574E-5</v>
      </c>
      <c r="BJ343" s="14">
        <f t="shared" si="553"/>
        <v>0.48604875631251948</v>
      </c>
      <c r="BK343" s="14">
        <f t="shared" si="554"/>
        <v>0.2331979071374265</v>
      </c>
      <c r="BL343" s="14">
        <f t="shared" si="555"/>
        <v>0.26365681562847065</v>
      </c>
      <c r="BM343" s="14">
        <f t="shared" si="556"/>
        <v>0.59986482575223166</v>
      </c>
      <c r="BN343" s="14">
        <f t="shared" si="557"/>
        <v>0.39711720524363248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1.391</v>
      </c>
      <c r="F344" s="10">
        <f>VLOOKUP(B344,home!$B$2:$E$405,3,FALSE)</f>
        <v>1.1613</v>
      </c>
      <c r="G344" s="10">
        <f>VLOOKUP(C344,away!$B$2:$E$405,4,FALSE)</f>
        <v>1.1060000000000001</v>
      </c>
      <c r="H344" s="10">
        <f>VLOOKUP(A344,away!$A$2:$E$405,3,FALSE)</f>
        <v>1.016</v>
      </c>
      <c r="I344" s="10">
        <f>VLOOKUP(C344,away!$B$2:$E$405,3,FALSE)</f>
        <v>1.7414000000000001</v>
      </c>
      <c r="J344" s="10">
        <f>VLOOKUP(B344,home!$B$2:$E$405,4,FALSE)</f>
        <v>1.2870999999999999</v>
      </c>
      <c r="K344" s="12">
        <f t="shared" si="502"/>
        <v>1.7865973398000004</v>
      </c>
      <c r="L344" s="12">
        <f t="shared" si="503"/>
        <v>2.27721763504</v>
      </c>
      <c r="M344" s="13">
        <f t="shared" si="504"/>
        <v>1.7183339903335308E-2</v>
      </c>
      <c r="N344" s="13">
        <f t="shared" si="505"/>
        <v>3.0699709360178053E-2</v>
      </c>
      <c r="O344" s="13">
        <f t="shared" si="506"/>
        <v>3.9130204656761695E-2</v>
      </c>
      <c r="P344" s="13">
        <f t="shared" si="507"/>
        <v>6.9909919545600024E-2</v>
      </c>
      <c r="Q344" s="13">
        <f t="shared" si="508"/>
        <v>2.7424009537763645E-2</v>
      </c>
      <c r="R344" s="13">
        <f t="shared" si="509"/>
        <v>4.4553996053551037E-2</v>
      </c>
      <c r="S344" s="13">
        <f t="shared" si="510"/>
        <v>7.1106619527493892E-2</v>
      </c>
      <c r="T344" s="13">
        <f t="shared" si="511"/>
        <v>6.2450438142900536E-2</v>
      </c>
      <c r="U344" s="13">
        <f t="shared" si="512"/>
        <v>7.9600050826733992E-2</v>
      </c>
      <c r="V344" s="13">
        <f t="shared" si="513"/>
        <v>3.2143913027200398E-2</v>
      </c>
      <c r="W344" s="13">
        <f t="shared" si="514"/>
        <v>1.6331887495606122E-2</v>
      </c>
      <c r="X344" s="13">
        <f t="shared" si="515"/>
        <v>3.7191262218483526E-2</v>
      </c>
      <c r="Y344" s="13">
        <f t="shared" si="516"/>
        <v>4.2346299096663785E-2</v>
      </c>
      <c r="Z344" s="13">
        <f t="shared" si="517"/>
        <v>3.3819715174882997E-2</v>
      </c>
      <c r="AA344" s="13">
        <f t="shared" si="518"/>
        <v>6.0422213164239652E-2</v>
      </c>
      <c r="AB344" s="13">
        <f t="shared" si="519"/>
        <v>5.3975082652029577E-2</v>
      </c>
      <c r="AC344" s="13">
        <f t="shared" si="520"/>
        <v>8.1735360611420085E-3</v>
      </c>
      <c r="AD344" s="13">
        <f t="shared" si="521"/>
        <v>7.2946266883907006E-3</v>
      </c>
      <c r="AE344" s="13">
        <f t="shared" si="522"/>
        <v>1.6611452535836738E-2</v>
      </c>
      <c r="AF344" s="13">
        <f t="shared" si="523"/>
        <v>1.8913946329118678E-2</v>
      </c>
      <c r="AG344" s="13">
        <f t="shared" si="524"/>
        <v>1.4357057376289707E-2</v>
      </c>
      <c r="AH344" s="13">
        <f t="shared" si="525"/>
        <v>1.9253712952068361E-2</v>
      </c>
      <c r="AI344" s="13">
        <f t="shared" si="526"/>
        <v>3.439863234143814E-2</v>
      </c>
      <c r="AJ344" s="13">
        <f t="shared" si="527"/>
        <v>3.0728252516985827E-2</v>
      </c>
      <c r="AK344" s="13">
        <f t="shared" si="528"/>
        <v>1.829967140118318E-2</v>
      </c>
      <c r="AL344" s="13">
        <f t="shared" si="529"/>
        <v>1.3301517671231919E-3</v>
      </c>
      <c r="AM344" s="13">
        <f t="shared" si="530"/>
        <v>2.606512127262582E-3</v>
      </c>
      <c r="AN344" s="13">
        <f t="shared" si="531"/>
        <v>5.9355953821479766E-3</v>
      </c>
      <c r="AO344" s="13">
        <f t="shared" si="532"/>
        <v>6.7583212393446815E-3</v>
      </c>
      <c r="AP344" s="13">
        <f t="shared" si="533"/>
        <v>5.1300561031670322E-3</v>
      </c>
      <c r="AQ344" s="13">
        <f t="shared" si="534"/>
        <v>2.9205635567191362E-3</v>
      </c>
      <c r="AR344" s="13">
        <f t="shared" si="535"/>
        <v>8.7689789348896208E-3</v>
      </c>
      <c r="AS344" s="13">
        <f t="shared" si="536"/>
        <v>1.5666634437836037E-2</v>
      </c>
      <c r="AT344" s="13">
        <f t="shared" si="537"/>
        <v>1.399498370512847E-2</v>
      </c>
      <c r="AU344" s="13">
        <f t="shared" si="538"/>
        <v>8.3344668860422938E-3</v>
      </c>
      <c r="AV344" s="13">
        <f t="shared" si="539"/>
        <v>3.7225840918135903E-3</v>
      </c>
      <c r="AW344" s="13">
        <f t="shared" si="540"/>
        <v>1.5032455135507018E-4</v>
      </c>
      <c r="AX344" s="13">
        <f t="shared" si="541"/>
        <v>7.7613127212062757E-4</v>
      </c>
      <c r="AY344" s="13">
        <f t="shared" si="542"/>
        <v>1.7674198199791223E-3</v>
      </c>
      <c r="AZ344" s="13">
        <f t="shared" si="543"/>
        <v>2.0123997912878402E-3</v>
      </c>
      <c r="BA344" s="13">
        <f t="shared" si="544"/>
        <v>1.5275574311571615E-3</v>
      </c>
      <c r="BB344" s="13">
        <f t="shared" si="545"/>
        <v>8.6964518019187211E-4</v>
      </c>
      <c r="BC344" s="13">
        <f t="shared" si="546"/>
        <v>3.9607426811209373E-4</v>
      </c>
      <c r="BD344" s="13">
        <f t="shared" si="547"/>
        <v>3.3281455786374871E-3</v>
      </c>
      <c r="BE344" s="13">
        <f t="shared" si="548"/>
        <v>5.946056037260867E-3</v>
      </c>
      <c r="BF344" s="13">
        <f t="shared" si="549"/>
        <v>5.3116039492359995E-3</v>
      </c>
      <c r="BG344" s="13">
        <f t="shared" si="550"/>
        <v>3.1632324952587379E-3</v>
      </c>
      <c r="BH344" s="13">
        <f t="shared" si="551"/>
        <v>1.4128556902995451E-3</v>
      </c>
      <c r="BI344" s="13">
        <f t="shared" si="552"/>
        <v>5.0484084356209203E-4</v>
      </c>
      <c r="BJ344" s="14">
        <f t="shared" si="553"/>
        <v>0.30432096495272176</v>
      </c>
      <c r="BK344" s="14">
        <f t="shared" si="554"/>
        <v>0.20161489965187399</v>
      </c>
      <c r="BL344" s="14">
        <f t="shared" si="555"/>
        <v>0.45051619921495623</v>
      </c>
      <c r="BM344" s="14">
        <f t="shared" si="556"/>
        <v>0.75975350466862068</v>
      </c>
      <c r="BN344" s="14">
        <f t="shared" si="557"/>
        <v>0.22890117905718976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1.391</v>
      </c>
      <c r="F353" s="10">
        <f>VLOOKUP(B353,home!$B$2:$E$405,3,FALSE)</f>
        <v>0.95850000000000002</v>
      </c>
      <c r="G353" s="10">
        <f>VLOOKUP(C353,away!$B$2:$E$405,4,FALSE)</f>
        <v>0.98029999999999995</v>
      </c>
      <c r="H353" s="10">
        <f>VLOOKUP(A353,away!$A$2:$E$405,3,FALSE)</f>
        <v>1.016</v>
      </c>
      <c r="I353" s="10">
        <f>VLOOKUP(C353,away!$B$2:$E$405,3,FALSE)</f>
        <v>0.80530000000000002</v>
      </c>
      <c r="J353" s="10">
        <f>VLOOKUP(B353,home!$B$2:$E$405,4,FALSE)</f>
        <v>0.9022</v>
      </c>
      <c r="K353" s="12">
        <f t="shared" ref="K353:K416" si="614">E353*F353*G353</f>
        <v>1.3070080120499998</v>
      </c>
      <c r="L353" s="12">
        <f t="shared" ref="L353:L416" si="615">H353*I353*J353</f>
        <v>0.73816632656000003</v>
      </c>
      <c r="M353" s="13">
        <f t="shared" ref="M353:M416" si="616">_xlfn.POISSON.DIST(0,K353,FALSE) * _xlfn.POISSON.DIST(0,L353,FALSE)</f>
        <v>0.12935763598096223</v>
      </c>
      <c r="N353" s="13">
        <f t="shared" ref="N353:N416" si="617">_xlfn.POISSON.DIST(1,K353,FALSE) * _xlfn.POISSON.DIST(0,L353,FALSE)</f>
        <v>0.16907146664696496</v>
      </c>
      <c r="O353" s="13">
        <f t="shared" ref="O353:O416" si="618">_xlfn.POISSON.DIST(0,K353,FALSE) * _xlfn.POISSON.DIST(1,L353,FALSE)</f>
        <v>9.5487450964552564E-2</v>
      </c>
      <c r="P353" s="13">
        <f t="shared" ref="P353:P416" si="619">_xlfn.POISSON.DIST(1,K353,FALSE) * _xlfn.POISSON.DIST(1,L353,FALSE)</f>
        <v>0.12480286346090169</v>
      </c>
      <c r="Q353" s="13">
        <f t="shared" ref="Q353:Q416" si="620">_xlfn.POISSON.DIST(2,K353,FALSE) * _xlfn.POISSON.DIST(0,L353,FALSE)</f>
        <v>0.11048888075831378</v>
      </c>
      <c r="R353" s="13">
        <f t="shared" ref="R353:R416" si="621">_xlfn.POISSON.DIST(0,K353,FALSE) * _xlfn.POISSON.DIST(2,L353,FALSE)</f>
        <v>3.5242810455540945E-2</v>
      </c>
      <c r="S353" s="13">
        <f t="shared" ref="S353:S416" si="622">_xlfn.POISSON.DIST(2,K353,FALSE) * _xlfn.POISSON.DIST(2,L353,FALSE)</f>
        <v>3.010211691394233E-2</v>
      </c>
      <c r="T353" s="13">
        <f t="shared" ref="T353:T416" si="623">_xlfn.POISSON.DIST(2,K353,FALSE) * _xlfn.POISSON.DIST(1,L353,FALSE)</f>
        <v>8.1559171235090364E-2</v>
      </c>
      <c r="U353" s="13">
        <f t="shared" ref="U353:U416" si="624">_xlfn.POISSON.DIST(1,K353,FALSE) * _xlfn.POISSON.DIST(2,L353,FALSE)</f>
        <v>4.6062635632551516E-2</v>
      </c>
      <c r="V353" s="13">
        <f t="shared" ref="V353:V416" si="625">_xlfn.POISSON.DIST(3,K353,FALSE) * _xlfn.POISSON.DIST(3,L353,FALSE)</f>
        <v>3.2269111552682278E-3</v>
      </c>
      <c r="W353" s="13">
        <f t="shared" ref="W353:W416" si="626">_xlfn.POISSON.DIST(3,K353,FALSE) * _xlfn.POISSON.DIST(0,L353,FALSE)</f>
        <v>4.8136617464517709E-2</v>
      </c>
      <c r="X353" s="13">
        <f t="shared" ref="X353:X416" si="627">_xlfn.POISSON.DIST(3,K353,FALSE) * _xlfn.POISSON.DIST(1,L353,FALSE)</f>
        <v>3.553283008680698E-2</v>
      </c>
      <c r="Y353" s="13">
        <f t="shared" ref="Y353:Y416" si="628">_xlfn.POISSON.DIST(3,K353,FALSE) * _xlfn.POISSON.DIST(2,L353,FALSE)</f>
        <v>1.3114569328729475E-2</v>
      </c>
      <c r="Z353" s="13">
        <f t="shared" ref="Z353:Z416" si="629">_xlfn.POISSON.DIST(0,K353,FALSE) * _xlfn.POISSON.DIST(3,L353,FALSE)</f>
        <v>8.6716853105390079E-3</v>
      </c>
      <c r="AA353" s="13">
        <f t="shared" ref="AA353:AA416" si="630">_xlfn.POISSON.DIST(1,K353,FALSE) * _xlfn.POISSON.DIST(3,L353,FALSE)</f>
        <v>1.1333962178850774E-2</v>
      </c>
      <c r="AB353" s="13">
        <f t="shared" ref="AB353:AB416" si="631">_xlfn.POISSON.DIST(2,K353,FALSE) * _xlfn.POISSON.DIST(3,L353,FALSE)</f>
        <v>7.4067896880148192E-3</v>
      </c>
      <c r="AC353" s="13">
        <f t="shared" ref="AC353:AC416" si="632">_xlfn.POISSON.DIST(4,K353,FALSE) * _xlfn.POISSON.DIST(4,L353,FALSE)</f>
        <v>1.945805852788386E-4</v>
      </c>
      <c r="AD353" s="13">
        <f t="shared" ref="AD353:AD416" si="633">_xlfn.POISSON.DIST(4,K353,FALSE) * _xlfn.POISSON.DIST(0,L353,FALSE)</f>
        <v>1.5728736174777651E-2</v>
      </c>
      <c r="AE353" s="13">
        <f t="shared" ref="AE353:AE416" si="634">_xlfn.POISSON.DIST(4,K353,FALSE) * _xlfn.POISSON.DIST(1,L353,FALSE)</f>
        <v>1.1610423403567006E-2</v>
      </c>
      <c r="AF353" s="13">
        <f t="shared" ref="AF353:AF416" si="635">_xlfn.POISSON.DIST(4,K353,FALSE) * _xlfn.POISSON.DIST(2,L353,FALSE)</f>
        <v>4.2852117968086535E-3</v>
      </c>
      <c r="AG353" s="13">
        <f t="shared" ref="AG353:AG416" si="636">_xlfn.POISSON.DIST(4,K353,FALSE) * _xlfn.POISSON.DIST(3,L353,FALSE)</f>
        <v>1.054399683527274E-3</v>
      </c>
      <c r="AH353" s="13">
        <f t="shared" ref="AH353:AH416" si="637">_xlfn.POISSON.DIST(0,K353,FALSE) * _xlfn.POISSON.DIST(4,L353,FALSE)</f>
        <v>1.6002865226912232E-3</v>
      </c>
      <c r="AI353" s="13">
        <f t="shared" ref="AI353:AI416" si="638">_xlfn.POISSON.DIST(1,K353,FALSE) * _xlfn.POISSON.DIST(4,L353,FALSE)</f>
        <v>2.0915873067330623E-3</v>
      </c>
      <c r="AJ353" s="13">
        <f t="shared" ref="AJ353:AJ416" si="639">_xlfn.POISSON.DIST(2,K353,FALSE) * _xlfn.POISSON.DIST(4,L353,FALSE)</f>
        <v>1.3668606839010969E-3</v>
      </c>
      <c r="AK353" s="13">
        <f t="shared" ref="AK353:AK416" si="640">_xlfn.POISSON.DIST(3,K353,FALSE) * _xlfn.POISSON.DIST(4,L353,FALSE)</f>
        <v>5.9549928840495843E-4</v>
      </c>
      <c r="AL353" s="13">
        <f t="shared" ref="AL353:AL416" si="641">_xlfn.POISSON.DIST(5,K353,FALSE) * _xlfn.POISSON.DIST(5,L353,FALSE)</f>
        <v>7.509170690247056E-6</v>
      </c>
      <c r="AM353" s="13">
        <f t="shared" ref="AM353:AM416" si="642">_xlfn.POISSON.DIST(5,K353,FALSE) * _xlfn.POISSON.DIST(0,L353,FALSE)</f>
        <v>4.111516839971012E-3</v>
      </c>
      <c r="AN353" s="13">
        <f t="shared" ref="AN353:AN416" si="643">_xlfn.POISSON.DIST(5,K353,FALSE) * _xlfn.POISSON.DIST(1,L353,FALSE)</f>
        <v>3.0349832823509813E-3</v>
      </c>
      <c r="AO353" s="13">
        <f t="shared" ref="AO353:AO416" si="644">_xlfn.POISSON.DIST(5,K353,FALSE) * _xlfn.POISSON.DIST(2,L353,FALSE)</f>
        <v>1.1201612303520174E-3</v>
      </c>
      <c r="AP353" s="13">
        <f t="shared" ref="AP353:AP416" si="645">_xlfn.POISSON.DIST(5,K353,FALSE) * _xlfn.POISSON.DIST(3,L353,FALSE)</f>
        <v>2.7562176685462628E-4</v>
      </c>
      <c r="AQ353" s="13">
        <f t="shared" ref="AQ353:AQ416" si="646">_xlfn.POISSON.DIST(5,K353,FALSE) * _xlfn.POISSON.DIST(4,L353,FALSE)</f>
        <v>5.086367678976406E-5</v>
      </c>
      <c r="AR353" s="13">
        <f t="shared" ref="AR353:AR416" si="647">_xlfn.POISSON.DIST(0,K353,FALSE) * _xlfn.POISSON.DIST(5,L353,FALSE)</f>
        <v>2.3625552477969132E-4</v>
      </c>
      <c r="AS353" s="13">
        <f t="shared" ref="AS353:AS416" si="648">_xlfn.POISSON.DIST(1,K353,FALSE) * _xlfn.POISSON.DIST(5,L353,FALSE)</f>
        <v>3.087878637781338E-4</v>
      </c>
      <c r="AT353" s="13">
        <f t="shared" ref="AT353:AT416" si="649">_xlfn.POISSON.DIST(2,K353,FALSE) * _xlfn.POISSON.DIST(5,L353,FALSE)</f>
        <v>2.0179410599091246E-4</v>
      </c>
      <c r="AU353" s="13">
        <f t="shared" ref="AU353:AU416" si="650">_xlfn.POISSON.DIST(3,K353,FALSE) * _xlfn.POISSON.DIST(5,L353,FALSE)</f>
        <v>8.7915504438196456E-5</v>
      </c>
      <c r="AV353" s="13">
        <f t="shared" ref="AV353:AV416" si="651">_xlfn.POISSON.DIST(4,K353,FALSE) * _xlfn.POISSON.DIST(5,L353,FALSE)</f>
        <v>2.8726567171035027E-5</v>
      </c>
      <c r="AW353" s="13">
        <f t="shared" ref="AW353:AW416" si="652">_xlfn.POISSON.DIST(6,K353,FALSE) * _xlfn.POISSON.DIST(6,L353,FALSE)</f>
        <v>2.0124354324021151E-7</v>
      </c>
      <c r="AX353" s="13">
        <f t="shared" ref="AX353:AX416" si="653">_xlfn.POISSON.DIST(6,K353,FALSE) * _xlfn.POISSON.DIST(0,L353,FALSE)</f>
        <v>8.9563090858676769E-4</v>
      </c>
      <c r="AY353" s="13">
        <f t="shared" ref="AY353:AY416" si="654">_xlfn.POISSON.DIST(6,K353,FALSE) * _xlfn.POISSON.DIST(1,L353,FALSE)</f>
        <v>6.6112457774508953E-4</v>
      </c>
      <c r="AZ353" s="13">
        <f t="shared" ref="AZ353:AZ416" si="655">_xlfn.POISSON.DIST(6,K353,FALSE) * _xlfn.POISSON.DIST(2,L353,FALSE)</f>
        <v>2.4400995047631186E-4</v>
      </c>
      <c r="BA353" s="13">
        <f t="shared" ref="BA353:BA416" si="656">_xlfn.POISSON.DIST(6,K353,FALSE) * _xlfn.POISSON.DIST(3,L353,FALSE)</f>
        <v>6.0039976262395563E-5</v>
      </c>
      <c r="BB353" s="13">
        <f t="shared" ref="BB353:BB416" si="657">_xlfn.POISSON.DIST(6,K353,FALSE) * _xlfn.POISSON.DIST(4,L353,FALSE)</f>
        <v>1.1079872181090534E-5</v>
      </c>
      <c r="BC353" s="13">
        <f t="shared" ref="BC353:BC416" si="658">_xlfn.POISSON.DIST(6,K353,FALSE) * _xlfn.POISSON.DIST(5,L353,FALSE)</f>
        <v>1.6357577093339873E-6</v>
      </c>
      <c r="BD353" s="13">
        <f t="shared" ref="BD353:BD416" si="659">_xlfn.POISSON.DIST(0,K353,FALSE) * _xlfn.POISSON.DIST(6,L353,FALSE)</f>
        <v>2.9065978809354952E-5</v>
      </c>
      <c r="BE353" s="13">
        <f t="shared" ref="BE353:BE416" si="660">_xlfn.POISSON.DIST(1,K353,FALSE) * _xlfn.POISSON.DIST(6,L353,FALSE)</f>
        <v>3.7989467181902435E-5</v>
      </c>
      <c r="BF353" s="13">
        <f t="shared" ref="BF353:BF416" si="661">_xlfn.POISSON.DIST(2,K353,FALSE) * _xlfn.POISSON.DIST(6,L353,FALSE)</f>
        <v>2.4826268990128514E-5</v>
      </c>
      <c r="BG353" s="13">
        <f t="shared" ref="BG353:BG416" si="662">_xlfn.POISSON.DIST(3,K353,FALSE) * _xlfn.POISSON.DIST(6,L353,FALSE)</f>
        <v>1.0816044159802137E-5</v>
      </c>
      <c r="BH353" s="13">
        <f t="shared" ref="BH353:BH416" si="663">_xlfn.POISSON.DIST(4,K353,FALSE) * _xlfn.POISSON.DIST(6,L353,FALSE)</f>
        <v>3.5341640938870015E-6</v>
      </c>
      <c r="BI353" s="13">
        <f t="shared" ref="BI353:BI416" si="664">_xlfn.POISSON.DIST(5,K353,FALSE) * _xlfn.POISSON.DIST(6,L353,FALSE)</f>
        <v>9.2383615732194783E-7</v>
      </c>
      <c r="BJ353" s="14">
        <f t="shared" ref="BJ353:BJ416" si="665">SUM(N353,Q353,T353,W353,X353,Y353,AD353,AE353,AF353,AG353,AM353,AN353,AO353,AP353,AQ353,AX353,AY353,AZ353,BA353,BB353,BC353)</f>
        <v>0.50104897441838314</v>
      </c>
      <c r="BK353" s="14">
        <f t="shared" ref="BK353:BK416" si="666">SUM(M353,P353,S353,V353,AC353,AL353,AY353)</f>
        <v>0.28835274184478865</v>
      </c>
      <c r="BL353" s="14">
        <f t="shared" ref="BL353:BL416" si="667">SUM(O353,R353,U353,AA353,AB353,AH353,AI353,AJ353,AK353,AR353,AS353,AT353,AU353,AV353,BD353,BE353,BF353,BG353,BH353,BI353)</f>
        <v>0.20215851804679133</v>
      </c>
      <c r="BM353" s="14">
        <f t="shared" ref="BM353:BM416" si="668">SUM(S353:BI353)</f>
        <v>0.33511988801906417</v>
      </c>
      <c r="BN353" s="14">
        <f t="shared" ref="BN353:BN416" si="669">SUM(M353:R353)</f>
        <v>0.66445110826723619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1.5906</v>
      </c>
      <c r="F360" s="10">
        <f>VLOOKUP(B360,home!$B$2:$E$405,3,FALSE)</f>
        <v>0.97799999999999998</v>
      </c>
      <c r="G360" s="10">
        <f>VLOOKUP(C360,away!$B$2:$E$405,4,FALSE)</f>
        <v>0.62870000000000004</v>
      </c>
      <c r="H360" s="10">
        <f>VLOOKUP(A360,away!$A$2:$E$405,3,FALSE)</f>
        <v>1.1812</v>
      </c>
      <c r="I360" s="10">
        <f>VLOOKUP(C360,away!$B$2:$E$405,3,FALSE)</f>
        <v>1.3756999999999999</v>
      </c>
      <c r="J360" s="10">
        <f>VLOOKUP(B360,home!$B$2:$E$405,4,FALSE)</f>
        <v>1.6932</v>
      </c>
      <c r="K360" s="12">
        <f t="shared" si="614"/>
        <v>0.97800999516000009</v>
      </c>
      <c r="L360" s="12">
        <f t="shared" si="615"/>
        <v>2.7514107854879999</v>
      </c>
      <c r="M360" s="13">
        <f t="shared" si="616"/>
        <v>2.400673697705126E-2</v>
      </c>
      <c r="N360" s="13">
        <f t="shared" si="617"/>
        <v>2.3478828714733297E-2</v>
      </c>
      <c r="O360" s="13">
        <f t="shared" si="618"/>
        <v>6.6052395043032425E-2</v>
      </c>
      <c r="P360" s="13">
        <f t="shared" si="619"/>
        <v>6.4599902556342556E-2</v>
      </c>
      <c r="Q360" s="13">
        <f t="shared" si="620"/>
        <v>1.1481264578829392E-2</v>
      </c>
      <c r="R360" s="13">
        <f t="shared" si="621"/>
        <v>9.0868636064356773E-2</v>
      </c>
      <c r="S360" s="13">
        <f t="shared" si="622"/>
        <v>4.3458086518361354E-2</v>
      </c>
      <c r="T360" s="13">
        <f t="shared" si="623"/>
        <v>3.1589675193232525E-2</v>
      </c>
      <c r="U360" s="13">
        <f t="shared" si="624"/>
        <v>8.8870434317497374E-2</v>
      </c>
      <c r="V360" s="13">
        <f t="shared" si="625"/>
        <v>1.2993520004428164E-2</v>
      </c>
      <c r="W360" s="13">
        <f t="shared" si="626"/>
        <v>3.742930505057205E-3</v>
      </c>
      <c r="X360" s="13">
        <f t="shared" si="627"/>
        <v>1.0298339360946441E-2</v>
      </c>
      <c r="Y360" s="13">
        <f t="shared" si="628"/>
        <v>1.4167480995161819E-2</v>
      </c>
      <c r="Z360" s="13">
        <f t="shared" si="629"/>
        <v>8.3338981776685014E-2</v>
      </c>
      <c r="AA360" s="13">
        <f t="shared" si="630"/>
        <v>8.1506357164055049E-2</v>
      </c>
      <c r="AB360" s="13">
        <f t="shared" si="631"/>
        <v>3.9857015987763353E-2</v>
      </c>
      <c r="AC360" s="13">
        <f t="shared" si="632"/>
        <v>2.1852723231200028E-3</v>
      </c>
      <c r="AD360" s="13">
        <f t="shared" si="633"/>
        <v>9.1515586128380324E-4</v>
      </c>
      <c r="AE360" s="13">
        <f t="shared" si="634"/>
        <v>2.5179697071388164E-3</v>
      </c>
      <c r="AF360" s="13">
        <f t="shared" si="635"/>
        <v>3.4639845048769005E-3</v>
      </c>
      <c r="AG360" s="13">
        <f t="shared" si="636"/>
        <v>3.1769481091605376E-3</v>
      </c>
      <c r="AH360" s="13">
        <f t="shared" si="637"/>
        <v>5.7324943327989764E-2</v>
      </c>
      <c r="AI360" s="13">
        <f t="shared" si="638"/>
        <v>5.6064367546754541E-2</v>
      </c>
      <c r="AJ360" s="13">
        <f t="shared" si="639"/>
        <v>2.7415755916524936E-2</v>
      </c>
      <c r="AK360" s="13">
        <f t="shared" si="640"/>
        <v>8.9376277704094342E-3</v>
      </c>
      <c r="AL360" s="13">
        <f t="shared" si="641"/>
        <v>2.3521460541275801E-4</v>
      </c>
      <c r="AM360" s="13">
        <f t="shared" si="642"/>
        <v>1.790063158929637E-4</v>
      </c>
      <c r="AN360" s="13">
        <f t="shared" si="643"/>
        <v>4.9251990821837222E-4</v>
      </c>
      <c r="AO360" s="13">
        <f t="shared" si="644"/>
        <v>6.7756229376979477E-4</v>
      </c>
      <c r="AP360" s="13">
        <f t="shared" si="645"/>
        <v>6.2141740097273394E-4</v>
      </c>
      <c r="AQ360" s="13">
        <f t="shared" si="646"/>
        <v>4.2744363483157534E-4</v>
      </c>
      <c r="AR360" s="13">
        <f t="shared" si="647"/>
        <v>3.1544893470023865E-2</v>
      </c>
      <c r="AS360" s="13">
        <f t="shared" si="648"/>
        <v>3.0851221109940756E-2</v>
      </c>
      <c r="AT360" s="13">
        <f t="shared" si="649"/>
        <v>1.5086401304206624E-2</v>
      </c>
      <c r="AU360" s="13">
        <f t="shared" si="650"/>
        <v>4.9182170888363141E-3</v>
      </c>
      <c r="AV360" s="13">
        <f t="shared" si="651"/>
        <v>1.2025163678121582E-3</v>
      </c>
      <c r="AW360" s="13">
        <f t="shared" si="652"/>
        <v>1.7581685743762867E-5</v>
      </c>
      <c r="AX360" s="13">
        <f t="shared" si="653"/>
        <v>2.9178327690014464E-5</v>
      </c>
      <c r="AY360" s="13">
        <f t="shared" si="654"/>
        <v>8.0281565508808956E-5</v>
      </c>
      <c r="AZ360" s="13">
        <f t="shared" si="655"/>
        <v>1.104437826083992E-4</v>
      </c>
      <c r="BA360" s="13">
        <f t="shared" si="656"/>
        <v>1.0129207155294718E-4</v>
      </c>
      <c r="BB360" s="13">
        <f t="shared" si="657"/>
        <v>6.967402453880027E-5</v>
      </c>
      <c r="BC360" s="13">
        <f t="shared" si="658"/>
        <v>3.8340372516882117E-5</v>
      </c>
      <c r="BD360" s="13">
        <f t="shared" si="659"/>
        <v>1.4465493353415614E-2</v>
      </c>
      <c r="BE360" s="13">
        <f t="shared" si="660"/>
        <v>1.4147397084561017E-2</v>
      </c>
      <c r="BF360" s="13">
        <f t="shared" si="661"/>
        <v>6.9181478770990595E-3</v>
      </c>
      <c r="BG360" s="13">
        <f t="shared" si="662"/>
        <v>2.2553392572659393E-3</v>
      </c>
      <c r="BH360" s="13">
        <f t="shared" si="663"/>
        <v>5.5143608402070477E-4</v>
      </c>
      <c r="BI360" s="13">
        <f t="shared" si="664"/>
        <v>1.0786200037282779E-4</v>
      </c>
      <c r="BJ360" s="14">
        <f t="shared" si="665"/>
        <v>0.10765973722852204</v>
      </c>
      <c r="BK360" s="14">
        <f t="shared" si="666"/>
        <v>0.14755901455022491</v>
      </c>
      <c r="BL360" s="14">
        <f t="shared" si="667"/>
        <v>0.63894645813593864</v>
      </c>
      <c r="BM360" s="14">
        <f t="shared" si="668"/>
        <v>0.69695372787725995</v>
      </c>
      <c r="BN360" s="14">
        <f t="shared" si="669"/>
        <v>0.28048776393434571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1.5906</v>
      </c>
      <c r="F361" s="10">
        <f>VLOOKUP(B361,home!$B$2:$E$405,3,FALSE)</f>
        <v>0.97799999999999998</v>
      </c>
      <c r="G361" s="10">
        <f>VLOOKUP(C361,away!$B$2:$E$405,4,FALSE)</f>
        <v>1.1875</v>
      </c>
      <c r="H361" s="10">
        <f>VLOOKUP(A361,away!$A$2:$E$405,3,FALSE)</f>
        <v>1.1812</v>
      </c>
      <c r="I361" s="10">
        <f>VLOOKUP(C361,away!$B$2:$E$405,3,FALSE)</f>
        <v>0.84660000000000002</v>
      </c>
      <c r="J361" s="10">
        <f>VLOOKUP(B361,home!$B$2:$E$405,4,FALSE)</f>
        <v>1.1288</v>
      </c>
      <c r="K361" s="12">
        <f t="shared" si="614"/>
        <v>1.847283075</v>
      </c>
      <c r="L361" s="12">
        <f t="shared" si="615"/>
        <v>1.1288044248960003</v>
      </c>
      <c r="M361" s="13">
        <f t="shared" si="616"/>
        <v>5.0991950099822096E-2</v>
      </c>
      <c r="N361" s="13">
        <f t="shared" si="617"/>
        <v>9.4196566380645913E-2</v>
      </c>
      <c r="O361" s="13">
        <f t="shared" si="618"/>
        <v>5.7559938906755218E-2</v>
      </c>
      <c r="P361" s="13">
        <f t="shared" si="619"/>
        <v>0.10632950094048291</v>
      </c>
      <c r="Q361" s="13">
        <f t="shared" si="620"/>
        <v>8.7003861399040608E-2</v>
      </c>
      <c r="R361" s="13">
        <f t="shared" si="621"/>
        <v>3.2486956867344381E-2</v>
      </c>
      <c r="S361" s="13">
        <f t="shared" si="622"/>
        <v>5.5430135286646004E-2</v>
      </c>
      <c r="T361" s="13">
        <f t="shared" si="623"/>
        <v>9.8210343730275332E-2</v>
      </c>
      <c r="U361" s="13">
        <f t="shared" si="624"/>
        <v>6.0012605579300292E-2</v>
      </c>
      <c r="V361" s="13">
        <f t="shared" si="625"/>
        <v>1.2842677696195565E-2</v>
      </c>
      <c r="W361" s="13">
        <f t="shared" si="626"/>
        <v>5.3573586874031187E-2</v>
      </c>
      <c r="X361" s="13">
        <f t="shared" si="627"/>
        <v>6.0474101920956674E-2</v>
      </c>
      <c r="Y361" s="13">
        <f t="shared" si="628"/>
        <v>3.4131716919993817E-2</v>
      </c>
      <c r="Z361" s="13">
        <f t="shared" si="629"/>
        <v>1.2223806887754611E-2</v>
      </c>
      <c r="AA361" s="13">
        <f t="shared" si="630"/>
        <v>2.2580831575817518E-2</v>
      </c>
      <c r="AB361" s="13">
        <f t="shared" si="631"/>
        <v>2.0856593994716639E-2</v>
      </c>
      <c r="AC361" s="13">
        <f t="shared" si="632"/>
        <v>1.6737390748720231E-3</v>
      </c>
      <c r="AD361" s="13">
        <f t="shared" si="633"/>
        <v>2.4741395074859993E-2</v>
      </c>
      <c r="AE361" s="13">
        <f t="shared" si="634"/>
        <v>2.7928196238602064E-2</v>
      </c>
      <c r="AF361" s="13">
        <f t="shared" si="635"/>
        <v>1.5762735746748927E-2</v>
      </c>
      <c r="AG361" s="13">
        <f t="shared" si="636"/>
        <v>5.9310152864655149E-3</v>
      </c>
      <c r="AH361" s="13">
        <f t="shared" si="637"/>
        <v>3.4495718259929028E-3</v>
      </c>
      <c r="AI361" s="13">
        <f t="shared" si="638"/>
        <v>6.3723356501535341E-3</v>
      </c>
      <c r="AJ361" s="13">
        <f t="shared" si="639"/>
        <v>5.8857538973738728E-3</v>
      </c>
      <c r="AK361" s="13">
        <f t="shared" si="640"/>
        <v>3.6242178527446816E-3</v>
      </c>
      <c r="AL361" s="13">
        <f t="shared" si="641"/>
        <v>1.396046553915566E-4</v>
      </c>
      <c r="AM361" s="13">
        <f t="shared" si="642"/>
        <v>9.1408720747354483E-3</v>
      </c>
      <c r="AN361" s="13">
        <f t="shared" si="643"/>
        <v>1.0318256845369654E-2</v>
      </c>
      <c r="AO361" s="13">
        <f t="shared" si="644"/>
        <v>5.8236469921333581E-3</v>
      </c>
      <c r="AP361" s="13">
        <f t="shared" si="645"/>
        <v>2.1912528312508055E-3</v>
      </c>
      <c r="AQ361" s="13">
        <f t="shared" si="646"/>
        <v>6.1837397299544948E-4</v>
      </c>
      <c r="AR361" s="13">
        <f t="shared" si="647"/>
        <v>7.7877838823547279E-4</v>
      </c>
      <c r="AS361" s="13">
        <f t="shared" si="648"/>
        <v>1.438624135763168E-3</v>
      </c>
      <c r="AT361" s="13">
        <f t="shared" si="649"/>
        <v>1.3287730086409013E-3</v>
      </c>
      <c r="AU361" s="13">
        <f t="shared" si="650"/>
        <v>8.1820662979305541E-4</v>
      </c>
      <c r="AV361" s="13">
        <f t="shared" si="651"/>
        <v>3.7786481476737547E-4</v>
      </c>
      <c r="AW361" s="13">
        <f t="shared" si="652"/>
        <v>8.0862945075390667E-6</v>
      </c>
      <c r="AX361" s="13">
        <f t="shared" si="653"/>
        <v>2.814296379066487E-3</v>
      </c>
      <c r="AY361" s="13">
        <f t="shared" si="654"/>
        <v>3.1767902056590411E-3</v>
      </c>
      <c r="AZ361" s="13">
        <f t="shared" si="655"/>
        <v>1.7929874205571009E-3</v>
      </c>
      <c r="BA361" s="13">
        <f t="shared" si="656"/>
        <v>6.7464404470257363E-4</v>
      </c>
      <c r="BB361" s="13">
        <f t="shared" si="657"/>
        <v>1.9038529572250004E-4</v>
      </c>
      <c r="BC361" s="13">
        <f t="shared" si="658"/>
        <v>4.2981552849338317E-5</v>
      </c>
      <c r="BD361" s="13">
        <f t="shared" si="659"/>
        <v>1.4651474844226288E-4</v>
      </c>
      <c r="BE361" s="13">
        <f t="shared" si="660"/>
        <v>2.706542150352748E-4</v>
      </c>
      <c r="BF361" s="13">
        <f t="shared" si="661"/>
        <v>2.4998747530603684E-4</v>
      </c>
      <c r="BG361" s="13">
        <f t="shared" si="662"/>
        <v>1.5393254403160746E-4</v>
      </c>
      <c r="BH361" s="13">
        <f t="shared" si="663"/>
        <v>7.1089245820320191E-5</v>
      </c>
      <c r="BI361" s="13">
        <f t="shared" si="664"/>
        <v>2.6264392123678405E-5</v>
      </c>
      <c r="BJ361" s="14">
        <f t="shared" si="665"/>
        <v>0.53873800718666176</v>
      </c>
      <c r="BK361" s="14">
        <f t="shared" si="666"/>
        <v>0.23058439795906921</v>
      </c>
      <c r="BL361" s="14">
        <f t="shared" si="667"/>
        <v>0.21848949574815824</v>
      </c>
      <c r="BM361" s="14">
        <f t="shared" si="668"/>
        <v>0.56829822927640128</v>
      </c>
      <c r="BN361" s="14">
        <f t="shared" si="669"/>
        <v>0.42856877459409115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1.2153</v>
      </c>
      <c r="F362" s="10">
        <f>VLOOKUP(B362,home!$B$2:$E$405,3,FALSE)</f>
        <v>1.0971</v>
      </c>
      <c r="G362" s="10">
        <f>VLOOKUP(C362,away!$B$2:$E$405,4,FALSE)</f>
        <v>2.1941999999999999</v>
      </c>
      <c r="H362" s="10">
        <f>VLOOKUP(A362,away!$A$2:$E$405,3,FALSE)</f>
        <v>0.91669999999999996</v>
      </c>
      <c r="I362" s="10">
        <f>VLOOKUP(C362,away!$B$2:$E$405,3,FALSE)</f>
        <v>0.72719999999999996</v>
      </c>
      <c r="J362" s="10">
        <f>VLOOKUP(B362,home!$B$2:$E$405,4,FALSE)</f>
        <v>0.72719999999999996</v>
      </c>
      <c r="K362" s="12">
        <f t="shared" si="614"/>
        <v>2.9255392133459996</v>
      </c>
      <c r="L362" s="12">
        <f t="shared" si="615"/>
        <v>0.48476914732799997</v>
      </c>
      <c r="M362" s="13">
        <f t="shared" si="616"/>
        <v>3.3031013339790652E-2</v>
      </c>
      <c r="N362" s="13">
        <f t="shared" si="617"/>
        <v>9.6633524782112373E-2</v>
      </c>
      <c r="O362" s="13">
        <f t="shared" si="618"/>
        <v>1.6012416172110109E-2</v>
      </c>
      <c r="P362" s="13">
        <f t="shared" si="619"/>
        <v>4.6844951411923769E-2</v>
      </c>
      <c r="Q362" s="13">
        <f t="shared" si="620"/>
        <v>0.14135258303695611</v>
      </c>
      <c r="R362" s="13">
        <f t="shared" si="621"/>
        <v>3.8811626672074465E-3</v>
      </c>
      <c r="S362" s="13">
        <f t="shared" si="622"/>
        <v>1.6609008102560736E-2</v>
      </c>
      <c r="T362" s="13">
        <f t="shared" si="623"/>
        <v>6.852337115143553E-2</v>
      </c>
      <c r="U362" s="13">
        <f t="shared" si="624"/>
        <v>1.1354493576289936E-2</v>
      </c>
      <c r="V362" s="13">
        <f t="shared" si="625"/>
        <v>2.6172311644780274E-3</v>
      </c>
      <c r="W362" s="13">
        <f t="shared" si="626"/>
        <v>0.13784417486078723</v>
      </c>
      <c r="X362" s="13">
        <f t="shared" si="627"/>
        <v>6.6822603111395554E-2</v>
      </c>
      <c r="Y362" s="13">
        <f t="shared" si="628"/>
        <v>1.6196768166274286E-2</v>
      </c>
      <c r="Z362" s="13">
        <f t="shared" si="629"/>
        <v>6.2715597227447351E-4</v>
      </c>
      <c r="AA362" s="13">
        <f t="shared" si="630"/>
        <v>1.8347693897731087E-3</v>
      </c>
      <c r="AB362" s="13">
        <f t="shared" si="631"/>
        <v>2.6838448986140706E-3</v>
      </c>
      <c r="AC362" s="13">
        <f t="shared" si="632"/>
        <v>2.3198665121267151E-4</v>
      </c>
      <c r="AD362" s="13">
        <f t="shared" si="633"/>
        <v>0.10081713472163896</v>
      </c>
      <c r="AE362" s="13">
        <f t="shared" si="634"/>
        <v>4.8873036435061024E-2</v>
      </c>
      <c r="AF362" s="13">
        <f t="shared" si="635"/>
        <v>1.1846070099977402E-2</v>
      </c>
      <c r="AG362" s="13">
        <f t="shared" si="636"/>
        <v>1.9142031005179205E-3</v>
      </c>
      <c r="AH362" s="13">
        <f t="shared" si="637"/>
        <v>7.6006466480289811E-5</v>
      </c>
      <c r="AI362" s="13">
        <f t="shared" si="638"/>
        <v>2.2235989815595617E-4</v>
      </c>
      <c r="AJ362" s="13">
        <f t="shared" si="639"/>
        <v>3.2526130076543635E-4</v>
      </c>
      <c r="AK362" s="13">
        <f t="shared" si="640"/>
        <v>3.1718822999107039E-4</v>
      </c>
      <c r="AL362" s="13">
        <f t="shared" si="641"/>
        <v>1.3160242215374168E-5</v>
      </c>
      <c r="AM362" s="13">
        <f t="shared" si="642"/>
        <v>5.8988896201068258E-2</v>
      </c>
      <c r="AN362" s="13">
        <f t="shared" si="643"/>
        <v>2.8595996913211762E-2</v>
      </c>
      <c r="AO362" s="13">
        <f t="shared" si="644"/>
        <v>6.9312285203058906E-3</v>
      </c>
      <c r="AP362" s="13">
        <f t="shared" si="645"/>
        <v>1.1200152465747342E-3</v>
      </c>
      <c r="AQ362" s="13">
        <f t="shared" si="646"/>
        <v>1.3573720901909837E-4</v>
      </c>
      <c r="AR362" s="13">
        <f t="shared" si="647"/>
        <v>7.3691179894128636E-6</v>
      </c>
      <c r="AS362" s="13">
        <f t="shared" si="648"/>
        <v>2.1558643645800763E-5</v>
      </c>
      <c r="AT362" s="13">
        <f t="shared" si="649"/>
        <v>3.1535328686171354E-5</v>
      </c>
      <c r="AU362" s="13">
        <f t="shared" si="650"/>
        <v>3.0752613559049758E-5</v>
      </c>
      <c r="AV362" s="13">
        <f t="shared" si="651"/>
        <v>2.2491994219968986E-5</v>
      </c>
      <c r="AW362" s="13">
        <f t="shared" si="652"/>
        <v>5.1844450682226778E-7</v>
      </c>
      <c r="AX362" s="13">
        <f t="shared" si="653"/>
        <v>2.8762388164703674E-2</v>
      </c>
      <c r="AY362" s="13">
        <f t="shared" si="654"/>
        <v>1.3943118385720359E-2</v>
      </c>
      <c r="AZ362" s="13">
        <f t="shared" si="655"/>
        <v>3.3795968054695083E-3</v>
      </c>
      <c r="BA362" s="13">
        <f t="shared" si="656"/>
        <v>5.4610808723329547E-4</v>
      </c>
      <c r="BB362" s="13">
        <f t="shared" si="657"/>
        <v>6.6184087949252416E-5</v>
      </c>
      <c r="BC362" s="13">
        <f t="shared" si="658"/>
        <v>6.4168007763680921E-6</v>
      </c>
      <c r="BD362" s="13">
        <f t="shared" si="659"/>
        <v>5.953868407145163E-7</v>
      </c>
      <c r="BE362" s="13">
        <f t="shared" si="660"/>
        <v>1.7418275496205061E-6</v>
      </c>
      <c r="BF362" s="13">
        <f t="shared" si="661"/>
        <v>2.547892399650583E-6</v>
      </c>
      <c r="BG362" s="13">
        <f t="shared" si="662"/>
        <v>2.484653042188006E-6</v>
      </c>
      <c r="BH362" s="13">
        <f t="shared" si="663"/>
        <v>1.8172374766201109E-6</v>
      </c>
      <c r="BI362" s="13">
        <f t="shared" si="664"/>
        <v>1.0632798995628137E-6</v>
      </c>
      <c r="BJ362" s="14">
        <f t="shared" si="665"/>
        <v>0.83329915588818859</v>
      </c>
      <c r="BK362" s="14">
        <f t="shared" si="666"/>
        <v>0.11329046929790158</v>
      </c>
      <c r="BL362" s="14">
        <f t="shared" si="667"/>
        <v>3.6831460574696183E-2</v>
      </c>
      <c r="BM362" s="14">
        <f t="shared" si="668"/>
        <v>0.63234999038174677</v>
      </c>
      <c r="BN362" s="14">
        <f t="shared" si="669"/>
        <v>0.3377556514101005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1.2153</v>
      </c>
      <c r="F363" s="10">
        <f>VLOOKUP(B363,home!$B$2:$E$405,3,FALSE)</f>
        <v>1.5543</v>
      </c>
      <c r="G363" s="10">
        <f>VLOOKUP(C363,away!$B$2:$E$405,4,FALSE)</f>
        <v>0.73140000000000005</v>
      </c>
      <c r="H363" s="10">
        <f>VLOOKUP(A363,away!$A$2:$E$405,3,FALSE)</f>
        <v>0.91669999999999996</v>
      </c>
      <c r="I363" s="10">
        <f>VLOOKUP(C363,away!$B$2:$E$405,3,FALSE)</f>
        <v>0.60599999999999998</v>
      </c>
      <c r="J363" s="10">
        <f>VLOOKUP(B363,home!$B$2:$E$405,4,FALSE)</f>
        <v>0.48480000000000001</v>
      </c>
      <c r="K363" s="12">
        <f t="shared" si="614"/>
        <v>1.3815712938060003</v>
      </c>
      <c r="L363" s="12">
        <f t="shared" si="615"/>
        <v>0.26931619295999998</v>
      </c>
      <c r="M363" s="13">
        <f t="shared" si="616"/>
        <v>0.19187954247847211</v>
      </c>
      <c r="N363" s="13">
        <f t="shared" si="617"/>
        <v>0.26509526775688608</v>
      </c>
      <c r="O363" s="13">
        <f t="shared" si="618"/>
        <v>5.16762678872087E-2</v>
      </c>
      <c r="P363" s="13">
        <f t="shared" si="619"/>
        <v>7.1394448283996381E-2</v>
      </c>
      <c r="Q363" s="13">
        <f t="shared" si="620"/>
        <v>0.18312400602836465</v>
      </c>
      <c r="R363" s="13">
        <f t="shared" si="621"/>
        <v>6.958627866882075E-3</v>
      </c>
      <c r="S363" s="13">
        <f t="shared" si="622"/>
        <v>6.6411030325811216E-3</v>
      </c>
      <c r="T363" s="13">
        <f t="shared" si="623"/>
        <v>4.9318260143143243E-2</v>
      </c>
      <c r="U363" s="13">
        <f t="shared" si="624"/>
        <v>9.6138405051627556E-3</v>
      </c>
      <c r="V363" s="13">
        <f t="shared" si="625"/>
        <v>2.7455760403054849E-4</v>
      </c>
      <c r="W363" s="13">
        <f t="shared" si="626"/>
        <v>8.4332956645181839E-2</v>
      </c>
      <c r="X363" s="13">
        <f t="shared" si="627"/>
        <v>2.2712230824741102E-2</v>
      </c>
      <c r="Y363" s="13">
        <f t="shared" si="628"/>
        <v>3.0583857696740171E-3</v>
      </c>
      <c r="Z363" s="13">
        <f t="shared" si="629"/>
        <v>6.2469038844468181E-4</v>
      </c>
      <c r="AA363" s="13">
        <f t="shared" si="630"/>
        <v>8.6305430819169193E-4</v>
      </c>
      <c r="AB363" s="13">
        <f t="shared" si="631"/>
        <v>5.9618552859661933E-4</v>
      </c>
      <c r="AC363" s="13">
        <f t="shared" si="632"/>
        <v>6.3848288647473346E-6</v>
      </c>
      <c r="AD363" s="13">
        <f t="shared" si="633"/>
        <v>2.9127998005692331E-2</v>
      </c>
      <c r="AE363" s="13">
        <f t="shared" si="634"/>
        <v>7.844641531439529E-3</v>
      </c>
      <c r="AF363" s="13">
        <f t="shared" si="635"/>
        <v>1.0563444961915992E-3</v>
      </c>
      <c r="AG363" s="13">
        <f t="shared" si="636"/>
        <v>9.4830226056190204E-5</v>
      </c>
      <c r="AH363" s="13">
        <f t="shared" si="637"/>
        <v>4.2059809298656321E-5</v>
      </c>
      <c r="AI363" s="13">
        <f t="shared" si="638"/>
        <v>5.8108625149978252E-5</v>
      </c>
      <c r="AJ363" s="13">
        <f t="shared" si="639"/>
        <v>4.0140604214871683E-5</v>
      </c>
      <c r="AK363" s="13">
        <f t="shared" si="640"/>
        <v>1.8485702166431617E-5</v>
      </c>
      <c r="AL363" s="13">
        <f t="shared" si="641"/>
        <v>9.5026562664962283E-8</v>
      </c>
      <c r="AM363" s="13">
        <f t="shared" si="642"/>
        <v>8.0484811781405784E-3</v>
      </c>
      <c r="AN363" s="13">
        <f t="shared" si="643"/>
        <v>2.1675863100070361E-3</v>
      </c>
      <c r="AO363" s="13">
        <f t="shared" si="644"/>
        <v>2.9188304646165462E-4</v>
      </c>
      <c r="AP363" s="13">
        <f t="shared" si="645"/>
        <v>2.6202943620873199E-5</v>
      </c>
      <c r="AQ363" s="13">
        <f t="shared" si="646"/>
        <v>1.7642192550797719E-6</v>
      </c>
      <c r="AR363" s="13">
        <f t="shared" si="647"/>
        <v>2.2654775433875461E-6</v>
      </c>
      <c r="AS363" s="13">
        <f t="shared" si="648"/>
        <v>3.1299187407063714E-6</v>
      </c>
      <c r="AT363" s="13">
        <f t="shared" si="649"/>
        <v>2.1621029420526748E-6</v>
      </c>
      <c r="AU363" s="13">
        <f t="shared" si="650"/>
        <v>9.9569978633115782E-7</v>
      </c>
      <c r="AV363" s="13">
        <f t="shared" si="651"/>
        <v>3.4390756051097427E-7</v>
      </c>
      <c r="AW363" s="13">
        <f t="shared" si="652"/>
        <v>9.8215105369365848E-10</v>
      </c>
      <c r="AX363" s="13">
        <f t="shared" si="653"/>
        <v>1.853258425742819E-3</v>
      </c>
      <c r="AY363" s="13">
        <f t="shared" si="654"/>
        <v>4.9911250379209876E-4</v>
      </c>
      <c r="AZ363" s="13">
        <f t="shared" si="655"/>
        <v>6.7209539690010794E-5</v>
      </c>
      <c r="BA363" s="13">
        <f t="shared" si="656"/>
        <v>6.0335391199692412E-6</v>
      </c>
      <c r="BB363" s="13">
        <f t="shared" si="657"/>
        <v>4.0623244646633614E-7</v>
      </c>
      <c r="BC363" s="13">
        <f t="shared" si="658"/>
        <v>2.1880995187828138E-8</v>
      </c>
      <c r="BD363" s="13">
        <f t="shared" si="659"/>
        <v>1.0168829787025115E-7</v>
      </c>
      <c r="BE363" s="13">
        <f t="shared" si="660"/>
        <v>1.4048963325353282E-7</v>
      </c>
      <c r="BF363" s="13">
        <f t="shared" si="661"/>
        <v>9.7048222190206934E-8</v>
      </c>
      <c r="BG363" s="13">
        <f t="shared" si="662"/>
        <v>4.4693012630965456E-8</v>
      </c>
      <c r="BH363" s="13">
        <f t="shared" si="663"/>
        <v>1.5436645821162732E-8</v>
      </c>
      <c r="BI363" s="13">
        <f t="shared" si="664"/>
        <v>4.2653653478337499E-9</v>
      </c>
      <c r="BJ363" s="14">
        <f t="shared" si="665"/>
        <v>0.65872688124664225</v>
      </c>
      <c r="BK363" s="14">
        <f t="shared" si="666"/>
        <v>0.27069524375829968</v>
      </c>
      <c r="BL363" s="14">
        <f t="shared" si="667"/>
        <v>6.9876071564621889E-2</v>
      </c>
      <c r="BM363" s="14">
        <f t="shared" si="668"/>
        <v>0.22929561513455754</v>
      </c>
      <c r="BN363" s="14">
        <f t="shared" si="669"/>
        <v>0.77012816030181008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1.391</v>
      </c>
      <c r="F364" s="10">
        <f>VLOOKUP(B364,home!$B$2:$E$405,3,FALSE)</f>
        <v>0.66359999999999997</v>
      </c>
      <c r="G364" s="10">
        <f>VLOOKUP(C364,away!$B$2:$E$405,4,FALSE)</f>
        <v>1.1383000000000001</v>
      </c>
      <c r="H364" s="10">
        <f>VLOOKUP(A364,away!$A$2:$E$405,3,FALSE)</f>
        <v>1.016</v>
      </c>
      <c r="I364" s="10">
        <f>VLOOKUP(C364,away!$B$2:$E$405,3,FALSE)</f>
        <v>0.82020000000000004</v>
      </c>
      <c r="J364" s="10">
        <f>VLOOKUP(B364,home!$B$2:$E$405,4,FALSE)</f>
        <v>0.7571</v>
      </c>
      <c r="K364" s="12">
        <f t="shared" si="614"/>
        <v>1.0507278490800001</v>
      </c>
      <c r="L364" s="12">
        <f t="shared" si="615"/>
        <v>0.63090899472000006</v>
      </c>
      <c r="M364" s="13">
        <f t="shared" si="616"/>
        <v>0.18606916048802782</v>
      </c>
      <c r="N364" s="13">
        <f t="shared" si="617"/>
        <v>0.19550804877970682</v>
      </c>
      <c r="O364" s="13">
        <f t="shared" si="618"/>
        <v>0.11739270699189597</v>
      </c>
      <c r="P364" s="13">
        <f t="shared" si="619"/>
        <v>0.12334778651527355</v>
      </c>
      <c r="Q364" s="13">
        <f t="shared" si="620"/>
        <v>0.10271287578606453</v>
      </c>
      <c r="R364" s="13">
        <f t="shared" si="621"/>
        <v>3.70320573778583E-2</v>
      </c>
      <c r="S364" s="13">
        <f t="shared" si="622"/>
        <v>2.0442232875012688E-2</v>
      </c>
      <c r="T364" s="13">
        <f t="shared" si="623"/>
        <v>6.4802477206986203E-2</v>
      </c>
      <c r="U364" s="13">
        <f t="shared" si="624"/>
        <v>3.8910613995644203E-2</v>
      </c>
      <c r="V364" s="13">
        <f t="shared" si="625"/>
        <v>1.5057150255009693E-3</v>
      </c>
      <c r="W364" s="13">
        <f t="shared" si="626"/>
        <v>3.5974426349170939E-2</v>
      </c>
      <c r="X364" s="13">
        <f t="shared" si="627"/>
        <v>2.2696589163584118E-2</v>
      </c>
      <c r="Y364" s="13">
        <f t="shared" si="628"/>
        <v>7.1597411263848512E-3</v>
      </c>
      <c r="Z364" s="13">
        <f t="shared" si="629"/>
        <v>7.7879526975593158E-3</v>
      </c>
      <c r="AA364" s="13">
        <f t="shared" si="630"/>
        <v>8.1830187866432855E-3</v>
      </c>
      <c r="AB364" s="13">
        <f t="shared" si="631"/>
        <v>4.2990628643354645E-3</v>
      </c>
      <c r="AC364" s="13">
        <f t="shared" si="632"/>
        <v>6.238494030633684E-5</v>
      </c>
      <c r="AD364" s="13">
        <f t="shared" si="633"/>
        <v>9.4498329049378139E-3</v>
      </c>
      <c r="AE364" s="13">
        <f t="shared" si="634"/>
        <v>5.9619845783262931E-3</v>
      </c>
      <c r="AF364" s="13">
        <f t="shared" si="635"/>
        <v>1.8807348484239925E-3</v>
      </c>
      <c r="AG364" s="13">
        <f t="shared" si="636"/>
        <v>3.9552417751801766E-4</v>
      </c>
      <c r="AH364" s="13">
        <f t="shared" si="637"/>
        <v>1.2283723518360149E-3</v>
      </c>
      <c r="AI364" s="13">
        <f t="shared" si="638"/>
        <v>1.2906850391139972E-3</v>
      </c>
      <c r="AJ364" s="13">
        <f t="shared" si="639"/>
        <v>6.780793574939929E-4</v>
      </c>
      <c r="AK364" s="13">
        <f t="shared" si="640"/>
        <v>2.3749228826840392E-4</v>
      </c>
      <c r="AL364" s="13">
        <f t="shared" si="641"/>
        <v>1.6542331418041185E-6</v>
      </c>
      <c r="AM364" s="13">
        <f t="shared" si="642"/>
        <v>1.9858405204741443E-3</v>
      </c>
      <c r="AN364" s="13">
        <f t="shared" si="643"/>
        <v>1.2528846464465839E-3</v>
      </c>
      <c r="AO364" s="13">
        <f t="shared" si="644"/>
        <v>3.952280963948684E-4</v>
      </c>
      <c r="AP364" s="13">
        <f t="shared" si="645"/>
        <v>8.3117653660528588E-5</v>
      </c>
      <c r="AQ364" s="13">
        <f t="shared" si="646"/>
        <v>1.3109918828612304E-5</v>
      </c>
      <c r="AR364" s="13">
        <f t="shared" si="647"/>
        <v>1.5499823312774055E-4</v>
      </c>
      <c r="AS364" s="13">
        <f t="shared" si="648"/>
        <v>1.6286096010551123E-4</v>
      </c>
      <c r="AT364" s="13">
        <f t="shared" si="649"/>
        <v>8.5561273155383759E-5</v>
      </c>
      <c r="AU364" s="13">
        <f t="shared" si="650"/>
        <v>2.9967204169034245E-5</v>
      </c>
      <c r="AV364" s="13">
        <f t="shared" si="651"/>
        <v>7.8718439948676394E-6</v>
      </c>
      <c r="AW364" s="13">
        <f t="shared" si="652"/>
        <v>3.0461492544935452E-8</v>
      </c>
      <c r="AX364" s="13">
        <f t="shared" si="653"/>
        <v>3.4776298978228401E-4</v>
      </c>
      <c r="AY364" s="13">
        <f t="shared" si="654"/>
        <v>2.1940679828436245E-4</v>
      </c>
      <c r="AZ364" s="13">
        <f t="shared" si="655"/>
        <v>6.921286127016047E-5</v>
      </c>
      <c r="BA364" s="13">
        <f t="shared" si="656"/>
        <v>1.4555672241883926E-5</v>
      </c>
      <c r="BB364" s="13">
        <f t="shared" si="657"/>
        <v>2.2958261354001991E-6</v>
      </c>
      <c r="BC364" s="13">
        <f t="shared" si="658"/>
        <v>2.8969147182744858E-7</v>
      </c>
      <c r="BD364" s="13">
        <f t="shared" si="659"/>
        <v>1.6298296574333158E-5</v>
      </c>
      <c r="BE364" s="13">
        <f t="shared" si="660"/>
        <v>1.7125074103217014E-5</v>
      </c>
      <c r="BF364" s="13">
        <f t="shared" si="661"/>
        <v>8.9968961389044105E-6</v>
      </c>
      <c r="BG364" s="13">
        <f t="shared" si="662"/>
        <v>3.1510964428090636E-6</v>
      </c>
      <c r="BH364" s="13">
        <f t="shared" si="663"/>
        <v>8.2773619689910159E-7</v>
      </c>
      <c r="BI364" s="13">
        <f t="shared" si="664"/>
        <v>1.7394509475469054E-7</v>
      </c>
      <c r="BJ364" s="14">
        <f t="shared" si="665"/>
        <v>0.45092593959609423</v>
      </c>
      <c r="BK364" s="14">
        <f t="shared" si="666"/>
        <v>0.33164834087554751</v>
      </c>
      <c r="BL364" s="14">
        <f t="shared" si="667"/>
        <v>0.2097399216121931</v>
      </c>
      <c r="BM364" s="14">
        <f t="shared" si="668"/>
        <v>0.23782014250577529</v>
      </c>
      <c r="BN364" s="14">
        <f t="shared" si="669"/>
        <v>0.76206263593882706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1.391</v>
      </c>
      <c r="F365" s="10">
        <f>VLOOKUP(B365,home!$B$2:$E$405,3,FALSE)</f>
        <v>0.7843</v>
      </c>
      <c r="G365" s="10">
        <f>VLOOKUP(C365,away!$B$2:$E$405,4,FALSE)</f>
        <v>0.98029999999999995</v>
      </c>
      <c r="H365" s="10">
        <f>VLOOKUP(A365,away!$A$2:$E$405,3,FALSE)</f>
        <v>1.016</v>
      </c>
      <c r="I365" s="10">
        <f>VLOOKUP(C365,away!$B$2:$E$405,3,FALSE)</f>
        <v>0.80530000000000002</v>
      </c>
      <c r="J365" s="10">
        <f>VLOOKUP(B365,home!$B$2:$E$405,4,FALSE)</f>
        <v>1.3422000000000001</v>
      </c>
      <c r="K365" s="12">
        <f t="shared" si="614"/>
        <v>1.06946936239</v>
      </c>
      <c r="L365" s="12">
        <f t="shared" si="615"/>
        <v>1.0981676385600001</v>
      </c>
      <c r="M365" s="13">
        <f t="shared" si="616"/>
        <v>0.11444773753282379</v>
      </c>
      <c r="N365" s="13">
        <f t="shared" si="617"/>
        <v>0.12239834888620713</v>
      </c>
      <c r="O365" s="13">
        <f t="shared" si="618"/>
        <v>0.1256828016649558</v>
      </c>
      <c r="P365" s="13">
        <f t="shared" si="619"/>
        <v>0.13441390576000911</v>
      </c>
      <c r="Q365" s="13">
        <f t="shared" si="620"/>
        <v>6.5450642070460349E-2</v>
      </c>
      <c r="R365" s="13">
        <f t="shared" si="621"/>
        <v>6.9010392756004665E-2</v>
      </c>
      <c r="S365" s="13">
        <f t="shared" si="622"/>
        <v>3.9465826173450853E-2</v>
      </c>
      <c r="T365" s="13">
        <f t="shared" si="623"/>
        <v>7.1875777044753231E-2</v>
      </c>
      <c r="U365" s="13">
        <f t="shared" si="624"/>
        <v>7.380450073904779E-2</v>
      </c>
      <c r="V365" s="13">
        <f t="shared" si="625"/>
        <v>5.1501001965079023E-3</v>
      </c>
      <c r="W365" s="13">
        <f t="shared" si="626"/>
        <v>2.3332485481037116E-2</v>
      </c>
      <c r="X365" s="13">
        <f t="shared" si="627"/>
        <v>2.5622980482446017E-2</v>
      </c>
      <c r="Y365" s="13">
        <f t="shared" si="628"/>
        <v>1.4069163984638356E-2</v>
      </c>
      <c r="Z365" s="13">
        <f t="shared" si="629"/>
        <v>2.5261660016319933E-2</v>
      </c>
      <c r="AA365" s="13">
        <f t="shared" si="630"/>
        <v>2.7016571430566634E-2</v>
      </c>
      <c r="AB365" s="13">
        <f t="shared" si="631"/>
        <v>1.4446697710905992E-2</v>
      </c>
      <c r="AC365" s="13">
        <f t="shared" si="632"/>
        <v>3.780355871328825E-4</v>
      </c>
      <c r="AD365" s="13">
        <f t="shared" si="633"/>
        <v>6.238344592594672E-3</v>
      </c>
      <c r="AE365" s="13">
        <f t="shared" si="634"/>
        <v>6.8507481497732366E-3</v>
      </c>
      <c r="AF365" s="13">
        <f t="shared" si="635"/>
        <v>3.7616349590028821E-3</v>
      </c>
      <c r="AG365" s="13">
        <f t="shared" si="636"/>
        <v>1.3769685933509796E-3</v>
      </c>
      <c r="AH365" s="13">
        <f t="shared" si="637"/>
        <v>6.9353843815569078E-3</v>
      </c>
      <c r="AI365" s="13">
        <f t="shared" si="638"/>
        <v>7.4171811124732296E-3</v>
      </c>
      <c r="AJ365" s="13">
        <f t="shared" si="639"/>
        <v>3.9662239775439473E-3</v>
      </c>
      <c r="AK365" s="13">
        <f t="shared" si="640"/>
        <v>1.4139183427866187E-3</v>
      </c>
      <c r="AL365" s="13">
        <f t="shared" si="641"/>
        <v>1.77594562822129E-5</v>
      </c>
      <c r="AM365" s="13">
        <f t="shared" si="642"/>
        <v>1.3343436827622662E-3</v>
      </c>
      <c r="AN365" s="13">
        <f t="shared" si="643"/>
        <v>1.4653330511264918E-3</v>
      </c>
      <c r="AO365" s="13">
        <f t="shared" si="644"/>
        <v>8.0459066822974963E-4</v>
      </c>
      <c r="AP365" s="13">
        <f t="shared" si="645"/>
        <v>2.945251447124256E-4</v>
      </c>
      <c r="AQ365" s="13">
        <f t="shared" si="646"/>
        <v>8.0859495666346664E-5</v>
      </c>
      <c r="AR365" s="13">
        <f t="shared" si="647"/>
        <v>1.5232429377600516E-3</v>
      </c>
      <c r="AS365" s="13">
        <f t="shared" si="648"/>
        <v>1.6290616534113127E-3</v>
      </c>
      <c r="AT365" s="13">
        <f t="shared" si="649"/>
        <v>8.7111576388389776E-4</v>
      </c>
      <c r="AU365" s="13">
        <f t="shared" si="650"/>
        <v>3.1054387352293008E-4</v>
      </c>
      <c r="AV365" s="13">
        <f t="shared" si="651"/>
        <v>8.3029289602672173E-5</v>
      </c>
      <c r="AW365" s="13">
        <f t="shared" si="652"/>
        <v>5.793808730046702E-7</v>
      </c>
      <c r="AX365" s="13">
        <f t="shared" si="653"/>
        <v>2.3783994793548079E-4</v>
      </c>
      <c r="AY365" s="13">
        <f t="shared" si="654"/>
        <v>2.6118813397954033E-4</v>
      </c>
      <c r="AZ365" s="13">
        <f t="shared" si="655"/>
        <v>1.4341417815610233E-4</v>
      </c>
      <c r="BA365" s="13">
        <f t="shared" si="656"/>
        <v>5.2497603120570029E-5</v>
      </c>
      <c r="BB365" s="13">
        <f t="shared" si="657"/>
        <v>1.4412792212244117E-5</v>
      </c>
      <c r="BC365" s="13">
        <f t="shared" si="658"/>
        <v>3.1655323977552172E-6</v>
      </c>
      <c r="BD365" s="13">
        <f t="shared" si="659"/>
        <v>2.787960166521921E-4</v>
      </c>
      <c r="BE365" s="13">
        <f t="shared" si="660"/>
        <v>2.9816379816589172E-4</v>
      </c>
      <c r="BF365" s="13">
        <f t="shared" si="661"/>
        <v>1.5943852355612841E-4</v>
      </c>
      <c r="BG365" s="13">
        <f t="shared" si="662"/>
        <v>5.6838205375991895E-5</v>
      </c>
      <c r="BH365" s="13">
        <f t="shared" si="663"/>
        <v>1.5196679815713474E-5</v>
      </c>
      <c r="BI365" s="13">
        <f t="shared" si="664"/>
        <v>3.2504766945912159E-6</v>
      </c>
      <c r="BJ365" s="14">
        <f t="shared" si="665"/>
        <v>0.34566926447456287</v>
      </c>
      <c r="BK365" s="14">
        <f t="shared" si="666"/>
        <v>0.2941345528401863</v>
      </c>
      <c r="BL365" s="14">
        <f t="shared" si="667"/>
        <v>0.33492234933428294</v>
      </c>
      <c r="BM365" s="14">
        <f t="shared" si="668"/>
        <v>0.3683233892417847</v>
      </c>
      <c r="BN365" s="14">
        <f t="shared" si="669"/>
        <v>0.63140382867046085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1.391</v>
      </c>
      <c r="F366" s="10">
        <f>VLOOKUP(B366,home!$B$2:$E$405,3,FALSE)</f>
        <v>0.91500000000000004</v>
      </c>
      <c r="G366" s="10">
        <f>VLOOKUP(C366,away!$B$2:$E$405,4,FALSE)</f>
        <v>0.44240000000000002</v>
      </c>
      <c r="H366" s="10">
        <f>VLOOKUP(A366,away!$A$2:$E$405,3,FALSE)</f>
        <v>1.016</v>
      </c>
      <c r="I366" s="10">
        <f>VLOOKUP(C366,away!$B$2:$E$405,3,FALSE)</f>
        <v>0.53</v>
      </c>
      <c r="J366" s="10">
        <f>VLOOKUP(B366,home!$B$2:$E$405,4,FALSE)</f>
        <v>0.71579999999999999</v>
      </c>
      <c r="K366" s="12">
        <f t="shared" si="614"/>
        <v>0.56307123600000009</v>
      </c>
      <c r="L366" s="12">
        <f t="shared" si="615"/>
        <v>0.38544398400000007</v>
      </c>
      <c r="M366" s="13">
        <f t="shared" si="616"/>
        <v>0.38731567530151884</v>
      </c>
      <c r="N366" s="13">
        <f t="shared" si="617"/>
        <v>0.21808631601420092</v>
      </c>
      <c r="O366" s="13">
        <f t="shared" si="618"/>
        <v>0.14928849695386787</v>
      </c>
      <c r="P366" s="13">
        <f t="shared" si="619"/>
        <v>8.406005850039662E-2</v>
      </c>
      <c r="Q366" s="13">
        <f t="shared" si="620"/>
        <v>6.1399065756401368E-2</v>
      </c>
      <c r="R366" s="13">
        <f t="shared" si="621"/>
        <v>2.8771176515635346E-2</v>
      </c>
      <c r="S366" s="13">
        <f t="shared" si="622"/>
        <v>4.5609394905003937E-3</v>
      </c>
      <c r="T366" s="13">
        <f t="shared" si="623"/>
        <v>2.3665900519025319E-2</v>
      </c>
      <c r="U366" s="13">
        <f t="shared" si="624"/>
        <v>1.6200221921832968E-2</v>
      </c>
      <c r="V366" s="13">
        <f t="shared" si="625"/>
        <v>1.0998574858716624E-4</v>
      </c>
      <c r="W366" s="13">
        <f t="shared" si="626"/>
        <v>1.1524015948234066E-2</v>
      </c>
      <c r="X366" s="13">
        <f t="shared" si="627"/>
        <v>4.4418626187668776E-3</v>
      </c>
      <c r="Y366" s="13">
        <f t="shared" si="628"/>
        <v>8.5604461207908916E-4</v>
      </c>
      <c r="Z366" s="13">
        <f t="shared" si="629"/>
        <v>3.6965589668512427E-3</v>
      </c>
      <c r="AA366" s="13">
        <f t="shared" si="630"/>
        <v>2.0814260264118123E-3</v>
      </c>
      <c r="AB366" s="13">
        <f t="shared" si="631"/>
        <v>5.8599556266713409E-4</v>
      </c>
      <c r="AC366" s="13">
        <f t="shared" si="632"/>
        <v>1.4919045771336436E-6</v>
      </c>
      <c r="AD366" s="13">
        <f t="shared" si="633"/>
        <v>1.6222104759139669E-3</v>
      </c>
      <c r="AE366" s="13">
        <f t="shared" si="634"/>
        <v>6.2527126872281554E-4</v>
      </c>
      <c r="AF366" s="13">
        <f t="shared" si="635"/>
        <v>1.2050352444862832E-4</v>
      </c>
      <c r="AG366" s="13">
        <f t="shared" si="636"/>
        <v>1.5482452849840236E-5</v>
      </c>
      <c r="AH366" s="13">
        <f t="shared" si="637"/>
        <v>3.5620410381851671E-4</v>
      </c>
      <c r="AI366" s="13">
        <f t="shared" si="638"/>
        <v>2.0056828500536456E-4</v>
      </c>
      <c r="AJ366" s="13">
        <f t="shared" si="639"/>
        <v>5.6467116070185452E-5</v>
      </c>
      <c r="AK366" s="13">
        <f t="shared" si="640"/>
        <v>1.0598336279664931E-5</v>
      </c>
      <c r="AL366" s="13">
        <f t="shared" si="641"/>
        <v>1.2951666459999007E-8</v>
      </c>
      <c r="AM366" s="13">
        <f t="shared" si="642"/>
        <v>1.826840115450052E-4</v>
      </c>
      <c r="AN366" s="13">
        <f t="shared" si="643"/>
        <v>7.0414453223008813E-5</v>
      </c>
      <c r="AO366" s="13">
        <f t="shared" si="644"/>
        <v>1.3570413690729079E-5</v>
      </c>
      <c r="AP366" s="13">
        <f t="shared" si="645"/>
        <v>1.7435447724942538E-6</v>
      </c>
      <c r="AQ366" s="13">
        <f t="shared" si="646"/>
        <v>1.6800971084813969E-7</v>
      </c>
      <c r="AR366" s="13">
        <f t="shared" si="647"/>
        <v>2.7459345778591763E-5</v>
      </c>
      <c r="AS366" s="13">
        <f t="shared" si="648"/>
        <v>1.5461567767303048E-5</v>
      </c>
      <c r="AT366" s="13">
        <f t="shared" si="649"/>
        <v>4.3529820366165444E-6</v>
      </c>
      <c r="AU366" s="13">
        <f t="shared" si="650"/>
        <v>8.1701299188115851E-7</v>
      </c>
      <c r="AV366" s="13">
        <f t="shared" si="651"/>
        <v>1.1500912879164547E-7</v>
      </c>
      <c r="AW366" s="13">
        <f t="shared" si="652"/>
        <v>7.8081431140516876E-11</v>
      </c>
      <c r="AX366" s="13">
        <f t="shared" si="653"/>
        <v>1.7144018696347388E-5</v>
      </c>
      <c r="AY366" s="13">
        <f t="shared" si="654"/>
        <v>6.6080588680906247E-6</v>
      </c>
      <c r="AZ366" s="13">
        <f t="shared" si="655"/>
        <v>1.2735182683116903E-6</v>
      </c>
      <c r="BA366" s="13">
        <f t="shared" si="656"/>
        <v>1.6362331834494633E-7</v>
      </c>
      <c r="BB366" s="13">
        <f t="shared" si="657"/>
        <v>1.5766905924544099E-8</v>
      </c>
      <c r="BC366" s="13">
        <f t="shared" si="658"/>
        <v>1.2154518069818973E-9</v>
      </c>
      <c r="BD366" s="13">
        <f t="shared" si="659"/>
        <v>1.7640066058223308E-6</v>
      </c>
      <c r="BE366" s="13">
        <f t="shared" si="660"/>
        <v>9.9326137985254466E-7</v>
      </c>
      <c r="BF366" s="13">
        <f t="shared" si="661"/>
        <v>2.7963845641231901E-7</v>
      </c>
      <c r="BG366" s="13">
        <f t="shared" si="662"/>
        <v>5.2485457095072202E-8</v>
      </c>
      <c r="BH366" s="13">
        <f t="shared" si="663"/>
        <v>7.3882627996368189E-9</v>
      </c>
      <c r="BI366" s="13">
        <f t="shared" si="664"/>
        <v>8.3202365329686524E-10</v>
      </c>
      <c r="BJ366" s="14">
        <f t="shared" si="665"/>
        <v>0.32265045982509388</v>
      </c>
      <c r="BK366" s="14">
        <f t="shared" si="666"/>
        <v>0.47605477195611473</v>
      </c>
      <c r="BL366" s="14">
        <f t="shared" si="667"/>
        <v>0.19760245835147763</v>
      </c>
      <c r="BM366" s="14">
        <f t="shared" si="668"/>
        <v>7.1076852076729813E-2</v>
      </c>
      <c r="BN366" s="14">
        <f t="shared" si="669"/>
        <v>0.92892078904202113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1.391</v>
      </c>
      <c r="F367" s="10">
        <f>VLOOKUP(B367,home!$B$2:$E$405,3,FALSE)</f>
        <v>1.7142999999999999</v>
      </c>
      <c r="G367" s="10">
        <f>VLOOKUP(C367,away!$B$2:$E$405,4,FALSE)</f>
        <v>0.65359999999999996</v>
      </c>
      <c r="H367" s="10">
        <f>VLOOKUP(A367,away!$A$2:$E$405,3,FALSE)</f>
        <v>1.016</v>
      </c>
      <c r="I367" s="10">
        <f>VLOOKUP(C367,away!$B$2:$E$405,3,FALSE)</f>
        <v>0.71579999999999999</v>
      </c>
      <c r="J367" s="10">
        <f>VLOOKUP(B367,home!$B$2:$E$405,4,FALSE)</f>
        <v>0.68140000000000001</v>
      </c>
      <c r="K367" s="12">
        <f t="shared" si="614"/>
        <v>1.5585688736799999</v>
      </c>
      <c r="L367" s="12">
        <f t="shared" si="615"/>
        <v>0.49555005792000001</v>
      </c>
      <c r="M367" s="13">
        <f t="shared" si="616"/>
        <v>0.12820574385988157</v>
      </c>
      <c r="N367" s="13">
        <f t="shared" si="617"/>
        <v>0.19981748180700218</v>
      </c>
      <c r="O367" s="13">
        <f t="shared" si="618"/>
        <v>6.3532363795440999E-2</v>
      </c>
      <c r="P367" s="13">
        <f t="shared" si="619"/>
        <v>9.9019564682888486E-2</v>
      </c>
      <c r="Q367" s="13">
        <f t="shared" si="620"/>
        <v>0.15571465378075663</v>
      </c>
      <c r="R367" s="13">
        <f t="shared" si="621"/>
        <v>1.574173327931265E-2</v>
      </c>
      <c r="S367" s="13">
        <f t="shared" si="622"/>
        <v>1.911941285701026E-2</v>
      </c>
      <c r="T367" s="13">
        <f t="shared" si="623"/>
        <v>7.7164405700046707E-2</v>
      </c>
      <c r="U367" s="13">
        <f t="shared" si="624"/>
        <v>2.4534575506909285E-2</v>
      </c>
      <c r="V367" s="13">
        <f t="shared" si="625"/>
        <v>1.6407619338999412E-3</v>
      </c>
      <c r="W367" s="13">
        <f t="shared" si="626"/>
        <v>8.0897337519515014E-2</v>
      </c>
      <c r="X367" s="13">
        <f t="shared" si="627"/>
        <v>4.0088680293369455E-2</v>
      </c>
      <c r="Y367" s="13">
        <f t="shared" si="628"/>
        <v>9.9329739206577977E-3</v>
      </c>
      <c r="Z367" s="13">
        <f t="shared" si="629"/>
        <v>2.6002722794415262E-3</v>
      </c>
      <c r="AA367" s="13">
        <f t="shared" si="630"/>
        <v>4.0527034378305049E-3</v>
      </c>
      <c r="AB367" s="13">
        <f t="shared" si="631"/>
        <v>3.1582087162292773E-3</v>
      </c>
      <c r="AC367" s="13">
        <f t="shared" si="632"/>
        <v>7.920254172688925E-5</v>
      </c>
      <c r="AD367" s="13">
        <f t="shared" si="633"/>
        <v>3.152101805537532E-2</v>
      </c>
      <c r="AE367" s="13">
        <f t="shared" si="634"/>
        <v>1.5620242323038607E-2</v>
      </c>
      <c r="AF367" s="13">
        <f t="shared" si="635"/>
        <v>3.8703059939531083E-3</v>
      </c>
      <c r="AG367" s="13">
        <f t="shared" si="636"/>
        <v>6.3931011982386223E-4</v>
      </c>
      <c r="AH367" s="13">
        <f t="shared" si="637"/>
        <v>3.2214126967125453E-4</v>
      </c>
      <c r="AI367" s="13">
        <f t="shared" si="638"/>
        <v>5.0207935583737227E-4</v>
      </c>
      <c r="AJ367" s="13">
        <f t="shared" si="639"/>
        <v>3.9126262806271666E-4</v>
      </c>
      <c r="AK367" s="13">
        <f t="shared" si="640"/>
        <v>2.032699178442617E-4</v>
      </c>
      <c r="AL367" s="13">
        <f t="shared" si="641"/>
        <v>2.4468798253364409E-6</v>
      </c>
      <c r="AM367" s="13">
        <f t="shared" si="642"/>
        <v>9.825535521562654E-3</v>
      </c>
      <c r="AN367" s="13">
        <f t="shared" si="643"/>
        <v>4.8690446968053906E-3</v>
      </c>
      <c r="AO367" s="13">
        <f t="shared" si="644"/>
        <v>1.2064276907584901E-3</v>
      </c>
      <c r="AP367" s="13">
        <f t="shared" si="645"/>
        <v>1.9928177067722063E-4</v>
      </c>
      <c r="AQ367" s="13">
        <f t="shared" si="646"/>
        <v>2.46885232503742E-5</v>
      </c>
      <c r="AR367" s="13">
        <f t="shared" si="647"/>
        <v>3.1927424968802513E-5</v>
      </c>
      <c r="AS367" s="13">
        <f t="shared" si="648"/>
        <v>4.9761090773129234E-5</v>
      </c>
      <c r="AT367" s="13">
        <f t="shared" si="649"/>
        <v>3.8778043599682133E-5</v>
      </c>
      <c r="AU367" s="13">
        <f t="shared" si="650"/>
        <v>2.0146083912223507E-5</v>
      </c>
      <c r="AV367" s="13">
        <f t="shared" si="651"/>
        <v>7.8497648280342376E-6</v>
      </c>
      <c r="AW367" s="13">
        <f t="shared" si="652"/>
        <v>5.2495692522897423E-8</v>
      </c>
      <c r="AX367" s="13">
        <f t="shared" si="653"/>
        <v>2.5522956385241233E-3</v>
      </c>
      <c r="AY367" s="13">
        <f t="shared" si="654"/>
        <v>1.2647902514995931E-3</v>
      </c>
      <c r="AZ367" s="13">
        <f t="shared" si="655"/>
        <v>3.1338344119363732E-4</v>
      </c>
      <c r="BA367" s="13">
        <f t="shared" si="656"/>
        <v>5.1765727478225314E-5</v>
      </c>
      <c r="BB367" s="13">
        <f t="shared" si="657"/>
        <v>6.4131273125263704E-6</v>
      </c>
      <c r="BC367" s="13">
        <f t="shared" si="658"/>
        <v>6.3560512223415543E-7</v>
      </c>
      <c r="BD367" s="13">
        <f t="shared" si="659"/>
        <v>2.6369395487544239E-6</v>
      </c>
      <c r="BE367" s="13">
        <f t="shared" si="660"/>
        <v>4.1098519024644295E-6</v>
      </c>
      <c r="BF367" s="13">
        <f t="shared" si="661"/>
        <v>3.2027436253077957E-6</v>
      </c>
      <c r="BG367" s="13">
        <f t="shared" si="662"/>
        <v>1.6638988415939238E-6</v>
      </c>
      <c r="BH367" s="13">
        <f t="shared" si="663"/>
        <v>6.4832523586512447E-7</v>
      </c>
      <c r="BI367" s="13">
        <f t="shared" si="664"/>
        <v>2.020919065281255E-7</v>
      </c>
      <c r="BJ367" s="14">
        <f t="shared" si="665"/>
        <v>0.63558067150772302</v>
      </c>
      <c r="BK367" s="14">
        <f t="shared" si="666"/>
        <v>0.2493319230067321</v>
      </c>
      <c r="BL367" s="14">
        <f t="shared" si="667"/>
        <v>0.11259926416628073</v>
      </c>
      <c r="BM367" s="14">
        <f t="shared" si="668"/>
        <v>0.33681585199908803</v>
      </c>
      <c r="BN367" s="14">
        <f t="shared" si="669"/>
        <v>0.6620315412052824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1.5980000000000001</v>
      </c>
      <c r="F368" s="10">
        <f>VLOOKUP(B368,home!$B$2:$E$405,3,FALSE)</f>
        <v>0.70399999999999996</v>
      </c>
      <c r="G368" s="10">
        <f>VLOOKUP(C368,away!$B$2:$E$405,4,FALSE)</f>
        <v>0.48670000000000002</v>
      </c>
      <c r="H368" s="10">
        <f>VLOOKUP(A368,away!$A$2:$E$405,3,FALSE)</f>
        <v>1.2941</v>
      </c>
      <c r="I368" s="10">
        <f>VLOOKUP(C368,away!$B$2:$E$405,3,FALSE)</f>
        <v>1.2879</v>
      </c>
      <c r="J368" s="10">
        <f>VLOOKUP(B368,home!$B$2:$E$405,4,FALSE)</f>
        <v>0.67610000000000003</v>
      </c>
      <c r="K368" s="12">
        <f t="shared" si="614"/>
        <v>0.54753360640000004</v>
      </c>
      <c r="L368" s="12">
        <f t="shared" si="615"/>
        <v>1.1268365267790001</v>
      </c>
      <c r="M368" s="13">
        <f t="shared" si="616"/>
        <v>0.18742619585291101</v>
      </c>
      <c r="N368" s="13">
        <f t="shared" si="617"/>
        <v>0.10262214094917708</v>
      </c>
      <c r="O368" s="13">
        <f t="shared" si="618"/>
        <v>0.2111986835622949</v>
      </c>
      <c r="P368" s="13">
        <f t="shared" si="619"/>
        <v>0.11563837687779571</v>
      </c>
      <c r="Q368" s="13">
        <f t="shared" si="620"/>
        <v>2.8094535465196028E-2</v>
      </c>
      <c r="R368" s="13">
        <f t="shared" si="621"/>
        <v>0.11899319552281676</v>
      </c>
      <c r="S368" s="13">
        <f t="shared" si="622"/>
        <v>1.7836666515690037E-2</v>
      </c>
      <c r="T368" s="13">
        <f t="shared" si="623"/>
        <v>3.1657948765070935E-2</v>
      </c>
      <c r="U368" s="13">
        <f t="shared" si="624"/>
        <v>6.5152773481668189E-2</v>
      </c>
      <c r="V368" s="13">
        <f t="shared" si="625"/>
        <v>1.2227646641262591E-3</v>
      </c>
      <c r="W368" s="13">
        <f t="shared" si="626"/>
        <v>5.1275674411304963E-3</v>
      </c>
      <c r="X368" s="13">
        <f t="shared" si="627"/>
        <v>5.7779302861885734E-3</v>
      </c>
      <c r="Y368" s="13">
        <f t="shared" si="628"/>
        <v>3.2553914478299639E-3</v>
      </c>
      <c r="Z368" s="13">
        <f t="shared" si="629"/>
        <v>4.4695293051088443E-2</v>
      </c>
      <c r="AA368" s="13">
        <f t="shared" si="630"/>
        <v>2.4472174993367311E-2</v>
      </c>
      <c r="AB368" s="13">
        <f t="shared" si="631"/>
        <v>6.6996691152851513E-3</v>
      </c>
      <c r="AC368" s="13">
        <f t="shared" si="632"/>
        <v>4.7151400188360975E-5</v>
      </c>
      <c r="AD368" s="13">
        <f t="shared" si="633"/>
        <v>7.0187887327534978E-4</v>
      </c>
      <c r="AE368" s="13">
        <f t="shared" si="634"/>
        <v>7.9090275178115318E-4</v>
      </c>
      <c r="AF368" s="13">
        <f t="shared" si="635"/>
        <v>4.4560905491851426E-4</v>
      </c>
      <c r="AG368" s="13">
        <f t="shared" si="636"/>
        <v>1.6737618658188379E-4</v>
      </c>
      <c r="AH368" s="13">
        <f t="shared" si="637"/>
        <v>1.2591072196264525E-2</v>
      </c>
      <c r="AI368" s="13">
        <f t="shared" si="638"/>
        <v>6.8940351680634839E-3</v>
      </c>
      <c r="AJ368" s="13">
        <f t="shared" si="639"/>
        <v>1.8873579691091149E-3</v>
      </c>
      <c r="AK368" s="13">
        <f t="shared" si="640"/>
        <v>3.4446397179803125E-4</v>
      </c>
      <c r="AL368" s="13">
        <f t="shared" si="641"/>
        <v>1.1636604713626043E-6</v>
      </c>
      <c r="AM368" s="13">
        <f t="shared" si="642"/>
        <v>7.6860454148084203E-5</v>
      </c>
      <c r="AN368" s="13">
        <f t="shared" si="643"/>
        <v>8.6609167198883804E-5</v>
      </c>
      <c r="AO368" s="13">
        <f t="shared" si="644"/>
        <v>4.8797186576805974E-5</v>
      </c>
      <c r="AP368" s="13">
        <f t="shared" si="645"/>
        <v>1.8328817412931631E-5</v>
      </c>
      <c r="AQ368" s="13">
        <f t="shared" si="646"/>
        <v>5.1633952383885868E-6</v>
      </c>
      <c r="AR368" s="13">
        <f t="shared" si="647"/>
        <v>2.8376160124124702E-3</v>
      </c>
      <c r="AS368" s="13">
        <f t="shared" si="648"/>
        <v>1.5536901288545869E-3</v>
      </c>
      <c r="AT368" s="13">
        <f t="shared" si="649"/>
        <v>4.2534877973991639E-4</v>
      </c>
      <c r="AU368" s="13">
        <f t="shared" si="650"/>
        <v>7.7630917116278578E-5</v>
      </c>
      <c r="AV368" s="13">
        <f t="shared" si="651"/>
        <v>1.0626384004203872E-5</v>
      </c>
      <c r="AW368" s="13">
        <f t="shared" si="652"/>
        <v>1.9943229080543978E-8</v>
      </c>
      <c r="AX368" s="13">
        <f t="shared" si="653"/>
        <v>7.0139469415403967E-6</v>
      </c>
      <c r="AY368" s="13">
        <f t="shared" si="654"/>
        <v>7.9035716106175719E-6</v>
      </c>
      <c r="AZ368" s="13">
        <f t="shared" si="655"/>
        <v>4.4530165914287072E-6</v>
      </c>
      <c r="BA368" s="13">
        <f t="shared" si="656"/>
        <v>1.6726072498582623E-6</v>
      </c>
      <c r="BB368" s="13">
        <f t="shared" si="657"/>
        <v>4.7118873602391507E-7</v>
      </c>
      <c r="BC368" s="13">
        <f t="shared" si="658"/>
        <v>1.0619053575171509E-7</v>
      </c>
      <c r="BD368" s="13">
        <f t="shared" si="659"/>
        <v>5.3292156195989062E-4</v>
      </c>
      <c r="BE368" s="13">
        <f t="shared" si="660"/>
        <v>2.9179246474821997E-4</v>
      </c>
      <c r="BF368" s="13">
        <f t="shared" si="661"/>
        <v>7.9883090271968876E-5</v>
      </c>
      <c r="BG368" s="13">
        <f t="shared" si="662"/>
        <v>1.4579558835662631E-5</v>
      </c>
      <c r="BH368" s="13">
        <f t="shared" si="663"/>
        <v>1.9956996072528357E-6</v>
      </c>
      <c r="BI368" s="13">
        <f t="shared" si="664"/>
        <v>2.1854252065004184E-7</v>
      </c>
      <c r="BJ368" s="14">
        <f t="shared" si="665"/>
        <v>0.17889866076339039</v>
      </c>
      <c r="BK368" s="14">
        <f t="shared" si="666"/>
        <v>0.32218022254279338</v>
      </c>
      <c r="BL368" s="14">
        <f t="shared" si="667"/>
        <v>0.4540597291207385</v>
      </c>
      <c r="BM368" s="14">
        <f t="shared" si="668"/>
        <v>0.23585289361943765</v>
      </c>
      <c r="BN368" s="14">
        <f t="shared" si="669"/>
        <v>0.76397312823019137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1.5980000000000001</v>
      </c>
      <c r="F369" s="10">
        <f>VLOOKUP(B369,home!$B$2:$E$405,3,FALSE)</f>
        <v>0.86050000000000004</v>
      </c>
      <c r="G369" s="10">
        <f>VLOOKUP(C369,away!$B$2:$E$405,4,FALSE)</f>
        <v>1.5992</v>
      </c>
      <c r="H369" s="10">
        <f>VLOOKUP(A369,away!$A$2:$E$405,3,FALSE)</f>
        <v>1.2941</v>
      </c>
      <c r="I369" s="10">
        <f>VLOOKUP(C369,away!$B$2:$E$405,3,FALSE)</f>
        <v>0.68689999999999996</v>
      </c>
      <c r="J369" s="10">
        <f>VLOOKUP(B369,home!$B$2:$E$405,4,FALSE)</f>
        <v>1.3523000000000001</v>
      </c>
      <c r="K369" s="12">
        <f t="shared" si="614"/>
        <v>2.1990263368000003</v>
      </c>
      <c r="L369" s="12">
        <f t="shared" si="615"/>
        <v>1.2020828512670001</v>
      </c>
      <c r="M369" s="13">
        <f t="shared" si="616"/>
        <v>3.333627324947748E-2</v>
      </c>
      <c r="N369" s="13">
        <f t="shared" si="617"/>
        <v>7.3307342846362311E-2</v>
      </c>
      <c r="O369" s="13">
        <f t="shared" si="618"/>
        <v>4.0072962398347706E-2</v>
      </c>
      <c r="P369" s="13">
        <f t="shared" si="619"/>
        <v>8.8121499707562723E-2</v>
      </c>
      <c r="Q369" s="13">
        <f t="shared" si="620"/>
        <v>8.0602388799988919E-2</v>
      </c>
      <c r="R369" s="13">
        <f t="shared" si="621"/>
        <v>2.408551044926056E-2</v>
      </c>
      <c r="S369" s="13">
        <f t="shared" si="622"/>
        <v>5.8235354118592861E-2</v>
      </c>
      <c r="T369" s="13">
        <f t="shared" si="623"/>
        <v>9.6890749347621985E-2</v>
      </c>
      <c r="U369" s="13">
        <f t="shared" si="624"/>
        <v>5.2964671813195585E-2</v>
      </c>
      <c r="V369" s="13">
        <f t="shared" si="625"/>
        <v>1.7104447233887848E-2</v>
      </c>
      <c r="W369" s="13">
        <f t="shared" si="626"/>
        <v>5.9082258593389662E-2</v>
      </c>
      <c r="X369" s="13">
        <f t="shared" si="627"/>
        <v>7.1021769869236057E-2</v>
      </c>
      <c r="Y369" s="13">
        <f t="shared" si="628"/>
        <v>4.2687025813220023E-2</v>
      </c>
      <c r="Z369" s="13">
        <f t="shared" si="629"/>
        <v>9.6509263583560833E-3</v>
      </c>
      <c r="AA369" s="13">
        <f t="shared" si="630"/>
        <v>2.1222641236542349E-2</v>
      </c>
      <c r="AB369" s="13">
        <f t="shared" si="631"/>
        <v>2.3334573507807176E-2</v>
      </c>
      <c r="AC369" s="13">
        <f t="shared" si="632"/>
        <v>2.8258811554893438E-3</v>
      </c>
      <c r="AD369" s="13">
        <f t="shared" si="633"/>
        <v>3.2480860671123012E-2</v>
      </c>
      <c r="AE369" s="13">
        <f t="shared" si="634"/>
        <v>3.9044685607149715E-2</v>
      </c>
      <c r="AF369" s="13">
        <f t="shared" si="635"/>
        <v>2.3467473500733079E-2</v>
      </c>
      <c r="AG369" s="13">
        <f t="shared" si="636"/>
        <v>9.4032824859313253E-3</v>
      </c>
      <c r="AH369" s="13">
        <f t="shared" si="637"/>
        <v>2.900303268555132E-3</v>
      </c>
      <c r="AI369" s="13">
        <f t="shared" si="638"/>
        <v>6.3778432722598598E-3</v>
      </c>
      <c r="AJ369" s="13">
        <f t="shared" si="639"/>
        <v>7.0125226638410639E-3</v>
      </c>
      <c r="AK369" s="13">
        <f t="shared" si="640"/>
        <v>5.1402406750644652E-3</v>
      </c>
      <c r="AL369" s="13">
        <f t="shared" si="641"/>
        <v>2.9879870920600167E-4</v>
      </c>
      <c r="AM369" s="13">
        <f t="shared" si="642"/>
        <v>1.4285253611546155E-2</v>
      </c>
      <c r="AN369" s="13">
        <f t="shared" si="643"/>
        <v>1.7172058392439613E-2</v>
      </c>
      <c r="AO369" s="13">
        <f t="shared" si="644"/>
        <v>1.0321118457253619E-2</v>
      </c>
      <c r="AP369" s="13">
        <f t="shared" si="645"/>
        <v>4.135613167786629E-3</v>
      </c>
      <c r="AQ369" s="13">
        <f t="shared" si="646"/>
        <v>1.2428374171175756E-3</v>
      </c>
      <c r="AR369" s="13">
        <f t="shared" si="647"/>
        <v>6.9728096452075026E-4</v>
      </c>
      <c r="AS369" s="13">
        <f t="shared" si="648"/>
        <v>1.5333392051304364E-3</v>
      </c>
      <c r="AT369" s="13">
        <f t="shared" si="649"/>
        <v>1.685926647664904E-3</v>
      </c>
      <c r="AU369" s="13">
        <f t="shared" si="650"/>
        <v>1.2357990333760195E-3</v>
      </c>
      <c r="AV369" s="13">
        <f t="shared" si="651"/>
        <v>6.793886553464626E-4</v>
      </c>
      <c r="AW369" s="13">
        <f t="shared" si="652"/>
        <v>2.1940223565739994E-5</v>
      </c>
      <c r="AX369" s="13">
        <f t="shared" si="653"/>
        <v>5.2356081532762251E-3</v>
      </c>
      <c r="AY369" s="13">
        <f t="shared" si="654"/>
        <v>6.293634777007037E-3</v>
      </c>
      <c r="AZ369" s="13">
        <f t="shared" si="655"/>
        <v>3.7827352187888865E-3</v>
      </c>
      <c r="BA369" s="13">
        <f t="shared" si="656"/>
        <v>1.5157203791299476E-3</v>
      </c>
      <c r="BB369" s="13">
        <f t="shared" si="657"/>
        <v>4.5550536876700655E-4</v>
      </c>
      <c r="BC369" s="13">
        <f t="shared" si="658"/>
        <v>1.0951103849097385E-4</v>
      </c>
      <c r="BD369" s="13">
        <f t="shared" si="659"/>
        <v>1.3969824832755115E-4</v>
      </c>
      <c r="BE369" s="13">
        <f t="shared" si="660"/>
        <v>3.0720012727711163E-4</v>
      </c>
      <c r="BF369" s="13">
        <f t="shared" si="661"/>
        <v>3.3777058527534033E-4</v>
      </c>
      <c r="BG369" s="13">
        <f t="shared" si="662"/>
        <v>2.4758880427227457E-4</v>
      </c>
      <c r="BH369" s="13">
        <f t="shared" si="663"/>
        <v>1.3611357532288811E-4</v>
      </c>
      <c r="BI369" s="13">
        <f t="shared" si="664"/>
        <v>5.9863467386208254E-5</v>
      </c>
      <c r="BJ369" s="14">
        <f t="shared" si="665"/>
        <v>0.5925374335163599</v>
      </c>
      <c r="BK369" s="14">
        <f t="shared" si="666"/>
        <v>0.20621588895122328</v>
      </c>
      <c r="BL369" s="14">
        <f t="shared" si="667"/>
        <v>0.19017123859877386</v>
      </c>
      <c r="BM369" s="14">
        <f t="shared" si="668"/>
        <v>0.65277781542027191</v>
      </c>
      <c r="BN369" s="14">
        <f t="shared" si="669"/>
        <v>0.33952597745099972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1.5980000000000001</v>
      </c>
      <c r="F370" s="10">
        <f>VLOOKUP(B370,home!$B$2:$E$405,3,FALSE)</f>
        <v>0.89400000000000002</v>
      </c>
      <c r="G370" s="10">
        <f>VLOOKUP(C370,away!$B$2:$E$405,4,FALSE)</f>
        <v>1.4079999999999999</v>
      </c>
      <c r="H370" s="10">
        <f>VLOOKUP(A370,away!$A$2:$E$405,3,FALSE)</f>
        <v>1.2941</v>
      </c>
      <c r="I370" s="10">
        <f>VLOOKUP(C370,away!$B$2:$E$405,3,FALSE)</f>
        <v>0.96589999999999998</v>
      </c>
      <c r="J370" s="10">
        <f>VLOOKUP(B370,home!$B$2:$E$405,4,FALSE)</f>
        <v>1.3247</v>
      </c>
      <c r="K370" s="12">
        <f t="shared" si="614"/>
        <v>2.0114856960000003</v>
      </c>
      <c r="L370" s="12">
        <f t="shared" si="615"/>
        <v>1.6558368353929998</v>
      </c>
      <c r="M370" s="13">
        <f t="shared" si="616"/>
        <v>2.5544773795080418E-2</v>
      </c>
      <c r="N370" s="13">
        <f t="shared" si="617"/>
        <v>5.1382947096359897E-2</v>
      </c>
      <c r="O370" s="13">
        <f t="shared" si="618"/>
        <v>4.2297977401675985E-2</v>
      </c>
      <c r="P370" s="13">
        <f t="shared" si="619"/>
        <v>8.5081776513202492E-2</v>
      </c>
      <c r="Q370" s="13">
        <f t="shared" si="620"/>
        <v>5.1678031551326352E-2</v>
      </c>
      <c r="R370" s="13">
        <f t="shared" si="621"/>
        <v>3.5019274522157896E-2</v>
      </c>
      <c r="S370" s="13">
        <f t="shared" si="622"/>
        <v>7.0845300419499671E-2</v>
      </c>
      <c r="T370" s="13">
        <f t="shared" si="623"/>
        <v>8.5570388223287816E-2</v>
      </c>
      <c r="U370" s="13">
        <f t="shared" si="624"/>
        <v>7.0440769785617849E-2</v>
      </c>
      <c r="V370" s="13">
        <f t="shared" si="625"/>
        <v>2.6218209232046985E-2</v>
      </c>
      <c r="W370" s="13">
        <f t="shared" si="626"/>
        <v>3.4649873754309883E-2</v>
      </c>
      <c r="X370" s="13">
        <f t="shared" si="627"/>
        <v>5.737453730410344E-2</v>
      </c>
      <c r="Y370" s="13">
        <f t="shared" si="628"/>
        <v>4.7501436140882126E-2</v>
      </c>
      <c r="Z370" s="13">
        <f t="shared" si="629"/>
        <v>1.932873490084288E-2</v>
      </c>
      <c r="AA370" s="13">
        <f t="shared" si="630"/>
        <v>3.8879473774821441E-2</v>
      </c>
      <c r="AB370" s="13">
        <f t="shared" si="631"/>
        <v>3.9102752683030241E-2</v>
      </c>
      <c r="AC370" s="13">
        <f t="shared" si="632"/>
        <v>5.457798913077001E-3</v>
      </c>
      <c r="AD370" s="13">
        <f t="shared" si="633"/>
        <v>1.7424431356250037E-2</v>
      </c>
      <c r="AE370" s="13">
        <f t="shared" si="634"/>
        <v>2.8852015275455618E-2</v>
      </c>
      <c r="AF370" s="13">
        <f t="shared" si="635"/>
        <v>2.3887114834210462E-2</v>
      </c>
      <c r="AG370" s="13">
        <f t="shared" si="636"/>
        <v>1.3184388211249414E-2</v>
      </c>
      <c r="AH370" s="13">
        <f t="shared" si="637"/>
        <v>8.0013078075904763E-3</v>
      </c>
      <c r="AI370" s="13">
        <f t="shared" si="638"/>
        <v>1.6094516204261368E-2</v>
      </c>
      <c r="AJ370" s="13">
        <f t="shared" si="639"/>
        <v>1.6186944564455984E-2</v>
      </c>
      <c r="AK370" s="13">
        <f t="shared" si="640"/>
        <v>1.0853269151116054E-2</v>
      </c>
      <c r="AL370" s="13">
        <f t="shared" si="641"/>
        <v>7.2712991095790587E-4</v>
      </c>
      <c r="AM370" s="13">
        <f t="shared" si="642"/>
        <v>7.0097988868061695E-3</v>
      </c>
      <c r="AN370" s="13">
        <f t="shared" si="643"/>
        <v>1.1607083205470501E-2</v>
      </c>
      <c r="AO370" s="13">
        <f t="shared" si="644"/>
        <v>9.6097179615447555E-3</v>
      </c>
      <c r="AP370" s="13">
        <f t="shared" si="645"/>
        <v>5.3040416594878469E-3</v>
      </c>
      <c r="AQ370" s="13">
        <f t="shared" si="646"/>
        <v>2.195656889059748E-3</v>
      </c>
      <c r="AR370" s="13">
        <f t="shared" si="647"/>
        <v>2.6497720398251817E-3</v>
      </c>
      <c r="AS370" s="13">
        <f t="shared" si="648"/>
        <v>5.3299785557690956E-3</v>
      </c>
      <c r="AT370" s="13">
        <f t="shared" si="649"/>
        <v>5.360587812458139E-3</v>
      </c>
      <c r="AU370" s="13">
        <f t="shared" si="650"/>
        <v>3.5942485689704927E-3</v>
      </c>
      <c r="AV370" s="13">
        <f t="shared" si="651"/>
        <v>1.8074448960881538E-3</v>
      </c>
      <c r="AW370" s="13">
        <f t="shared" si="652"/>
        <v>6.7273496024045491E-5</v>
      </c>
      <c r="AX370" s="13">
        <f t="shared" si="653"/>
        <v>2.3500183654412226E-3</v>
      </c>
      <c r="AY370" s="13">
        <f t="shared" si="654"/>
        <v>3.891246973347624E-3</v>
      </c>
      <c r="AZ370" s="13">
        <f t="shared" si="655"/>
        <v>3.2216350370402594E-3</v>
      </c>
      <c r="BA370" s="13">
        <f t="shared" si="656"/>
        <v>1.7781673215079847E-3</v>
      </c>
      <c r="BB370" s="13">
        <f t="shared" si="657"/>
        <v>7.360887376112571E-4</v>
      </c>
      <c r="BC370" s="13">
        <f t="shared" si="658"/>
        <v>2.4376856917093028E-4</v>
      </c>
      <c r="BD370" s="13">
        <f t="shared" si="659"/>
        <v>7.3126502482283068E-4</v>
      </c>
      <c r="BE370" s="13">
        <f t="shared" si="660"/>
        <v>1.470929137416209E-3</v>
      </c>
      <c r="BF370" s="13">
        <f t="shared" si="661"/>
        <v>1.4793764598711619E-3</v>
      </c>
      <c r="BG370" s="13">
        <f t="shared" si="662"/>
        <v>9.9191486267665363E-4</v>
      </c>
      <c r="BH370" s="13">
        <f t="shared" si="663"/>
        <v>4.9880563948097323E-4</v>
      </c>
      <c r="BI370" s="13">
        <f t="shared" si="664"/>
        <v>2.0066808178002219E-4</v>
      </c>
      <c r="BJ370" s="14">
        <f t="shared" si="665"/>
        <v>0.45945238735392341</v>
      </c>
      <c r="BK370" s="14">
        <f t="shared" si="666"/>
        <v>0.2177662357572121</v>
      </c>
      <c r="BL370" s="14">
        <f t="shared" si="667"/>
        <v>0.30099127697388622</v>
      </c>
      <c r="BM370" s="14">
        <f t="shared" si="668"/>
        <v>0.7027098806287384</v>
      </c>
      <c r="BN370" s="14">
        <f t="shared" si="669"/>
        <v>0.29100478087980303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1.8147</v>
      </c>
      <c r="F384" s="10">
        <f>VLOOKUP(B384,home!$B$2:$E$405,3,FALSE)</f>
        <v>0.98399999999999999</v>
      </c>
      <c r="G384" s="10">
        <f>VLOOKUP(C384,away!$B$2:$E$405,4,FALSE)</f>
        <v>1.2596000000000001</v>
      </c>
      <c r="H384" s="10">
        <f>VLOOKUP(A384,away!$A$2:$E$405,3,FALSE)</f>
        <v>1.2371000000000001</v>
      </c>
      <c r="I384" s="10">
        <f>VLOOKUP(C384,away!$B$2:$E$405,3,FALSE)</f>
        <v>0.98160000000000003</v>
      </c>
      <c r="J384" s="10">
        <f>VLOOKUP(B384,home!$B$2:$E$405,4,FALSE)</f>
        <v>0.86609999999999998</v>
      </c>
      <c r="K384" s="12">
        <f t="shared" si="614"/>
        <v>2.2492233820799998</v>
      </c>
      <c r="L384" s="12">
        <f t="shared" si="615"/>
        <v>1.051737587496</v>
      </c>
      <c r="M384" s="13">
        <f t="shared" si="616"/>
        <v>3.6847740824158537E-2</v>
      </c>
      <c r="N384" s="13">
        <f t="shared" si="617"/>
        <v>8.287880023852115E-2</v>
      </c>
      <c r="O384" s="13">
        <f t="shared" si="618"/>
        <v>3.8754154039078371E-2</v>
      </c>
      <c r="P384" s="13">
        <f t="shared" si="619"/>
        <v>8.7166749417425138E-2</v>
      </c>
      <c r="Q384" s="13">
        <f t="shared" si="620"/>
        <v>9.3206467687609637E-2</v>
      </c>
      <c r="R384" s="13">
        <f t="shared" si="621"/>
        <v>2.0379600237254325E-2</v>
      </c>
      <c r="S384" s="13">
        <f t="shared" si="622"/>
        <v>5.1550258130199075E-2</v>
      </c>
      <c r="T384" s="13">
        <f t="shared" si="623"/>
        <v>9.8028745464790443E-2</v>
      </c>
      <c r="U384" s="13">
        <f t="shared" si="624"/>
        <v>4.5838273371075537E-2</v>
      </c>
      <c r="V384" s="13">
        <f t="shared" si="625"/>
        <v>1.3549657567827476E-2</v>
      </c>
      <c r="W384" s="13">
        <f t="shared" si="626"/>
        <v>6.9880722161351855E-2</v>
      </c>
      <c r="X384" s="13">
        <f t="shared" si="627"/>
        <v>7.349618213845846E-2</v>
      </c>
      <c r="Y384" s="13">
        <f t="shared" si="628"/>
        <v>3.8649348646234455E-2</v>
      </c>
      <c r="Z384" s="13">
        <f t="shared" si="629"/>
        <v>7.1446638625542597E-3</v>
      </c>
      <c r="AA384" s="13">
        <f t="shared" si="630"/>
        <v>1.6069945016759048E-2</v>
      </c>
      <c r="AB384" s="13">
        <f t="shared" si="631"/>
        <v>1.8072448040217216E-2</v>
      </c>
      <c r="AC384" s="13">
        <f t="shared" si="632"/>
        <v>2.0033107517075763E-3</v>
      </c>
      <c r="AD384" s="13">
        <f t="shared" si="633"/>
        <v>3.9294338560487169E-2</v>
      </c>
      <c r="AE384" s="13">
        <f t="shared" si="634"/>
        <v>4.1327332839857817E-2</v>
      </c>
      <c r="AF384" s="13">
        <f t="shared" si="635"/>
        <v>2.1732754669318139E-2</v>
      </c>
      <c r="AG384" s="13">
        <f t="shared" si="636"/>
        <v>7.619051655183698E-3</v>
      </c>
      <c r="AH384" s="13">
        <f t="shared" si="637"/>
        <v>1.8785778835681667E-3</v>
      </c>
      <c r="AI384" s="13">
        <f t="shared" si="638"/>
        <v>4.2253413007798807E-3</v>
      </c>
      <c r="AJ384" s="13">
        <f t="shared" si="639"/>
        <v>4.7518682254912153E-3</v>
      </c>
      <c r="AK384" s="13">
        <f t="shared" si="640"/>
        <v>3.562671040445946E-3</v>
      </c>
      <c r="AL384" s="13">
        <f t="shared" si="641"/>
        <v>1.8956069750125906E-4</v>
      </c>
      <c r="AM384" s="13">
        <f t="shared" si="642"/>
        <v>1.7676349014723081E-2</v>
      </c>
      <c r="AN384" s="13">
        <f t="shared" si="643"/>
        <v>1.8590880668482149E-2</v>
      </c>
      <c r="AO384" s="13">
        <f t="shared" si="644"/>
        <v>9.77636399184772E-3</v>
      </c>
      <c r="AP384" s="13">
        <f t="shared" si="645"/>
        <v>3.4273898264228957E-3</v>
      </c>
      <c r="AQ384" s="13">
        <f t="shared" si="646"/>
        <v>9.0117867686258734E-4</v>
      </c>
      <c r="AR384" s="13">
        <f t="shared" si="647"/>
        <v>3.9515419423746519E-4</v>
      </c>
      <c r="AS384" s="13">
        <f t="shared" si="648"/>
        <v>8.8879005320588868E-4</v>
      </c>
      <c r="AT384" s="13">
        <f t="shared" si="649"/>
        <v>9.9954368471540621E-4</v>
      </c>
      <c r="AU384" s="13">
        <f t="shared" si="650"/>
        <v>7.4939900902409688E-4</v>
      </c>
      <c r="AV384" s="13">
        <f t="shared" si="651"/>
        <v>4.2139144340114508E-4</v>
      </c>
      <c r="AW384" s="13">
        <f t="shared" si="652"/>
        <v>1.2456206004698577E-5</v>
      </c>
      <c r="AX384" s="13">
        <f t="shared" si="653"/>
        <v>6.6263429189536557E-3</v>
      </c>
      <c r="AY384" s="13">
        <f t="shared" si="654"/>
        <v>6.9691739155015205E-3</v>
      </c>
      <c r="AZ384" s="13">
        <f t="shared" si="655"/>
        <v>3.6648710803648104E-3</v>
      </c>
      <c r="BA384" s="13">
        <f t="shared" si="656"/>
        <v>1.2848275561822486E-3</v>
      </c>
      <c r="BB384" s="13">
        <f t="shared" si="657"/>
        <v>3.3782535857187481E-4</v>
      </c>
      <c r="BC384" s="13">
        <f t="shared" si="658"/>
        <v>7.1060725523870976E-5</v>
      </c>
      <c r="BD384" s="13">
        <f t="shared" si="659"/>
        <v>6.9266419822706219E-5</v>
      </c>
      <c r="BE384" s="13">
        <f t="shared" si="660"/>
        <v>1.5579565105820043E-4</v>
      </c>
      <c r="BF384" s="13">
        <f t="shared" si="661"/>
        <v>1.7520961059324058E-4</v>
      </c>
      <c r="BG384" s="13">
        <f t="shared" si="662"/>
        <v>1.3136185097048278E-4</v>
      </c>
      <c r="BH384" s="13">
        <f t="shared" si="663"/>
        <v>7.3865536679029571E-5</v>
      </c>
      <c r="BI384" s="13">
        <f t="shared" si="664"/>
        <v>3.3228018445672196E-5</v>
      </c>
      <c r="BJ384" s="14">
        <f t="shared" si="665"/>
        <v>0.63544000779524912</v>
      </c>
      <c r="BK384" s="14">
        <f t="shared" si="666"/>
        <v>0.19827645130432059</v>
      </c>
      <c r="BL384" s="14">
        <f t="shared" si="667"/>
        <v>0.15762588462682306</v>
      </c>
      <c r="BM384" s="14">
        <f t="shared" si="668"/>
        <v>0.63229677743540291</v>
      </c>
      <c r="BN384" s="14">
        <f t="shared" si="669"/>
        <v>0.35923351244404716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1.8147</v>
      </c>
      <c r="F385" s="10">
        <f>VLOOKUP(B385,home!$B$2:$E$405,3,FALSE)</f>
        <v>0.77149999999999996</v>
      </c>
      <c r="G385" s="10">
        <f>VLOOKUP(C385,away!$B$2:$E$405,4,FALSE)</f>
        <v>1.1415</v>
      </c>
      <c r="H385" s="10">
        <f>VLOOKUP(A385,away!$A$2:$E$405,3,FALSE)</f>
        <v>1.2371000000000001</v>
      </c>
      <c r="I385" s="10">
        <f>VLOOKUP(C385,away!$B$2:$E$405,3,FALSE)</f>
        <v>0.46189999999999998</v>
      </c>
      <c r="J385" s="10">
        <f>VLOOKUP(B385,home!$B$2:$E$405,4,FALSE)</f>
        <v>0.75449999999999995</v>
      </c>
      <c r="K385" s="12">
        <f t="shared" si="614"/>
        <v>1.5981468585750001</v>
      </c>
      <c r="L385" s="12">
        <f t="shared" si="615"/>
        <v>0.43113374170500002</v>
      </c>
      <c r="M385" s="13">
        <f t="shared" si="616"/>
        <v>0.13143003787921184</v>
      </c>
      <c r="N385" s="13">
        <f t="shared" si="617"/>
        <v>0.21004450215905568</v>
      </c>
      <c r="O385" s="13">
        <f t="shared" si="618"/>
        <v>5.6663924003294494E-2</v>
      </c>
      <c r="P385" s="13">
        <f t="shared" si="619"/>
        <v>9.0557272140397632E-2</v>
      </c>
      <c r="Q385" s="13">
        <f t="shared" si="620"/>
        <v>0.16784098064322234</v>
      </c>
      <c r="R385" s="13">
        <f t="shared" si="621"/>
        <v>1.2214864787614056E-2</v>
      </c>
      <c r="S385" s="13">
        <f t="shared" si="622"/>
        <v>1.5598830506780063E-2</v>
      </c>
      <c r="T385" s="13">
        <f t="shared" si="623"/>
        <v>7.2361909996148929E-2</v>
      </c>
      <c r="U385" s="13">
        <f t="shared" si="624"/>
        <v>1.9521147788243792E-2</v>
      </c>
      <c r="V385" s="13">
        <f t="shared" si="625"/>
        <v>1.1942031940577892E-3</v>
      </c>
      <c r="W385" s="13">
        <f t="shared" si="626"/>
        <v>8.9411511985037731E-2</v>
      </c>
      <c r="X385" s="13">
        <f t="shared" si="627"/>
        <v>3.8548319713610772E-2</v>
      </c>
      <c r="Y385" s="13">
        <f t="shared" si="628"/>
        <v>8.3097406572848129E-3</v>
      </c>
      <c r="Z385" s="13">
        <f t="shared" si="629"/>
        <v>1.7554134534348998E-3</v>
      </c>
      <c r="AA385" s="13">
        <f t="shared" si="630"/>
        <v>2.8054084961072773E-3</v>
      </c>
      <c r="AB385" s="13">
        <f t="shared" si="631"/>
        <v>2.2417273875367304E-3</v>
      </c>
      <c r="AC385" s="13">
        <f t="shared" si="632"/>
        <v>5.1426497216817115E-5</v>
      </c>
      <c r="AD385" s="13">
        <f t="shared" si="633"/>
        <v>3.5723181749832265E-2</v>
      </c>
      <c r="AE385" s="13">
        <f t="shared" si="634"/>
        <v>1.5401469013412956E-2</v>
      </c>
      <c r="AF385" s="13">
        <f t="shared" si="635"/>
        <v>3.3200464817531705E-3</v>
      </c>
      <c r="AG385" s="13">
        <f t="shared" si="636"/>
        <v>4.7712802077092188E-4</v>
      </c>
      <c r="AH385" s="13">
        <f t="shared" si="637"/>
        <v>1.89204492604671E-4</v>
      </c>
      <c r="AI385" s="13">
        <f t="shared" si="638"/>
        <v>3.0237656548443178E-4</v>
      </c>
      <c r="AJ385" s="13">
        <f t="shared" si="639"/>
        <v>2.4162107911782126E-4</v>
      </c>
      <c r="AK385" s="13">
        <f t="shared" si="640"/>
        <v>1.287153228525492E-4</v>
      </c>
      <c r="AL385" s="13">
        <f t="shared" si="641"/>
        <v>1.4173451910500604E-6</v>
      </c>
      <c r="AM385" s="13">
        <f t="shared" si="642"/>
        <v>1.141817813835963E-2</v>
      </c>
      <c r="AN385" s="13">
        <f t="shared" si="643"/>
        <v>4.9227618642452191E-3</v>
      </c>
      <c r="AO385" s="13">
        <f t="shared" si="644"/>
        <v>1.0611843710273611E-3</v>
      </c>
      <c r="AP385" s="13">
        <f t="shared" si="645"/>
        <v>1.5250412950663109E-4</v>
      </c>
      <c r="AQ385" s="13">
        <f t="shared" si="646"/>
        <v>1.6437418994914436E-5</v>
      </c>
      <c r="AR385" s="13">
        <f t="shared" si="647"/>
        <v>1.6314488168809565E-5</v>
      </c>
      <c r="AS385" s="13">
        <f t="shared" si="648"/>
        <v>2.607294801624201E-5</v>
      </c>
      <c r="AT385" s="13">
        <f t="shared" si="649"/>
        <v>2.0834199982973226E-5</v>
      </c>
      <c r="AU385" s="13">
        <f t="shared" si="650"/>
        <v>1.1098703751237327E-5</v>
      </c>
      <c r="AV385" s="13">
        <f t="shared" si="651"/>
        <v>4.4343396335736269E-6</v>
      </c>
      <c r="AW385" s="13">
        <f t="shared" si="652"/>
        <v>2.7127004064483232E-8</v>
      </c>
      <c r="AX385" s="13">
        <f t="shared" si="653"/>
        <v>3.0413209204115349E-3</v>
      </c>
      <c r="AY385" s="13">
        <f t="shared" si="654"/>
        <v>1.3112160681427198E-3</v>
      </c>
      <c r="AZ385" s="13">
        <f t="shared" si="655"/>
        <v>2.8265474482104449E-4</v>
      </c>
      <c r="BA385" s="13">
        <f t="shared" si="656"/>
        <v>4.0620665915122964E-5</v>
      </c>
      <c r="BB385" s="13">
        <f t="shared" si="657"/>
        <v>4.3782349216339294E-6</v>
      </c>
      <c r="BC385" s="13">
        <f t="shared" si="658"/>
        <v>3.7752096076550676E-7</v>
      </c>
      <c r="BD385" s="13">
        <f t="shared" si="659"/>
        <v>1.1722877213701365E-6</v>
      </c>
      <c r="BE385" s="13">
        <f t="shared" si="660"/>
        <v>1.8734879392537286E-6</v>
      </c>
      <c r="BF385" s="13">
        <f t="shared" si="661"/>
        <v>1.4970544323482486E-6</v>
      </c>
      <c r="BG385" s="13">
        <f t="shared" si="662"/>
        <v>7.9750427939104456E-7</v>
      </c>
      <c r="BH385" s="13">
        <f t="shared" si="663"/>
        <v>3.1863223970222934E-7</v>
      </c>
      <c r="BI385" s="13">
        <f t="shared" si="664"/>
        <v>1.0184422258416675E-7</v>
      </c>
      <c r="BJ385" s="14">
        <f t="shared" si="665"/>
        <v>0.6636904244974362</v>
      </c>
      <c r="BK385" s="14">
        <f t="shared" si="666"/>
        <v>0.24014440363099793</v>
      </c>
      <c r="BL385" s="14">
        <f t="shared" si="667"/>
        <v>9.4393505413243317E-2</v>
      </c>
      <c r="BM385" s="14">
        <f t="shared" si="668"/>
        <v>0.32992097644117774</v>
      </c>
      <c r="BN385" s="14">
        <f t="shared" si="669"/>
        <v>0.66875158161279591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1.5906</v>
      </c>
      <c r="F386" s="10">
        <f>VLOOKUP(B386,home!$B$2:$E$405,3,FALSE)</f>
        <v>1.1176999999999999</v>
      </c>
      <c r="G386" s="10">
        <f>VLOOKUP(C386,away!$B$2:$E$405,4,FALSE)</f>
        <v>1.6067</v>
      </c>
      <c r="H386" s="10">
        <f>VLOOKUP(A386,away!$A$2:$E$405,3,FALSE)</f>
        <v>1.1812</v>
      </c>
      <c r="I386" s="10">
        <f>VLOOKUP(C386,away!$B$2:$E$405,3,FALSE)</f>
        <v>1.1288</v>
      </c>
      <c r="J386" s="10">
        <f>VLOOKUP(B386,home!$B$2:$E$405,4,FALSE)</f>
        <v>1.411</v>
      </c>
      <c r="K386" s="12">
        <f t="shared" si="614"/>
        <v>2.8564131432539996</v>
      </c>
      <c r="L386" s="12">
        <f t="shared" si="615"/>
        <v>1.8813407081600002</v>
      </c>
      <c r="M386" s="13">
        <f t="shared" si="616"/>
        <v>8.7582965437969923E-3</v>
      </c>
      <c r="N386" s="13">
        <f t="shared" si="617"/>
        <v>2.5017313360217806E-2</v>
      </c>
      <c r="O386" s="13">
        <f t="shared" si="618"/>
        <v>1.6477339821982316E-2</v>
      </c>
      <c r="P386" s="13">
        <f t="shared" si="619"/>
        <v>4.7066090033372809E-2</v>
      </c>
      <c r="Q386" s="13">
        <f t="shared" si="620"/>
        <v>3.5729891345515019E-2</v>
      </c>
      <c r="R386" s="13">
        <f t="shared" si="621"/>
        <v>1.5499745084640592E-2</v>
      </c>
      <c r="S386" s="13">
        <f t="shared" si="622"/>
        <v>6.3231954408944649E-2</v>
      </c>
      <c r="T386" s="13">
        <f t="shared" si="623"/>
        <v>6.7220099086451088E-2</v>
      </c>
      <c r="U386" s="13">
        <f t="shared" si="624"/>
        <v>4.4273675576853966E-2</v>
      </c>
      <c r="V386" s="13">
        <f t="shared" si="625"/>
        <v>3.775570390524683E-2</v>
      </c>
      <c r="W386" s="13">
        <f t="shared" si="626"/>
        <v>3.4019777082122137E-2</v>
      </c>
      <c r="X386" s="13">
        <f t="shared" si="627"/>
        <v>6.4002791507125012E-2</v>
      </c>
      <c r="Y386" s="13">
        <f t="shared" si="628"/>
        <v>6.0205528549115719E-2</v>
      </c>
      <c r="Z386" s="13">
        <f t="shared" si="629"/>
        <v>9.7201004646124065E-3</v>
      </c>
      <c r="AA386" s="13">
        <f t="shared" si="630"/>
        <v>2.7764622720868187E-2</v>
      </c>
      <c r="AB386" s="13">
        <f t="shared" si="631"/>
        <v>3.9653616628688264E-2</v>
      </c>
      <c r="AC386" s="13">
        <f t="shared" si="632"/>
        <v>1.2680928808412742E-2</v>
      </c>
      <c r="AD386" s="13">
        <f t="shared" si="633"/>
        <v>2.4293634596986222E-2</v>
      </c>
      <c r="AE386" s="13">
        <f t="shared" si="634"/>
        <v>4.5704603716474342E-2</v>
      </c>
      <c r="AF386" s="13">
        <f t="shared" si="635"/>
        <v>4.299296576106202E-2</v>
      </c>
      <c r="AG386" s="13">
        <f t="shared" si="636"/>
        <v>2.6961472216938356E-2</v>
      </c>
      <c r="AH386" s="13">
        <f t="shared" si="637"/>
        <v>4.5717051728700617E-3</v>
      </c>
      <c r="AI386" s="13">
        <f t="shared" si="638"/>
        <v>1.3058678742868344E-2</v>
      </c>
      <c r="AJ386" s="13">
        <f t="shared" si="639"/>
        <v>1.8650490797330381E-2</v>
      </c>
      <c r="AK386" s="13">
        <f t="shared" si="640"/>
        <v>1.7757835680544086E-2</v>
      </c>
      <c r="AL386" s="13">
        <f t="shared" si="641"/>
        <v>2.7258347968418767E-3</v>
      </c>
      <c r="AM386" s="13">
        <f t="shared" si="642"/>
        <v>1.3878531432048298E-2</v>
      </c>
      <c r="AN386" s="13">
        <f t="shared" si="643"/>
        <v>2.6110246152590569E-2</v>
      </c>
      <c r="AO386" s="13">
        <f t="shared" si="644"/>
        <v>2.4561134493473333E-2</v>
      </c>
      <c r="AP386" s="13">
        <f t="shared" si="645"/>
        <v>1.5402620720388045E-2</v>
      </c>
      <c r="AQ386" s="13">
        <f t="shared" si="646"/>
        <v>7.2443943434036826E-3</v>
      </c>
      <c r="AR386" s="13">
        <f t="shared" si="647"/>
        <v>1.7201870094852197E-3</v>
      </c>
      <c r="AS386" s="13">
        <f t="shared" si="648"/>
        <v>4.9135647827483744E-3</v>
      </c>
      <c r="AT386" s="13">
        <f t="shared" si="649"/>
        <v>7.0175855128362212E-3</v>
      </c>
      <c r="AU386" s="13">
        <f t="shared" si="650"/>
        <v>6.6817078309247459E-3</v>
      </c>
      <c r="AV386" s="13">
        <f t="shared" si="651"/>
        <v>4.771429516909155E-3</v>
      </c>
      <c r="AW386" s="13">
        <f t="shared" si="652"/>
        <v>4.0689795391498479E-4</v>
      </c>
      <c r="AX386" s="13">
        <f t="shared" si="653"/>
        <v>6.6071365985944262E-3</v>
      </c>
      <c r="AY386" s="13">
        <f t="shared" si="654"/>
        <v>1.2430275047309492E-2</v>
      </c>
      <c r="AZ386" s="13">
        <f t="shared" si="655"/>
        <v>1.1692791230064413E-2</v>
      </c>
      <c r="BA386" s="13">
        <f t="shared" si="656"/>
        <v>7.3327080443788082E-3</v>
      </c>
      <c r="BB386" s="13">
        <f t="shared" si="657"/>
        <v>3.4488305362355386E-3</v>
      </c>
      <c r="BC386" s="13">
        <f t="shared" si="658"/>
        <v>1.2976850566730404E-3</v>
      </c>
      <c r="BD386" s="13">
        <f t="shared" si="659"/>
        <v>5.3937630776542626E-4</v>
      </c>
      <c r="BE386" s="13">
        <f t="shared" si="660"/>
        <v>1.5406815746609782E-3</v>
      </c>
      <c r="BF386" s="13">
        <f t="shared" si="661"/>
        <v>2.2004115497154435E-3</v>
      </c>
      <c r="BG386" s="13">
        <f t="shared" si="662"/>
        <v>2.0950948237250309E-3</v>
      </c>
      <c r="BH386" s="13">
        <f t="shared" si="663"/>
        <v>1.4961140977129003E-3</v>
      </c>
      <c r="BI386" s="13">
        <f t="shared" si="664"/>
        <v>8.547039945029449E-4</v>
      </c>
      <c r="BJ386" s="14">
        <f t="shared" si="665"/>
        <v>0.55615443087716754</v>
      </c>
      <c r="BK386" s="14">
        <f t="shared" si="666"/>
        <v>0.18464908354392537</v>
      </c>
      <c r="BL386" s="14">
        <f t="shared" si="667"/>
        <v>0.23153856722763266</v>
      </c>
      <c r="BM386" s="14">
        <f t="shared" si="668"/>
        <v>0.82149012883041805</v>
      </c>
      <c r="BN386" s="14">
        <f t="shared" si="669"/>
        <v>0.14854867618952552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1.5906</v>
      </c>
      <c r="F387" s="10">
        <f>VLOOKUP(B387,home!$B$2:$E$405,3,FALSE)</f>
        <v>1.2574000000000001</v>
      </c>
      <c r="G387" s="10">
        <f>VLOOKUP(C387,away!$B$2:$E$405,4,FALSE)</f>
        <v>0.97799999999999998</v>
      </c>
      <c r="H387" s="10">
        <f>VLOOKUP(A387,away!$A$2:$E$405,3,FALSE)</f>
        <v>1.1812</v>
      </c>
      <c r="I387" s="10">
        <f>VLOOKUP(C387,away!$B$2:$E$405,3,FALSE)</f>
        <v>0.94069999999999998</v>
      </c>
      <c r="J387" s="10">
        <f>VLOOKUP(B387,home!$B$2:$E$405,4,FALSE)</f>
        <v>0.63490000000000002</v>
      </c>
      <c r="K387" s="12">
        <f t="shared" si="614"/>
        <v>1.9560199903200002</v>
      </c>
      <c r="L387" s="12">
        <f t="shared" si="615"/>
        <v>0.70547220791599996</v>
      </c>
      <c r="M387" s="13">
        <f t="shared" si="616"/>
        <v>6.9843922968134936E-2</v>
      </c>
      <c r="N387" s="13">
        <f t="shared" si="617"/>
        <v>0.13661610952804212</v>
      </c>
      <c r="O387" s="13">
        <f t="shared" si="618"/>
        <v>4.9272946545845166E-2</v>
      </c>
      <c r="P387" s="13">
        <f t="shared" si="619"/>
        <v>9.6378868425641945E-2</v>
      </c>
      <c r="Q387" s="13">
        <f t="shared" si="620"/>
        <v>0.13361192061829855</v>
      </c>
      <c r="R387" s="13">
        <f t="shared" si="621"/>
        <v>1.7380347195112215E-2</v>
      </c>
      <c r="S387" s="13">
        <f t="shared" si="622"/>
        <v>3.3248727606713532E-2</v>
      </c>
      <c r="T387" s="13">
        <f t="shared" si="623"/>
        <v>9.425949664248838E-2</v>
      </c>
      <c r="U387" s="13">
        <f t="shared" si="624"/>
        <v>3.3996306552341642E-2</v>
      </c>
      <c r="V387" s="13">
        <f t="shared" si="625"/>
        <v>5.0978343444575526E-3</v>
      </c>
      <c r="W387" s="13">
        <f t="shared" si="626"/>
        <v>8.7115862558146989E-2</v>
      </c>
      <c r="X387" s="13">
        <f t="shared" si="627"/>
        <v>6.1457819903402738E-2</v>
      </c>
      <c r="Y387" s="13">
        <f t="shared" si="628"/>
        <v>2.1678391950478708E-2</v>
      </c>
      <c r="Z387" s="13">
        <f t="shared" si="629"/>
        <v>4.0871173033608247E-3</v>
      </c>
      <c r="AA387" s="13">
        <f t="shared" si="630"/>
        <v>7.9944831481565445E-3</v>
      </c>
      <c r="AB387" s="13">
        <f t="shared" si="631"/>
        <v>7.8186844250352858E-3</v>
      </c>
      <c r="AC387" s="13">
        <f t="shared" si="632"/>
        <v>4.3966200338248348E-4</v>
      </c>
      <c r="AD387" s="13">
        <f t="shared" si="633"/>
        <v>4.260009215942627E-2</v>
      </c>
      <c r="AE387" s="13">
        <f t="shared" si="634"/>
        <v>3.0053181073135524E-2</v>
      </c>
      <c r="AF387" s="13">
        <f t="shared" si="635"/>
        <v>1.0600842003282131E-2</v>
      </c>
      <c r="AG387" s="13">
        <f t="shared" si="636"/>
        <v>2.4928664712747057E-3</v>
      </c>
      <c r="AH387" s="13">
        <f t="shared" si="637"/>
        <v>7.2083691700341199E-4</v>
      </c>
      <c r="AI387" s="13">
        <f t="shared" si="638"/>
        <v>1.4099714194193125E-3</v>
      </c>
      <c r="AJ387" s="13">
        <f t="shared" si="639"/>
        <v>1.3789661410820208E-3</v>
      </c>
      <c r="AK387" s="13">
        <f t="shared" si="640"/>
        <v>8.9909511264362071E-4</v>
      </c>
      <c r="AL387" s="13">
        <f t="shared" si="641"/>
        <v>2.4267895945699965E-5</v>
      </c>
      <c r="AM387" s="13">
        <f t="shared" si="642"/>
        <v>1.6665326370662426E-2</v>
      </c>
      <c r="AN387" s="13">
        <f t="shared" si="643"/>
        <v>1.1756924590351957E-2</v>
      </c>
      <c r="AO387" s="13">
        <f t="shared" si="644"/>
        <v>4.147091774528754E-3</v>
      </c>
      <c r="AP387" s="13">
        <f t="shared" si="645"/>
        <v>9.7521933020236094E-4</v>
      </c>
      <c r="AQ387" s="13">
        <f t="shared" si="646"/>
        <v>1.7199753352005551E-4</v>
      </c>
      <c r="AR387" s="13">
        <f t="shared" si="647"/>
        <v>1.0170608227715193E-4</v>
      </c>
      <c r="AS387" s="13">
        <f t="shared" si="648"/>
        <v>1.9893913007123986E-4</v>
      </c>
      <c r="AT387" s="13">
        <f t="shared" si="649"/>
        <v>1.9456445763810795E-4</v>
      </c>
      <c r="AU387" s="13">
        <f t="shared" si="650"/>
        <v>1.26857322848636E-4</v>
      </c>
      <c r="AV387" s="13">
        <f t="shared" si="651"/>
        <v>6.2033864852602518E-5</v>
      </c>
      <c r="AW387" s="13">
        <f t="shared" si="652"/>
        <v>9.3021389331851615E-7</v>
      </c>
      <c r="AX387" s="13">
        <f t="shared" si="653"/>
        <v>5.4329519210371225E-3</v>
      </c>
      <c r="AY387" s="13">
        <f t="shared" si="654"/>
        <v>3.8327965872355313E-3</v>
      </c>
      <c r="AZ387" s="13">
        <f t="shared" si="655"/>
        <v>1.35196573544498E-3</v>
      </c>
      <c r="BA387" s="13">
        <f t="shared" si="656"/>
        <v>3.1792475080371626E-4</v>
      </c>
      <c r="BB387" s="13">
        <f t="shared" si="657"/>
        <v>5.6071768975160436E-5</v>
      </c>
      <c r="BC387" s="13">
        <f t="shared" si="658"/>
        <v>7.9114149321324621E-6</v>
      </c>
      <c r="BD387" s="13">
        <f t="shared" si="659"/>
        <v>1.1958469070424783E-5</v>
      </c>
      <c r="BE387" s="13">
        <f t="shared" si="660"/>
        <v>2.3391004555374304E-5</v>
      </c>
      <c r="BF387" s="13">
        <f t="shared" si="661"/>
        <v>2.2876636251989167E-5</v>
      </c>
      <c r="BG387" s="13">
        <f t="shared" si="662"/>
        <v>1.4915719273390005E-5</v>
      </c>
      <c r="BH387" s="13">
        <f t="shared" si="663"/>
        <v>7.293861267188037E-6</v>
      </c>
      <c r="BI387" s="13">
        <f t="shared" si="664"/>
        <v>2.8533876890481151E-6</v>
      </c>
      <c r="BJ387" s="14">
        <f t="shared" si="665"/>
        <v>0.6652027646856703</v>
      </c>
      <c r="BK387" s="14">
        <f t="shared" si="666"/>
        <v>0.2088660798315117</v>
      </c>
      <c r="BL387" s="14">
        <f t="shared" si="667"/>
        <v>0.12163902739243436</v>
      </c>
      <c r="BM387" s="14">
        <f t="shared" si="668"/>
        <v>0.49285900755855994</v>
      </c>
      <c r="BN387" s="14">
        <f t="shared" si="669"/>
        <v>0.5031041152810749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1.5906</v>
      </c>
      <c r="F388" s="10">
        <f>VLOOKUP(B388,home!$B$2:$E$405,3,FALSE)</f>
        <v>0.27939999999999998</v>
      </c>
      <c r="G388" s="10">
        <f>VLOOKUP(C388,away!$B$2:$E$405,4,FALSE)</f>
        <v>1.2574000000000001</v>
      </c>
      <c r="H388" s="10">
        <f>VLOOKUP(A388,away!$A$2:$E$405,3,FALSE)</f>
        <v>1.1812</v>
      </c>
      <c r="I388" s="10">
        <f>VLOOKUP(C388,away!$B$2:$E$405,3,FALSE)</f>
        <v>0.74080000000000001</v>
      </c>
      <c r="J388" s="10">
        <f>VLOOKUP(B388,home!$B$2:$E$405,4,FALSE)</f>
        <v>1.0347</v>
      </c>
      <c r="K388" s="12">
        <f t="shared" si="614"/>
        <v>0.55880571093600007</v>
      </c>
      <c r="L388" s="12">
        <f t="shared" si="615"/>
        <v>0.90539660371200004</v>
      </c>
      <c r="M388" s="13">
        <f t="shared" si="616"/>
        <v>0.23126239254353803</v>
      </c>
      <c r="N388" s="13">
        <f t="shared" si="617"/>
        <v>0.12923074567805209</v>
      </c>
      <c r="O388" s="13">
        <f t="shared" si="618"/>
        <v>0.20938418477523069</v>
      </c>
      <c r="P388" s="13">
        <f t="shared" si="619"/>
        <v>0.11700507823207758</v>
      </c>
      <c r="Q388" s="13">
        <f t="shared" si="620"/>
        <v>3.6107439356706655E-2</v>
      </c>
      <c r="R388" s="13">
        <f t="shared" si="621"/>
        <v>9.4787864883249862E-2</v>
      </c>
      <c r="S388" s="13">
        <f t="shared" si="622"/>
        <v>1.4799410511068338E-2</v>
      </c>
      <c r="T388" s="13">
        <f t="shared" si="623"/>
        <v>3.2691552962299204E-2</v>
      </c>
      <c r="U388" s="13">
        <f t="shared" si="624"/>
        <v>5.2968000224189946E-2</v>
      </c>
      <c r="V388" s="13">
        <f t="shared" si="625"/>
        <v>8.3195838746490623E-4</v>
      </c>
      <c r="W388" s="13">
        <f t="shared" si="626"/>
        <v>6.7256811066009918E-3</v>
      </c>
      <c r="X388" s="13">
        <f t="shared" si="627"/>
        <v>6.0894088315665033E-3</v>
      </c>
      <c r="Y388" s="13">
        <f t="shared" si="628"/>
        <v>2.756665037357085E-3</v>
      </c>
      <c r="Z388" s="13">
        <f t="shared" si="629"/>
        <v>2.8606870312802131E-2</v>
      </c>
      <c r="AA388" s="13">
        <f t="shared" si="630"/>
        <v>1.5985682502799348E-2</v>
      </c>
      <c r="AB388" s="13">
        <f t="shared" si="631"/>
        <v>4.4664453378869826E-3</v>
      </c>
      <c r="AC388" s="13">
        <f t="shared" si="632"/>
        <v>2.6307605384011564E-5</v>
      </c>
      <c r="AD388" s="13">
        <f t="shared" si="633"/>
        <v>9.395872530757474E-4</v>
      </c>
      <c r="AE388" s="13">
        <f t="shared" si="634"/>
        <v>8.5069910782586912E-4</v>
      </c>
      <c r="AF388" s="13">
        <f t="shared" si="635"/>
        <v>3.851100415031852E-4</v>
      </c>
      <c r="AG388" s="13">
        <f t="shared" si="636"/>
        <v>1.1622577454412376E-4</v>
      </c>
      <c r="AH388" s="13">
        <f t="shared" si="637"/>
        <v>6.4751408060101708E-3</v>
      </c>
      <c r="AI388" s="13">
        <f t="shared" si="638"/>
        <v>3.6183456615132177E-3</v>
      </c>
      <c r="AJ388" s="13">
        <f t="shared" si="639"/>
        <v>1.0109761098970424E-3</v>
      </c>
      <c r="AK388" s="13">
        <f t="shared" si="640"/>
        <v>1.8831307461010955E-4</v>
      </c>
      <c r="AL388" s="13">
        <f t="shared" si="641"/>
        <v>5.3240362900343272E-7</v>
      </c>
      <c r="AM388" s="13">
        <f t="shared" si="642"/>
        <v>1.0500934458827935E-4</v>
      </c>
      <c r="AN388" s="13">
        <f t="shared" si="643"/>
        <v>9.5075103948251205E-5</v>
      </c>
      <c r="AO388" s="13">
        <f t="shared" si="644"/>
        <v>4.3040338106156002E-5</v>
      </c>
      <c r="AP388" s="13">
        <f t="shared" si="645"/>
        <v>1.2989525314643273E-5</v>
      </c>
      <c r="AQ388" s="13">
        <f t="shared" si="646"/>
        <v>2.9401680259272666E-6</v>
      </c>
      <c r="AR388" s="13">
        <f t="shared" si="647"/>
        <v>1.1725140988637186E-3</v>
      </c>
      <c r="AS388" s="13">
        <f t="shared" si="648"/>
        <v>6.5520757459802367E-4</v>
      </c>
      <c r="AT388" s="13">
        <f t="shared" si="649"/>
        <v>1.8306686726695046E-4</v>
      </c>
      <c r="AU388" s="13">
        <f t="shared" si="650"/>
        <v>3.4099603637311543E-5</v>
      </c>
      <c r="AV388" s="13">
        <f t="shared" si="651"/>
        <v>4.7637633132959214E-6</v>
      </c>
      <c r="AW388" s="13">
        <f t="shared" si="652"/>
        <v>7.4823531710079073E-9</v>
      </c>
      <c r="AX388" s="13">
        <f t="shared" si="653"/>
        <v>9.7799702429294719E-6</v>
      </c>
      <c r="AY388" s="13">
        <f t="shared" si="654"/>
        <v>8.8547518423527663E-6</v>
      </c>
      <c r="AZ388" s="13">
        <f t="shared" si="655"/>
        <v>4.0085311223893851E-6</v>
      </c>
      <c r="BA388" s="13">
        <f t="shared" si="656"/>
        <v>1.209770154695067E-6</v>
      </c>
      <c r="BB388" s="13">
        <f t="shared" si="657"/>
        <v>2.7383044733326357E-7</v>
      </c>
      <c r="BC388" s="13">
        <f t="shared" si="658"/>
        <v>4.9585031401694923E-8</v>
      </c>
      <c r="BD388" s="13">
        <f t="shared" si="659"/>
        <v>1.7693171381927446E-4</v>
      </c>
      <c r="BE388" s="13">
        <f t="shared" si="660"/>
        <v>9.8870452127904567E-5</v>
      </c>
      <c r="BF388" s="13">
        <f t="shared" si="661"/>
        <v>2.7624686645948733E-5</v>
      </c>
      <c r="BG388" s="13">
        <f t="shared" si="662"/>
        <v>5.1456108868578701E-6</v>
      </c>
      <c r="BH388" s="13">
        <f t="shared" si="663"/>
        <v>7.1884918745765838E-7</v>
      </c>
      <c r="BI388" s="13">
        <f t="shared" si="664"/>
        <v>8.0339406250608587E-8</v>
      </c>
      <c r="BJ388" s="14">
        <f t="shared" si="665"/>
        <v>0.21617634606835581</v>
      </c>
      <c r="BK388" s="14">
        <f t="shared" si="666"/>
        <v>0.36393453443500423</v>
      </c>
      <c r="BL388" s="14">
        <f t="shared" si="667"/>
        <v>0.3912439769351404</v>
      </c>
      <c r="BM388" s="14">
        <f t="shared" si="668"/>
        <v>0.18217517501295846</v>
      </c>
      <c r="BN388" s="14">
        <f t="shared" si="669"/>
        <v>0.81777770546885498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1.2153</v>
      </c>
      <c r="F389" s="10">
        <f>VLOOKUP(B389,home!$B$2:$E$405,3,FALSE)</f>
        <v>0.45710000000000001</v>
      </c>
      <c r="G389" s="10">
        <f>VLOOKUP(C389,away!$B$2:$E$405,4,FALSE)</f>
        <v>0.36570000000000003</v>
      </c>
      <c r="H389" s="10">
        <f>VLOOKUP(A389,away!$A$2:$E$405,3,FALSE)</f>
        <v>0.91669999999999996</v>
      </c>
      <c r="I389" s="10">
        <f>VLOOKUP(C389,away!$B$2:$E$405,3,FALSE)</f>
        <v>0.48480000000000001</v>
      </c>
      <c r="J389" s="10">
        <f>VLOOKUP(B389,home!$B$2:$E$405,4,FALSE)</f>
        <v>1.0909</v>
      </c>
      <c r="K389" s="12">
        <f t="shared" si="614"/>
        <v>0.20315133449100001</v>
      </c>
      <c r="L389" s="12">
        <f t="shared" si="615"/>
        <v>0.48481358894400001</v>
      </c>
      <c r="M389" s="13">
        <f t="shared" si="616"/>
        <v>0.50259785412254154</v>
      </c>
      <c r="N389" s="13">
        <f t="shared" si="617"/>
        <v>0.10210342477730724</v>
      </c>
      <c r="O389" s="13">
        <f t="shared" si="618"/>
        <v>0.24366626945270234</v>
      </c>
      <c r="P389" s="13">
        <f t="shared" si="619"/>
        <v>4.9501127809760063E-2</v>
      </c>
      <c r="Q389" s="13">
        <f t="shared" si="620"/>
        <v>1.0371223499805701E-2</v>
      </c>
      <c r="R389" s="13">
        <f t="shared" si="621"/>
        <v>5.9066359298980166E-2</v>
      </c>
      <c r="S389" s="13">
        <f t="shared" si="622"/>
        <v>1.2188480483647083E-3</v>
      </c>
      <c r="T389" s="13">
        <f t="shared" si="623"/>
        <v>5.0281100866811541E-3</v>
      </c>
      <c r="U389" s="13">
        <f t="shared" si="624"/>
        <v>1.1999409715112708E-2</v>
      </c>
      <c r="V389" s="13">
        <f t="shared" si="625"/>
        <v>1.3338331923909075E-5</v>
      </c>
      <c r="W389" s="13">
        <f t="shared" si="626"/>
        <v>7.0230929809664885E-4</v>
      </c>
      <c r="X389" s="13">
        <f t="shared" si="627"/>
        <v>3.4048909135897792E-4</v>
      </c>
      <c r="Y389" s="13">
        <f t="shared" si="628"/>
        <v>8.2536869189013757E-5</v>
      </c>
      <c r="Z389" s="13">
        <f t="shared" si="629"/>
        <v>9.5453912125314632E-3</v>
      </c>
      <c r="AA389" s="13">
        <f t="shared" si="630"/>
        <v>1.9391589630644312E-3</v>
      </c>
      <c r="AB389" s="13">
        <f t="shared" si="631"/>
        <v>1.9697136556836147E-4</v>
      </c>
      <c r="AC389" s="13">
        <f t="shared" si="632"/>
        <v>8.2106209258386935E-8</v>
      </c>
      <c r="AD389" s="13">
        <f t="shared" si="633"/>
        <v>3.5668767783442948E-5</v>
      </c>
      <c r="AE389" s="13">
        <f t="shared" si="634"/>
        <v>1.7292703322301098E-5</v>
      </c>
      <c r="AF389" s="13">
        <f t="shared" si="635"/>
        <v>4.1918687801143125E-6</v>
      </c>
      <c r="AG389" s="13">
        <f t="shared" si="636"/>
        <v>6.7742498255650918E-7</v>
      </c>
      <c r="AH389" s="13">
        <f t="shared" si="637"/>
        <v>1.1569338429054743E-3</v>
      </c>
      <c r="AI389" s="13">
        <f t="shared" si="638"/>
        <v>2.3503265410404803E-4</v>
      </c>
      <c r="AJ389" s="13">
        <f t="shared" si="639"/>
        <v>2.3873598665099482E-5</v>
      </c>
      <c r="AK389" s="13">
        <f t="shared" si="640"/>
        <v>1.6166511426391712E-6</v>
      </c>
      <c r="AL389" s="13">
        <f t="shared" si="641"/>
        <v>3.2346735467623921E-10</v>
      </c>
      <c r="AM389" s="13">
        <f t="shared" si="642"/>
        <v>1.4492315549712056E-6</v>
      </c>
      <c r="AN389" s="13">
        <f t="shared" si="643"/>
        <v>7.0260715137648407E-7</v>
      </c>
      <c r="AO389" s="13">
        <f t="shared" si="644"/>
        <v>1.703167473382767E-7</v>
      </c>
      <c r="AP389" s="13">
        <f t="shared" si="645"/>
        <v>2.7523957844779471E-8</v>
      </c>
      <c r="AQ389" s="13">
        <f t="shared" si="646"/>
        <v>3.3359971961677235E-9</v>
      </c>
      <c r="AR389" s="13">
        <f t="shared" si="647"/>
        <v>1.1217944970995543E-4</v>
      </c>
      <c r="AS389" s="13">
        <f t="shared" si="648"/>
        <v>2.2789404911043464E-5</v>
      </c>
      <c r="AT389" s="13">
        <f t="shared" si="649"/>
        <v>2.3148490099671143E-6</v>
      </c>
      <c r="AU389" s="13">
        <f t="shared" si="650"/>
        <v>1.5675488850666307E-7</v>
      </c>
      <c r="AV389" s="13">
        <f t="shared" si="651"/>
        <v>7.9612411970291329E-9</v>
      </c>
      <c r="AW389" s="13">
        <f t="shared" si="652"/>
        <v>8.8495751152269275E-13</v>
      </c>
      <c r="AX389" s="13">
        <f t="shared" si="653"/>
        <v>4.9068887396477813E-8</v>
      </c>
      <c r="AY389" s="13">
        <f t="shared" si="654"/>
        <v>2.3789263404175419E-8</v>
      </c>
      <c r="AZ389" s="13">
        <f t="shared" si="655"/>
        <v>5.7666790846562206E-9</v>
      </c>
      <c r="BA389" s="13">
        <f t="shared" si="656"/>
        <v>9.3192146110682795E-10</v>
      </c>
      <c r="BB389" s="13">
        <f t="shared" si="657"/>
        <v>1.1295204704328434E-10</v>
      </c>
      <c r="BC389" s="13">
        <f t="shared" si="658"/>
        <v>1.0952137461125246E-11</v>
      </c>
      <c r="BD389" s="13">
        <f t="shared" si="659"/>
        <v>9.0643536032744043E-6</v>
      </c>
      <c r="BE389" s="13">
        <f t="shared" si="660"/>
        <v>1.8414355308034995E-6</v>
      </c>
      <c r="BF389" s="13">
        <f t="shared" si="661"/>
        <v>1.870450427309369E-7</v>
      </c>
      <c r="BG389" s="13">
        <f t="shared" si="662"/>
        <v>1.266615001357198E-8</v>
      </c>
      <c r="BH389" s="13">
        <f t="shared" si="663"/>
        <v>6.4328631953008656E-10</v>
      </c>
      <c r="BI389" s="13">
        <f t="shared" si="664"/>
        <v>2.6136894854468202E-11</v>
      </c>
      <c r="BJ389" s="14">
        <f t="shared" si="665"/>
        <v>0.11868835708337142</v>
      </c>
      <c r="BK389" s="14">
        <f t="shared" si="666"/>
        <v>0.5533312745315303</v>
      </c>
      <c r="BL389" s="14">
        <f t="shared" si="667"/>
        <v>0.31843418013175601</v>
      </c>
      <c r="BM389" s="14">
        <f t="shared" si="668"/>
        <v>3.2692920209713587E-2</v>
      </c>
      <c r="BN389" s="14">
        <f t="shared" si="669"/>
        <v>0.96730625896109701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1.2153</v>
      </c>
      <c r="F390" s="10">
        <f>VLOOKUP(B390,home!$B$2:$E$405,3,FALSE)</f>
        <v>0.64</v>
      </c>
      <c r="G390" s="10">
        <f>VLOOKUP(C390,away!$B$2:$E$405,4,FALSE)</f>
        <v>1.1884999999999999</v>
      </c>
      <c r="H390" s="10">
        <f>VLOOKUP(A390,away!$A$2:$E$405,3,FALSE)</f>
        <v>0.91669999999999996</v>
      </c>
      <c r="I390" s="10">
        <f>VLOOKUP(C390,away!$B$2:$E$405,3,FALSE)</f>
        <v>1.2121</v>
      </c>
      <c r="J390" s="10">
        <f>VLOOKUP(B390,home!$B$2:$E$405,4,FALSE)</f>
        <v>0.84850000000000003</v>
      </c>
      <c r="K390" s="12">
        <f t="shared" si="614"/>
        <v>0.92440579199999995</v>
      </c>
      <c r="L390" s="12">
        <f t="shared" si="615"/>
        <v>0.94279556139499987</v>
      </c>
      <c r="M390" s="13">
        <f t="shared" si="616"/>
        <v>0.15455560362232745</v>
      </c>
      <c r="N390" s="13">
        <f t="shared" si="617"/>
        <v>0.1428720951745357</v>
      </c>
      <c r="O390" s="13">
        <f t="shared" si="618"/>
        <v>0.14571433708385528</v>
      </c>
      <c r="P390" s="13">
        <f t="shared" si="619"/>
        <v>0.1346991771777562</v>
      </c>
      <c r="Q390" s="13">
        <f t="shared" si="620"/>
        <v>6.6035896147258008E-2</v>
      </c>
      <c r="R390" s="13">
        <f t="shared" si="621"/>
        <v>6.868941511713679E-2</v>
      </c>
      <c r="S390" s="13">
        <f t="shared" si="622"/>
        <v>2.9348447916357934E-2</v>
      </c>
      <c r="T390" s="13">
        <f t="shared" si="623"/>
        <v>6.2258349780376011E-2</v>
      </c>
      <c r="U390" s="13">
        <f t="shared" si="624"/>
        <v>6.3496893183373607E-2</v>
      </c>
      <c r="V390" s="13">
        <f t="shared" si="625"/>
        <v>2.841991773062053E-3</v>
      </c>
      <c r="W390" s="13">
        <f t="shared" si="626"/>
        <v>2.0347988292811928E-2</v>
      </c>
      <c r="X390" s="13">
        <f t="shared" si="627"/>
        <v>1.9183993045780504E-2</v>
      </c>
      <c r="Y390" s="13">
        <f t="shared" si="628"/>
        <v>9.0432917466972025E-3</v>
      </c>
      <c r="Z390" s="13">
        <f t="shared" si="629"/>
        <v>2.1586691895751728E-2</v>
      </c>
      <c r="AA390" s="13">
        <f t="shared" si="630"/>
        <v>1.9954863018552357E-2</v>
      </c>
      <c r="AB390" s="13">
        <f t="shared" si="631"/>
        <v>9.2231954764581993E-3</v>
      </c>
      <c r="AC390" s="13">
        <f t="shared" si="632"/>
        <v>1.5480430036398754E-4</v>
      </c>
      <c r="AD390" s="13">
        <f t="shared" si="633"/>
        <v>4.7024495583558833E-3</v>
      </c>
      <c r="AE390" s="13">
        <f t="shared" si="634"/>
        <v>4.433448571301804E-3</v>
      </c>
      <c r="AF390" s="13">
        <f t="shared" si="635"/>
        <v>2.0899178173481719E-3</v>
      </c>
      <c r="AG390" s="13">
        <f t="shared" si="636"/>
        <v>6.567884139587277E-4</v>
      </c>
      <c r="AH390" s="13">
        <f t="shared" si="637"/>
        <v>5.0879593261290348E-3</v>
      </c>
      <c r="AI390" s="13">
        <f t="shared" si="638"/>
        <v>4.7033390705340967E-3</v>
      </c>
      <c r="AJ390" s="13">
        <f t="shared" si="639"/>
        <v>2.1738969392708072E-3</v>
      </c>
      <c r="AK390" s="13">
        <f t="shared" si="640"/>
        <v>6.6985430729100221E-4</v>
      </c>
      <c r="AL390" s="13">
        <f t="shared" si="641"/>
        <v>5.3966369109621934E-6</v>
      </c>
      <c r="AM390" s="13">
        <f t="shared" si="642"/>
        <v>8.6939432166640435E-4</v>
      </c>
      <c r="AN390" s="13">
        <f t="shared" si="643"/>
        <v>8.1966110756910278E-4</v>
      </c>
      <c r="AO390" s="13">
        <f t="shared" si="644"/>
        <v>3.8638642703212977E-4</v>
      </c>
      <c r="AP390" s="13">
        <f t="shared" si="645"/>
        <v>1.2142780279638834E-4</v>
      </c>
      <c r="AQ390" s="13">
        <f t="shared" si="646"/>
        <v>2.8620398376595564E-5</v>
      </c>
      <c r="AR390" s="13">
        <f t="shared" si="647"/>
        <v>9.5938109384655014E-4</v>
      </c>
      <c r="AS390" s="13">
        <f t="shared" si="648"/>
        <v>8.868574398870465E-4</v>
      </c>
      <c r="AT390" s="13">
        <f t="shared" si="649"/>
        <v>4.0990807705493872E-4</v>
      </c>
      <c r="AU390" s="13">
        <f t="shared" si="650"/>
        <v>1.2630713353905588E-4</v>
      </c>
      <c r="AV390" s="13">
        <f t="shared" si="651"/>
        <v>2.9189761453605174E-5</v>
      </c>
      <c r="AW390" s="13">
        <f t="shared" si="652"/>
        <v>1.3064743446457574E-7</v>
      </c>
      <c r="AX390" s="13">
        <f t="shared" si="653"/>
        <v>1.3394552441338916E-4</v>
      </c>
      <c r="AY390" s="13">
        <f t="shared" si="654"/>
        <v>1.2628324588566891E-4</v>
      </c>
      <c r="AZ390" s="13">
        <f t="shared" si="655"/>
        <v>5.9529641849780999E-5</v>
      </c>
      <c r="BA390" s="13">
        <f t="shared" si="656"/>
        <v>1.8708094035802522E-5</v>
      </c>
      <c r="BB390" s="13">
        <f t="shared" si="657"/>
        <v>4.4094770047787213E-6</v>
      </c>
      <c r="BC390" s="13">
        <f t="shared" si="658"/>
        <v>8.3144706963573979E-7</v>
      </c>
      <c r="BD390" s="13">
        <f t="shared" si="659"/>
        <v>1.5075003949413448E-4</v>
      </c>
      <c r="BE390" s="13">
        <f t="shared" si="660"/>
        <v>1.3935420965260667E-4</v>
      </c>
      <c r="BF390" s="13">
        <f t="shared" si="661"/>
        <v>6.440991927122594E-5</v>
      </c>
      <c r="BG390" s="13">
        <f t="shared" si="662"/>
        <v>1.9846967478857891E-5</v>
      </c>
      <c r="BH390" s="13">
        <f t="shared" si="663"/>
        <v>4.5866629227729671E-6</v>
      </c>
      <c r="BI390" s="13">
        <f t="shared" si="664"/>
        <v>8.4798755435259613E-7</v>
      </c>
      <c r="BJ390" s="14">
        <f t="shared" si="665"/>
        <v>0.33419341603612357</v>
      </c>
      <c r="BK390" s="14">
        <f t="shared" si="666"/>
        <v>0.32173170467266421</v>
      </c>
      <c r="BL390" s="14">
        <f t="shared" si="667"/>
        <v>0.3225051928147562</v>
      </c>
      <c r="BM390" s="14">
        <f t="shared" si="668"/>
        <v>0.28732432849797512</v>
      </c>
      <c r="BN390" s="14">
        <f t="shared" si="669"/>
        <v>0.71256652432286949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1.5221</v>
      </c>
      <c r="F391" s="10">
        <f>VLOOKUP(B391,home!$B$2:$E$405,3,FALSE)</f>
        <v>0.65700000000000003</v>
      </c>
      <c r="G391" s="10">
        <f>VLOOKUP(C391,away!$B$2:$E$405,4,FALSE)</f>
        <v>0.98550000000000004</v>
      </c>
      <c r="H391" s="10">
        <f>VLOOKUP(A391,away!$A$2:$E$405,3,FALSE)</f>
        <v>1.1471</v>
      </c>
      <c r="I391" s="10">
        <f>VLOOKUP(C391,away!$B$2:$E$405,3,FALSE)</f>
        <v>0.65380000000000005</v>
      </c>
      <c r="J391" s="10">
        <f>VLOOKUP(B391,home!$B$2:$E$405,4,FALSE)</f>
        <v>1.5498000000000001</v>
      </c>
      <c r="K391" s="12">
        <f t="shared" si="614"/>
        <v>0.98551941435000001</v>
      </c>
      <c r="L391" s="12">
        <f t="shared" si="615"/>
        <v>1.1623096742040002</v>
      </c>
      <c r="M391" s="13">
        <f t="shared" si="616"/>
        <v>0.11673730925018204</v>
      </c>
      <c r="N391" s="13">
        <f t="shared" si="617"/>
        <v>0.11504688464503422</v>
      </c>
      <c r="O391" s="13">
        <f t="shared" si="618"/>
        <v>0.13568490388203069</v>
      </c>
      <c r="P391" s="13">
        <f t="shared" si="619"/>
        <v>0.1337201070099549</v>
      </c>
      <c r="Q391" s="13">
        <f t="shared" si="620"/>
        <v>5.6690469189083069E-2</v>
      </c>
      <c r="R391" s="13">
        <f t="shared" si="621"/>
        <v>7.8853938212762112E-2</v>
      </c>
      <c r="S391" s="13">
        <f t="shared" si="622"/>
        <v>3.8293385237346302E-2</v>
      </c>
      <c r="T391" s="13">
        <f t="shared" si="623"/>
        <v>6.5891880773635045E-2</v>
      </c>
      <c r="U391" s="13">
        <f t="shared" si="624"/>
        <v>7.7712087006632402E-2</v>
      </c>
      <c r="V391" s="13">
        <f t="shared" si="625"/>
        <v>4.8738065591707918E-3</v>
      </c>
      <c r="W391" s="13">
        <f t="shared" si="626"/>
        <v>1.8623185998150622E-2</v>
      </c>
      <c r="X391" s="13">
        <f t="shared" si="627"/>
        <v>2.1645909250150946E-2</v>
      </c>
      <c r="Y391" s="13">
        <f t="shared" si="628"/>
        <v>1.2579624864196155E-2</v>
      </c>
      <c r="Z391" s="13">
        <f t="shared" si="629"/>
        <v>3.0550898411259304E-2</v>
      </c>
      <c r="AA391" s="13">
        <f t="shared" si="630"/>
        <v>3.0108503510130613E-2</v>
      </c>
      <c r="AB391" s="13">
        <f t="shared" si="631"/>
        <v>1.483625737312942E-2</v>
      </c>
      <c r="AC391" s="13">
        <f t="shared" si="632"/>
        <v>3.4892761514305787E-4</v>
      </c>
      <c r="AD391" s="13">
        <f t="shared" si="633"/>
        <v>4.5883778395571298E-3</v>
      </c>
      <c r="AE391" s="13">
        <f t="shared" si="634"/>
        <v>5.3331159518205011E-3</v>
      </c>
      <c r="AF391" s="13">
        <f t="shared" si="635"/>
        <v>3.0993661322263229E-3</v>
      </c>
      <c r="AG391" s="13">
        <f t="shared" si="636"/>
        <v>1.2008077464622968E-3</v>
      </c>
      <c r="AH391" s="13">
        <f t="shared" si="637"/>
        <v>8.8774011947575764E-3</v>
      </c>
      <c r="AI391" s="13">
        <f t="shared" si="638"/>
        <v>8.7488512264074746E-3</v>
      </c>
      <c r="AJ391" s="13">
        <f t="shared" si="639"/>
        <v>4.3110813684421869E-3</v>
      </c>
      <c r="AK391" s="13">
        <f t="shared" si="640"/>
        <v>1.4162181284807802E-3</v>
      </c>
      <c r="AL391" s="13">
        <f t="shared" si="641"/>
        <v>1.5987566729215262E-5</v>
      </c>
      <c r="AM391" s="13">
        <f t="shared" si="642"/>
        <v>9.0438708825137256E-4</v>
      </c>
      <c r="AN391" s="13">
        <f t="shared" si="643"/>
        <v>1.051177861899757E-3</v>
      </c>
      <c r="AO391" s="13">
        <f t="shared" si="644"/>
        <v>6.1089709909758236E-4</v>
      </c>
      <c r="AP391" s="13">
        <f t="shared" si="645"/>
        <v>2.366838694080933E-4</v>
      </c>
      <c r="AQ391" s="13">
        <f t="shared" si="646"/>
        <v>6.8774987785265749E-5</v>
      </c>
      <c r="AR391" s="13">
        <f t="shared" si="647"/>
        <v>2.0636578580913753E-3</v>
      </c>
      <c r="AS391" s="13">
        <f t="shared" si="648"/>
        <v>2.0337748837249876E-3</v>
      </c>
      <c r="AT391" s="13">
        <f t="shared" si="649"/>
        <v>1.0021623161641945E-3</v>
      </c>
      <c r="AU391" s="13">
        <f t="shared" si="650"/>
        <v>3.2921680630325882E-4</v>
      </c>
      <c r="AV391" s="13">
        <f t="shared" si="651"/>
        <v>8.1112388535541257E-5</v>
      </c>
      <c r="AW391" s="13">
        <f t="shared" si="652"/>
        <v>5.0870605397689467E-7</v>
      </c>
      <c r="AX391" s="13">
        <f t="shared" si="653"/>
        <v>1.4854850559319901E-4</v>
      </c>
      <c r="AY391" s="13">
        <f t="shared" si="654"/>
        <v>1.7265936513952222E-4</v>
      </c>
      <c r="AZ391" s="13">
        <f t="shared" si="655"/>
        <v>1.0034182522179383E-4</v>
      </c>
      <c r="BA391" s="13">
        <f t="shared" si="656"/>
        <v>3.8876091394192648E-5</v>
      </c>
      <c r="BB391" s="13">
        <f t="shared" si="657"/>
        <v>1.1296514280677245E-5</v>
      </c>
      <c r="BC391" s="13">
        <f t="shared" si="658"/>
        <v>2.6260095666429604E-6</v>
      </c>
      <c r="BD391" s="13">
        <f t="shared" si="659"/>
        <v>3.9976824878445208E-4</v>
      </c>
      <c r="BE391" s="13">
        <f t="shared" si="660"/>
        <v>3.9397937041777824E-4</v>
      </c>
      <c r="BF391" s="13">
        <f t="shared" si="661"/>
        <v>1.9413715920005528E-4</v>
      </c>
      <c r="BG391" s="13">
        <f t="shared" si="662"/>
        <v>6.3775313146137064E-5</v>
      </c>
      <c r="BH391" s="13">
        <f t="shared" si="663"/>
        <v>1.5712952315442211E-5</v>
      </c>
      <c r="BI391" s="13">
        <f t="shared" si="664"/>
        <v>3.0970839127248184E-6</v>
      </c>
      <c r="BJ391" s="14">
        <f t="shared" si="665"/>
        <v>0.30804589160795443</v>
      </c>
      <c r="BK391" s="14">
        <f t="shared" si="666"/>
        <v>0.29416218260366589</v>
      </c>
      <c r="BL391" s="14">
        <f t="shared" si="667"/>
        <v>0.3671296362833692</v>
      </c>
      <c r="BM391" s="14">
        <f t="shared" si="668"/>
        <v>0.3629828460581162</v>
      </c>
      <c r="BN391" s="14">
        <f t="shared" si="669"/>
        <v>0.636733612189047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1.5221</v>
      </c>
      <c r="F392" s="10">
        <f>VLOOKUP(B392,home!$B$2:$E$405,3,FALSE)</f>
        <v>1.022</v>
      </c>
      <c r="G392" s="10">
        <f>VLOOKUP(C392,away!$B$2:$E$405,4,FALSE)</f>
        <v>0.73909999999999998</v>
      </c>
      <c r="H392" s="10">
        <f>VLOOKUP(A392,away!$A$2:$E$405,3,FALSE)</f>
        <v>1.1471</v>
      </c>
      <c r="I392" s="10">
        <f>VLOOKUP(C392,away!$B$2:$E$405,3,FALSE)</f>
        <v>0.32690000000000002</v>
      </c>
      <c r="J392" s="10">
        <f>VLOOKUP(B392,home!$B$2:$E$405,4,FALSE)</f>
        <v>0.96860000000000002</v>
      </c>
      <c r="K392" s="12">
        <f t="shared" si="614"/>
        <v>1.14973376042</v>
      </c>
      <c r="L392" s="12">
        <f t="shared" si="615"/>
        <v>0.363212398514</v>
      </c>
      <c r="M392" s="13">
        <f t="shared" si="616"/>
        <v>0.2202600998463782</v>
      </c>
      <c r="N392" s="13">
        <f t="shared" si="617"/>
        <v>0.25324047286686108</v>
      </c>
      <c r="O392" s="13">
        <f t="shared" si="618"/>
        <v>8.0001199162136133E-2</v>
      </c>
      <c r="P392" s="13">
        <f t="shared" si="619"/>
        <v>9.1980079550792113E-2</v>
      </c>
      <c r="Q392" s="13">
        <f t="shared" si="620"/>
        <v>0.14557956057987761</v>
      </c>
      <c r="R392" s="13">
        <f t="shared" si="621"/>
        <v>1.4528713715837836E-2</v>
      </c>
      <c r="S392" s="13">
        <f t="shared" si="622"/>
        <v>9.6026641230876186E-3</v>
      </c>
      <c r="T392" s="13">
        <f t="shared" si="623"/>
        <v>5.2876301372831495E-2</v>
      </c>
      <c r="U392" s="13">
        <f t="shared" si="624"/>
        <v>1.6704152654575862E-2</v>
      </c>
      <c r="V392" s="13">
        <f t="shared" si="625"/>
        <v>4.4556100848101713E-4</v>
      </c>
      <c r="W392" s="13">
        <f t="shared" si="626"/>
        <v>5.5792578541931245E-2</v>
      </c>
      <c r="X392" s="13">
        <f t="shared" si="627"/>
        <v>2.0264556271495572E-2</v>
      </c>
      <c r="Y392" s="13">
        <f t="shared" si="628"/>
        <v>3.6801690440959136E-3</v>
      </c>
      <c r="Z392" s="13">
        <f t="shared" si="629"/>
        <v>1.759002985350903E-3</v>
      </c>
      <c r="AA392" s="13">
        <f t="shared" si="630"/>
        <v>2.0223851169374999E-3</v>
      </c>
      <c r="AB392" s="13">
        <f t="shared" si="631"/>
        <v>1.1626022227569969E-3</v>
      </c>
      <c r="AC392" s="13">
        <f t="shared" si="632"/>
        <v>1.1629074283483149E-5</v>
      </c>
      <c r="AD392" s="13">
        <f t="shared" si="633"/>
        <v>1.6036652782635715E-2</v>
      </c>
      <c r="AE392" s="13">
        <f t="shared" si="634"/>
        <v>5.8247111213173292E-3</v>
      </c>
      <c r="AF392" s="13">
        <f t="shared" si="635"/>
        <v>1.0578036485124186E-3</v>
      </c>
      <c r="AG392" s="13">
        <f t="shared" si="636"/>
        <v>1.2806913344435195E-4</v>
      </c>
      <c r="AH392" s="13">
        <f t="shared" si="637"/>
        <v>1.5972292332564698E-4</v>
      </c>
      <c r="AI392" s="13">
        <f t="shared" si="638"/>
        <v>1.836388372604714E-4</v>
      </c>
      <c r="AJ392" s="13">
        <f t="shared" si="639"/>
        <v>1.0556788546131912E-4</v>
      </c>
      <c r="AK392" s="13">
        <f t="shared" si="640"/>
        <v>4.0458320643676728E-5</v>
      </c>
      <c r="AL392" s="13">
        <f t="shared" si="641"/>
        <v>1.9425092033334752E-7</v>
      </c>
      <c r="AM392" s="13">
        <f t="shared" si="642"/>
        <v>3.6875762216659175E-3</v>
      </c>
      <c r="AN392" s="13">
        <f t="shared" si="643"/>
        <v>1.3393734041744713E-3</v>
      </c>
      <c r="AO392" s="13">
        <f t="shared" si="644"/>
        <v>2.4323851331803541E-4</v>
      </c>
      <c r="AP392" s="13">
        <f t="shared" si="645"/>
        <v>2.944908127774106E-5</v>
      </c>
      <c r="AQ392" s="13">
        <f t="shared" si="646"/>
        <v>2.6740678612305151E-6</v>
      </c>
      <c r="AR392" s="13">
        <f t="shared" si="647"/>
        <v>1.1602669215755192E-5</v>
      </c>
      <c r="AS392" s="13">
        <f t="shared" si="648"/>
        <v>1.3339980508339588E-5</v>
      </c>
      <c r="AT392" s="13">
        <f t="shared" si="649"/>
        <v>7.66871297689139E-6</v>
      </c>
      <c r="AU392" s="13">
        <f t="shared" si="650"/>
        <v>2.9389927361676613E-6</v>
      </c>
      <c r="AV392" s="13">
        <f t="shared" si="651"/>
        <v>8.4476479260027819E-7</v>
      </c>
      <c r="AW392" s="13">
        <f t="shared" si="652"/>
        <v>2.2532974925676888E-9</v>
      </c>
      <c r="AX392" s="13">
        <f t="shared" si="653"/>
        <v>7.0662181269522258E-4</v>
      </c>
      <c r="AY392" s="13">
        <f t="shared" si="654"/>
        <v>2.5665380343134215E-4</v>
      </c>
      <c r="AZ392" s="13">
        <f t="shared" si="655"/>
        <v>4.6609921766019233E-5</v>
      </c>
      <c r="BA392" s="13">
        <f t="shared" si="656"/>
        <v>5.6431004930619132E-6</v>
      </c>
      <c r="BB392" s="13">
        <f t="shared" si="657"/>
        <v>5.1241101628513829E-7</v>
      </c>
      <c r="BC392" s="13">
        <f t="shared" si="658"/>
        <v>3.7222806849984288E-8</v>
      </c>
      <c r="BD392" s="13">
        <f t="shared" si="659"/>
        <v>7.0237221916983208E-7</v>
      </c>
      <c r="BE392" s="13">
        <f t="shared" si="660"/>
        <v>8.0754105276067132E-7</v>
      </c>
      <c r="BF392" s="13">
        <f t="shared" si="661"/>
        <v>4.6422860564202624E-7</v>
      </c>
      <c r="BG392" s="13">
        <f t="shared" si="662"/>
        <v>1.7791310015311323E-7</v>
      </c>
      <c r="BH392" s="13">
        <f t="shared" si="663"/>
        <v>5.1138174416754769E-8</v>
      </c>
      <c r="BI392" s="13">
        <f t="shared" si="664"/>
        <v>1.1759057114637842E-8</v>
      </c>
      <c r="BJ392" s="14">
        <f t="shared" si="665"/>
        <v>0.56079926492350884</v>
      </c>
      <c r="BK392" s="14">
        <f t="shared" si="666"/>
        <v>0.32255688165737412</v>
      </c>
      <c r="BL392" s="14">
        <f t="shared" si="667"/>
        <v>0.11494705091137444</v>
      </c>
      <c r="BM392" s="14">
        <f t="shared" si="668"/>
        <v>0.19421542320559146</v>
      </c>
      <c r="BN392" s="14">
        <f t="shared" si="669"/>
        <v>0.80559012572188304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1.5221</v>
      </c>
      <c r="F393" s="10">
        <f>VLOOKUP(B393,home!$B$2:$E$405,3,FALSE)</f>
        <v>0.90339999999999998</v>
      </c>
      <c r="G393" s="10">
        <f>VLOOKUP(C393,away!$B$2:$E$405,4,FALSE)</f>
        <v>0.98550000000000004</v>
      </c>
      <c r="H393" s="10">
        <f>VLOOKUP(A393,away!$A$2:$E$405,3,FALSE)</f>
        <v>1.1471</v>
      </c>
      <c r="I393" s="10">
        <f>VLOOKUP(C393,away!$B$2:$E$405,3,FALSE)</f>
        <v>1.5256000000000001</v>
      </c>
      <c r="J393" s="10">
        <f>VLOOKUP(B393,home!$B$2:$E$405,4,FALSE)</f>
        <v>0.87180000000000002</v>
      </c>
      <c r="K393" s="12">
        <f t="shared" si="614"/>
        <v>1.3551266954700001</v>
      </c>
      <c r="L393" s="12">
        <f t="shared" si="615"/>
        <v>1.5256637395680002</v>
      </c>
      <c r="M393" s="13">
        <f t="shared" si="616"/>
        <v>5.6090409482270752E-2</v>
      </c>
      <c r="N393" s="13">
        <f t="shared" si="617"/>
        <v>7.6009611249268735E-2</v>
      </c>
      <c r="O393" s="13">
        <f t="shared" si="618"/>
        <v>8.5575103884621598E-2</v>
      </c>
      <c r="P393" s="13">
        <f t="shared" si="619"/>
        <v>0.11596510774166925</v>
      </c>
      <c r="Q393" s="13">
        <f t="shared" si="620"/>
        <v>5.150132665809045E-2</v>
      </c>
      <c r="R393" s="13">
        <f t="shared" si="621"/>
        <v>6.5279416503265963E-2</v>
      </c>
      <c r="S393" s="13">
        <f t="shared" si="622"/>
        <v>5.9938527538239958E-2</v>
      </c>
      <c r="T393" s="13">
        <f t="shared" si="623"/>
        <v>7.8573706621895389E-2</v>
      </c>
      <c r="U393" s="13">
        <f t="shared" si="624"/>
        <v>8.8461879968280616E-2</v>
      </c>
      <c r="V393" s="13">
        <f t="shared" si="625"/>
        <v>1.3768996375685681E-2</v>
      </c>
      <c r="W393" s="13">
        <f t="shared" si="626"/>
        <v>2.3263607535499706E-2</v>
      </c>
      <c r="X393" s="13">
        <f t="shared" si="627"/>
        <v>3.5492442468452776E-2</v>
      </c>
      <c r="Y393" s="13">
        <f t="shared" si="628"/>
        <v>2.7074766251410896E-2</v>
      </c>
      <c r="Z393" s="13">
        <f t="shared" si="629"/>
        <v>3.3198146233063268E-2</v>
      </c>
      <c r="AA393" s="13">
        <f t="shared" si="630"/>
        <v>4.4987694200540863E-2</v>
      </c>
      <c r="AB393" s="13">
        <f t="shared" si="631"/>
        <v>3.0482012689396917E-2</v>
      </c>
      <c r="AC393" s="13">
        <f t="shared" si="632"/>
        <v>1.7791846713850225E-3</v>
      </c>
      <c r="AD393" s="13">
        <f t="shared" si="633"/>
        <v>7.8812839010731807E-3</v>
      </c>
      <c r="AE393" s="13">
        <f t="shared" si="634"/>
        <v>1.2024189069108383E-2</v>
      </c>
      <c r="AF393" s="13">
        <f t="shared" si="635"/>
        <v>9.1724346302242861E-3</v>
      </c>
      <c r="AG393" s="13">
        <f t="shared" si="636"/>
        <v>4.6646836396303385E-3</v>
      </c>
      <c r="AH393" s="13">
        <f t="shared" si="637"/>
        <v>1.2662301982165152E-2</v>
      </c>
      <c r="AI393" s="13">
        <f t="shared" si="638"/>
        <v>1.7159023442134696E-2</v>
      </c>
      <c r="AJ393" s="13">
        <f t="shared" si="639"/>
        <v>1.162632536731613E-2</v>
      </c>
      <c r="AK393" s="13">
        <f t="shared" si="640"/>
        <v>5.2517146251567131E-3</v>
      </c>
      <c r="AL393" s="13">
        <f t="shared" si="641"/>
        <v>1.4713627089829365E-4</v>
      </c>
      <c r="AM393" s="13">
        <f t="shared" si="642"/>
        <v>2.1360276417844402E-3</v>
      </c>
      <c r="AN393" s="13">
        <f t="shared" si="643"/>
        <v>3.258859919785465E-3</v>
      </c>
      <c r="AO393" s="13">
        <f t="shared" si="644"/>
        <v>2.4859622059740837E-3</v>
      </c>
      <c r="AP393" s="13">
        <f t="shared" si="645"/>
        <v>1.2642474651970454E-3</v>
      </c>
      <c r="AQ393" s="13">
        <f t="shared" si="646"/>
        <v>4.8220412887297226E-4</v>
      </c>
      <c r="AR393" s="13">
        <f t="shared" si="647"/>
        <v>3.8636829987298746E-3</v>
      </c>
      <c r="AS393" s="13">
        <f t="shared" si="648"/>
        <v>5.2357799744124365E-3</v>
      </c>
      <c r="AT393" s="13">
        <f t="shared" si="649"/>
        <v>3.5475726074667637E-3</v>
      </c>
      <c r="AU393" s="13">
        <f t="shared" si="650"/>
        <v>1.6024701148321086E-3</v>
      </c>
      <c r="AV393" s="13">
        <f t="shared" si="651"/>
        <v>5.4288750782546704E-4</v>
      </c>
      <c r="AW393" s="13">
        <f t="shared" si="652"/>
        <v>8.4499856099985216E-6</v>
      </c>
      <c r="AX393" s="13">
        <f t="shared" si="653"/>
        <v>4.8243134660732044E-4</v>
      </c>
      <c r="AY393" s="13">
        <f t="shared" si="654"/>
        <v>7.3602801234975035E-4</v>
      </c>
      <c r="AZ393" s="13">
        <f t="shared" si="655"/>
        <v>5.6146562487416145E-4</v>
      </c>
      <c r="BA393" s="13">
        <f t="shared" si="656"/>
        <v>2.8553591496146576E-4</v>
      </c>
      <c r="BB393" s="13">
        <f t="shared" si="657"/>
        <v>1.0890794795027006E-4</v>
      </c>
      <c r="BC393" s="13">
        <f t="shared" si="658"/>
        <v>3.3231381427697201E-5</v>
      </c>
      <c r="BD393" s="13">
        <f t="shared" si="659"/>
        <v>9.8244684205792132E-4</v>
      </c>
      <c r="BE393" s="13">
        <f t="shared" si="660"/>
        <v>1.3313399425528883E-3</v>
      </c>
      <c r="BF393" s="13">
        <f t="shared" si="661"/>
        <v>9.0206714844945769E-4</v>
      </c>
      <c r="BG393" s="13">
        <f t="shared" si="662"/>
        <v>4.0747175799011974E-4</v>
      </c>
      <c r="BH393" s="13">
        <f t="shared" si="663"/>
        <v>1.3804396422562571E-4</v>
      </c>
      <c r="BI393" s="13">
        <f t="shared" si="664"/>
        <v>3.7413412214130183E-5</v>
      </c>
      <c r="BJ393" s="14">
        <f t="shared" si="665"/>
        <v>0.33749295361443876</v>
      </c>
      <c r="BK393" s="14">
        <f t="shared" si="666"/>
        <v>0.2484253900924987</v>
      </c>
      <c r="BL393" s="14">
        <f t="shared" si="667"/>
        <v>0.38007664893363541</v>
      </c>
      <c r="BM393" s="14">
        <f t="shared" si="668"/>
        <v>0.54804458532770983</v>
      </c>
      <c r="BN393" s="14">
        <f t="shared" si="669"/>
        <v>0.45042097551918669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1.5221</v>
      </c>
      <c r="F394" s="10">
        <f>VLOOKUP(B394,home!$B$2:$E$405,3,FALSE)</f>
        <v>1.3140000000000001</v>
      </c>
      <c r="G394" s="10">
        <f>VLOOKUP(C394,away!$B$2:$E$405,4,FALSE)</f>
        <v>0.80300000000000005</v>
      </c>
      <c r="H394" s="10">
        <f>VLOOKUP(A394,away!$A$2:$E$405,3,FALSE)</f>
        <v>1.1471</v>
      </c>
      <c r="I394" s="10">
        <f>VLOOKUP(C394,away!$B$2:$E$405,3,FALSE)</f>
        <v>1.0654999999999999</v>
      </c>
      <c r="J394" s="10">
        <f>VLOOKUP(B394,home!$B$2:$E$405,4,FALSE)</f>
        <v>1.6346000000000001</v>
      </c>
      <c r="K394" s="12">
        <f t="shared" si="614"/>
        <v>1.6060316381999999</v>
      </c>
      <c r="L394" s="12">
        <f t="shared" si="615"/>
        <v>1.99786541273</v>
      </c>
      <c r="M394" s="13">
        <f t="shared" si="616"/>
        <v>2.7217447722824729E-2</v>
      </c>
      <c r="N394" s="13">
        <f t="shared" si="617"/>
        <v>4.3712082153911057E-2</v>
      </c>
      <c r="O394" s="13">
        <f t="shared" si="618"/>
        <v>5.4376797428218417E-2</v>
      </c>
      <c r="P394" s="13">
        <f t="shared" si="619"/>
        <v>8.7330857053711158E-2</v>
      </c>
      <c r="Q394" s="13">
        <f t="shared" si="620"/>
        <v>3.510149345538939E-2</v>
      </c>
      <c r="R394" s="13">
        <f t="shared" si="621"/>
        <v>5.4318761418431609E-2</v>
      </c>
      <c r="S394" s="13">
        <f t="shared" si="622"/>
        <v>7.0053212477927868E-2</v>
      </c>
      <c r="T394" s="13">
        <f t="shared" si="623"/>
        <v>7.0128059709690896E-2</v>
      </c>
      <c r="U394" s="13">
        <f t="shared" si="624"/>
        <v>8.7237649385838667E-2</v>
      </c>
      <c r="V394" s="13">
        <f t="shared" si="625"/>
        <v>2.4975021526899056E-2</v>
      </c>
      <c r="W394" s="13">
        <f t="shared" si="626"/>
        <v>1.879136967914186E-2</v>
      </c>
      <c r="X394" s="13">
        <f t="shared" si="627"/>
        <v>3.754262753978075E-2</v>
      </c>
      <c r="Y394" s="13">
        <f t="shared" si="628"/>
        <v>3.7502558532366378E-2</v>
      </c>
      <c r="Z394" s="13">
        <f t="shared" si="629"/>
        <v>3.617385823340577E-2</v>
      </c>
      <c r="AA394" s="13">
        <f t="shared" si="630"/>
        <v>5.8096360798611218E-2</v>
      </c>
      <c r="AB394" s="13">
        <f t="shared" si="631"/>
        <v>4.6652296753425929E-2</v>
      </c>
      <c r="AC394" s="13">
        <f t="shared" si="632"/>
        <v>5.0084831086354576E-3</v>
      </c>
      <c r="AD394" s="13">
        <f t="shared" si="633"/>
        <v>7.5448835574535057E-3</v>
      </c>
      <c r="AE394" s="13">
        <f t="shared" si="634"/>
        <v>1.5073661902511635E-2</v>
      </c>
      <c r="AF394" s="13">
        <f t="shared" si="635"/>
        <v>1.5057573879106946E-2</v>
      </c>
      <c r="AG394" s="13">
        <f t="shared" si="636"/>
        <v>1.0027668684231493E-2</v>
      </c>
      <c r="AH394" s="13">
        <f t="shared" si="637"/>
        <v>1.8067625052379917E-2</v>
      </c>
      <c r="AI394" s="13">
        <f t="shared" si="638"/>
        <v>2.9017177461257076E-2</v>
      </c>
      <c r="AJ394" s="13">
        <f t="shared" si="639"/>
        <v>2.3301252527021418E-2</v>
      </c>
      <c r="AK394" s="13">
        <f t="shared" si="640"/>
        <v>1.2474182922694694E-2</v>
      </c>
      <c r="AL394" s="13">
        <f t="shared" si="641"/>
        <v>6.4281578033397705E-4</v>
      </c>
      <c r="AM394" s="13">
        <f t="shared" si="642"/>
        <v>2.4234643399610577E-3</v>
      </c>
      <c r="AN394" s="13">
        <f t="shared" si="643"/>
        <v>4.8417555837927343E-3</v>
      </c>
      <c r="AO394" s="13">
        <f t="shared" si="644"/>
        <v>4.8365880088759279E-3</v>
      </c>
      <c r="AP394" s="13">
        <f t="shared" si="645"/>
        <v>3.220950632852626E-3</v>
      </c>
      <c r="AQ394" s="13">
        <f t="shared" si="646"/>
        <v>1.6087564663717652E-3</v>
      </c>
      <c r="AR394" s="13">
        <f t="shared" si="647"/>
        <v>7.2193366364647826E-3</v>
      </c>
      <c r="AS394" s="13">
        <f t="shared" si="648"/>
        <v>1.1594483044978812E-2</v>
      </c>
      <c r="AT394" s="13">
        <f t="shared" si="649"/>
        <v>9.3105532994047242E-3</v>
      </c>
      <c r="AU394" s="13">
        <f t="shared" si="650"/>
        <v>4.9843477226637935E-3</v>
      </c>
      <c r="AV394" s="13">
        <f t="shared" si="651"/>
        <v>2.0012550345970435E-3</v>
      </c>
      <c r="AW394" s="13">
        <f t="shared" si="652"/>
        <v>5.729336808333319E-5</v>
      </c>
      <c r="AX394" s="13">
        <f t="shared" si="653"/>
        <v>6.4869340067115651E-4</v>
      </c>
      <c r="AY394" s="13">
        <f t="shared" si="654"/>
        <v>1.2960021086671071E-3</v>
      </c>
      <c r="AZ394" s="13">
        <f t="shared" si="655"/>
        <v>1.2946188938655805E-3</v>
      </c>
      <c r="BA394" s="13">
        <f t="shared" si="656"/>
        <v>8.6215810357360501E-4</v>
      </c>
      <c r="BB394" s="13">
        <f t="shared" si="657"/>
        <v>4.3061896385864824E-4</v>
      </c>
      <c r="BC394" s="13">
        <f t="shared" si="658"/>
        <v>1.7206374679176476E-4</v>
      </c>
      <c r="BD394" s="13">
        <f t="shared" si="659"/>
        <v>2.4038771614745859E-3</v>
      </c>
      <c r="BE394" s="13">
        <f t="shared" si="660"/>
        <v>3.8607027756745946E-3</v>
      </c>
      <c r="BF394" s="13">
        <f t="shared" si="661"/>
        <v>3.1002054017099791E-3</v>
      </c>
      <c r="BG394" s="13">
        <f t="shared" si="662"/>
        <v>1.6596759866882552E-3</v>
      </c>
      <c r="BH394" s="13">
        <f t="shared" si="663"/>
        <v>6.6637303594553523E-4</v>
      </c>
      <c r="BI394" s="13">
        <f t="shared" si="664"/>
        <v>2.1404323571438291E-4</v>
      </c>
      <c r="BJ394" s="14">
        <f t="shared" si="665"/>
        <v>0.31211764934286579</v>
      </c>
      <c r="BK394" s="14">
        <f t="shared" si="666"/>
        <v>0.21652383977899936</v>
      </c>
      <c r="BL394" s="14">
        <f t="shared" si="667"/>
        <v>0.43055695708319541</v>
      </c>
      <c r="BM394" s="14">
        <f t="shared" si="668"/>
        <v>0.69207615646539655</v>
      </c>
      <c r="BN394" s="14">
        <f t="shared" si="669"/>
        <v>0.30205743923248635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1.5207999999999999</v>
      </c>
      <c r="F395" s="10">
        <f>VLOOKUP(B395,home!$B$2:$E$405,3,FALSE)</f>
        <v>1.3589</v>
      </c>
      <c r="G395" s="10">
        <f>VLOOKUP(C395,away!$B$2:$E$405,4,FALSE)</f>
        <v>0.96440000000000003</v>
      </c>
      <c r="H395" s="10">
        <f>VLOOKUP(A395,away!$A$2:$E$405,3,FALSE)</f>
        <v>1.1375</v>
      </c>
      <c r="I395" s="10">
        <f>VLOOKUP(C395,away!$B$2:$E$405,3,FALSE)</f>
        <v>1.1135999999999999</v>
      </c>
      <c r="J395" s="10">
        <f>VLOOKUP(B395,home!$B$2:$E$405,4,FALSE)</f>
        <v>0.93769999999999998</v>
      </c>
      <c r="K395" s="12">
        <f t="shared" si="614"/>
        <v>1.9930436217279999</v>
      </c>
      <c r="L395" s="12">
        <f t="shared" si="615"/>
        <v>1.1878033439999998</v>
      </c>
      <c r="M395" s="13">
        <f t="shared" si="616"/>
        <v>4.1550448408053463E-2</v>
      </c>
      <c r="N395" s="13">
        <f t="shared" si="617"/>
        <v>8.2811856179609261E-2</v>
      </c>
      <c r="O395" s="13">
        <f t="shared" si="618"/>
        <v>4.9353761563785362E-2</v>
      </c>
      <c r="P395" s="13">
        <f t="shared" si="619"/>
        <v>9.8364199692986917E-2</v>
      </c>
      <c r="Q395" s="13">
        <f t="shared" si="620"/>
        <v>8.2523820881113361E-2</v>
      </c>
      <c r="R395" s="13">
        <f t="shared" si="621"/>
        <v>2.9311281512221468E-2</v>
      </c>
      <c r="S395" s="13">
        <f t="shared" si="622"/>
        <v>5.8215471504794107E-2</v>
      </c>
      <c r="T395" s="13">
        <f t="shared" si="623"/>
        <v>9.802207040224345E-2</v>
      </c>
      <c r="U395" s="13">
        <f t="shared" si="624"/>
        <v>5.8418662662606827E-2</v>
      </c>
      <c r="V395" s="13">
        <f t="shared" si="625"/>
        <v>1.5312893345358139E-2</v>
      </c>
      <c r="W395" s="13">
        <f t="shared" si="626"/>
        <v>5.4824524949242309E-2</v>
      </c>
      <c r="X395" s="13">
        <f t="shared" si="627"/>
        <v>6.5120754067921435E-2</v>
      </c>
      <c r="Y395" s="13">
        <f t="shared" si="628"/>
        <v>3.8675324722839348E-2</v>
      </c>
      <c r="Z395" s="13">
        <f t="shared" si="629"/>
        <v>1.1605346065714004E-2</v>
      </c>
      <c r="AA395" s="13">
        <f t="shared" si="630"/>
        <v>2.3129960954217429E-2</v>
      </c>
      <c r="AB395" s="13">
        <f t="shared" si="631"/>
        <v>2.3049510575310368E-2</v>
      </c>
      <c r="AC395" s="13">
        <f t="shared" si="632"/>
        <v>2.2656802703245218E-3</v>
      </c>
      <c r="AD395" s="13">
        <f t="shared" si="633"/>
        <v>2.7316917441088735E-2</v>
      </c>
      <c r="AE395" s="13">
        <f t="shared" si="634"/>
        <v>3.2447125884297115E-2</v>
      </c>
      <c r="AF395" s="13">
        <f t="shared" si="635"/>
        <v>1.9270402314278536E-2</v>
      </c>
      <c r="AG395" s="13">
        <f t="shared" si="636"/>
        <v>7.6298161030417906E-3</v>
      </c>
      <c r="AH395" s="13">
        <f t="shared" si="637"/>
        <v>3.4462172162830844E-3</v>
      </c>
      <c r="AI395" s="13">
        <f t="shared" si="638"/>
        <v>6.8684612420022231E-3</v>
      </c>
      <c r="AJ395" s="13">
        <f t="shared" si="639"/>
        <v>6.844571434729255E-3</v>
      </c>
      <c r="AK395" s="13">
        <f t="shared" si="640"/>
        <v>4.5471764804829364E-3</v>
      </c>
      <c r="AL395" s="13">
        <f t="shared" si="641"/>
        <v>2.1454577275509362E-4</v>
      </c>
      <c r="AM395" s="13">
        <f t="shared" si="642"/>
        <v>1.0888761614246456E-2</v>
      </c>
      <c r="AN395" s="13">
        <f t="shared" si="643"/>
        <v>1.2933707457420774E-2</v>
      </c>
      <c r="AO395" s="13">
        <f t="shared" si="644"/>
        <v>7.6813504841210679E-3</v>
      </c>
      <c r="AP395" s="13">
        <f t="shared" si="645"/>
        <v>3.0413112638250058E-3</v>
      </c>
      <c r="AQ395" s="13">
        <f t="shared" si="646"/>
        <v>9.0311992232905208E-4</v>
      </c>
      <c r="AR395" s="13">
        <f t="shared" si="647"/>
        <v>8.186856667302836E-4</v>
      </c>
      <c r="AS395" s="13">
        <f t="shared" si="648"/>
        <v>1.6316762462769265E-3</v>
      </c>
      <c r="AT395" s="13">
        <f t="shared" si="649"/>
        <v>1.626000967683657E-3</v>
      </c>
      <c r="AU395" s="13">
        <f t="shared" si="650"/>
        <v>1.0802302858551563E-3</v>
      </c>
      <c r="AV395" s="13">
        <f t="shared" si="651"/>
        <v>5.3823652030525807E-4</v>
      </c>
      <c r="AW395" s="13">
        <f t="shared" si="652"/>
        <v>1.4108433939359414E-5</v>
      </c>
      <c r="AX395" s="13">
        <f t="shared" si="653"/>
        <v>3.6169628139650972E-3</v>
      </c>
      <c r="AY395" s="13">
        <f t="shared" si="654"/>
        <v>4.2962405255513912E-3</v>
      </c>
      <c r="AZ395" s="13">
        <f t="shared" si="655"/>
        <v>2.5515444314391303E-3</v>
      </c>
      <c r="BA395" s="13">
        <f t="shared" si="656"/>
        <v>1.0102443360093254E-3</v>
      </c>
      <c r="BB395" s="13">
        <f t="shared" si="657"/>
        <v>2.9999290014223404E-4</v>
      </c>
      <c r="BC395" s="13">
        <f t="shared" si="658"/>
        <v>7.1266513993040721E-5</v>
      </c>
      <c r="BD395" s="13">
        <f t="shared" si="659"/>
        <v>1.6207292877118326E-4</v>
      </c>
      <c r="BE395" s="13">
        <f t="shared" si="660"/>
        <v>3.230184169421832E-4</v>
      </c>
      <c r="BF395" s="13">
        <f t="shared" si="661"/>
        <v>3.2189489779364702E-4</v>
      </c>
      <c r="BG395" s="13">
        <f t="shared" si="662"/>
        <v>2.1385019097147157E-4</v>
      </c>
      <c r="BH395" s="13">
        <f t="shared" si="663"/>
        <v>1.0655318978025149E-4</v>
      </c>
      <c r="BI395" s="13">
        <f t="shared" si="664"/>
        <v>4.2473031053260676E-5</v>
      </c>
      <c r="BJ395" s="14">
        <f t="shared" si="665"/>
        <v>0.55593711520871791</v>
      </c>
      <c r="BK395" s="14">
        <f t="shared" si="666"/>
        <v>0.22021947951982362</v>
      </c>
      <c r="BL395" s="14">
        <f t="shared" si="667"/>
        <v>0.21183429598380224</v>
      </c>
      <c r="BM395" s="14">
        <f t="shared" si="668"/>
        <v>0.61139873644867604</v>
      </c>
      <c r="BN395" s="14">
        <f t="shared" si="669"/>
        <v>0.38391536823776984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1.5207999999999999</v>
      </c>
      <c r="F396" s="10">
        <f>VLOOKUP(B396,home!$B$2:$E$405,3,FALSE)</f>
        <v>0.78910000000000002</v>
      </c>
      <c r="G396" s="10">
        <f>VLOOKUP(C396,away!$B$2:$E$405,4,FALSE)</f>
        <v>0.74519999999999997</v>
      </c>
      <c r="H396" s="10">
        <f>VLOOKUP(A396,away!$A$2:$E$405,3,FALSE)</f>
        <v>1.1375</v>
      </c>
      <c r="I396" s="10">
        <f>VLOOKUP(C396,away!$B$2:$E$405,3,FALSE)</f>
        <v>0.64470000000000005</v>
      </c>
      <c r="J396" s="10">
        <f>VLOOKUP(B396,home!$B$2:$E$405,4,FALSE)</f>
        <v>0.87909999999999999</v>
      </c>
      <c r="K396" s="12">
        <f t="shared" si="614"/>
        <v>0.89428715625599997</v>
      </c>
      <c r="L396" s="12">
        <f t="shared" si="615"/>
        <v>0.64468468837499993</v>
      </c>
      <c r="M396" s="13">
        <f t="shared" si="616"/>
        <v>0.21460163185776854</v>
      </c>
      <c r="N396" s="13">
        <f t="shared" si="617"/>
        <v>0.19191548308198081</v>
      </c>
      <c r="O396" s="13">
        <f t="shared" si="618"/>
        <v>0.13835038615899195</v>
      </c>
      <c r="P396" s="13">
        <f t="shared" si="619"/>
        <v>0.12372497340504436</v>
      </c>
      <c r="Q396" s="13">
        <f t="shared" si="620"/>
        <v>8.5813775803440545E-2</v>
      </c>
      <c r="R396" s="13">
        <f t="shared" si="621"/>
        <v>4.4596187793735309E-2</v>
      </c>
      <c r="S396" s="13">
        <f t="shared" si="622"/>
        <v>1.7832889842870028E-2</v>
      </c>
      <c r="T396" s="13">
        <f t="shared" si="623"/>
        <v>5.5322827312123173E-2</v>
      </c>
      <c r="U396" s="13">
        <f t="shared" si="624"/>
        <v>3.9881797961918083E-2</v>
      </c>
      <c r="V396" s="13">
        <f t="shared" si="625"/>
        <v>1.1423615222121055E-3</v>
      </c>
      <c r="W396" s="13">
        <f t="shared" si="626"/>
        <v>2.5580719176949596E-2</v>
      </c>
      <c r="X396" s="13">
        <f t="shared" si="627"/>
        <v>1.6491497971000135E-2</v>
      </c>
      <c r="Y396" s="13">
        <f t="shared" si="628"/>
        <v>5.3159081151355819E-3</v>
      </c>
      <c r="Z396" s="13">
        <f t="shared" si="629"/>
        <v>9.583493143505744E-3</v>
      </c>
      <c r="AA396" s="13">
        <f t="shared" si="630"/>
        <v>8.5703948303046239E-3</v>
      </c>
      <c r="AB396" s="13">
        <f t="shared" si="631"/>
        <v>3.8321970103921228E-3</v>
      </c>
      <c r="AC396" s="13">
        <f t="shared" si="632"/>
        <v>4.1163086613989993E-5</v>
      </c>
      <c r="AD396" s="13">
        <f t="shared" si="633"/>
        <v>5.719127151934394E-3</v>
      </c>
      <c r="AE396" s="13">
        <f t="shared" si="634"/>
        <v>3.6870337057218253E-3</v>
      </c>
      <c r="AF396" s="13">
        <f t="shared" si="635"/>
        <v>1.1884870878006979E-3</v>
      </c>
      <c r="AG396" s="13">
        <f t="shared" si="636"/>
        <v>2.5539980927883477E-4</v>
      </c>
      <c r="AH396" s="13">
        <f t="shared" si="637"/>
        <v>1.5445828226912368E-3</v>
      </c>
      <c r="AI396" s="13">
        <f t="shared" si="638"/>
        <v>1.3813005801064115E-3</v>
      </c>
      <c r="AJ396" s="13">
        <f t="shared" si="639"/>
        <v>6.1763968385906292E-4</v>
      </c>
      <c r="AK396" s="13">
        <f t="shared" si="640"/>
        <v>1.8411574548972542E-4</v>
      </c>
      <c r="AL396" s="13">
        <f t="shared" si="641"/>
        <v>9.4927550224051885E-7</v>
      </c>
      <c r="AM396" s="13">
        <f t="shared" si="642"/>
        <v>1.0229083913939774E-3</v>
      </c>
      <c r="AN396" s="13">
        <f t="shared" si="643"/>
        <v>6.5945337754199881E-4</v>
      </c>
      <c r="AO396" s="13">
        <f t="shared" si="644"/>
        <v>2.125697475992523E-4</v>
      </c>
      <c r="AP396" s="13">
        <f t="shared" si="645"/>
        <v>4.5680153829658792E-5</v>
      </c>
      <c r="AQ396" s="13">
        <f t="shared" si="646"/>
        <v>7.3623239341489088E-6</v>
      </c>
      <c r="AR396" s="13">
        <f t="shared" si="647"/>
        <v>1.9915377914321564E-4</v>
      </c>
      <c r="AS396" s="13">
        <f t="shared" si="648"/>
        <v>1.7810066680762178E-4</v>
      </c>
      <c r="AT396" s="13">
        <f t="shared" si="649"/>
        <v>7.9636569423342714E-5</v>
      </c>
      <c r="AU396" s="13">
        <f t="shared" si="650"/>
        <v>2.3739320401194895E-5</v>
      </c>
      <c r="AV396" s="13">
        <f t="shared" si="651"/>
        <v>5.3074423332586554E-6</v>
      </c>
      <c r="AW396" s="13">
        <f t="shared" si="652"/>
        <v>1.5202468827167003E-8</v>
      </c>
      <c r="AX396" s="13">
        <f t="shared" si="653"/>
        <v>1.5246230607501987E-4</v>
      </c>
      <c r="AY396" s="13">
        <f t="shared" si="654"/>
        <v>9.8290114280908029E-5</v>
      </c>
      <c r="AZ396" s="13">
        <f t="shared" si="655"/>
        <v>3.1683065847765156E-5</v>
      </c>
      <c r="BA396" s="13">
        <f t="shared" si="656"/>
        <v>6.8085291442770297E-6</v>
      </c>
      <c r="BB396" s="13">
        <f t="shared" si="657"/>
        <v>1.0973386224175853E-6</v>
      </c>
      <c r="BC396" s="13">
        <f t="shared" si="658"/>
        <v>1.4148748156702657E-7</v>
      </c>
      <c r="BD396" s="13">
        <f t="shared" si="659"/>
        <v>2.139856534094124E-5</v>
      </c>
      <c r="BE396" s="13">
        <f t="shared" si="660"/>
        <v>1.9136462146708544E-5</v>
      </c>
      <c r="BF396" s="13">
        <f t="shared" si="661"/>
        <v>8.5567461569902856E-6</v>
      </c>
      <c r="BG396" s="13">
        <f t="shared" si="662"/>
        <v>2.5507293958464332E-6</v>
      </c>
      <c r="BH396" s="13">
        <f t="shared" si="663"/>
        <v>5.7027113444752284E-7</v>
      </c>
      <c r="BI396" s="13">
        <f t="shared" si="664"/>
        <v>1.0199723022399168E-7</v>
      </c>
      <c r="BJ396" s="14">
        <f t="shared" si="665"/>
        <v>0.39352871605111656</v>
      </c>
      <c r="BK396" s="14">
        <f t="shared" si="666"/>
        <v>0.35744225910429217</v>
      </c>
      <c r="BL396" s="14">
        <f t="shared" si="667"/>
        <v>0.23949685513700228</v>
      </c>
      <c r="BM396" s="14">
        <f t="shared" si="668"/>
        <v>0.20095061042314319</v>
      </c>
      <c r="BN396" s="14">
        <f t="shared" si="669"/>
        <v>0.7990024381009615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1.6306</v>
      </c>
      <c r="F397" s="10">
        <f>VLOOKUP(B397,home!$B$2:$E$405,3,FALSE)</f>
        <v>0.90190000000000003</v>
      </c>
      <c r="G397" s="10">
        <f>VLOOKUP(C397,away!$B$2:$E$405,4,FALSE)</f>
        <v>1.0562</v>
      </c>
      <c r="H397" s="10">
        <f>VLOOKUP(A397,away!$A$2:$E$405,3,FALSE)</f>
        <v>1.1465000000000001</v>
      </c>
      <c r="I397" s="10">
        <f>VLOOKUP(C397,away!$B$2:$E$405,3,FALSE)</f>
        <v>1.0176000000000001</v>
      </c>
      <c r="J397" s="10">
        <f>VLOOKUP(B397,home!$B$2:$E$405,4,FALSE)</f>
        <v>1.2314000000000001</v>
      </c>
      <c r="K397" s="12">
        <f t="shared" si="614"/>
        <v>1.5532880034680001</v>
      </c>
      <c r="L397" s="12">
        <f t="shared" si="615"/>
        <v>1.4366477817600003</v>
      </c>
      <c r="M397" s="13">
        <f t="shared" si="616"/>
        <v>5.0290666023558792E-2</v>
      </c>
      <c r="N397" s="13">
        <f t="shared" si="617"/>
        <v>7.8115888220809615E-2</v>
      </c>
      <c r="O397" s="13">
        <f t="shared" si="618"/>
        <v>7.2249973785978749E-2</v>
      </c>
      <c r="P397" s="13">
        <f t="shared" si="619"/>
        <v>0.11222501753263826</v>
      </c>
      <c r="Q397" s="13">
        <f t="shared" si="620"/>
        <v>6.0668236026815439E-2</v>
      </c>
      <c r="R397" s="13">
        <f t="shared" si="621"/>
        <v>5.1898882285922286E-2</v>
      </c>
      <c r="S397" s="13">
        <f t="shared" si="622"/>
        <v>6.2608310627170219E-2</v>
      </c>
      <c r="T397" s="13">
        <f t="shared" si="623"/>
        <v>8.7158886711216535E-2</v>
      </c>
      <c r="U397" s="13">
        <f t="shared" si="624"/>
        <v>8.0613911248120979E-2</v>
      </c>
      <c r="V397" s="13">
        <f t="shared" si="625"/>
        <v>1.5523575940030945E-2</v>
      </c>
      <c r="W397" s="13">
        <f t="shared" si="626"/>
        <v>3.141174773733918E-2</v>
      </c>
      <c r="X397" s="13">
        <f t="shared" si="627"/>
        <v>4.5127617708053042E-2</v>
      </c>
      <c r="Y397" s="13">
        <f t="shared" si="628"/>
        <v>3.2416245938193866E-2</v>
      </c>
      <c r="Z397" s="13">
        <f t="shared" si="629"/>
        <v>2.4853471370631208E-2</v>
      </c>
      <c r="AA397" s="13">
        <f t="shared" si="630"/>
        <v>3.8604598924536847E-2</v>
      </c>
      <c r="AB397" s="13">
        <f t="shared" si="631"/>
        <v>2.9982030194088381E-2</v>
      </c>
      <c r="AC397" s="13">
        <f t="shared" si="632"/>
        <v>2.1650806697696974E-3</v>
      </c>
      <c r="AD397" s="13">
        <f t="shared" si="633"/>
        <v>1.2197872732093008E-2</v>
      </c>
      <c r="AE397" s="13">
        <f t="shared" si="634"/>
        <v>1.7524046802752213E-2</v>
      </c>
      <c r="AF397" s="13">
        <f t="shared" si="635"/>
        <v>1.25879414833162E-2</v>
      </c>
      <c r="AG397" s="13">
        <f t="shared" si="636"/>
        <v>6.0281460696436353E-3</v>
      </c>
      <c r="AH397" s="13">
        <f t="shared" si="637"/>
        <v>8.9264211284132474E-3</v>
      </c>
      <c r="AI397" s="13">
        <f t="shared" si="638"/>
        <v>1.3865302852667584E-2</v>
      </c>
      <c r="AJ397" s="13">
        <f t="shared" si="639"/>
        <v>1.0768404292749603E-2</v>
      </c>
      <c r="AK397" s="13">
        <f t="shared" si="640"/>
        <v>5.5754777348070907E-3</v>
      </c>
      <c r="AL397" s="13">
        <f t="shared" si="641"/>
        <v>1.9325750508904178E-4</v>
      </c>
      <c r="AM397" s="13">
        <f t="shared" si="642"/>
        <v>3.7893618765179001E-3</v>
      </c>
      <c r="AN397" s="13">
        <f t="shared" si="643"/>
        <v>5.4439783341853534E-3</v>
      </c>
      <c r="AO397" s="13">
        <f t="shared" si="644"/>
        <v>3.9105396988784458E-3</v>
      </c>
      <c r="AP397" s="13">
        <f t="shared" si="645"/>
        <v>1.8726893946260461E-3</v>
      </c>
      <c r="AQ397" s="13">
        <f t="shared" si="646"/>
        <v>6.7259876617874659E-4</v>
      </c>
      <c r="AR397" s="13">
        <f t="shared" si="647"/>
        <v>2.5648246226380972E-3</v>
      </c>
      <c r="AS397" s="13">
        <f t="shared" si="648"/>
        <v>3.9839113173430959E-3</v>
      </c>
      <c r="AT397" s="13">
        <f t="shared" si="649"/>
        <v>3.094080828054715E-3</v>
      </c>
      <c r="AU397" s="13">
        <f t="shared" si="650"/>
        <v>1.6019995439925749E-3</v>
      </c>
      <c r="AV397" s="13">
        <f t="shared" si="651"/>
        <v>6.2209166831121807E-4</v>
      </c>
      <c r="AW397" s="13">
        <f t="shared" si="652"/>
        <v>1.1979430231298722E-5</v>
      </c>
      <c r="AX397" s="13">
        <f t="shared" si="653"/>
        <v>9.8099505726570793E-4</v>
      </c>
      <c r="AY397" s="13">
        <f t="shared" si="654"/>
        <v>1.4093443729383038E-3</v>
      </c>
      <c r="AZ397" s="13">
        <f t="shared" si="655"/>
        <v>1.0123657335588767E-3</v>
      </c>
      <c r="BA397" s="13">
        <f t="shared" si="656"/>
        <v>4.8480432848239854E-4</v>
      </c>
      <c r="BB397" s="13">
        <f t="shared" si="657"/>
        <v>1.7412326577547106E-4</v>
      </c>
      <c r="BC397" s="13">
        <f t="shared" si="658"/>
        <v>5.0030760705827472E-5</v>
      </c>
      <c r="BD397" s="13">
        <f t="shared" si="659"/>
        <v>6.1412493411940787E-4</v>
      </c>
      <c r="BE397" s="13">
        <f t="shared" si="660"/>
        <v>9.5391289279825211E-4</v>
      </c>
      <c r="BF397" s="13">
        <f t="shared" si="661"/>
        <v>7.40850726368491E-4</v>
      </c>
      <c r="BG397" s="13">
        <f t="shared" si="662"/>
        <v>3.8358484854291033E-4</v>
      </c>
      <c r="BH397" s="13">
        <f t="shared" si="663"/>
        <v>1.4895443588844803E-4</v>
      </c>
      <c r="BI397" s="13">
        <f t="shared" si="664"/>
        <v>4.6273827665773918E-5</v>
      </c>
      <c r="BJ397" s="14">
        <f t="shared" si="665"/>
        <v>0.4030374610193459</v>
      </c>
      <c r="BK397" s="14">
        <f t="shared" si="666"/>
        <v>0.24441525267119524</v>
      </c>
      <c r="BL397" s="14">
        <f t="shared" si="667"/>
        <v>0.32723961209300773</v>
      </c>
      <c r="BM397" s="14">
        <f t="shared" si="668"/>
        <v>0.57269976833574987</v>
      </c>
      <c r="BN397" s="14">
        <f t="shared" si="669"/>
        <v>0.42544866387572311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1.6306</v>
      </c>
      <c r="F398" s="10">
        <f>VLOOKUP(B398,home!$B$2:$E$405,3,FALSE)</f>
        <v>0.86580000000000001</v>
      </c>
      <c r="G398" s="10">
        <f>VLOOKUP(C398,away!$B$2:$E$405,4,FALSE)</f>
        <v>1.1544000000000001</v>
      </c>
      <c r="H398" s="10">
        <f>VLOOKUP(A398,away!$A$2:$E$405,3,FALSE)</f>
        <v>1.1465000000000001</v>
      </c>
      <c r="I398" s="10">
        <f>VLOOKUP(C398,away!$B$2:$E$405,3,FALSE)</f>
        <v>1.0773999999999999</v>
      </c>
      <c r="J398" s="10">
        <f>VLOOKUP(B398,home!$B$2:$E$405,4,FALSE)</f>
        <v>0.71830000000000005</v>
      </c>
      <c r="K398" s="12">
        <f t="shared" si="614"/>
        <v>1.6297513053120003</v>
      </c>
      <c r="L398" s="12">
        <f t="shared" si="615"/>
        <v>0.88727224553000006</v>
      </c>
      <c r="M398" s="13">
        <f t="shared" si="616"/>
        <v>8.0699447438035379E-2</v>
      </c>
      <c r="N398" s="13">
        <f t="shared" si="617"/>
        <v>0.13152002980009531</v>
      </c>
      <c r="O398" s="13">
        <f t="shared" si="618"/>
        <v>7.160237994137586E-2</v>
      </c>
      <c r="P398" s="13">
        <f t="shared" si="619"/>
        <v>0.11669407217290309</v>
      </c>
      <c r="Q398" s="13">
        <f t="shared" si="620"/>
        <v>0.10717247012068927</v>
      </c>
      <c r="R398" s="13">
        <f t="shared" si="621"/>
        <v>3.1765402217938395E-2</v>
      </c>
      <c r="S398" s="13">
        <f t="shared" si="622"/>
        <v>4.2185872743276349E-2</v>
      </c>
      <c r="T398" s="13">
        <f t="shared" si="623"/>
        <v>9.5091158222980809E-2</v>
      </c>
      <c r="U398" s="13">
        <f t="shared" si="624"/>
        <v>5.1769705728445803E-2</v>
      </c>
      <c r="V398" s="13">
        <f t="shared" si="625"/>
        <v>6.7780187058499065E-3</v>
      </c>
      <c r="W398" s="13">
        <f t="shared" si="626"/>
        <v>5.8221491024234892E-2</v>
      </c>
      <c r="X398" s="13">
        <f t="shared" si="627"/>
        <v>5.1658313079177634E-2</v>
      </c>
      <c r="Y398" s="13">
        <f t="shared" si="628"/>
        <v>2.2917493723026854E-2</v>
      </c>
      <c r="Z398" s="13">
        <f t="shared" si="629"/>
        <v>9.3948532520246163E-3</v>
      </c>
      <c r="AA398" s="13">
        <f t="shared" si="630"/>
        <v>1.5311274350701808E-2</v>
      </c>
      <c r="AB398" s="13">
        <f t="shared" si="631"/>
        <v>1.2476784679523213E-2</v>
      </c>
      <c r="AC398" s="13">
        <f t="shared" si="632"/>
        <v>6.1257746270278559E-4</v>
      </c>
      <c r="AD398" s="13">
        <f t="shared" si="633"/>
        <v>2.3721637748489434E-2</v>
      </c>
      <c r="AE398" s="13">
        <f t="shared" si="634"/>
        <v>2.1047550792751432E-2</v>
      </c>
      <c r="AF398" s="13">
        <f t="shared" si="635"/>
        <v>9.3374538273956476E-3</v>
      </c>
      <c r="AG398" s="13">
        <f t="shared" si="636"/>
        <v>2.7616212083220104E-3</v>
      </c>
      <c r="AH398" s="13">
        <f t="shared" si="637"/>
        <v>2.0839481353371759E-3</v>
      </c>
      <c r="AI398" s="13">
        <f t="shared" si="638"/>
        <v>3.3963171937682712E-3</v>
      </c>
      <c r="AJ398" s="13">
        <f t="shared" si="639"/>
        <v>2.7675761898987156E-3</v>
      </c>
      <c r="AK398" s="13">
        <f t="shared" si="640"/>
        <v>1.5034869693459478E-3</v>
      </c>
      <c r="AL398" s="13">
        <f t="shared" si="641"/>
        <v>3.5432291503121604E-5</v>
      </c>
      <c r="AM398" s="13">
        <f t="shared" si="642"/>
        <v>7.7320740169478167E-3</v>
      </c>
      <c r="AN398" s="13">
        <f t="shared" si="643"/>
        <v>6.8604546756214566E-3</v>
      </c>
      <c r="AO398" s="13">
        <f t="shared" si="644"/>
        <v>3.0435455126977188E-3</v>
      </c>
      <c r="AP398" s="13">
        <f t="shared" si="645"/>
        <v>9.0015115380802022E-4</v>
      </c>
      <c r="AQ398" s="13">
        <f t="shared" si="646"/>
        <v>1.9966978388891564E-4</v>
      </c>
      <c r="AR398" s="13">
        <f t="shared" si="647"/>
        <v>3.6980586832173457E-4</v>
      </c>
      <c r="AS398" s="13">
        <f t="shared" si="648"/>
        <v>6.0269159660938465E-4</v>
      </c>
      <c r="AT398" s="13">
        <f t="shared" si="649"/>
        <v>4.911187081373591E-4</v>
      </c>
      <c r="AU398" s="13">
        <f t="shared" si="650"/>
        <v>2.6680045188333477E-4</v>
      </c>
      <c r="AV398" s="13">
        <f t="shared" si="651"/>
        <v>1.0870459617867409E-4</v>
      </c>
      <c r="AW398" s="13">
        <f t="shared" si="652"/>
        <v>1.4232296203802137E-6</v>
      </c>
      <c r="AX398" s="13">
        <f t="shared" si="653"/>
        <v>2.100226286981617E-3</v>
      </c>
      <c r="AY398" s="13">
        <f t="shared" si="654"/>
        <v>1.8634724937713137E-3</v>
      </c>
      <c r="AZ398" s="13">
        <f t="shared" si="655"/>
        <v>8.2670371201593116E-4</v>
      </c>
      <c r="BA398" s="13">
        <f t="shared" si="656"/>
        <v>2.4450375298278726E-4</v>
      </c>
      <c r="BB398" s="13">
        <f t="shared" si="657"/>
        <v>5.4235348487387525E-5</v>
      </c>
      <c r="BC398" s="13">
        <f t="shared" si="658"/>
        <v>9.624303887901286E-6</v>
      </c>
      <c r="BD398" s="13">
        <f t="shared" si="659"/>
        <v>5.468641386599948E-5</v>
      </c>
      <c r="BE398" s="13">
        <f t="shared" si="660"/>
        <v>8.9125254380944922E-5</v>
      </c>
      <c r="BF398" s="13">
        <f t="shared" si="661"/>
        <v>7.2625999831804538E-5</v>
      </c>
      <c r="BG398" s="13">
        <f t="shared" si="662"/>
        <v>3.945410600849085E-5</v>
      </c>
      <c r="BH398" s="13">
        <f t="shared" si="663"/>
        <v>1.6075095191814E-5</v>
      </c>
      <c r="BI398" s="13">
        <f t="shared" si="664"/>
        <v>5.2396814743747065E-6</v>
      </c>
      <c r="BJ398" s="14">
        <f t="shared" si="665"/>
        <v>0.54728388058825428</v>
      </c>
      <c r="BK398" s="14">
        <f t="shared" si="666"/>
        <v>0.24886889330804196</v>
      </c>
      <c r="BL398" s="14">
        <f t="shared" si="667"/>
        <v>0.19479320317821908</v>
      </c>
      <c r="BM398" s="14">
        <f t="shared" si="668"/>
        <v>0.4590249793713515</v>
      </c>
      <c r="BN398" s="14">
        <f t="shared" si="669"/>
        <v>0.5394538016910374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1.391</v>
      </c>
      <c r="F399" s="10">
        <f>VLOOKUP(B399,home!$B$2:$E$405,3,FALSE)</f>
        <v>1.2417</v>
      </c>
      <c r="G399" s="10">
        <f>VLOOKUP(C399,away!$B$2:$E$405,4,FALSE)</f>
        <v>0.98029999999999995</v>
      </c>
      <c r="H399" s="10">
        <f>VLOOKUP(A399,away!$A$2:$E$405,3,FALSE)</f>
        <v>1.016</v>
      </c>
      <c r="I399" s="10">
        <f>VLOOKUP(C399,away!$B$2:$E$405,3,FALSE)</f>
        <v>0.89480000000000004</v>
      </c>
      <c r="J399" s="10">
        <f>VLOOKUP(B399,home!$B$2:$E$405,4,FALSE)</f>
        <v>1.1632</v>
      </c>
      <c r="K399" s="12">
        <f t="shared" si="614"/>
        <v>1.6931787674100001</v>
      </c>
      <c r="L399" s="12">
        <f t="shared" si="615"/>
        <v>1.05748466176</v>
      </c>
      <c r="M399" s="13">
        <f t="shared" si="616"/>
        <v>6.3885463664245593E-2</v>
      </c>
      <c r="N399" s="13">
        <f t="shared" si="617"/>
        <v>0.1081695106224437</v>
      </c>
      <c r="O399" s="13">
        <f t="shared" si="618"/>
        <v>6.7557897934365521E-2</v>
      </c>
      <c r="P399" s="13">
        <f t="shared" si="619"/>
        <v>0.1143875983533196</v>
      </c>
      <c r="Q399" s="13">
        <f t="shared" si="620"/>
        <v>9.1575159333526085E-2</v>
      </c>
      <c r="R399" s="13">
        <f t="shared" si="621"/>
        <v>3.5720720423169559E-2</v>
      </c>
      <c r="S399" s="13">
        <f t="shared" si="622"/>
        <v>5.1203051158112307E-2</v>
      </c>
      <c r="T399" s="13">
        <f t="shared" si="623"/>
        <v>9.6839326393431943E-2</v>
      </c>
      <c r="U399" s="13">
        <f t="shared" si="624"/>
        <v>6.0481565377099457E-2</v>
      </c>
      <c r="V399" s="13">
        <f t="shared" si="625"/>
        <v>1.0186622736660335E-2</v>
      </c>
      <c r="W399" s="13">
        <f t="shared" si="626"/>
        <v>5.1684371801904681E-2</v>
      </c>
      <c r="X399" s="13">
        <f t="shared" si="627"/>
        <v>5.4655430433215253E-2</v>
      </c>
      <c r="Y399" s="13">
        <f t="shared" si="628"/>
        <v>2.8898639682507919E-2</v>
      </c>
      <c r="Z399" s="13">
        <f t="shared" si="629"/>
        <v>1.2591371318172997E-2</v>
      </c>
      <c r="AA399" s="13">
        <f t="shared" si="630"/>
        <v>2.1319442568505782E-2</v>
      </c>
      <c r="AB399" s="13">
        <f t="shared" si="631"/>
        <v>1.8048813745005457E-2</v>
      </c>
      <c r="AC399" s="13">
        <f t="shared" si="632"/>
        <v>1.1399534840799285E-3</v>
      </c>
      <c r="AD399" s="13">
        <f t="shared" si="633"/>
        <v>2.1877720235477273E-2</v>
      </c>
      <c r="AE399" s="13">
        <f t="shared" si="634"/>
        <v>2.3135353583293591E-2</v>
      </c>
      <c r="AF399" s="13">
        <f t="shared" si="635"/>
        <v>1.2232640779363613E-2</v>
      </c>
      <c r="AG399" s="13">
        <f t="shared" si="636"/>
        <v>4.3119433323323044E-3</v>
      </c>
      <c r="AH399" s="13">
        <f t="shared" si="637"/>
        <v>3.3287955098731839E-3</v>
      </c>
      <c r="AI399" s="13">
        <f t="shared" si="638"/>
        <v>5.6362458783670204E-3</v>
      </c>
      <c r="AJ399" s="13">
        <f t="shared" si="639"/>
        <v>4.7715859245765829E-3</v>
      </c>
      <c r="AK399" s="13">
        <f t="shared" si="640"/>
        <v>2.6930493247884946E-3</v>
      </c>
      <c r="AL399" s="13">
        <f t="shared" si="641"/>
        <v>8.1643950782738325E-5</v>
      </c>
      <c r="AM399" s="13">
        <f t="shared" si="642"/>
        <v>7.40857827640924E-3</v>
      </c>
      <c r="AN399" s="13">
        <f t="shared" si="643"/>
        <v>7.8344578927511087E-3</v>
      </c>
      <c r="AO399" s="13">
        <f t="shared" si="644"/>
        <v>4.1424095273944342E-3</v>
      </c>
      <c r="AP399" s="13">
        <f t="shared" si="645"/>
        <v>1.460178179316035E-3</v>
      </c>
      <c r="AQ399" s="13">
        <f t="shared" si="646"/>
        <v>3.8602900701583743E-4</v>
      </c>
      <c r="AR399" s="13">
        <f t="shared" si="647"/>
        <v>7.0403003876529026E-4</v>
      </c>
      <c r="AS399" s="13">
        <f t="shared" si="648"/>
        <v>1.1920487132562288E-3</v>
      </c>
      <c r="AT399" s="13">
        <f t="shared" si="649"/>
        <v>1.0091757855019293E-3</v>
      </c>
      <c r="AU399" s="13">
        <f t="shared" si="650"/>
        <v>5.6957167086539161E-4</v>
      </c>
      <c r="AV399" s="13">
        <f t="shared" si="651"/>
        <v>2.4109666490687939E-4</v>
      </c>
      <c r="AW399" s="13">
        <f t="shared" si="652"/>
        <v>4.0606765932075384E-6</v>
      </c>
      <c r="AX399" s="13">
        <f t="shared" si="653"/>
        <v>2.0906745723851829E-3</v>
      </c>
      <c r="AY399" s="13">
        <f t="shared" si="654"/>
        <v>2.210856293028978E-3</v>
      </c>
      <c r="AZ399" s="13">
        <f t="shared" si="655"/>
        <v>1.168973309616858E-3</v>
      </c>
      <c r="BA399" s="13">
        <f t="shared" si="656"/>
        <v>4.1205711497555031E-4</v>
      </c>
      <c r="BB399" s="13">
        <f t="shared" si="657"/>
        <v>1.0893601971393029E-4</v>
      </c>
      <c r="BC399" s="13">
        <f t="shared" si="658"/>
        <v>2.3039633992133258E-5</v>
      </c>
      <c r="BD399" s="13">
        <f t="shared" si="659"/>
        <v>1.240834945687654E-4</v>
      </c>
      <c r="BE399" s="13">
        <f t="shared" si="660"/>
        <v>2.1009553838986764E-4</v>
      </c>
      <c r="BF399" s="13">
        <f t="shared" si="661"/>
        <v>1.7786465236464827E-4</v>
      </c>
      <c r="BG399" s="13">
        <f t="shared" si="662"/>
        <v>1.0038555095219443E-4</v>
      </c>
      <c r="BH399" s="13">
        <f t="shared" si="663"/>
        <v>4.2492670856752554E-5</v>
      </c>
      <c r="BI399" s="13">
        <f t="shared" si="664"/>
        <v>1.4389537613039016E-5</v>
      </c>
      <c r="BJ399" s="14">
        <f t="shared" si="665"/>
        <v>0.52062628602409544</v>
      </c>
      <c r="BK399" s="14">
        <f t="shared" si="666"/>
        <v>0.2430951896402295</v>
      </c>
      <c r="BL399" s="14">
        <f t="shared" si="667"/>
        <v>0.22394335100379209</v>
      </c>
      <c r="BM399" s="14">
        <f t="shared" si="668"/>
        <v>0.51675305203878419</v>
      </c>
      <c r="BN399" s="14">
        <f t="shared" si="669"/>
        <v>0.4812963503310701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1.391</v>
      </c>
      <c r="F400" s="10">
        <f>VLOOKUP(B400,home!$B$2:$E$405,3,FALSE)</f>
        <v>0.91500000000000004</v>
      </c>
      <c r="G400" s="10">
        <f>VLOOKUP(C400,away!$B$2:$E$405,4,FALSE)</f>
        <v>0.71889999999999998</v>
      </c>
      <c r="H400" s="10">
        <f>VLOOKUP(A400,away!$A$2:$E$405,3,FALSE)</f>
        <v>1.016</v>
      </c>
      <c r="I400" s="10">
        <f>VLOOKUP(C400,away!$B$2:$E$405,3,FALSE)</f>
        <v>0.71579999999999999</v>
      </c>
      <c r="J400" s="10">
        <f>VLOOKUP(B400,home!$B$2:$E$405,4,FALSE)</f>
        <v>1.1632</v>
      </c>
      <c r="K400" s="12">
        <f t="shared" si="614"/>
        <v>0.91499075850000011</v>
      </c>
      <c r="L400" s="12">
        <f t="shared" si="615"/>
        <v>0.84594045696000009</v>
      </c>
      <c r="M400" s="13">
        <f t="shared" si="616"/>
        <v>0.17188472755829962</v>
      </c>
      <c r="N400" s="13">
        <f t="shared" si="617"/>
        <v>0.15727293724313443</v>
      </c>
      <c r="O400" s="13">
        <f t="shared" si="618"/>
        <v>0.14540424497511309</v>
      </c>
      <c r="P400" s="13">
        <f t="shared" si="619"/>
        <v>0.13304354039889854</v>
      </c>
      <c r="Q400" s="13">
        <f t="shared" si="620"/>
        <v>7.1951642069809238E-2</v>
      </c>
      <c r="R400" s="13">
        <f t="shared" si="621"/>
        <v>6.1501666719085475E-2</v>
      </c>
      <c r="S400" s="13">
        <f t="shared" si="622"/>
        <v>2.5744846405666974E-2</v>
      </c>
      <c r="T400" s="13">
        <f t="shared" si="623"/>
        <v>6.086680497155679E-2</v>
      </c>
      <c r="U400" s="13">
        <f t="shared" si="624"/>
        <v>5.6273456680310231E-2</v>
      </c>
      <c r="V400" s="13">
        <f t="shared" si="625"/>
        <v>2.2141360288323621E-3</v>
      </c>
      <c r="W400" s="13">
        <f t="shared" si="626"/>
        <v>2.1945029184258429E-2</v>
      </c>
      <c r="X400" s="13">
        <f t="shared" si="627"/>
        <v>1.8564188016132112E-2</v>
      </c>
      <c r="Y400" s="13">
        <f t="shared" si="628"/>
        <v>7.8520988467290775E-3</v>
      </c>
      <c r="Z400" s="13">
        <f t="shared" si="629"/>
        <v>1.7342249349381601E-2</v>
      </c>
      <c r="AA400" s="13">
        <f t="shared" si="630"/>
        <v>1.5867997886286803E-2</v>
      </c>
      <c r="AB400" s="13">
        <f t="shared" si="631"/>
        <v>7.2595357109249796E-3</v>
      </c>
      <c r="AC400" s="13">
        <f t="shared" si="632"/>
        <v>1.0711266366753742E-4</v>
      </c>
      <c r="AD400" s="13">
        <f t="shared" si="633"/>
        <v>5.0198747246523135E-3</v>
      </c>
      <c r="AE400" s="13">
        <f t="shared" si="634"/>
        <v>4.2465151184543333E-3</v>
      </c>
      <c r="AF400" s="13">
        <f t="shared" si="635"/>
        <v>1.7961494698964034E-3</v>
      </c>
      <c r="AG400" s="13">
        <f t="shared" si="636"/>
        <v>5.0647850111087522E-4</v>
      </c>
      <c r="AH400" s="13">
        <f t="shared" si="637"/>
        <v>3.6676275848325337E-3</v>
      </c>
      <c r="AI400" s="13">
        <f t="shared" si="638"/>
        <v>3.3558453457414434E-3</v>
      </c>
      <c r="AJ400" s="13">
        <f t="shared" si="639"/>
        <v>1.535283739154329E-3</v>
      </c>
      <c r="AK400" s="13">
        <f t="shared" si="640"/>
        <v>4.6825681100051204E-4</v>
      </c>
      <c r="AL400" s="13">
        <f t="shared" si="641"/>
        <v>3.3163267495192997E-6</v>
      </c>
      <c r="AM400" s="13">
        <f t="shared" si="642"/>
        <v>9.1862779637692023E-4</v>
      </c>
      <c r="AN400" s="13">
        <f t="shared" si="643"/>
        <v>7.7710441784324972E-4</v>
      </c>
      <c r="AO400" s="13">
        <f t="shared" si="644"/>
        <v>3.2869203316797672E-4</v>
      </c>
      <c r="AP400" s="13">
        <f t="shared" si="645"/>
        <v>9.2684629579076585E-5</v>
      </c>
      <c r="AQ400" s="13">
        <f t="shared" si="646"/>
        <v>1.9601419474823096E-5</v>
      </c>
      <c r="AR400" s="13">
        <f t="shared" si="647"/>
        <v>6.2051891101446712E-4</v>
      </c>
      <c r="AS400" s="13">
        <f t="shared" si="648"/>
        <v>5.6776906905272131E-4</v>
      </c>
      <c r="AT400" s="13">
        <f t="shared" si="649"/>
        <v>2.5975172557269417E-4</v>
      </c>
      <c r="AU400" s="13">
        <f t="shared" si="650"/>
        <v>7.9223476134481123E-5</v>
      </c>
      <c r="AV400" s="13">
        <f t="shared" si="651"/>
        <v>1.8122187129823884E-5</v>
      </c>
      <c r="AW400" s="13">
        <f t="shared" si="652"/>
        <v>7.130357687699086E-8</v>
      </c>
      <c r="AX400" s="13">
        <f t="shared" si="653"/>
        <v>1.4008932403101692E-4</v>
      </c>
      <c r="AY400" s="13">
        <f t="shared" si="654"/>
        <v>1.1850722678601596E-4</v>
      </c>
      <c r="AZ400" s="13">
        <f t="shared" si="655"/>
        <v>5.0125028790212346E-5</v>
      </c>
      <c r="BA400" s="13">
        <f t="shared" si="656"/>
        <v>1.4134263253308466E-5</v>
      </c>
      <c r="BB400" s="13">
        <f t="shared" si="657"/>
        <v>2.989186278824175E-6</v>
      </c>
      <c r="BC400" s="13">
        <f t="shared" si="658"/>
        <v>5.0573472132941708E-7</v>
      </c>
      <c r="BD400" s="13">
        <f t="shared" si="659"/>
        <v>8.748700852264995E-5</v>
      </c>
      <c r="BE400" s="13">
        <f t="shared" si="660"/>
        <v>8.0049804287035456E-5</v>
      </c>
      <c r="BF400" s="13">
        <f t="shared" si="661"/>
        <v>3.662241557118556E-5</v>
      </c>
      <c r="BG400" s="13">
        <f t="shared" si="662"/>
        <v>1.1169723933860432E-5</v>
      </c>
      <c r="BH400" s="13">
        <f t="shared" si="663"/>
        <v>2.5550485436196403E-6</v>
      </c>
      <c r="BI400" s="13">
        <f t="shared" si="664"/>
        <v>4.6756916098617115E-7</v>
      </c>
      <c r="BJ400" s="14">
        <f t="shared" si="665"/>
        <v>0.35248477920603677</v>
      </c>
      <c r="BK400" s="14">
        <f t="shared" si="666"/>
        <v>0.33311618660890058</v>
      </c>
      <c r="BL400" s="14">
        <f t="shared" si="667"/>
        <v>0.29709765239137281</v>
      </c>
      <c r="BM400" s="14">
        <f t="shared" si="668"/>
        <v>0.25886367266814214</v>
      </c>
      <c r="BN400" s="14">
        <f t="shared" si="669"/>
        <v>0.74105875896434037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1.391</v>
      </c>
      <c r="F401" s="10">
        <f>VLOOKUP(B401,home!$B$2:$E$405,3,FALSE)</f>
        <v>0.91500000000000004</v>
      </c>
      <c r="G401" s="10">
        <f>VLOOKUP(C401,away!$B$2:$E$405,4,FALSE)</f>
        <v>1.5685</v>
      </c>
      <c r="H401" s="10">
        <f>VLOOKUP(A401,away!$A$2:$E$405,3,FALSE)</f>
        <v>1.016</v>
      </c>
      <c r="I401" s="10">
        <f>VLOOKUP(C401,away!$B$2:$E$405,3,FALSE)</f>
        <v>0.17899999999999999</v>
      </c>
      <c r="J401" s="10">
        <f>VLOOKUP(B401,home!$B$2:$E$405,4,FALSE)</f>
        <v>1.0737000000000001</v>
      </c>
      <c r="K401" s="12">
        <f t="shared" si="614"/>
        <v>1.9963319025000001</v>
      </c>
      <c r="L401" s="12">
        <f t="shared" si="615"/>
        <v>0.1952673768</v>
      </c>
      <c r="M401" s="13">
        <f t="shared" si="616"/>
        <v>0.11173790552608756</v>
      </c>
      <c r="N401" s="13">
        <f t="shared" si="617"/>
        <v>0.22306594552025966</v>
      </c>
      <c r="O401" s="13">
        <f t="shared" si="618"/>
        <v>2.1818767701205347E-2</v>
      </c>
      <c r="P401" s="13">
        <f t="shared" si="619"/>
        <v>4.3557502035152823E-2</v>
      </c>
      <c r="Q401" s="13">
        <f t="shared" si="620"/>
        <v>0.22265683170171072</v>
      </c>
      <c r="R401" s="13">
        <f t="shared" si="621"/>
        <v>2.1302467670114671E-3</v>
      </c>
      <c r="S401" s="13">
        <f t="shared" si="622"/>
        <v>4.24487995951246E-3</v>
      </c>
      <c r="T401" s="13">
        <f t="shared" si="623"/>
        <v>4.3477615452992141E-2</v>
      </c>
      <c r="U401" s="13">
        <f t="shared" si="624"/>
        <v>4.2526795811824768E-3</v>
      </c>
      <c r="V401" s="13">
        <f t="shared" si="625"/>
        <v>1.8385919025310876E-4</v>
      </c>
      <c r="W401" s="13">
        <f t="shared" si="626"/>
        <v>0.14816564547856617</v>
      </c>
      <c r="X401" s="13">
        <f t="shared" si="627"/>
        <v>2.8931916924478402E-2</v>
      </c>
      <c r="Y401" s="13">
        <f t="shared" si="628"/>
        <v>2.8247297618192108E-3</v>
      </c>
      <c r="Z401" s="13">
        <f t="shared" si="629"/>
        <v>1.3865589937700335E-4</v>
      </c>
      <c r="AA401" s="13">
        <f t="shared" si="630"/>
        <v>2.768031953961417E-4</v>
      </c>
      <c r="AB401" s="13">
        <f t="shared" si="631"/>
        <v>2.7629552484162949E-4</v>
      </c>
      <c r="AC401" s="13">
        <f t="shared" si="632"/>
        <v>4.4794820387527255E-6</v>
      </c>
      <c r="AD401" s="13">
        <f t="shared" si="633"/>
        <v>7.3946951230841634E-2</v>
      </c>
      <c r="AE401" s="13">
        <f t="shared" si="634"/>
        <v>1.4439427189203978E-2</v>
      </c>
      <c r="AF401" s="13">
        <f t="shared" si="635"/>
        <v>1.4097745348652291E-3</v>
      </c>
      <c r="AG401" s="13">
        <f t="shared" si="636"/>
        <v>9.1760991767524512E-5</v>
      </c>
      <c r="AH401" s="13">
        <f t="shared" si="637"/>
        <v>6.7687434372980489E-6</v>
      </c>
      <c r="AI401" s="13">
        <f t="shared" si="638"/>
        <v>1.3512658463715604E-5</v>
      </c>
      <c r="AJ401" s="13">
        <f t="shared" si="639"/>
        <v>1.3487875589351054E-5</v>
      </c>
      <c r="AK401" s="13">
        <f t="shared" si="640"/>
        <v>8.9754254453241675E-6</v>
      </c>
      <c r="AL401" s="13">
        <f t="shared" si="641"/>
        <v>6.9847397658209597E-8</v>
      </c>
      <c r="AM401" s="13">
        <f t="shared" si="642"/>
        <v>2.9524531566948169E-2</v>
      </c>
      <c r="AN401" s="13">
        <f t="shared" si="643"/>
        <v>5.7651778303267637E-3</v>
      </c>
      <c r="AO401" s="13">
        <f t="shared" si="644"/>
        <v>5.6287557585671128E-4</v>
      </c>
      <c r="AP401" s="13">
        <f t="shared" si="645"/>
        <v>3.6637079054109824E-5</v>
      </c>
      <c r="AQ401" s="13">
        <f t="shared" si="646"/>
        <v>1.7885065801275624E-6</v>
      </c>
      <c r="AR401" s="13">
        <f t="shared" si="647"/>
        <v>2.6434295504668096E-7</v>
      </c>
      <c r="AS401" s="13">
        <f t="shared" si="648"/>
        <v>5.2771627436081264E-7</v>
      </c>
      <c r="AT401" s="13">
        <f t="shared" si="649"/>
        <v>5.2674841698746672E-7</v>
      </c>
      <c r="AU401" s="13">
        <f t="shared" si="650"/>
        <v>3.5052155647448427E-7</v>
      </c>
      <c r="AV401" s="13">
        <f t="shared" si="651"/>
        <v>1.7493934142599208E-7</v>
      </c>
      <c r="AW401" s="13">
        <f t="shared" si="652"/>
        <v>7.5632798201673221E-10</v>
      </c>
      <c r="AX401" s="13">
        <f t="shared" si="653"/>
        <v>9.8234607122444934E-3</v>
      </c>
      <c r="AY401" s="13">
        <f t="shared" si="654"/>
        <v>1.9182014043778422E-3</v>
      </c>
      <c r="AZ401" s="13">
        <f t="shared" si="655"/>
        <v>1.8728107820346866E-4</v>
      </c>
      <c r="BA401" s="13">
        <f t="shared" si="656"/>
        <v>1.2189961621688997E-5</v>
      </c>
      <c r="BB401" s="13">
        <f t="shared" si="657"/>
        <v>5.9507545728997097E-7</v>
      </c>
      <c r="BC401" s="13">
        <f t="shared" si="658"/>
        <v>2.3239764708614607E-8</v>
      </c>
      <c r="BD401" s="13">
        <f t="shared" si="659"/>
        <v>8.6029259012542909E-9</v>
      </c>
      <c r="BE401" s="13">
        <f t="shared" si="660"/>
        <v>1.7174295431517507E-8</v>
      </c>
      <c r="BF401" s="13">
        <f t="shared" si="661"/>
        <v>1.7142796936449207E-8</v>
      </c>
      <c r="BG401" s="13">
        <f t="shared" si="662"/>
        <v>1.1407570807437607E-8</v>
      </c>
      <c r="BH401" s="13">
        <f t="shared" si="663"/>
        <v>5.6933243832288437E-9</v>
      </c>
      <c r="BI401" s="13">
        <f t="shared" si="664"/>
        <v>2.2731530195041763E-9</v>
      </c>
      <c r="BJ401" s="14">
        <f t="shared" si="665"/>
        <v>0.80684336081693986</v>
      </c>
      <c r="BK401" s="14">
        <f t="shared" si="666"/>
        <v>0.16164689744482019</v>
      </c>
      <c r="BL401" s="14">
        <f t="shared" si="667"/>
        <v>2.8799444035183523E-2</v>
      </c>
      <c r="BM401" s="14">
        <f t="shared" si="668"/>
        <v>0.37054295829684325</v>
      </c>
      <c r="BN401" s="14">
        <f t="shared" si="669"/>
        <v>0.62496719925142752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1.391</v>
      </c>
      <c r="F402" s="10">
        <f>VLOOKUP(B402,home!$B$2:$E$405,3,FALSE)</f>
        <v>1.1763999999999999</v>
      </c>
      <c r="G402" s="10">
        <f>VLOOKUP(C402,away!$B$2:$E$405,4,FALSE)</f>
        <v>0.60829999999999995</v>
      </c>
      <c r="H402" s="10">
        <f>VLOOKUP(A402,away!$A$2:$E$405,3,FALSE)</f>
        <v>1.016</v>
      </c>
      <c r="I402" s="10">
        <f>VLOOKUP(C402,away!$B$2:$E$405,3,FALSE)</f>
        <v>1.2114</v>
      </c>
      <c r="J402" s="10">
        <f>VLOOKUP(B402,home!$B$2:$E$405,4,FALSE)</f>
        <v>0.71579999999999999</v>
      </c>
      <c r="K402" s="12">
        <f t="shared" si="614"/>
        <v>0.99540533091999994</v>
      </c>
      <c r="L402" s="12">
        <f t="shared" si="615"/>
        <v>0.88099404192000008</v>
      </c>
      <c r="M402" s="13">
        <f t="shared" si="616"/>
        <v>0.15314051615267926</v>
      </c>
      <c r="N402" s="13">
        <f t="shared" si="617"/>
        <v>0.15243688615821729</v>
      </c>
      <c r="O402" s="13">
        <f t="shared" si="618"/>
        <v>0.13491588230706397</v>
      </c>
      <c r="P402" s="13">
        <f t="shared" si="619"/>
        <v>0.13429598847422677</v>
      </c>
      <c r="Q402" s="13">
        <f t="shared" si="620"/>
        <v>7.5868244555367309E-2</v>
      </c>
      <c r="R402" s="13">
        <f t="shared" si="621"/>
        <v>5.9430044236451644E-2</v>
      </c>
      <c r="S402" s="13">
        <f t="shared" si="622"/>
        <v>2.9442588044904711E-2</v>
      </c>
      <c r="T402" s="13">
        <f t="shared" si="623"/>
        <v>6.6839471424208097E-2</v>
      </c>
      <c r="U402" s="13">
        <f t="shared" si="624"/>
        <v>5.9156982849775386E-2</v>
      </c>
      <c r="V402" s="13">
        <f t="shared" si="625"/>
        <v>2.8688405220295408E-3</v>
      </c>
      <c r="W402" s="13">
        <f t="shared" si="626"/>
        <v>2.5173218359318298E-2</v>
      </c>
      <c r="X402" s="13">
        <f t="shared" si="627"/>
        <v>2.2177455390510584E-2</v>
      </c>
      <c r="Y402" s="13">
        <f t="shared" si="628"/>
        <v>9.7691030319932044E-3</v>
      </c>
      <c r="Z402" s="13">
        <f t="shared" si="629"/>
        <v>1.7452504961118651E-2</v>
      </c>
      <c r="AA402" s="13">
        <f t="shared" si="630"/>
        <v>1.7372316476205251E-2</v>
      </c>
      <c r="AB402" s="13">
        <f t="shared" si="631"/>
        <v>8.6462482154220262E-3</v>
      </c>
      <c r="AC402" s="13">
        <f t="shared" si="632"/>
        <v>1.5723866851178383E-4</v>
      </c>
      <c r="AD402" s="13">
        <f t="shared" si="633"/>
        <v>6.2643889378196614E-3</v>
      </c>
      <c r="AE402" s="13">
        <f t="shared" si="634"/>
        <v>5.5188893304886797E-3</v>
      </c>
      <c r="AF402" s="13">
        <f t="shared" si="635"/>
        <v>2.4310543090881923E-3</v>
      </c>
      <c r="AG402" s="13">
        <f t="shared" si="636"/>
        <v>7.1391478729687999E-4</v>
      </c>
      <c r="AH402" s="13">
        <f t="shared" si="637"/>
        <v>3.8438882218311925E-3</v>
      </c>
      <c r="AI402" s="13">
        <f t="shared" si="638"/>
        <v>3.8262268274713686E-3</v>
      </c>
      <c r="AJ402" s="13">
        <f t="shared" si="639"/>
        <v>1.9043232906870591E-3</v>
      </c>
      <c r="AK402" s="13">
        <f t="shared" si="640"/>
        <v>6.3185785178167199E-4</v>
      </c>
      <c r="AL402" s="13">
        <f t="shared" si="641"/>
        <v>5.5155938989022018E-6</v>
      </c>
      <c r="AM402" s="13">
        <f t="shared" si="642"/>
        <v>1.2471212287323936E-3</v>
      </c>
      <c r="AN402" s="13">
        <f t="shared" si="643"/>
        <v>1.0987063720651886E-3</v>
      </c>
      <c r="AO402" s="13">
        <f t="shared" si="644"/>
        <v>4.8397688380448489E-4</v>
      </c>
      <c r="AP402" s="13">
        <f t="shared" si="645"/>
        <v>1.4212691701958647E-4</v>
      </c>
      <c r="AQ402" s="13">
        <f t="shared" si="646"/>
        <v>3.1303241772678478E-5</v>
      </c>
      <c r="AR402" s="13">
        <f t="shared" si="647"/>
        <v>6.7728852424794905E-4</v>
      </c>
      <c r="AS402" s="13">
        <f t="shared" si="648"/>
        <v>6.7417660760734808E-4</v>
      </c>
      <c r="AT402" s="13">
        <f t="shared" si="649"/>
        <v>3.3553949459695762E-4</v>
      </c>
      <c r="AU402" s="13">
        <f t="shared" si="650"/>
        <v>1.1133260055200473E-4</v>
      </c>
      <c r="AV402" s="13">
        <f t="shared" si="651"/>
        <v>2.7705266023663103E-5</v>
      </c>
      <c r="AW402" s="13">
        <f t="shared" si="652"/>
        <v>1.3435774783195301E-7</v>
      </c>
      <c r="AX402" s="13">
        <f t="shared" si="653"/>
        <v>2.0689851989728745E-4</v>
      </c>
      <c r="AY402" s="13">
        <f t="shared" si="654"/>
        <v>1.8227636331157686E-4</v>
      </c>
      <c r="AZ402" s="13">
        <f t="shared" si="655"/>
        <v>8.0292195030172238E-5</v>
      </c>
      <c r="BA402" s="13">
        <f t="shared" si="656"/>
        <v>2.3578981811420132E-5</v>
      </c>
      <c r="BB402" s="13">
        <f t="shared" si="657"/>
        <v>5.193235622600296E-6</v>
      </c>
      <c r="BC402" s="13">
        <f t="shared" si="658"/>
        <v>9.1504192835951273E-7</v>
      </c>
      <c r="BD402" s="13">
        <f t="shared" si="659"/>
        <v>9.9447859087205398E-5</v>
      </c>
      <c r="BE402" s="13">
        <f t="shared" si="660"/>
        <v>9.8990929083985215E-5</v>
      </c>
      <c r="BF402" s="13">
        <f t="shared" si="661"/>
        <v>4.9268049261461267E-5</v>
      </c>
      <c r="BG402" s="13">
        <f t="shared" si="662"/>
        <v>1.6347226292962573E-5</v>
      </c>
      <c r="BH402" s="13">
        <f t="shared" si="663"/>
        <v>4.0680290494426328E-6</v>
      </c>
      <c r="BI402" s="13">
        <f t="shared" si="664"/>
        <v>8.0986756043052358E-7</v>
      </c>
      <c r="BJ402" s="14">
        <f t="shared" si="665"/>
        <v>0.37069501526530391</v>
      </c>
      <c r="BK402" s="14">
        <f t="shared" si="666"/>
        <v>0.32009296381956259</v>
      </c>
      <c r="BL402" s="14">
        <f t="shared" si="667"/>
        <v>0.29182274473005299</v>
      </c>
      <c r="BM402" s="14">
        <f t="shared" si="668"/>
        <v>0.28979352488646809</v>
      </c>
      <c r="BN402" s="14">
        <f t="shared" si="669"/>
        <v>0.71008756188400624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1.5980000000000001</v>
      </c>
      <c r="F403" s="10">
        <f>VLOOKUP(B403,home!$B$2:$E$405,3,FALSE)</f>
        <v>0.34770000000000001</v>
      </c>
      <c r="G403" s="10">
        <f>VLOOKUP(C403,away!$B$2:$E$405,4,FALSE)</f>
        <v>1.0951</v>
      </c>
      <c r="H403" s="10">
        <f>VLOOKUP(A403,away!$A$2:$E$405,3,FALSE)</f>
        <v>1.2941</v>
      </c>
      <c r="I403" s="10">
        <f>VLOOKUP(C403,away!$B$2:$E$405,3,FALSE)</f>
        <v>0.77270000000000005</v>
      </c>
      <c r="J403" s="10">
        <f>VLOOKUP(B403,home!$B$2:$E$405,4,FALSE)</f>
        <v>1.3737999999999999</v>
      </c>
      <c r="K403" s="12">
        <f t="shared" si="614"/>
        <v>0.60846449946000003</v>
      </c>
      <c r="L403" s="12">
        <f t="shared" si="615"/>
        <v>1.373732779966</v>
      </c>
      <c r="M403" s="13">
        <f t="shared" si="616"/>
        <v>0.13776619367408571</v>
      </c>
      <c r="N403" s="13">
        <f t="shared" si="617"/>
        <v>8.3825838076412001E-2</v>
      </c>
      <c r="O403" s="13">
        <f t="shared" si="618"/>
        <v>0.1892539362212361</v>
      </c>
      <c r="P403" s="13">
        <f t="shared" si="619"/>
        <v>0.11515430157368922</v>
      </c>
      <c r="Q403" s="13">
        <f t="shared" si="620"/>
        <v>2.5502523303489517E-2</v>
      </c>
      <c r="R403" s="13">
        <f t="shared" si="621"/>
        <v>0.12999216796235338</v>
      </c>
      <c r="S403" s="13">
        <f t="shared" si="622"/>
        <v>2.4063438237784653E-2</v>
      </c>
      <c r="T403" s="13">
        <f t="shared" si="623"/>
        <v>3.5033652233850347E-2</v>
      </c>
      <c r="U403" s="13">
        <f t="shared" si="624"/>
        <v>7.9095619412933624E-2</v>
      </c>
      <c r="V403" s="13">
        <f t="shared" si="625"/>
        <v>2.234872116650596E-3</v>
      </c>
      <c r="W403" s="13">
        <f t="shared" si="626"/>
        <v>5.1724600256082458E-3</v>
      </c>
      <c r="X403" s="13">
        <f t="shared" si="627"/>
        <v>7.1055778902418222E-3</v>
      </c>
      <c r="Y403" s="13">
        <f t="shared" si="628"/>
        <v>4.8805826342134227E-3</v>
      </c>
      <c r="Z403" s="13">
        <f t="shared" si="629"/>
        <v>5.952483408957697E-2</v>
      </c>
      <c r="AA403" s="13">
        <f t="shared" si="630"/>
        <v>3.6218748379754001E-2</v>
      </c>
      <c r="AB403" s="13">
        <f t="shared" si="631"/>
        <v>1.1018911301977352E-2</v>
      </c>
      <c r="AC403" s="13">
        <f t="shared" si="632"/>
        <v>1.1675357848867409E-4</v>
      </c>
      <c r="AD403" s="13">
        <f t="shared" si="633"/>
        <v>7.8681457511464486E-4</v>
      </c>
      <c r="AE403" s="13">
        <f t="shared" si="634"/>
        <v>1.080872973590008E-3</v>
      </c>
      <c r="AF403" s="13">
        <f t="shared" si="635"/>
        <v>7.4241531739995936E-4</v>
      </c>
      <c r="AG403" s="13">
        <f t="shared" si="636"/>
        <v>3.3996008595372883E-4</v>
      </c>
      <c r="AH403" s="13">
        <f t="shared" si="637"/>
        <v>2.0442803952722383E-2</v>
      </c>
      <c r="AI403" s="13">
        <f t="shared" si="638"/>
        <v>1.2438720474652136E-2</v>
      </c>
      <c r="AJ403" s="13">
        <f t="shared" si="639"/>
        <v>3.7842599137660323E-3</v>
      </c>
      <c r="AK403" s="13">
        <f t="shared" si="640"/>
        <v>7.6752927141873078E-4</v>
      </c>
      <c r="AL403" s="13">
        <f t="shared" si="641"/>
        <v>3.903621470125922E-6</v>
      </c>
      <c r="AM403" s="13">
        <f t="shared" si="642"/>
        <v>9.574974732299302E-5</v>
      </c>
      <c r="AN403" s="13">
        <f t="shared" si="643"/>
        <v>1.3153456657105723E-4</v>
      </c>
      <c r="AO403" s="13">
        <f t="shared" si="644"/>
        <v>9.034667289864069E-5</v>
      </c>
      <c r="AP403" s="13">
        <f t="shared" si="645"/>
        <v>4.1370728707242848E-5</v>
      </c>
      <c r="AQ403" s="13">
        <f t="shared" si="646"/>
        <v>1.4208081539054985E-5</v>
      </c>
      <c r="AR403" s="13">
        <f t="shared" si="647"/>
        <v>5.6165899808546501E-3</v>
      </c>
      <c r="AS403" s="13">
        <f t="shared" si="648"/>
        <v>3.4174956113727766E-3</v>
      </c>
      <c r="AT403" s="13">
        <f t="shared" si="649"/>
        <v>1.0397123782903415E-3</v>
      </c>
      <c r="AU403" s="13">
        <f t="shared" si="650"/>
        <v>2.1087602394626633E-4</v>
      </c>
      <c r="AV403" s="13">
        <f t="shared" si="651"/>
        <v>3.2077643589644968E-5</v>
      </c>
      <c r="AW403" s="13">
        <f t="shared" si="652"/>
        <v>9.0636411672920892E-8</v>
      </c>
      <c r="AX403" s="13">
        <f t="shared" si="653"/>
        <v>9.7100536797177365E-6</v>
      </c>
      <c r="AY403" s="13">
        <f t="shared" si="654"/>
        <v>1.3339019035057732E-5</v>
      </c>
      <c r="AZ403" s="13">
        <f t="shared" si="655"/>
        <v>9.1621238505246266E-6</v>
      </c>
      <c r="BA403" s="13">
        <f t="shared" si="656"/>
        <v>4.1954366225246621E-6</v>
      </c>
      <c r="BB403" s="13">
        <f t="shared" si="657"/>
        <v>1.440852203657993E-6</v>
      </c>
      <c r="BC403" s="13">
        <f t="shared" si="658"/>
        <v>3.9586918065024639E-7</v>
      </c>
      <c r="BD403" s="13">
        <f t="shared" si="659"/>
        <v>1.2859489613881061E-3</v>
      </c>
      <c r="BE403" s="13">
        <f t="shared" si="660"/>
        <v>7.8245429112212112E-4</v>
      </c>
      <c r="BF403" s="13">
        <f t="shared" si="661"/>
        <v>2.3804782929897524E-4</v>
      </c>
      <c r="BG403" s="13">
        <f t="shared" si="662"/>
        <v>4.8281217767313514E-5</v>
      </c>
      <c r="BH403" s="13">
        <f t="shared" si="663"/>
        <v>7.3443517505269164E-6</v>
      </c>
      <c r="BI403" s="13">
        <f t="shared" si="664"/>
        <v>8.9375546234850719E-7</v>
      </c>
      <c r="BJ403" s="14">
        <f t="shared" si="665"/>
        <v>0.16488215026748484</v>
      </c>
      <c r="BK403" s="14">
        <f t="shared" si="666"/>
        <v>0.27935280182120403</v>
      </c>
      <c r="BL403" s="14">
        <f t="shared" si="667"/>
        <v>0.49569241893565674</v>
      </c>
      <c r="BM403" s="14">
        <f t="shared" si="668"/>
        <v>0.3179439959200332</v>
      </c>
      <c r="BN403" s="14">
        <f t="shared" si="669"/>
        <v>0.68149496081126593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1.5980000000000001</v>
      </c>
      <c r="F404" s="10">
        <f>VLOOKUP(B404,home!$B$2:$E$405,3,FALSE)</f>
        <v>0.86050000000000004</v>
      </c>
      <c r="G404" s="10">
        <f>VLOOKUP(C404,away!$B$2:$E$405,4,FALSE)</f>
        <v>0.90390000000000004</v>
      </c>
      <c r="H404" s="10">
        <f>VLOOKUP(A404,away!$A$2:$E$405,3,FALSE)</f>
        <v>1.2941</v>
      </c>
      <c r="I404" s="10">
        <f>VLOOKUP(C404,away!$B$2:$E$405,3,FALSE)</f>
        <v>1.0303</v>
      </c>
      <c r="J404" s="10">
        <f>VLOOKUP(B404,home!$B$2:$E$405,4,FALSE)</f>
        <v>0.77270000000000005</v>
      </c>
      <c r="K404" s="12">
        <f t="shared" si="614"/>
        <v>1.2429339081000002</v>
      </c>
      <c r="L404" s="12">
        <f t="shared" si="615"/>
        <v>1.030249587421</v>
      </c>
      <c r="M404" s="13">
        <f t="shared" si="616"/>
        <v>0.10298380918151488</v>
      </c>
      <c r="N404" s="13">
        <f t="shared" si="617"/>
        <v>0.12800206841700498</v>
      </c>
      <c r="O404" s="13">
        <f t="shared" si="618"/>
        <v>0.10609902692029871</v>
      </c>
      <c r="P404" s="13">
        <f t="shared" si="619"/>
        <v>0.131874078175654</v>
      </c>
      <c r="Q404" s="13">
        <f t="shared" si="620"/>
        <v>7.954905557121579E-2</v>
      </c>
      <c r="R404" s="13">
        <f t="shared" si="621"/>
        <v>5.4654239355203658E-2</v>
      </c>
      <c r="S404" s="13">
        <f t="shared" si="622"/>
        <v>4.2217249082392806E-2</v>
      </c>
      <c r="T404" s="13">
        <f t="shared" si="623"/>
        <v>8.1955381681975276E-2</v>
      </c>
      <c r="U404" s="13">
        <f t="shared" si="624"/>
        <v>6.7931607315996109E-2</v>
      </c>
      <c r="V404" s="13">
        <f t="shared" si="625"/>
        <v>6.0067271740202877E-3</v>
      </c>
      <c r="W404" s="13">
        <f t="shared" si="626"/>
        <v>3.2958072842265131E-2</v>
      </c>
      <c r="X404" s="13">
        <f t="shared" si="627"/>
        <v>3.3955040947934917E-2</v>
      </c>
      <c r="Y404" s="13">
        <f t="shared" si="628"/>
        <v>1.7491083463736554E-2</v>
      </c>
      <c r="Z404" s="13">
        <f t="shared" si="629"/>
        <v>1.8769169182169053E-2</v>
      </c>
      <c r="AA404" s="13">
        <f t="shared" si="630"/>
        <v>2.3328836803383466E-2</v>
      </c>
      <c r="AB404" s="13">
        <f t="shared" si="631"/>
        <v>1.4498101149728262E-2</v>
      </c>
      <c r="AC404" s="13">
        <f t="shared" si="632"/>
        <v>4.8073795241589752E-4</v>
      </c>
      <c r="AD404" s="13">
        <f t="shared" si="633"/>
        <v>1.0241176570320257E-2</v>
      </c>
      <c r="AE404" s="13">
        <f t="shared" si="634"/>
        <v>1.0550967936278058E-2</v>
      </c>
      <c r="AF404" s="13">
        <f t="shared" si="635"/>
        <v>5.4350651816213345E-3</v>
      </c>
      <c r="AG404" s="13">
        <f t="shared" si="636"/>
        <v>1.8664912203238744E-3</v>
      </c>
      <c r="AH404" s="13">
        <f t="shared" si="637"/>
        <v>4.8342322015411526E-3</v>
      </c>
      <c r="AI404" s="13">
        <f t="shared" si="638"/>
        <v>6.0086311229244132E-3</v>
      </c>
      <c r="AJ404" s="13">
        <f t="shared" si="639"/>
        <v>3.7341656819738661E-3</v>
      </c>
      <c r="AK404" s="13">
        <f t="shared" si="640"/>
        <v>1.5471070481962272E-3</v>
      </c>
      <c r="AL404" s="13">
        <f t="shared" si="641"/>
        <v>2.4624016075054008E-5</v>
      </c>
      <c r="AM404" s="13">
        <f t="shared" si="642"/>
        <v>2.5458211236180626E-3</v>
      </c>
      <c r="AN404" s="13">
        <f t="shared" si="643"/>
        <v>2.6228311622551758E-3</v>
      </c>
      <c r="AO404" s="13">
        <f t="shared" si="644"/>
        <v>1.3510853613941684E-3</v>
      </c>
      <c r="AP404" s="13">
        <f t="shared" si="645"/>
        <v>4.6398504538229833E-4</v>
      </c>
      <c r="AQ404" s="13">
        <f t="shared" si="646"/>
        <v>1.1950510039365667E-4</v>
      </c>
      <c r="AR404" s="13">
        <f t="shared" si="647"/>
        <v>9.9609314622701745E-4</v>
      </c>
      <c r="AS404" s="13">
        <f t="shared" si="648"/>
        <v>1.238077947071572E-3</v>
      </c>
      <c r="AT404" s="13">
        <f t="shared" si="649"/>
        <v>7.6942453064304697E-4</v>
      </c>
      <c r="AU404" s="13">
        <f t="shared" si="650"/>
        <v>3.18781279620057E-4</v>
      </c>
      <c r="AV404" s="13">
        <f t="shared" si="651"/>
        <v>9.9056015426818997E-5</v>
      </c>
      <c r="AW404" s="13">
        <f t="shared" si="652"/>
        <v>8.7588455966702685E-7</v>
      </c>
      <c r="AX404" s="13">
        <f t="shared" si="653"/>
        <v>5.2738123308368923E-4</v>
      </c>
      <c r="AY404" s="13">
        <f t="shared" si="654"/>
        <v>5.4333429779804905E-4</v>
      </c>
      <c r="AZ404" s="13">
        <f t="shared" si="655"/>
        <v>2.7988496806905937E-4</v>
      </c>
      <c r="BA404" s="13">
        <f t="shared" si="656"/>
        <v>9.6117124292829421E-5</v>
      </c>
      <c r="BB404" s="13">
        <f t="shared" si="657"/>
        <v>2.4756156911695115E-5</v>
      </c>
      <c r="BC404" s="13">
        <f t="shared" si="658"/>
        <v>5.1010040888806885E-6</v>
      </c>
      <c r="BD404" s="13">
        <f t="shared" si="659"/>
        <v>1.7103742548887837E-4</v>
      </c>
      <c r="BE404" s="13">
        <f t="shared" si="660"/>
        <v>2.1258821569425417E-4</v>
      </c>
      <c r="BF404" s="13">
        <f t="shared" si="661"/>
        <v>1.3211655087443257E-4</v>
      </c>
      <c r="BG404" s="13">
        <f t="shared" si="662"/>
        <v>5.4737380301017011E-5</v>
      </c>
      <c r="BH404" s="13">
        <f t="shared" si="663"/>
        <v>1.7008736504174739E-5</v>
      </c>
      <c r="BI404" s="13">
        <f t="shared" si="664"/>
        <v>4.228147066995409E-6</v>
      </c>
      <c r="BJ404" s="14">
        <f t="shared" si="665"/>
        <v>0.41058420640996396</v>
      </c>
      <c r="BK404" s="14">
        <f t="shared" si="666"/>
        <v>0.28413055987987101</v>
      </c>
      <c r="BL404" s="14">
        <f t="shared" si="667"/>
        <v>0.28664909697416419</v>
      </c>
      <c r="BM404" s="14">
        <f t="shared" si="668"/>
        <v>0.3964282964120377</v>
      </c>
      <c r="BN404" s="14">
        <f t="shared" si="669"/>
        <v>0.60316227762089203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1.5980000000000001</v>
      </c>
      <c r="F405" s="10">
        <f>VLOOKUP(B405,home!$B$2:$E$405,3,FALSE)</f>
        <v>0.69530000000000003</v>
      </c>
      <c r="G405" s="10">
        <f>VLOOKUP(C405,away!$B$2:$E$405,4,FALSE)</f>
        <v>0.93869999999999998</v>
      </c>
      <c r="H405" s="10">
        <f>VLOOKUP(A405,away!$A$2:$E$405,3,FALSE)</f>
        <v>1.2941</v>
      </c>
      <c r="I405" s="10">
        <f>VLOOKUP(C405,away!$B$2:$E$405,3,FALSE)</f>
        <v>1.5455000000000001</v>
      </c>
      <c r="J405" s="10">
        <f>VLOOKUP(B405,home!$B$2:$E$405,4,FALSE)</f>
        <v>0.85860000000000003</v>
      </c>
      <c r="K405" s="12">
        <f t="shared" si="614"/>
        <v>1.0429796197800001</v>
      </c>
      <c r="L405" s="12">
        <f t="shared" si="615"/>
        <v>1.7172270888300001</v>
      </c>
      <c r="M405" s="13">
        <f t="shared" si="616"/>
        <v>6.3278686758265049E-2</v>
      </c>
      <c r="N405" s="13">
        <f t="shared" si="617"/>
        <v>6.5998380655313008E-2</v>
      </c>
      <c r="O405" s="13">
        <f t="shared" si="618"/>
        <v>0.10866387504688096</v>
      </c>
      <c r="P405" s="13">
        <f t="shared" si="619"/>
        <v>0.11333420708021734</v>
      </c>
      <c r="Q405" s="13">
        <f t="shared" si="620"/>
        <v>3.4417482980987034E-2</v>
      </c>
      <c r="R405" s="13">
        <f t="shared" si="621"/>
        <v>9.3300274903871161E-2</v>
      </c>
      <c r="S405" s="13">
        <f t="shared" si="622"/>
        <v>5.0746322152552828E-2</v>
      </c>
      <c r="T405" s="13">
        <f t="shared" si="623"/>
        <v>5.9102634104296427E-2</v>
      </c>
      <c r="U405" s="13">
        <f t="shared" si="624"/>
        <v>9.7310285244609024E-2</v>
      </c>
      <c r="V405" s="13">
        <f t="shared" si="625"/>
        <v>1.0098703367301277E-2</v>
      </c>
      <c r="W405" s="13">
        <f t="shared" si="626"/>
        <v>1.1965577771098161E-2</v>
      </c>
      <c r="X405" s="13">
        <f t="shared" si="627"/>
        <v>2.0547614282031855E-2</v>
      </c>
      <c r="Y405" s="13">
        <f t="shared" si="628"/>
        <v>1.7642459927967653E-2</v>
      </c>
      <c r="Z405" s="13">
        <f t="shared" si="629"/>
        <v>5.3405919820071139E-2</v>
      </c>
      <c r="AA405" s="13">
        <f t="shared" si="630"/>
        <v>5.5701285947938967E-2</v>
      </c>
      <c r="AB405" s="13">
        <f t="shared" si="631"/>
        <v>2.9047653019619219E-2</v>
      </c>
      <c r="AC405" s="13">
        <f t="shared" si="632"/>
        <v>1.1304443459806792E-3</v>
      </c>
      <c r="AD405" s="13">
        <f t="shared" si="633"/>
        <v>3.1199634385369948E-3</v>
      </c>
      <c r="AE405" s="13">
        <f t="shared" si="634"/>
        <v>5.3576857328149199E-3</v>
      </c>
      <c r="AF405" s="13">
        <f t="shared" si="635"/>
        <v>4.6001815369138962E-3</v>
      </c>
      <c r="AG405" s="13">
        <f t="shared" si="636"/>
        <v>2.6331854495747226E-3</v>
      </c>
      <c r="AH405" s="13">
        <f t="shared" si="637"/>
        <v>2.2927523054727297E-2</v>
      </c>
      <c r="AI405" s="13">
        <f t="shared" si="638"/>
        <v>2.3912939278116659E-2</v>
      </c>
      <c r="AJ405" s="13">
        <f t="shared" si="639"/>
        <v>1.247035415805617E-2</v>
      </c>
      <c r="AK405" s="13">
        <f t="shared" si="640"/>
        <v>4.3354417460971231E-3</v>
      </c>
      <c r="AL405" s="13">
        <f t="shared" si="641"/>
        <v>8.0986518629545546E-5</v>
      </c>
      <c r="AM405" s="13">
        <f t="shared" si="642"/>
        <v>6.5081165617056347E-4</v>
      </c>
      <c r="AN405" s="13">
        <f t="shared" si="643"/>
        <v>1.1175914057024077E-3</v>
      </c>
      <c r="AO405" s="13">
        <f t="shared" si="644"/>
        <v>9.5957911805788683E-4</v>
      </c>
      <c r="AP405" s="13">
        <f t="shared" si="645"/>
        <v>5.492717518015347E-4</v>
      </c>
      <c r="AQ405" s="13">
        <f t="shared" si="646"/>
        <v>2.3580608283067599E-4</v>
      </c>
      <c r="AR405" s="13">
        <f t="shared" si="647"/>
        <v>7.8743527338704152E-3</v>
      </c>
      <c r="AS405" s="13">
        <f t="shared" si="648"/>
        <v>8.2127894203857695E-3</v>
      </c>
      <c r="AT405" s="13">
        <f t="shared" si="649"/>
        <v>4.2828859935035782E-3</v>
      </c>
      <c r="AU405" s="13">
        <f t="shared" si="650"/>
        <v>1.4889876016884835E-3</v>
      </c>
      <c r="AV405" s="13">
        <f t="shared" si="651"/>
        <v>3.8824593066654709E-4</v>
      </c>
      <c r="AW405" s="13">
        <f t="shared" si="652"/>
        <v>4.0291532159294345E-6</v>
      </c>
      <c r="AX405" s="13">
        <f t="shared" si="653"/>
        <v>1.1313054895019435E-4</v>
      </c>
      <c r="AY405" s="13">
        <f t="shared" si="654"/>
        <v>1.9427084323148206E-4</v>
      </c>
      <c r="AZ405" s="13">
        <f t="shared" si="655"/>
        <v>1.6680357728347366E-4</v>
      </c>
      <c r="BA405" s="13">
        <f t="shared" si="656"/>
        <v>9.5479873808309833E-5</v>
      </c>
      <c r="BB405" s="13">
        <f t="shared" si="657"/>
        <v>4.0990156435424922E-5</v>
      </c>
      <c r="BC405" s="13">
        <f t="shared" si="658"/>
        <v>1.407788140125821E-5</v>
      </c>
      <c r="BD405" s="13">
        <f t="shared" si="659"/>
        <v>2.2536753036008043E-3</v>
      </c>
      <c r="BE405" s="13">
        <f t="shared" si="660"/>
        <v>2.3505374112571431E-3</v>
      </c>
      <c r="BF405" s="13">
        <f t="shared" si="661"/>
        <v>1.2257813077358203E-3</v>
      </c>
      <c r="BG405" s="13">
        <f t="shared" si="662"/>
        <v>4.2615497409191248E-4</v>
      </c>
      <c r="BH405" s="13">
        <f t="shared" si="663"/>
        <v>1.1111773821143464E-4</v>
      </c>
      <c r="BI405" s="13">
        <f t="shared" si="664"/>
        <v>2.3178707270115146E-5</v>
      </c>
      <c r="BJ405" s="14">
        <f t="shared" si="665"/>
        <v>0.22952297877520786</v>
      </c>
      <c r="BK405" s="14">
        <f t="shared" si="666"/>
        <v>0.23886362106617817</v>
      </c>
      <c r="BL405" s="14">
        <f t="shared" si="667"/>
        <v>0.47630733952219861</v>
      </c>
      <c r="BM405" s="14">
        <f t="shared" si="668"/>
        <v>0.51891671006810591</v>
      </c>
      <c r="BN405" s="14">
        <f t="shared" si="669"/>
        <v>0.47899290742553452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1.8147</v>
      </c>
      <c r="F430" s="10">
        <f>VLOOKUP(B430,home!$B$2:$E$405,3,FALSE)</f>
        <v>0.8266</v>
      </c>
      <c r="G430" s="10">
        <f>VLOOKUP(C430,away!$B$2:$E$405,4,FALSE)</f>
        <v>0.4723</v>
      </c>
      <c r="H430" s="10">
        <f>VLOOKUP(A430,away!$A$2:$E$405,3,FALSE)</f>
        <v>1.2371000000000001</v>
      </c>
      <c r="I430" s="10">
        <f>VLOOKUP(C430,away!$B$2:$E$405,3,FALSE)</f>
        <v>1.2703</v>
      </c>
      <c r="J430" s="10">
        <f>VLOOKUP(B430,home!$B$2:$E$405,4,FALSE)</f>
        <v>0.75060000000000004</v>
      </c>
      <c r="K430" s="12">
        <f t="shared" si="670"/>
        <v>0.70846465074599996</v>
      </c>
      <c r="L430" s="12">
        <f t="shared" si="671"/>
        <v>1.1795589903780002</v>
      </c>
      <c r="M430" s="13">
        <f t="shared" si="672"/>
        <v>0.15137067618396435</v>
      </c>
      <c r="N430" s="13">
        <f t="shared" si="673"/>
        <v>0.10724077323585819</v>
      </c>
      <c r="O430" s="13">
        <f t="shared" si="674"/>
        <v>0.1785506419723922</v>
      </c>
      <c r="P430" s="13">
        <f t="shared" si="675"/>
        <v>0.12649681820544495</v>
      </c>
      <c r="Q430" s="13">
        <f t="shared" si="676"/>
        <v>3.798814847813662E-2</v>
      </c>
      <c r="R430" s="13">
        <f t="shared" si="677"/>
        <v>0.10530550748814939</v>
      </c>
      <c r="S430" s="13">
        <f t="shared" si="678"/>
        <v>2.6427583960605506E-2</v>
      </c>
      <c r="T430" s="13">
        <f t="shared" si="679"/>
        <v>4.4809262065200389E-2</v>
      </c>
      <c r="U430" s="13">
        <f t="shared" si="680"/>
        <v>7.4605229584222055E-2</v>
      </c>
      <c r="V430" s="13">
        <f t="shared" si="681"/>
        <v>2.4538770712110216E-3</v>
      </c>
      <c r="W430" s="13">
        <f t="shared" si="682"/>
        <v>8.9710867813500832E-3</v>
      </c>
      <c r="X430" s="13">
        <f t="shared" si="683"/>
        <v>1.0581926066402727E-2</v>
      </c>
      <c r="Y430" s="13">
        <f t="shared" si="684"/>
        <v>6.2410030135703239E-3</v>
      </c>
      <c r="Z430" s="13">
        <f t="shared" si="685"/>
        <v>4.1404686031321462E-2</v>
      </c>
      <c r="AA430" s="13">
        <f t="shared" si="686"/>
        <v>2.9333756428427948E-2</v>
      </c>
      <c r="AB430" s="13">
        <f t="shared" si="687"/>
        <v>1.0390964751567216E-2</v>
      </c>
      <c r="AC430" s="13">
        <f t="shared" si="688"/>
        <v>1.2816536267163327E-4</v>
      </c>
      <c r="AD430" s="13">
        <f t="shared" si="689"/>
        <v>1.588924465840311E-3</v>
      </c>
      <c r="AE430" s="13">
        <f t="shared" si="690"/>
        <v>1.8742301387135005E-3</v>
      </c>
      <c r="AF430" s="13">
        <f t="shared" si="691"/>
        <v>1.1053825050784582E-3</v>
      </c>
      <c r="AG430" s="13">
        <f t="shared" si="692"/>
        <v>4.3462129055728342E-4</v>
      </c>
      <c r="AH430" s="13">
        <f t="shared" si="693"/>
        <v>1.2209817413005915E-2</v>
      </c>
      <c r="AI430" s="13">
        <f t="shared" si="694"/>
        <v>8.650224029177667E-3</v>
      </c>
      <c r="AJ430" s="13">
        <f t="shared" si="695"/>
        <v>3.0641889728530054E-3</v>
      </c>
      <c r="AK430" s="13">
        <f t="shared" si="696"/>
        <v>7.2362319015734967E-4</v>
      </c>
      <c r="AL430" s="13">
        <f t="shared" si="697"/>
        <v>4.2841879261753579E-6</v>
      </c>
      <c r="AM430" s="13">
        <f t="shared" si="698"/>
        <v>2.2513936335066617E-4</v>
      </c>
      <c r="AN430" s="13">
        <f t="shared" si="699"/>
        <v>2.6556516012825749E-4</v>
      </c>
      <c r="AO430" s="13">
        <f t="shared" si="700"/>
        <v>1.5662488608022973E-4</v>
      </c>
      <c r="AP430" s="13">
        <f t="shared" si="701"/>
        <v>6.1582764164288333E-5</v>
      </c>
      <c r="AQ430" s="13">
        <f t="shared" si="702"/>
        <v>1.8160125780578623E-5</v>
      </c>
      <c r="AR430" s="13">
        <f t="shared" si="703"/>
        <v>2.8804399800769938E-3</v>
      </c>
      <c r="AS430" s="13">
        <f t="shared" si="704"/>
        <v>2.0406899044800629E-3</v>
      </c>
      <c r="AT430" s="13">
        <f t="shared" si="705"/>
        <v>7.228783302291777E-4</v>
      </c>
      <c r="AU430" s="13">
        <f t="shared" si="706"/>
        <v>1.7071124791922203E-4</v>
      </c>
      <c r="AV430" s="13">
        <f t="shared" si="707"/>
        <v>3.0235721158876361E-5</v>
      </c>
      <c r="AW430" s="13">
        <f t="shared" si="708"/>
        <v>9.9449788301419195E-8</v>
      </c>
      <c r="AX430" s="13">
        <f t="shared" si="709"/>
        <v>2.6583880070901069E-5</v>
      </c>
      <c r="AY430" s="13">
        <f t="shared" si="710"/>
        <v>3.1357254736761902E-5</v>
      </c>
      <c r="AZ430" s="13">
        <f t="shared" si="711"/>
        <v>1.8493865869160321E-5</v>
      </c>
      <c r="BA430" s="13">
        <f t="shared" si="712"/>
        <v>7.2715352509376319E-6</v>
      </c>
      <c r="BB430" s="13">
        <f t="shared" si="713"/>
        <v>2.1443011947735095E-6</v>
      </c>
      <c r="BC430" s="13">
        <f t="shared" si="714"/>
        <v>5.0586595047467551E-7</v>
      </c>
      <c r="BD430" s="13">
        <f t="shared" si="715"/>
        <v>5.6627481245734041E-4</v>
      </c>
      <c r="BE430" s="13">
        <f t="shared" si="716"/>
        <v>4.0118568723384641E-4</v>
      </c>
      <c r="BF430" s="13">
        <f t="shared" si="717"/>
        <v>1.4211293889521045E-4</v>
      </c>
      <c r="BG430" s="13">
        <f t="shared" si="718"/>
        <v>3.3560664540294304E-5</v>
      </c>
      <c r="BH430" s="13">
        <f t="shared" si="719"/>
        <v>5.9441361205858174E-6</v>
      </c>
      <c r="BI430" s="13">
        <f t="shared" si="720"/>
        <v>8.4224206413150311E-7</v>
      </c>
      <c r="BJ430" s="14">
        <f t="shared" si="721"/>
        <v>0.22164878704328494</v>
      </c>
      <c r="BK430" s="14">
        <f t="shared" si="722"/>
        <v>0.30691276222656039</v>
      </c>
      <c r="BL430" s="14">
        <f t="shared" si="723"/>
        <v>0.42982882949512852</v>
      </c>
      <c r="BM430" s="14">
        <f t="shared" si="724"/>
        <v>0.29281124142740111</v>
      </c>
      <c r="BN430" s="14">
        <f t="shared" si="725"/>
        <v>0.70695256556394559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1.8147</v>
      </c>
      <c r="F431" s="10">
        <f>VLOOKUP(B431,home!$B$2:$E$405,3,FALSE)</f>
        <v>0.74790000000000001</v>
      </c>
      <c r="G431" s="10">
        <f>VLOOKUP(C431,away!$B$2:$E$405,4,FALSE)</f>
        <v>0.84499999999999997</v>
      </c>
      <c r="H431" s="10">
        <f>VLOOKUP(A431,away!$A$2:$E$405,3,FALSE)</f>
        <v>1.2371000000000001</v>
      </c>
      <c r="I431" s="10">
        <f>VLOOKUP(C431,away!$B$2:$E$405,3,FALSE)</f>
        <v>1.2395</v>
      </c>
      <c r="J431" s="10">
        <f>VLOOKUP(B431,home!$B$2:$E$405,4,FALSE)</f>
        <v>1.097</v>
      </c>
      <c r="K431" s="12">
        <f t="shared" si="670"/>
        <v>1.1468459398499999</v>
      </c>
      <c r="L431" s="12">
        <f t="shared" si="671"/>
        <v>1.6821238386500001</v>
      </c>
      <c r="M431" s="13">
        <f t="shared" si="672"/>
        <v>5.907368130766482E-2</v>
      </c>
      <c r="N431" s="13">
        <f t="shared" si="673"/>
        <v>6.7748411559688235E-2</v>
      </c>
      <c r="O431" s="13">
        <f t="shared" si="674"/>
        <v>9.9369247564435909E-2</v>
      </c>
      <c r="P431" s="13">
        <f t="shared" si="675"/>
        <v>0.11396121811522281</v>
      </c>
      <c r="Q431" s="13">
        <f t="shared" si="676"/>
        <v>3.8848495364257628E-2</v>
      </c>
      <c r="R431" s="13">
        <f t="shared" si="677"/>
        <v>8.3575690078425566E-2</v>
      </c>
      <c r="S431" s="13">
        <f t="shared" si="678"/>
        <v>5.4961697607206282E-2</v>
      </c>
      <c r="T431" s="13">
        <f t="shared" si="679"/>
        <v>6.5347980147901774E-2</v>
      </c>
      <c r="U431" s="13">
        <f t="shared" si="680"/>
        <v>9.5848440836604279E-2</v>
      </c>
      <c r="V431" s="13">
        <f t="shared" si="681"/>
        <v>1.1780959849815868E-2</v>
      </c>
      <c r="W431" s="13">
        <f t="shared" si="682"/>
        <v>1.4851079725926808E-2</v>
      </c>
      <c r="X431" s="13">
        <f t="shared" si="683"/>
        <v>2.4981355236673195E-2</v>
      </c>
      <c r="Y431" s="13">
        <f t="shared" si="684"/>
        <v>2.1010866582696002E-2</v>
      </c>
      <c r="Z431" s="13">
        <f t="shared" si="685"/>
        <v>4.6861553537514637E-2</v>
      </c>
      <c r="AA431" s="13">
        <f t="shared" si="686"/>
        <v>5.374298240956206E-2</v>
      </c>
      <c r="AB431" s="13">
        <f t="shared" si="687"/>
        <v>3.0817460585918111E-2</v>
      </c>
      <c r="AC431" s="13">
        <f t="shared" si="688"/>
        <v>1.4204427688144492E-3</v>
      </c>
      <c r="AD431" s="13">
        <f t="shared" si="689"/>
        <v>4.2579751215169508E-3</v>
      </c>
      <c r="AE431" s="13">
        <f t="shared" si="690"/>
        <v>7.1624414562822944E-3</v>
      </c>
      <c r="AF431" s="13">
        <f t="shared" si="691"/>
        <v>6.0240567582737362E-3</v>
      </c>
      <c r="AG431" s="13">
        <f t="shared" si="692"/>
        <v>3.3777364928242967E-3</v>
      </c>
      <c r="AH431" s="13">
        <f t="shared" si="693"/>
        <v>1.9706734080406661E-2</v>
      </c>
      <c r="AI431" s="13">
        <f t="shared" si="694"/>
        <v>2.2600587967818001E-2</v>
      </c>
      <c r="AJ431" s="13">
        <f t="shared" si="695"/>
        <v>1.2959696274557418E-2</v>
      </c>
      <c r="AK431" s="13">
        <f t="shared" si="696"/>
        <v>4.9542583513884509E-3</v>
      </c>
      <c r="AL431" s="13">
        <f t="shared" si="697"/>
        <v>1.0960914208409144E-4</v>
      </c>
      <c r="AM431" s="13">
        <f t="shared" si="698"/>
        <v>9.7664829601880484E-4</v>
      </c>
      <c r="AN431" s="13">
        <f t="shared" si="699"/>
        <v>1.6428433807101337E-3</v>
      </c>
      <c r="AO431" s="13">
        <f t="shared" si="700"/>
        <v>1.3817330069304371E-3</v>
      </c>
      <c r="AP431" s="13">
        <f t="shared" si="701"/>
        <v>7.7474867653574454E-4</v>
      </c>
      <c r="AQ431" s="13">
        <f t="shared" si="702"/>
        <v>3.258058044408286E-4</v>
      </c>
      <c r="AR431" s="13">
        <f t="shared" si="703"/>
        <v>6.6298334357176789E-3</v>
      </c>
      <c r="AS431" s="13">
        <f t="shared" si="704"/>
        <v>7.6033975576345961E-3</v>
      </c>
      <c r="AT431" s="13">
        <f t="shared" si="705"/>
        <v>4.3599628090193214E-3</v>
      </c>
      <c r="AU431" s="13">
        <f t="shared" si="706"/>
        <v>1.6667352151402705E-3</v>
      </c>
      <c r="AV431" s="13">
        <f t="shared" si="707"/>
        <v>4.7787212857215868E-4</v>
      </c>
      <c r="AW431" s="13">
        <f t="shared" si="708"/>
        <v>5.8736399996865074E-6</v>
      </c>
      <c r="AX431" s="13">
        <f t="shared" si="709"/>
        <v>1.8667752215843127E-4</v>
      </c>
      <c r="AY431" s="13">
        <f t="shared" si="710"/>
        <v>3.1401471016281087E-4</v>
      </c>
      <c r="AZ431" s="13">
        <f t="shared" si="711"/>
        <v>2.6410581482581733E-4</v>
      </c>
      <c r="BA431" s="13">
        <f t="shared" si="712"/>
        <v>1.480862290148633E-4</v>
      </c>
      <c r="BB431" s="13">
        <f t="shared" si="713"/>
        <v>6.2274844000421235E-5</v>
      </c>
      <c r="BC431" s="13">
        <f t="shared" si="714"/>
        <v>2.0950799928263678E-5</v>
      </c>
      <c r="BD431" s="13">
        <f t="shared" si="715"/>
        <v>1.8587001447499232E-3</v>
      </c>
      <c r="BE431" s="13">
        <f t="shared" si="716"/>
        <v>2.1316427144050568E-3</v>
      </c>
      <c r="BF431" s="13">
        <f t="shared" si="717"/>
        <v>1.2223328961131362E-3</v>
      </c>
      <c r="BG431" s="13">
        <f t="shared" si="718"/>
        <v>4.6727583968414759E-4</v>
      </c>
      <c r="BH431" s="13">
        <f t="shared" si="719"/>
        <v>1.3397334988294097E-4</v>
      </c>
      <c r="BI431" s="13">
        <f t="shared" si="720"/>
        <v>3.0729358472270859E-5</v>
      </c>
      <c r="BJ431" s="14">
        <f t="shared" si="721"/>
        <v>0.25970828753076741</v>
      </c>
      <c r="BK431" s="14">
        <f t="shared" si="722"/>
        <v>0.24162162350097116</v>
      </c>
      <c r="BL431" s="14">
        <f t="shared" si="723"/>
        <v>0.45015755359850795</v>
      </c>
      <c r="BM431" s="14">
        <f t="shared" si="724"/>
        <v>0.5354641331079032</v>
      </c>
      <c r="BN431" s="14">
        <f t="shared" si="725"/>
        <v>0.46257674398969495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1.8147</v>
      </c>
      <c r="F432" s="10">
        <f>VLOOKUP(B432,home!$B$2:$E$405,3,FALSE)</f>
        <v>1.0627</v>
      </c>
      <c r="G432" s="10">
        <f>VLOOKUP(C432,away!$B$2:$E$405,4,FALSE)</f>
        <v>1.0286</v>
      </c>
      <c r="H432" s="10">
        <f>VLOOKUP(A432,away!$A$2:$E$405,3,FALSE)</f>
        <v>1.2371000000000001</v>
      </c>
      <c r="I432" s="10">
        <f>VLOOKUP(C432,away!$B$2:$E$405,3,FALSE)</f>
        <v>0.86219999999999997</v>
      </c>
      <c r="J432" s="10">
        <f>VLOOKUP(B432,home!$B$2:$E$405,4,FALSE)</f>
        <v>1.6167</v>
      </c>
      <c r="K432" s="12">
        <f t="shared" si="670"/>
        <v>1.9836362663339999</v>
      </c>
      <c r="L432" s="12">
        <f t="shared" si="671"/>
        <v>1.7244168732539999</v>
      </c>
      <c r="M432" s="13">
        <f t="shared" si="672"/>
        <v>2.4525224010968027E-2</v>
      </c>
      <c r="N432" s="13">
        <f t="shared" si="673"/>
        <v>4.8649123788121577E-2</v>
      </c>
      <c r="O432" s="13">
        <f t="shared" si="674"/>
        <v>4.2291710104847398E-2</v>
      </c>
      <c r="P432" s="13">
        <f t="shared" si="675"/>
        <v>8.3891369929259385E-2</v>
      </c>
      <c r="Q432" s="13">
        <f t="shared" si="676"/>
        <v>4.825108313574504E-2</v>
      </c>
      <c r="R432" s="13">
        <f t="shared" si="677"/>
        <v>3.6464269251782783E-2</v>
      </c>
      <c r="S432" s="13">
        <f t="shared" si="678"/>
        <v>7.1740037373975316E-2</v>
      </c>
      <c r="T432" s="13">
        <f t="shared" si="679"/>
        <v>8.3204981912060258E-2</v>
      </c>
      <c r="U432" s="13">
        <f t="shared" si="680"/>
        <v>7.2331846913204073E-2</v>
      </c>
      <c r="V432" s="13">
        <f t="shared" si="681"/>
        <v>2.7266123198021023E-2</v>
      </c>
      <c r="W432" s="13">
        <f t="shared" si="682"/>
        <v>3.1904199465986896E-2</v>
      </c>
      <c r="X432" s="13">
        <f t="shared" si="683"/>
        <v>5.5016139886809055E-2</v>
      </c>
      <c r="Y432" s="13">
        <f t="shared" si="684"/>
        <v>4.7435379961057983E-2</v>
      </c>
      <c r="Z432" s="13">
        <f t="shared" si="685"/>
        <v>2.0959867056217083E-2</v>
      </c>
      <c r="AA432" s="13">
        <f t="shared" si="686"/>
        <v>4.1576752430251454E-2</v>
      </c>
      <c r="AB432" s="13">
        <f t="shared" si="687"/>
        <v>4.1236576978518534E-2</v>
      </c>
      <c r="AC432" s="13">
        <f t="shared" si="688"/>
        <v>5.8291833204025751E-3</v>
      </c>
      <c r="AD432" s="13">
        <f t="shared" si="689"/>
        <v>1.582158177727137E-2</v>
      </c>
      <c r="AE432" s="13">
        <f t="shared" si="690"/>
        <v>2.7283002578294756E-2</v>
      </c>
      <c r="AF432" s="13">
        <f t="shared" si="691"/>
        <v>2.3523634999521939E-2</v>
      </c>
      <c r="AG432" s="13">
        <f t="shared" si="692"/>
        <v>1.3521517704481328E-2</v>
      </c>
      <c r="AH432" s="13">
        <f t="shared" si="693"/>
        <v>9.0358871032253478E-3</v>
      </c>
      <c r="AI432" s="13">
        <f t="shared" si="694"/>
        <v>1.7923913356457471E-2</v>
      </c>
      <c r="AJ432" s="13">
        <f t="shared" si="695"/>
        <v>1.777726228424871E-2</v>
      </c>
      <c r="AK432" s="13">
        <f t="shared" si="696"/>
        <v>1.1754540727722444E-2</v>
      </c>
      <c r="AL432" s="13">
        <f t="shared" si="697"/>
        <v>7.975758738817877E-4</v>
      </c>
      <c r="AM432" s="13">
        <f t="shared" si="698"/>
        <v>6.2768526808329259E-3</v>
      </c>
      <c r="AN432" s="13">
        <f t="shared" si="699"/>
        <v>1.0823910673757899E-2</v>
      </c>
      <c r="AO432" s="13">
        <f t="shared" si="700"/>
        <v>9.3324671002110986E-3</v>
      </c>
      <c r="AP432" s="13">
        <f t="shared" si="701"/>
        <v>5.3643545788972825E-3</v>
      </c>
      <c r="AQ432" s="13">
        <f t="shared" si="702"/>
        <v>2.3125958874919582E-3</v>
      </c>
      <c r="AR432" s="13">
        <f t="shared" si="703"/>
        <v>3.116327237123997E-3</v>
      </c>
      <c r="AS432" s="13">
        <f t="shared" si="704"/>
        <v>6.1816597253235945E-3</v>
      </c>
      <c r="AT432" s="13">
        <f t="shared" si="705"/>
        <v>6.1310822086440789E-3</v>
      </c>
      <c r="AU432" s="13">
        <f t="shared" si="706"/>
        <v>4.0539456736471838E-3</v>
      </c>
      <c r="AV432" s="13">
        <f t="shared" si="707"/>
        <v>2.0103884149985938E-3</v>
      </c>
      <c r="AW432" s="13">
        <f t="shared" si="708"/>
        <v>7.5783352062062909E-5</v>
      </c>
      <c r="AX432" s="13">
        <f t="shared" si="709"/>
        <v>2.0751654360226623E-3</v>
      </c>
      <c r="AY432" s="13">
        <f t="shared" si="710"/>
        <v>3.578450292670972E-3</v>
      </c>
      <c r="AZ432" s="13">
        <f t="shared" si="711"/>
        <v>3.0853700323912703E-3</v>
      </c>
      <c r="BA432" s="13">
        <f t="shared" si="712"/>
        <v>1.7734880480292491E-3</v>
      </c>
      <c r="BB432" s="13">
        <f t="shared" si="713"/>
        <v>7.6455817863398459E-4</v>
      </c>
      <c r="BC432" s="13">
        <f t="shared" si="714"/>
        <v>2.6368340476415754E-4</v>
      </c>
      <c r="BD432" s="13">
        <f t="shared" si="715"/>
        <v>8.956412117129399E-4</v>
      </c>
      <c r="BE432" s="13">
        <f t="shared" si="716"/>
        <v>1.7766263891771156E-3</v>
      </c>
      <c r="BF432" s="13">
        <f t="shared" si="717"/>
        <v>1.7620902686488751E-3</v>
      </c>
      <c r="BG432" s="13">
        <f t="shared" si="718"/>
        <v>1.1651153871487096E-3</v>
      </c>
      <c r="BH432" s="13">
        <f t="shared" si="719"/>
        <v>5.7779128410299007E-4</v>
      </c>
      <c r="BI432" s="13">
        <f t="shared" si="720"/>
        <v>2.2922554910367648E-4</v>
      </c>
      <c r="BJ432" s="14">
        <f t="shared" si="721"/>
        <v>0.44026154152305358</v>
      </c>
      <c r="BK432" s="14">
        <f t="shared" si="722"/>
        <v>0.21762796399917911</v>
      </c>
      <c r="BL432" s="14">
        <f t="shared" si="723"/>
        <v>0.31829265249988992</v>
      </c>
      <c r="BM432" s="14">
        <f t="shared" si="724"/>
        <v>0.70956657791700628</v>
      </c>
      <c r="BN432" s="14">
        <f t="shared" si="725"/>
        <v>0.28407278022072424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1.8147</v>
      </c>
      <c r="F433" s="10">
        <f>VLOOKUP(B433,home!$B$2:$E$405,3,FALSE)</f>
        <v>0.62980000000000003</v>
      </c>
      <c r="G433" s="10">
        <f>VLOOKUP(C433,away!$B$2:$E$405,4,FALSE)</f>
        <v>0.8266</v>
      </c>
      <c r="H433" s="10">
        <f>VLOOKUP(A433,away!$A$2:$E$405,3,FALSE)</f>
        <v>1.2371000000000001</v>
      </c>
      <c r="I433" s="10">
        <f>VLOOKUP(C433,away!$B$2:$E$405,3,FALSE)</f>
        <v>1.0392999999999999</v>
      </c>
      <c r="J433" s="10">
        <f>VLOOKUP(B433,home!$B$2:$E$405,4,FALSE)</f>
        <v>1.097</v>
      </c>
      <c r="K433" s="12">
        <f t="shared" si="670"/>
        <v>0.94471953639600004</v>
      </c>
      <c r="L433" s="12">
        <f t="shared" si="671"/>
        <v>1.4104326789099999</v>
      </c>
      <c r="M433" s="13">
        <f t="shared" si="672"/>
        <v>9.4879063389750287E-2</v>
      </c>
      <c r="N433" s="13">
        <f t="shared" si="673"/>
        <v>8.9634104779251572E-2</v>
      </c>
      <c r="O433" s="13">
        <f t="shared" si="674"/>
        <v>0.13382053154927717</v>
      </c>
      <c r="P433" s="13">
        <f t="shared" si="675"/>
        <v>0.12642287052549941</v>
      </c>
      <c r="Q433" s="13">
        <f t="shared" si="676"/>
        <v>4.2339544956162517E-2</v>
      </c>
      <c r="R433" s="13">
        <f t="shared" si="677"/>
        <v>9.4372425403103602E-2</v>
      </c>
      <c r="S433" s="13">
        <f t="shared" si="678"/>
        <v>4.2113459020596211E-2</v>
      </c>
      <c r="T433" s="13">
        <f t="shared" si="679"/>
        <v>5.9717077816350668E-2</v>
      </c>
      <c r="U433" s="13">
        <f t="shared" si="680"/>
        <v>8.9155473975386118E-2</v>
      </c>
      <c r="V433" s="13">
        <f t="shared" si="681"/>
        <v>6.2349598729244818E-3</v>
      </c>
      <c r="W433" s="13">
        <f t="shared" si="682"/>
        <v>1.3332998427401155E-2</v>
      </c>
      <c r="X433" s="13">
        <f t="shared" si="683"/>
        <v>1.8805296689862225E-2</v>
      </c>
      <c r="Y433" s="13">
        <f t="shared" si="684"/>
        <v>1.3261802493989869E-2</v>
      </c>
      <c r="Z433" s="13">
        <f t="shared" si="685"/>
        <v>4.4368650925511177E-2</v>
      </c>
      <c r="AA433" s="13">
        <f t="shared" si="686"/>
        <v>4.1915931332864871E-2</v>
      </c>
      <c r="AB433" s="13">
        <f t="shared" si="687"/>
        <v>1.9799399608195333E-2</v>
      </c>
      <c r="AC433" s="13">
        <f t="shared" si="688"/>
        <v>5.1924095302539701E-4</v>
      </c>
      <c r="AD433" s="13">
        <f t="shared" si="689"/>
        <v>3.1489860232757536E-3</v>
      </c>
      <c r="AE433" s="13">
        <f t="shared" si="690"/>
        <v>4.4414327926589683E-3</v>
      </c>
      <c r="AF433" s="13">
        <f t="shared" si="691"/>
        <v>3.1321709759743561E-3</v>
      </c>
      <c r="AG433" s="13">
        <f t="shared" si="692"/>
        <v>1.4725721001492198E-3</v>
      </c>
      <c r="AH433" s="13">
        <f t="shared" si="693"/>
        <v>1.5644748796122838E-2</v>
      </c>
      <c r="AI433" s="13">
        <f t="shared" si="694"/>
        <v>1.4779899829705045E-2</v>
      </c>
      <c r="AJ433" s="13">
        <f t="shared" si="695"/>
        <v>6.9814300575491341E-3</v>
      </c>
      <c r="AK433" s="13">
        <f t="shared" si="696"/>
        <v>2.1984977891163068E-3</v>
      </c>
      <c r="AL433" s="13">
        <f t="shared" si="697"/>
        <v>2.7674780686318718E-5</v>
      </c>
      <c r="AM433" s="13">
        <f t="shared" si="698"/>
        <v>5.9498172320531092E-4</v>
      </c>
      <c r="AN433" s="13">
        <f t="shared" si="699"/>
        <v>8.3918166576295468E-4</v>
      </c>
      <c r="AO433" s="13">
        <f t="shared" si="700"/>
        <v>5.9180462246710024E-4</v>
      </c>
      <c r="AP433" s="13">
        <f t="shared" si="701"/>
        <v>2.7823352635253108E-4</v>
      </c>
      <c r="AQ433" s="13">
        <f t="shared" si="702"/>
        <v>9.8107414483994084E-5</v>
      </c>
      <c r="AR433" s="13">
        <f t="shared" si="703"/>
        <v>4.4131729910779089E-3</v>
      </c>
      <c r="AS433" s="13">
        <f t="shared" si="704"/>
        <v>4.1692107421664702E-3</v>
      </c>
      <c r="AT433" s="13">
        <f t="shared" si="705"/>
        <v>1.9693674197383652E-3</v>
      </c>
      <c r="AU433" s="13">
        <f t="shared" si="706"/>
        <v>6.2016662525620533E-4</v>
      </c>
      <c r="AV433" s="13">
        <f t="shared" si="707"/>
        <v>1.4647088167507851E-4</v>
      </c>
      <c r="AW433" s="13">
        <f t="shared" si="708"/>
        <v>1.0243230494721046E-6</v>
      </c>
      <c r="AX433" s="13">
        <f t="shared" si="709"/>
        <v>9.3681809618435715E-5</v>
      </c>
      <c r="AY433" s="13">
        <f t="shared" si="710"/>
        <v>1.3213188570526687E-4</v>
      </c>
      <c r="AZ433" s="13">
        <f t="shared" si="711"/>
        <v>9.3181564762354749E-5</v>
      </c>
      <c r="BA433" s="13">
        <f t="shared" si="712"/>
        <v>4.3808774670931215E-5</v>
      </c>
      <c r="BB433" s="13">
        <f t="shared" si="713"/>
        <v>1.5447331854721511E-5</v>
      </c>
      <c r="BC433" s="13">
        <f t="shared" si="714"/>
        <v>4.3574843299733302E-6</v>
      </c>
      <c r="BD433" s="13">
        <f t="shared" si="715"/>
        <v>1.037413900716545E-3</v>
      </c>
      <c r="BE433" s="13">
        <f t="shared" si="716"/>
        <v>9.8006517933570017E-4</v>
      </c>
      <c r="BF433" s="13">
        <f t="shared" si="717"/>
        <v>4.6294336092994267E-4</v>
      </c>
      <c r="BG433" s="13">
        <f t="shared" si="718"/>
        <v>1.457838791051139E-4</v>
      </c>
      <c r="BH433" s="13">
        <f t="shared" si="719"/>
        <v>3.4431219670548424E-5</v>
      </c>
      <c r="BI433" s="13">
        <f t="shared" si="720"/>
        <v>6.5055691769418702E-6</v>
      </c>
      <c r="BJ433" s="14">
        <f t="shared" si="721"/>
        <v>0.25207090485828987</v>
      </c>
      <c r="BK433" s="14">
        <f t="shared" si="722"/>
        <v>0.27032940042818743</v>
      </c>
      <c r="BL433" s="14">
        <f t="shared" si="723"/>
        <v>0.4326538701101692</v>
      </c>
      <c r="BM433" s="14">
        <f t="shared" si="724"/>
        <v>0.41782317815645731</v>
      </c>
      <c r="BN433" s="14">
        <f t="shared" si="725"/>
        <v>0.58146854060304465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1.8147</v>
      </c>
      <c r="F434" s="10">
        <f>VLOOKUP(B434,home!$B$2:$E$405,3,FALSE)</f>
        <v>1.2491000000000001</v>
      </c>
      <c r="G434" s="10">
        <f>VLOOKUP(C434,away!$B$2:$E$405,4,FALSE)</f>
        <v>0.8266</v>
      </c>
      <c r="H434" s="10">
        <f>VLOOKUP(A434,away!$A$2:$E$405,3,FALSE)</f>
        <v>1.2371000000000001</v>
      </c>
      <c r="I434" s="10">
        <f>VLOOKUP(C434,away!$B$2:$E$405,3,FALSE)</f>
        <v>1.2703</v>
      </c>
      <c r="J434" s="10">
        <f>VLOOKUP(B434,home!$B$2:$E$405,4,FALSE)</f>
        <v>1.1856</v>
      </c>
      <c r="K434" s="12">
        <f t="shared" si="670"/>
        <v>1.8736887470820003</v>
      </c>
      <c r="L434" s="12">
        <f t="shared" si="671"/>
        <v>1.863156326928</v>
      </c>
      <c r="M434" s="13">
        <f t="shared" si="672"/>
        <v>2.3829163911986848E-2</v>
      </c>
      <c r="N434" s="13">
        <f t="shared" si="673"/>
        <v>4.4648436274262251E-2</v>
      </c>
      <c r="O434" s="13">
        <f t="shared" si="674"/>
        <v>4.439745750802266E-2</v>
      </c>
      <c r="P434" s="13">
        <f t="shared" si="675"/>
        <v>8.3187016531833316E-2</v>
      </c>
      <c r="Q434" s="13">
        <f t="shared" si="676"/>
        <v>4.1828636310946493E-2</v>
      </c>
      <c r="R434" s="13">
        <f t="shared" si="677"/>
        <v>4.1359701927794743E-2</v>
      </c>
      <c r="S434" s="13">
        <f t="shared" si="678"/>
        <v>7.2600949670610246E-2</v>
      </c>
      <c r="T434" s="13">
        <f t="shared" si="679"/>
        <v>7.7933288389510219E-2</v>
      </c>
      <c r="U434" s="13">
        <f t="shared" si="680"/>
        <v>7.7495208084774711E-2</v>
      </c>
      <c r="V434" s="13">
        <f t="shared" si="681"/>
        <v>2.816090038418944E-2</v>
      </c>
      <c r="W434" s="13">
        <f t="shared" si="682"/>
        <v>2.612461505386866E-2</v>
      </c>
      <c r="X434" s="13">
        <f t="shared" si="683"/>
        <v>4.8674241826173859E-2</v>
      </c>
      <c r="Y434" s="13">
        <f t="shared" si="684"/>
        <v>4.5343860808429677E-2</v>
      </c>
      <c r="Z434" s="13">
        <f t="shared" si="685"/>
        <v>2.5686530108875658E-2</v>
      </c>
      <c r="AA434" s="13">
        <f t="shared" si="686"/>
        <v>4.8128562416583302E-2</v>
      </c>
      <c r="AB434" s="13">
        <f t="shared" si="687"/>
        <v>4.5088972906592917E-2</v>
      </c>
      <c r="AC434" s="13">
        <f t="shared" si="688"/>
        <v>6.1443125282934921E-3</v>
      </c>
      <c r="AD434" s="13">
        <f t="shared" si="689"/>
        <v>1.223734931207069E-2</v>
      </c>
      <c r="AE434" s="13">
        <f t="shared" si="690"/>
        <v>2.280009479561251E-2</v>
      </c>
      <c r="AF434" s="13">
        <f t="shared" si="691"/>
        <v>2.1240070436501817E-2</v>
      </c>
      <c r="AG434" s="13">
        <f t="shared" si="692"/>
        <v>1.3191190539388241E-2</v>
      </c>
      <c r="AH434" s="13">
        <f t="shared" si="693"/>
        <v>1.1964505272294557E-2</v>
      </c>
      <c r="AI434" s="13">
        <f t="shared" si="694"/>
        <v>2.2417758893101571E-2</v>
      </c>
      <c r="AJ434" s="13">
        <f t="shared" si="695"/>
        <v>2.1001951286400936E-2</v>
      </c>
      <c r="AK434" s="13">
        <f t="shared" si="696"/>
        <v>1.311703993069792E-2</v>
      </c>
      <c r="AL434" s="13">
        <f t="shared" si="697"/>
        <v>8.5798566790803315E-4</v>
      </c>
      <c r="AM434" s="13">
        <f t="shared" si="698"/>
        <v>4.5857967400277002E-3</v>
      </c>
      <c r="AN434" s="13">
        <f t="shared" si="699"/>
        <v>8.5440562101884044E-3</v>
      </c>
      <c r="AO434" s="13">
        <f t="shared" si="700"/>
        <v>7.9594561928205011E-3</v>
      </c>
      <c r="AP434" s="13">
        <f t="shared" si="701"/>
        <v>4.9432370548532552E-3</v>
      </c>
      <c r="AQ434" s="13">
        <f t="shared" si="702"/>
        <v>2.3025058485636931E-3</v>
      </c>
      <c r="AR434" s="13">
        <f t="shared" si="703"/>
        <v>4.4583487393278012E-3</v>
      </c>
      <c r="AS434" s="13">
        <f t="shared" si="704"/>
        <v>8.3535578634457222E-3</v>
      </c>
      <c r="AT434" s="13">
        <f t="shared" si="705"/>
        <v>7.8259836834183062E-3</v>
      </c>
      <c r="AU434" s="13">
        <f t="shared" si="706"/>
        <v>4.8878191874894058E-3</v>
      </c>
      <c r="AV434" s="13">
        <f t="shared" si="707"/>
        <v>2.2895629523425978E-3</v>
      </c>
      <c r="AW434" s="13">
        <f t="shared" si="708"/>
        <v>8.3200182072829351E-5</v>
      </c>
      <c r="AX434" s="13">
        <f t="shared" si="709"/>
        <v>1.4320592913658703E-3</v>
      </c>
      <c r="AY434" s="13">
        <f t="shared" si="710"/>
        <v>2.6681503292443486E-3</v>
      </c>
      <c r="AZ434" s="13">
        <f t="shared" si="711"/>
        <v>2.4855905835633185E-3</v>
      </c>
      <c r="BA434" s="13">
        <f t="shared" si="712"/>
        <v>1.5436812739728853E-3</v>
      </c>
      <c r="BB434" s="13">
        <f t="shared" si="713"/>
        <v>7.1902988309071388E-4</v>
      </c>
      <c r="BC434" s="13">
        <f t="shared" si="714"/>
        <v>2.6793301518615261E-4</v>
      </c>
      <c r="BD434" s="13">
        <f t="shared" si="715"/>
        <v>1.3844334435550107E-3</v>
      </c>
      <c r="BE434" s="13">
        <f t="shared" si="716"/>
        <v>2.593997364273007E-3</v>
      </c>
      <c r="BF434" s="13">
        <f t="shared" si="717"/>
        <v>2.4301718356993514E-3</v>
      </c>
      <c r="BG434" s="13">
        <f t="shared" si="718"/>
        <v>1.517795207341827E-3</v>
      </c>
      <c r="BH434" s="13">
        <f t="shared" si="719"/>
        <v>7.1096895009284367E-4</v>
      </c>
      <c r="BI434" s="13">
        <f t="shared" si="720"/>
        <v>2.6642690426273294E-4</v>
      </c>
      <c r="BJ434" s="14">
        <f t="shared" si="721"/>
        <v>0.39147328016964111</v>
      </c>
      <c r="BK434" s="14">
        <f t="shared" si="722"/>
        <v>0.21744847902406578</v>
      </c>
      <c r="BL434" s="14">
        <f t="shared" si="723"/>
        <v>0.36169022435751186</v>
      </c>
      <c r="BM434" s="14">
        <f t="shared" si="724"/>
        <v>0.71446315104807667</v>
      </c>
      <c r="BN434" s="14">
        <f t="shared" si="725"/>
        <v>0.27925041246484628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1.8147</v>
      </c>
      <c r="F435" s="10">
        <f>VLOOKUP(B435,home!$B$2:$E$405,3,FALSE)</f>
        <v>0.70850000000000002</v>
      </c>
      <c r="G435" s="10">
        <f>VLOOKUP(C435,away!$B$2:$E$405,4,FALSE)</f>
        <v>1.2596000000000001</v>
      </c>
      <c r="H435" s="10">
        <f>VLOOKUP(A435,away!$A$2:$E$405,3,FALSE)</f>
        <v>1.2371000000000001</v>
      </c>
      <c r="I435" s="10">
        <f>VLOOKUP(C435,away!$B$2:$E$405,3,FALSE)</f>
        <v>0.98160000000000003</v>
      </c>
      <c r="J435" s="10">
        <f>VLOOKUP(B435,home!$B$2:$E$405,4,FALSE)</f>
        <v>1.3280000000000001</v>
      </c>
      <c r="K435" s="12">
        <f t="shared" si="670"/>
        <v>1.6194865510200001</v>
      </c>
      <c r="L435" s="12">
        <f t="shared" si="671"/>
        <v>1.6126400140800001</v>
      </c>
      <c r="M435" s="13">
        <f t="shared" si="672"/>
        <v>3.9473466573687645E-2</v>
      </c>
      <c r="N435" s="13">
        <f t="shared" si="673"/>
        <v>6.3926748238224668E-2</v>
      </c>
      <c r="O435" s="13">
        <f t="shared" si="674"/>
        <v>6.3656491691178069E-2</v>
      </c>
      <c r="P435" s="13">
        <f t="shared" si="675"/>
        <v>0.10309083217897927</v>
      </c>
      <c r="Q435" s="13">
        <f t="shared" si="676"/>
        <v>5.1764254511123174E-2</v>
      </c>
      <c r="R435" s="13">
        <f t="shared" si="677"/>
        <v>5.1327502828572409E-2</v>
      </c>
      <c r="S435" s="13">
        <f t="shared" si="678"/>
        <v>6.7309262409947085E-2</v>
      </c>
      <c r="T435" s="13">
        <f t="shared" si="679"/>
        <v>8.3477108123658383E-2</v>
      </c>
      <c r="U435" s="13">
        <f t="shared" si="680"/>
        <v>8.3124200528314027E-2</v>
      </c>
      <c r="V435" s="13">
        <f t="shared" si="681"/>
        <v>1.9532017263746617E-2</v>
      </c>
      <c r="W435" s="13">
        <f t="shared" si="682"/>
        <v>2.7943838001446779E-2</v>
      </c>
      <c r="X435" s="13">
        <f t="shared" si="683"/>
        <v>4.5063351308102378E-2</v>
      </c>
      <c r="Y435" s="13">
        <f t="shared" si="684"/>
        <v>3.6335481743995111E-2</v>
      </c>
      <c r="Z435" s="13">
        <f t="shared" si="685"/>
        <v>2.7590928294720082E-2</v>
      </c>
      <c r="AA435" s="13">
        <f t="shared" si="686"/>
        <v>4.4683137303456362E-2</v>
      </c>
      <c r="AB435" s="13">
        <f t="shared" si="687"/>
        <v>3.6181869960163829E-2</v>
      </c>
      <c r="AC435" s="13">
        <f t="shared" si="688"/>
        <v>3.1881731081544445E-3</v>
      </c>
      <c r="AD435" s="13">
        <f t="shared" si="689"/>
        <v>1.1313667456806165E-2</v>
      </c>
      <c r="AE435" s="13">
        <f t="shared" si="690"/>
        <v>1.8244872846840336E-2</v>
      </c>
      <c r="AF435" s="13">
        <f t="shared" si="691"/>
        <v>1.4711206002308207E-2</v>
      </c>
      <c r="AG435" s="13">
        <f t="shared" si="692"/>
        <v>7.9079598182320299E-3</v>
      </c>
      <c r="AH435" s="13">
        <f t="shared" si="693"/>
        <v>1.1123558748419419E-2</v>
      </c>
      <c r="AI435" s="13">
        <f t="shared" si="694"/>
        <v>1.8014453792546115E-2</v>
      </c>
      <c r="AJ435" s="13">
        <f t="shared" si="695"/>
        <v>1.4587082820499836E-2</v>
      </c>
      <c r="AK435" s="13">
        <f t="shared" si="696"/>
        <v>7.8745281488047901E-3</v>
      </c>
      <c r="AL435" s="13">
        <f t="shared" si="697"/>
        <v>3.3305554072554779E-4</v>
      </c>
      <c r="AM435" s="13">
        <f t="shared" si="698"/>
        <v>3.6644664578020462E-3</v>
      </c>
      <c r="AN435" s="13">
        <f t="shared" si="699"/>
        <v>5.9094652401055804E-3</v>
      </c>
      <c r="AO435" s="13">
        <f t="shared" si="700"/>
        <v>4.7649200540045671E-3</v>
      </c>
      <c r="AP435" s="13">
        <f t="shared" si="701"/>
        <v>2.5613669143266667E-3</v>
      </c>
      <c r="AQ435" s="13">
        <f t="shared" si="702"/>
        <v>1.0326406941959508E-3</v>
      </c>
      <c r="AR435" s="13">
        <f t="shared" si="703"/>
        <v>3.5876591873341595E-3</v>
      </c>
      <c r="AS435" s="13">
        <f t="shared" si="704"/>
        <v>5.8101658035310151E-3</v>
      </c>
      <c r="AT435" s="13">
        <f t="shared" si="705"/>
        <v>4.7047426890073959E-3</v>
      </c>
      <c r="AU435" s="13">
        <f t="shared" si="706"/>
        <v>2.5397558369523823E-3</v>
      </c>
      <c r="AV435" s="13">
        <f t="shared" si="707"/>
        <v>1.028275105204732E-3</v>
      </c>
      <c r="AW435" s="13">
        <f t="shared" si="708"/>
        <v>2.4161780779952866E-5</v>
      </c>
      <c r="AX435" s="13">
        <f t="shared" si="709"/>
        <v>9.8909235751238472E-4</v>
      </c>
      <c r="AY435" s="13">
        <f t="shared" si="710"/>
        <v>1.5950499133451925E-3</v>
      </c>
      <c r="AZ435" s="13">
        <f t="shared" si="711"/>
        <v>1.2861206573576472E-3</v>
      </c>
      <c r="BA435" s="13">
        <f t="shared" si="712"/>
        <v>6.9134987832993836E-4</v>
      </c>
      <c r="BB435" s="13">
        <f t="shared" si="713"/>
        <v>2.7872461938104965E-4</v>
      </c>
      <c r="BC435" s="13">
        <f t="shared" si="714"/>
        <v>8.9896494824619696E-5</v>
      </c>
      <c r="BD435" s="13">
        <f t="shared" si="715"/>
        <v>9.6426712706279907E-4</v>
      </c>
      <c r="BE435" s="13">
        <f t="shared" si="716"/>
        <v>1.5616176438688967E-3</v>
      </c>
      <c r="BF435" s="13">
        <f t="shared" si="717"/>
        <v>1.2645093860406092E-3</v>
      </c>
      <c r="BG435" s="13">
        <f t="shared" si="718"/>
        <v>6.8261864811044125E-4</v>
      </c>
      <c r="BH435" s="13">
        <f t="shared" si="719"/>
        <v>2.7637293002257847E-4</v>
      </c>
      <c r="BI435" s="13">
        <f t="shared" si="720"/>
        <v>8.9516448647511464E-5</v>
      </c>
      <c r="BJ435" s="14">
        <f t="shared" si="721"/>
        <v>0.38355158133192296</v>
      </c>
      <c r="BK435" s="14">
        <f t="shared" si="722"/>
        <v>0.2345218569885858</v>
      </c>
      <c r="BL435" s="14">
        <f t="shared" si="723"/>
        <v>0.35308232662773742</v>
      </c>
      <c r="BM435" s="14">
        <f t="shared" si="724"/>
        <v>0.62393650908863563</v>
      </c>
      <c r="BN435" s="14">
        <f t="shared" si="725"/>
        <v>0.3732392960217652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1.5906</v>
      </c>
      <c r="F436" s="10">
        <f>VLOOKUP(B436,home!$B$2:$E$405,3,FALSE)</f>
        <v>0.94299999999999995</v>
      </c>
      <c r="G436" s="10">
        <f>VLOOKUP(C436,away!$B$2:$E$405,4,FALSE)</f>
        <v>1.3360000000000001</v>
      </c>
      <c r="H436" s="10">
        <f>VLOOKUP(A436,away!$A$2:$E$405,3,FALSE)</f>
        <v>1.1812</v>
      </c>
      <c r="I436" s="10">
        <f>VLOOKUP(C436,away!$B$2:$E$405,3,FALSE)</f>
        <v>0.74080000000000001</v>
      </c>
      <c r="J436" s="10">
        <f>VLOOKUP(B436,home!$B$2:$E$405,4,FALSE)</f>
        <v>0.95240000000000002</v>
      </c>
      <c r="K436" s="12">
        <f t="shared" si="670"/>
        <v>2.0039142288000003</v>
      </c>
      <c r="L436" s="12">
        <f t="shared" si="671"/>
        <v>0.83338139110400011</v>
      </c>
      <c r="M436" s="13">
        <f t="shared" si="672"/>
        <v>5.8583885018430697E-2</v>
      </c>
      <c r="N436" s="13">
        <f t="shared" si="673"/>
        <v>0.11739708076681642</v>
      </c>
      <c r="O436" s="13">
        <f t="shared" si="674"/>
        <v>4.8822719592936575E-2</v>
      </c>
      <c r="P436" s="13">
        <f t="shared" si="675"/>
        <v>9.7836542480998143E-2</v>
      </c>
      <c r="Q436" s="13">
        <f t="shared" si="676"/>
        <v>0.11762684028410317</v>
      </c>
      <c r="R436" s="13">
        <f t="shared" si="677"/>
        <v>2.0343972985920999E-2</v>
      </c>
      <c r="S436" s="13">
        <f t="shared" si="678"/>
        <v>4.0847363748686062E-2</v>
      </c>
      <c r="T436" s="13">
        <f t="shared" si="679"/>
        <v>9.8028019787133949E-2</v>
      </c>
      <c r="U436" s="13">
        <f t="shared" si="680"/>
        <v>4.0767576936809914E-2</v>
      </c>
      <c r="V436" s="13">
        <f t="shared" si="681"/>
        <v>7.5795679560416033E-3</v>
      </c>
      <c r="W436" s="13">
        <f t="shared" si="682"/>
        <v>7.8571366311366464E-2</v>
      </c>
      <c r="X436" s="13">
        <f t="shared" si="683"/>
        <v>6.5479914557508553E-2</v>
      </c>
      <c r="Y436" s="13">
        <f t="shared" si="684"/>
        <v>2.7284871141653771E-2</v>
      </c>
      <c r="Z436" s="13">
        <f t="shared" si="685"/>
        <v>5.6514295025296805E-3</v>
      </c>
      <c r="AA436" s="13">
        <f t="shared" si="686"/>
        <v>1.1324979993179333E-2</v>
      </c>
      <c r="AB436" s="13">
        <f t="shared" si="687"/>
        <v>1.1347144274603699E-2</v>
      </c>
      <c r="AC436" s="13">
        <f t="shared" si="688"/>
        <v>7.9112916684082534E-4</v>
      </c>
      <c r="AD436" s="13">
        <f t="shared" si="689"/>
        <v>3.9362569731901074E-2</v>
      </c>
      <c r="AE436" s="13">
        <f t="shared" si="690"/>
        <v>3.2804033120599929E-2</v>
      </c>
      <c r="AF436" s="13">
        <f t="shared" si="691"/>
        <v>1.3669135377933629E-2</v>
      </c>
      <c r="AG436" s="13">
        <f t="shared" si="692"/>
        <v>3.7972010188170769E-3</v>
      </c>
      <c r="AH436" s="13">
        <f t="shared" si="693"/>
        <v>1.1774490451360929E-3</v>
      </c>
      <c r="AI436" s="13">
        <f t="shared" si="694"/>
        <v>2.3595068952351902E-3</v>
      </c>
      <c r="AJ436" s="13">
        <f t="shared" si="695"/>
        <v>2.364124720156755E-3</v>
      </c>
      <c r="AK436" s="13">
        <f t="shared" si="696"/>
        <v>1.5791677217933133E-3</v>
      </c>
      <c r="AL436" s="13">
        <f t="shared" si="697"/>
        <v>5.2848214020103546E-5</v>
      </c>
      <c r="AM436" s="13">
        <f t="shared" si="698"/>
        <v>1.5775842713577751E-2</v>
      </c>
      <c r="AN436" s="13">
        <f t="shared" si="699"/>
        <v>1.3147293746479331E-2</v>
      </c>
      <c r="AO436" s="13">
        <f t="shared" si="700"/>
        <v>5.4783549758469332E-3</v>
      </c>
      <c r="AP436" s="13">
        <f t="shared" si="701"/>
        <v>1.5218530302442794E-3</v>
      </c>
      <c r="AQ436" s="13">
        <f t="shared" si="702"/>
        <v>3.170709988502038E-4</v>
      </c>
      <c r="AR436" s="13">
        <f t="shared" si="703"/>
        <v>1.9625282463791877E-4</v>
      </c>
      <c r="AS436" s="13">
        <f t="shared" si="704"/>
        <v>3.9327382773411663E-4</v>
      </c>
      <c r="AT436" s="13">
        <f t="shared" si="705"/>
        <v>3.9404350960551838E-4</v>
      </c>
      <c r="AU436" s="13">
        <f t="shared" si="706"/>
        <v>2.6320979855492925E-4</v>
      </c>
      <c r="AV436" s="13">
        <f t="shared" si="707"/>
        <v>1.3186246512095115E-4</v>
      </c>
      <c r="AW436" s="13">
        <f t="shared" si="708"/>
        <v>2.4516063752932558E-6</v>
      </c>
      <c r="AX436" s="13">
        <f t="shared" si="709"/>
        <v>5.2689059475082125E-3</v>
      </c>
      <c r="AY436" s="13">
        <f t="shared" si="710"/>
        <v>4.3910081681305347E-3</v>
      </c>
      <c r="AZ436" s="13">
        <f t="shared" si="711"/>
        <v>1.829692247752826E-3</v>
      </c>
      <c r="BA436" s="13">
        <f t="shared" si="712"/>
        <v>5.0827715690815163E-4</v>
      </c>
      <c r="BB436" s="13">
        <f t="shared" si="713"/>
        <v>1.0589718102262538E-4</v>
      </c>
      <c r="BC436" s="13">
        <f t="shared" si="714"/>
        <v>1.7650548006925536E-5</v>
      </c>
      <c r="BD436" s="13">
        <f t="shared" si="715"/>
        <v>2.7258908667473021E-5</v>
      </c>
      <c r="BE436" s="13">
        <f t="shared" si="716"/>
        <v>5.4624514940308829E-5</v>
      </c>
      <c r="BF436" s="13">
        <f t="shared" si="717"/>
        <v>5.4731421365091543E-5</v>
      </c>
      <c r="BG436" s="13">
        <f t="shared" si="718"/>
        <v>3.6559024678651755E-5</v>
      </c>
      <c r="BH436" s="13">
        <f t="shared" si="719"/>
        <v>1.8315287436150158E-5</v>
      </c>
      <c r="BI436" s="13">
        <f t="shared" si="720"/>
        <v>7.3404530195726343E-6</v>
      </c>
      <c r="BJ436" s="14">
        <f t="shared" si="721"/>
        <v>0.64238287881216216</v>
      </c>
      <c r="BK436" s="14">
        <f t="shared" si="722"/>
        <v>0.21008234475314796</v>
      </c>
      <c r="BL436" s="14">
        <f t="shared" si="723"/>
        <v>0.14166411420153252</v>
      </c>
      <c r="BM436" s="14">
        <f t="shared" si="724"/>
        <v>0.53478116957841093</v>
      </c>
      <c r="BN436" s="14">
        <f t="shared" si="725"/>
        <v>0.46061104112920598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1.5906</v>
      </c>
      <c r="F437" s="10">
        <f>VLOOKUP(B437,home!$B$2:$E$405,3,FALSE)</f>
        <v>0.86450000000000005</v>
      </c>
      <c r="G437" s="10">
        <f>VLOOKUP(C437,away!$B$2:$E$405,4,FALSE)</f>
        <v>0.48899999999999999</v>
      </c>
      <c r="H437" s="10">
        <f>VLOOKUP(A437,away!$A$2:$E$405,3,FALSE)</f>
        <v>1.1812</v>
      </c>
      <c r="I437" s="10">
        <f>VLOOKUP(C437,away!$B$2:$E$405,3,FALSE)</f>
        <v>0.84660000000000002</v>
      </c>
      <c r="J437" s="10">
        <f>VLOOKUP(B437,home!$B$2:$E$405,4,FALSE)</f>
        <v>1.2699</v>
      </c>
      <c r="K437" s="12">
        <f t="shared" si="670"/>
        <v>0.67241103930000012</v>
      </c>
      <c r="L437" s="12">
        <f t="shared" si="671"/>
        <v>1.2699049780080003</v>
      </c>
      <c r="M437" s="13">
        <f t="shared" si="672"/>
        <v>0.1433715140548307</v>
      </c>
      <c r="N437" s="13">
        <f t="shared" si="673"/>
        <v>9.6404588771623306E-2</v>
      </c>
      <c r="O437" s="13">
        <f t="shared" si="674"/>
        <v>0.18206819940277347</v>
      </c>
      <c r="P437" s="13">
        <f t="shared" si="675"/>
        <v>0.12242466718389859</v>
      </c>
      <c r="Q437" s="13">
        <f t="shared" si="676"/>
        <v>3.2411754864608164E-2</v>
      </c>
      <c r="R437" s="13">
        <f t="shared" si="677"/>
        <v>0.11560465637926767</v>
      </c>
      <c r="S437" s="13">
        <f t="shared" si="678"/>
        <v>2.61345484734095E-2</v>
      </c>
      <c r="T437" s="13">
        <f t="shared" si="679"/>
        <v>4.1159848848540924E-2</v>
      </c>
      <c r="U437" s="13">
        <f t="shared" si="680"/>
        <v>7.7733847143902773E-2</v>
      </c>
      <c r="V437" s="13">
        <f t="shared" si="681"/>
        <v>2.4795824408055844E-3</v>
      </c>
      <c r="W437" s="13">
        <f t="shared" si="682"/>
        <v>7.2646739246826735E-3</v>
      </c>
      <c r="X437" s="13">
        <f t="shared" si="683"/>
        <v>9.2254455805594431E-3</v>
      </c>
      <c r="Y437" s="13">
        <f t="shared" si="684"/>
        <v>5.857719633547173E-3</v>
      </c>
      <c r="Z437" s="13">
        <f t="shared" si="685"/>
        <v>4.8935642872312106E-2</v>
      </c>
      <c r="AA437" s="13">
        <f t="shared" si="686"/>
        <v>3.2904866482585032E-2</v>
      </c>
      <c r="AB437" s="13">
        <f t="shared" si="687"/>
        <v>1.1062797734791368E-2</v>
      </c>
      <c r="AC437" s="13">
        <f t="shared" si="688"/>
        <v>1.3233192497821115E-4</v>
      </c>
      <c r="AD437" s="13">
        <f t="shared" si="689"/>
        <v>1.2212117359678713E-3</v>
      </c>
      <c r="AE437" s="13">
        <f t="shared" si="690"/>
        <v>1.5508228627073915E-3</v>
      </c>
      <c r="AF437" s="13">
        <f t="shared" si="691"/>
        <v>9.8469883668036735E-4</v>
      </c>
      <c r="AG437" s="13">
        <f t="shared" si="692"/>
        <v>4.1682465151302836E-4</v>
      </c>
      <c r="AH437" s="13">
        <f t="shared" si="693"/>
        <v>1.5535904121392713E-2</v>
      </c>
      <c r="AI437" s="13">
        <f t="shared" si="694"/>
        <v>1.0446513436730831E-2</v>
      </c>
      <c r="AJ437" s="13">
        <f t="shared" si="695"/>
        <v>3.5121754785267965E-3</v>
      </c>
      <c r="AK437" s="13">
        <f t="shared" si="696"/>
        <v>7.8720852124005976E-4</v>
      </c>
      <c r="AL437" s="13">
        <f t="shared" si="697"/>
        <v>4.5199193103495769E-6</v>
      </c>
      <c r="AM437" s="13">
        <f t="shared" si="698"/>
        <v>1.6423125051750277E-4</v>
      </c>
      <c r="AN437" s="13">
        <f t="shared" si="699"/>
        <v>2.0855808257665571E-4</v>
      </c>
      <c r="AO437" s="13">
        <f t="shared" si="700"/>
        <v>1.3242447363394938E-4</v>
      </c>
      <c r="AP437" s="13">
        <f t="shared" si="701"/>
        <v>5.6055499425947163E-5</v>
      </c>
      <c r="AQ437" s="13">
        <f t="shared" si="702"/>
        <v>1.7796289441433725E-5</v>
      </c>
      <c r="AR437" s="13">
        <f t="shared" si="703"/>
        <v>3.9458243963223201E-3</v>
      </c>
      <c r="AS437" s="13">
        <f t="shared" si="704"/>
        <v>2.653215883226387E-3</v>
      </c>
      <c r="AT437" s="13">
        <f t="shared" si="705"/>
        <v>8.9202582476376115E-4</v>
      </c>
      <c r="AU437" s="13">
        <f t="shared" si="706"/>
        <v>1.9993600397061356E-4</v>
      </c>
      <c r="AV437" s="13">
        <f t="shared" si="707"/>
        <v>3.3609794055842295E-5</v>
      </c>
      <c r="AW437" s="13">
        <f t="shared" si="708"/>
        <v>1.072097396976643E-7</v>
      </c>
      <c r="AX437" s="13">
        <f t="shared" si="709"/>
        <v>1.8405150974335451E-5</v>
      </c>
      <c r="AY437" s="13">
        <f t="shared" si="710"/>
        <v>2.3372792843297385E-5</v>
      </c>
      <c r="AZ437" s="13">
        <f t="shared" si="711"/>
        <v>1.4840612990826561E-5</v>
      </c>
      <c r="BA437" s="13">
        <f t="shared" si="712"/>
        <v>6.2820561045802815E-6</v>
      </c>
      <c r="BB437" s="13">
        <f t="shared" si="713"/>
        <v>1.9944035798330115E-6</v>
      </c>
      <c r="BC437" s="13">
        <f t="shared" si="714"/>
        <v>5.0654060683738308E-7</v>
      </c>
      <c r="BD437" s="13">
        <f t="shared" si="715"/>
        <v>8.3513700720585409E-4</v>
      </c>
      <c r="BE437" s="13">
        <f t="shared" si="716"/>
        <v>5.6155534297318006E-4</v>
      </c>
      <c r="BF437" s="13">
        <f t="shared" si="717"/>
        <v>1.8879800589653199E-4</v>
      </c>
      <c r="BG437" s="13">
        <f t="shared" si="718"/>
        <v>4.2316621120884895E-5</v>
      </c>
      <c r="BH437" s="13">
        <f t="shared" si="719"/>
        <v>7.1135407968896344E-6</v>
      </c>
      <c r="BI437" s="13">
        <f t="shared" si="720"/>
        <v>9.5664467206790211E-7</v>
      </c>
      <c r="BJ437" s="14">
        <f t="shared" si="721"/>
        <v>0.19714205686312553</v>
      </c>
      <c r="BK437" s="14">
        <f t="shared" si="722"/>
        <v>0.29457053679007622</v>
      </c>
      <c r="BL437" s="14">
        <f t="shared" si="723"/>
        <v>0.45901665776621503</v>
      </c>
      <c r="BM437" s="14">
        <f t="shared" si="724"/>
        <v>0.30735624805162337</v>
      </c>
      <c r="BN437" s="14">
        <f t="shared" si="725"/>
        <v>0.69228538065700185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1.2153</v>
      </c>
      <c r="F438" s="10">
        <f>VLOOKUP(B438,home!$B$2:$E$405,3,FALSE)</f>
        <v>1.0057</v>
      </c>
      <c r="G438" s="10">
        <f>VLOOKUP(C438,away!$B$2:$E$405,4,FALSE)</f>
        <v>0.45710000000000001</v>
      </c>
      <c r="H438" s="10">
        <f>VLOOKUP(A438,away!$A$2:$E$405,3,FALSE)</f>
        <v>0.91669999999999996</v>
      </c>
      <c r="I438" s="10">
        <f>VLOOKUP(C438,away!$B$2:$E$405,3,FALSE)</f>
        <v>1.3332999999999999</v>
      </c>
      <c r="J438" s="10">
        <f>VLOOKUP(B438,home!$B$2:$E$405,4,FALSE)</f>
        <v>1.2121</v>
      </c>
      <c r="K438" s="12">
        <f t="shared" si="670"/>
        <v>0.55868005769100004</v>
      </c>
      <c r="L438" s="12">
        <f t="shared" si="671"/>
        <v>1.4814723889309998</v>
      </c>
      <c r="M438" s="13">
        <f t="shared" si="672"/>
        <v>0.13000888995154458</v>
      </c>
      <c r="N438" s="13">
        <f t="shared" si="673"/>
        <v>7.2633374138471804E-2</v>
      </c>
      <c r="O438" s="13">
        <f t="shared" si="674"/>
        <v>0.1926045807787822</v>
      </c>
      <c r="P438" s="13">
        <f t="shared" si="675"/>
        <v>0.10760433830104092</v>
      </c>
      <c r="Q438" s="13">
        <f t="shared" si="676"/>
        <v>2.0289408826986703E-2</v>
      </c>
      <c r="R438" s="13">
        <f t="shared" si="677"/>
        <v>0.14266918420269814</v>
      </c>
      <c r="S438" s="13">
        <f t="shared" si="678"/>
        <v>2.2265195913757009E-2</v>
      </c>
      <c r="T438" s="13">
        <f t="shared" si="679"/>
        <v>3.0058198964913706E-2</v>
      </c>
      <c r="U438" s="13">
        <f t="shared" si="680"/>
        <v>7.9706428061091295E-2</v>
      </c>
      <c r="V438" s="13">
        <f t="shared" si="681"/>
        <v>2.0475793568474087E-3</v>
      </c>
      <c r="W438" s="13">
        <f t="shared" si="682"/>
        <v>3.7784293646590732E-3</v>
      </c>
      <c r="X438" s="13">
        <f t="shared" si="683"/>
        <v>5.5976387772685172E-3</v>
      </c>
      <c r="Y438" s="13">
        <f t="shared" si="684"/>
        <v>4.146373645866396E-3</v>
      </c>
      <c r="Z438" s="13">
        <f t="shared" si="685"/>
        <v>7.0453485715869318E-2</v>
      </c>
      <c r="AA438" s="13">
        <f t="shared" si="686"/>
        <v>3.936095746427392E-2</v>
      </c>
      <c r="AB438" s="13">
        <f t="shared" si="687"/>
        <v>1.0995090993456772E-2</v>
      </c>
      <c r="AC438" s="13">
        <f t="shared" si="688"/>
        <v>1.0591988262040902E-4</v>
      </c>
      <c r="AD438" s="13">
        <f t="shared" si="689"/>
        <v>5.2773328385727466E-4</v>
      </c>
      <c r="AE438" s="13">
        <f t="shared" si="690"/>
        <v>7.8182228875443827E-4</v>
      </c>
      <c r="AF438" s="13">
        <f t="shared" si="691"/>
        <v>5.7912406692026987E-4</v>
      </c>
      <c r="AG438" s="13">
        <f t="shared" si="692"/>
        <v>2.859854383026027E-4</v>
      </c>
      <c r="AH438" s="13">
        <f t="shared" si="693"/>
        <v>2.6093723448001264E-2</v>
      </c>
      <c r="AI438" s="13">
        <f t="shared" si="694"/>
        <v>1.4578042921302346E-2</v>
      </c>
      <c r="AJ438" s="13">
        <f t="shared" si="695"/>
        <v>4.0722309301475341E-3</v>
      </c>
      <c r="AK438" s="13">
        <f t="shared" si="696"/>
        <v>7.5835807032863321E-4</v>
      </c>
      <c r="AL438" s="13">
        <f t="shared" si="697"/>
        <v>3.5066644708807062E-6</v>
      </c>
      <c r="AM438" s="13">
        <f t="shared" si="698"/>
        <v>5.8966812294168646E-5</v>
      </c>
      <c r="AN438" s="13">
        <f t="shared" si="699"/>
        <v>8.7357704277087885E-5</v>
      </c>
      <c r="AO438" s="13">
        <f t="shared" si="700"/>
        <v>6.470901342345261E-5</v>
      </c>
      <c r="AP438" s="13">
        <f t="shared" si="701"/>
        <v>3.195487223393681E-5</v>
      </c>
      <c r="AQ438" s="13">
        <f t="shared" si="702"/>
        <v>1.1835065226598819E-5</v>
      </c>
      <c r="AR438" s="13">
        <f t="shared" si="703"/>
        <v>7.7314261625230449E-3</v>
      </c>
      <c r="AS438" s="13">
        <f t="shared" si="704"/>
        <v>4.3193936145120813E-3</v>
      </c>
      <c r="AT438" s="13">
        <f t="shared" si="705"/>
        <v>1.2065795368728731E-3</v>
      </c>
      <c r="AU438" s="13">
        <f t="shared" si="706"/>
        <v>2.2469730842297235E-4</v>
      </c>
      <c r="AV438" s="13">
        <f t="shared" si="707"/>
        <v>3.1383476308189648E-5</v>
      </c>
      <c r="AW438" s="13">
        <f t="shared" si="708"/>
        <v>8.0621048763477997E-8</v>
      </c>
      <c r="AX438" s="13">
        <f t="shared" si="709"/>
        <v>5.4905970157267503E-6</v>
      </c>
      <c r="AY438" s="13">
        <f t="shared" si="710"/>
        <v>8.1341678775461273E-6</v>
      </c>
      <c r="AZ438" s="13">
        <f t="shared" si="711"/>
        <v>6.0252725587570318E-6</v>
      </c>
      <c r="BA438" s="13">
        <f t="shared" si="712"/>
        <v>2.9754249771940576E-6</v>
      </c>
      <c r="BB438" s="13">
        <f t="shared" si="713"/>
        <v>1.1020024872621624E-6</v>
      </c>
      <c r="BC438" s="13">
        <f t="shared" si="714"/>
        <v>3.2651725148243542E-7</v>
      </c>
      <c r="BD438" s="13">
        <f t="shared" si="715"/>
        <v>1.9089823978061095E-3</v>
      </c>
      <c r="BE438" s="13">
        <f t="shared" si="716"/>
        <v>1.0665103961374207E-3</v>
      </c>
      <c r="BF438" s="13">
        <f t="shared" si="717"/>
        <v>2.9791904482105269E-4</v>
      </c>
      <c r="BG438" s="13">
        <f t="shared" si="718"/>
        <v>5.548047638262446E-5</v>
      </c>
      <c r="BH438" s="13">
        <f t="shared" si="719"/>
        <v>7.7489589365421985E-6</v>
      </c>
      <c r="BI438" s="13">
        <f t="shared" si="720"/>
        <v>8.6583776514251734E-7</v>
      </c>
      <c r="BJ438" s="14">
        <f t="shared" si="721"/>
        <v>0.13895696624562395</v>
      </c>
      <c r="BK438" s="14">
        <f t="shared" si="722"/>
        <v>0.26204356423815878</v>
      </c>
      <c r="BL438" s="14">
        <f t="shared" si="723"/>
        <v>0.52768958408056998</v>
      </c>
      <c r="BM438" s="14">
        <f t="shared" si="724"/>
        <v>0.33332577053386908</v>
      </c>
      <c r="BN438" s="14">
        <f t="shared" si="725"/>
        <v>0.66580977619952431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1.2153</v>
      </c>
      <c r="F439" s="10">
        <f>VLOOKUP(B439,home!$B$2:$E$405,3,FALSE)</f>
        <v>0.64</v>
      </c>
      <c r="G439" s="10">
        <f>VLOOKUP(C439,away!$B$2:$E$405,4,FALSE)</f>
        <v>1.0057</v>
      </c>
      <c r="H439" s="10">
        <f>VLOOKUP(A439,away!$A$2:$E$405,3,FALSE)</f>
        <v>0.91669999999999996</v>
      </c>
      <c r="I439" s="10">
        <f>VLOOKUP(C439,away!$B$2:$E$405,3,FALSE)</f>
        <v>1.8181</v>
      </c>
      <c r="J439" s="10">
        <f>VLOOKUP(B439,home!$B$2:$E$405,4,FALSE)</f>
        <v>0.72719999999999996</v>
      </c>
      <c r="K439" s="12">
        <f t="shared" si="670"/>
        <v>0.78222541440000004</v>
      </c>
      <c r="L439" s="12">
        <f t="shared" si="671"/>
        <v>1.2119895307439998</v>
      </c>
      <c r="M439" s="13">
        <f t="shared" si="672"/>
        <v>0.13612047427086968</v>
      </c>
      <c r="N439" s="13">
        <f t="shared" si="673"/>
        <v>0.10647689439485555</v>
      </c>
      <c r="O439" s="13">
        <f t="shared" si="674"/>
        <v>0.16497658973620202</v>
      </c>
      <c r="P439" s="13">
        <f t="shared" si="675"/>
        <v>0.1290488812726994</v>
      </c>
      <c r="Q439" s="13">
        <f t="shared" si="676"/>
        <v>4.164446642102046E-2</v>
      </c>
      <c r="R439" s="13">
        <f t="shared" si="677"/>
        <v>9.9974949789062448E-2</v>
      </c>
      <c r="S439" s="13">
        <f t="shared" si="678"/>
        <v>3.058616612772707E-2</v>
      </c>
      <c r="T439" s="13">
        <f t="shared" si="679"/>
        <v>5.0472657315696841E-2</v>
      </c>
      <c r="U439" s="13">
        <f t="shared" si="680"/>
        <v>7.8202946528368567E-2</v>
      </c>
      <c r="V439" s="13">
        <f t="shared" si="681"/>
        <v>3.2219094007608909E-3</v>
      </c>
      <c r="W439" s="13">
        <f t="shared" si="682"/>
        <v>1.0858453334549874E-2</v>
      </c>
      <c r="X439" s="13">
        <f t="shared" si="683"/>
        <v>1.3160331761546721E-2</v>
      </c>
      <c r="Y439" s="13">
        <f t="shared" si="684"/>
        <v>7.9750921580561858E-3</v>
      </c>
      <c r="Z439" s="13">
        <f t="shared" si="685"/>
        <v>4.0389530827000267E-2</v>
      </c>
      <c r="AA439" s="13">
        <f t="shared" si="686"/>
        <v>3.1593717488571857E-2</v>
      </c>
      <c r="AB439" s="13">
        <f t="shared" si="687"/>
        <v>1.2356704377467323E-2</v>
      </c>
      <c r="AC439" s="13">
        <f t="shared" si="688"/>
        <v>1.9090800169727177E-4</v>
      </c>
      <c r="AD439" s="13">
        <f t="shared" si="689"/>
        <v>2.1234395398403343E-3</v>
      </c>
      <c r="AE439" s="13">
        <f t="shared" si="690"/>
        <v>2.5735864914543413E-3</v>
      </c>
      <c r="AF439" s="13">
        <f t="shared" si="691"/>
        <v>1.5595799420534224E-3</v>
      </c>
      <c r="AG439" s="13">
        <f t="shared" si="692"/>
        <v>6.3006485404236087E-4</v>
      </c>
      <c r="AH439" s="13">
        <f t="shared" si="693"/>
        <v>1.2237922128496581E-2</v>
      </c>
      <c r="AI439" s="13">
        <f t="shared" si="694"/>
        <v>9.5728137083581685E-3</v>
      </c>
      <c r="AJ439" s="13">
        <f t="shared" si="695"/>
        <v>3.7440490849972342E-3</v>
      </c>
      <c r="AK439" s="13">
        <f t="shared" si="696"/>
        <v>9.7623011568196761E-4</v>
      </c>
      <c r="AL439" s="13">
        <f t="shared" si="697"/>
        <v>7.2396057028172892E-6</v>
      </c>
      <c r="AM439" s="13">
        <f t="shared" si="698"/>
        <v>3.3220167480099022E-4</v>
      </c>
      <c r="AN439" s="13">
        <f t="shared" si="699"/>
        <v>4.0262495195442298E-4</v>
      </c>
      <c r="AO439" s="13">
        <f t="shared" si="700"/>
        <v>2.4398861329253334E-4</v>
      </c>
      <c r="AP439" s="13">
        <f t="shared" si="701"/>
        <v>9.8570548310432282E-5</v>
      </c>
      <c r="AQ439" s="13">
        <f t="shared" si="702"/>
        <v>2.9866618147984871E-5</v>
      </c>
      <c r="AR439" s="13">
        <f t="shared" si="703"/>
        <v>2.9664466995596396E-3</v>
      </c>
      <c r="AS439" s="13">
        <f t="shared" si="704"/>
        <v>2.3204299988585511E-3</v>
      </c>
      <c r="AT439" s="13">
        <f t="shared" si="705"/>
        <v>9.0754965872166088E-4</v>
      </c>
      <c r="AU439" s="13">
        <f t="shared" si="706"/>
        <v>2.3663613596070995E-4</v>
      </c>
      <c r="AV439" s="13">
        <f t="shared" si="707"/>
        <v>4.6275699878470269E-5</v>
      </c>
      <c r="AW439" s="13">
        <f t="shared" si="708"/>
        <v>1.906528066831183E-7</v>
      </c>
      <c r="AX439" s="13">
        <f t="shared" si="709"/>
        <v>4.3309432122596428E-5</v>
      </c>
      <c r="AY439" s="13">
        <f t="shared" si="710"/>
        <v>5.2490578315054753E-5</v>
      </c>
      <c r="AZ439" s="13">
        <f t="shared" si="711"/>
        <v>3.1809015690272201E-5</v>
      </c>
      <c r="BA439" s="13">
        <f t="shared" si="712"/>
        <v>1.285073133329385E-5</v>
      </c>
      <c r="BB439" s="13">
        <f t="shared" si="713"/>
        <v>3.8937379595890037E-6</v>
      </c>
      <c r="BC439" s="13">
        <f t="shared" si="714"/>
        <v>9.4383392849647609E-7</v>
      </c>
      <c r="BD439" s="13">
        <f t="shared" si="715"/>
        <v>5.9921705722939579E-4</v>
      </c>
      <c r="BE439" s="13">
        <f t="shared" si="716"/>
        <v>4.6872281090681254E-4</v>
      </c>
      <c r="BF439" s="13">
        <f t="shared" si="717"/>
        <v>1.8332344750015715E-4</v>
      </c>
      <c r="BG439" s="13">
        <f t="shared" si="718"/>
        <v>4.7800086563349028E-5</v>
      </c>
      <c r="BH439" s="13">
        <f t="shared" si="719"/>
        <v>9.3476106300928923E-6</v>
      </c>
      <c r="BI439" s="13">
        <f t="shared" si="720"/>
        <v>1.4623877197548518E-6</v>
      </c>
      <c r="BJ439" s="14">
        <f t="shared" si="721"/>
        <v>0.23872711594897175</v>
      </c>
      <c r="BK439" s="14">
        <f t="shared" si="722"/>
        <v>0.29922806925777223</v>
      </c>
      <c r="BL439" s="14">
        <f t="shared" si="723"/>
        <v>0.42142313455073477</v>
      </c>
      <c r="BM439" s="14">
        <f t="shared" si="724"/>
        <v>0.32147329477426118</v>
      </c>
      <c r="BN439" s="14">
        <f t="shared" si="725"/>
        <v>0.67824225588470954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1.5221</v>
      </c>
      <c r="F440" s="10">
        <f>VLOOKUP(B440,home!$B$2:$E$405,3,FALSE)</f>
        <v>0.98550000000000004</v>
      </c>
      <c r="G440" s="10">
        <f>VLOOKUP(C440,away!$B$2:$E$405,4,FALSE)</f>
        <v>0.65700000000000003</v>
      </c>
      <c r="H440" s="10">
        <f>VLOOKUP(A440,away!$A$2:$E$405,3,FALSE)</f>
        <v>1.1471</v>
      </c>
      <c r="I440" s="10">
        <f>VLOOKUP(C440,away!$B$2:$E$405,3,FALSE)</f>
        <v>1.6346000000000001</v>
      </c>
      <c r="J440" s="10">
        <f>VLOOKUP(B440,home!$B$2:$E$405,4,FALSE)</f>
        <v>0.98070000000000002</v>
      </c>
      <c r="K440" s="12">
        <f t="shared" si="670"/>
        <v>0.98551941435000012</v>
      </c>
      <c r="L440" s="12">
        <f t="shared" si="671"/>
        <v>1.8388612015620003</v>
      </c>
      <c r="M440" s="13">
        <f t="shared" si="672"/>
        <v>5.9345403046595857E-2</v>
      </c>
      <c r="N440" s="13">
        <f t="shared" si="673"/>
        <v>5.8486046854845854E-2</v>
      </c>
      <c r="O440" s="13">
        <f t="shared" si="674"/>
        <v>0.10912795915344443</v>
      </c>
      <c r="P440" s="13">
        <f t="shared" si="675"/>
        <v>0.10754772239411328</v>
      </c>
      <c r="Q440" s="13">
        <f t="shared" si="676"/>
        <v>2.8819567322017174E-2</v>
      </c>
      <c r="R440" s="13">
        <f t="shared" si="677"/>
        <v>0.10033558504645589</v>
      </c>
      <c r="S440" s="13">
        <f t="shared" si="678"/>
        <v>4.8725394042229579E-2</v>
      </c>
      <c r="T440" s="13">
        <f t="shared" si="679"/>
        <v>5.2995184194261448E-2</v>
      </c>
      <c r="U440" s="13">
        <f t="shared" si="680"/>
        <v>9.888266701344782E-2</v>
      </c>
      <c r="V440" s="13">
        <f t="shared" si="681"/>
        <v>9.8113096905341549E-3</v>
      </c>
      <c r="W440" s="13">
        <f t="shared" si="682"/>
        <v>9.4674143696715889E-3</v>
      </c>
      <c r="X440" s="13">
        <f t="shared" si="683"/>
        <v>1.7409260963499644E-2</v>
      </c>
      <c r="Y440" s="13">
        <f t="shared" si="684"/>
        <v>1.6006607266823694E-2</v>
      </c>
      <c r="Z440" s="13">
        <f t="shared" si="685"/>
        <v>6.1501071492650716E-2</v>
      </c>
      <c r="AA440" s="13">
        <f t="shared" si="686"/>
        <v>6.061049995933461E-2</v>
      </c>
      <c r="AB440" s="13">
        <f t="shared" si="687"/>
        <v>2.9866412211692072E-2</v>
      </c>
      <c r="AC440" s="13">
        <f t="shared" si="688"/>
        <v>1.1112739537843276E-3</v>
      </c>
      <c r="AD440" s="13">
        <f t="shared" si="689"/>
        <v>2.3325801662518798E-3</v>
      </c>
      <c r="AE440" s="13">
        <f t="shared" si="690"/>
        <v>4.2892911672536222E-3</v>
      </c>
      <c r="AF440" s="13">
        <f t="shared" si="691"/>
        <v>3.943705554832636E-3</v>
      </c>
      <c r="AG440" s="13">
        <f t="shared" si="692"/>
        <v>2.4173090450554254E-3</v>
      </c>
      <c r="AH440" s="13">
        <f t="shared" si="693"/>
        <v>2.8272983555581541E-2</v>
      </c>
      <c r="AI440" s="13">
        <f t="shared" si="694"/>
        <v>2.7863574195623901E-2</v>
      </c>
      <c r="AJ440" s="13">
        <f t="shared" si="695"/>
        <v>1.3730046661484519E-2</v>
      </c>
      <c r="AK440" s="13">
        <f t="shared" si="696"/>
        <v>4.510409181608133E-3</v>
      </c>
      <c r="AL440" s="13">
        <f t="shared" si="697"/>
        <v>8.0555511665539992E-5</v>
      </c>
      <c r="AM440" s="13">
        <f t="shared" si="698"/>
        <v>4.5976060787379593E-4</v>
      </c>
      <c r="AN440" s="13">
        <f t="shared" si="699"/>
        <v>8.4543594382568391E-4</v>
      </c>
      <c r="AO440" s="13">
        <f t="shared" si="700"/>
        <v>7.7731967775350062E-4</v>
      </c>
      <c r="AP440" s="13">
        <f t="shared" si="701"/>
        <v>4.7646099887719634E-4</v>
      </c>
      <c r="AQ440" s="13">
        <f t="shared" si="702"/>
        <v>2.19036411223188E-4</v>
      </c>
      <c r="AR440" s="13">
        <f t="shared" si="703"/>
        <v>1.039801850255187E-2</v>
      </c>
      <c r="AS440" s="13">
        <f t="shared" si="704"/>
        <v>1.0247449105035384E-2</v>
      </c>
      <c r="AT440" s="13">
        <f t="shared" si="705"/>
        <v>5.0495300202879519E-3</v>
      </c>
      <c r="AU440" s="13">
        <f t="shared" si="706"/>
        <v>1.6588032894456423E-3</v>
      </c>
      <c r="AV440" s="13">
        <f t="shared" si="707"/>
        <v>4.0869571158408077E-4</v>
      </c>
      <c r="AW440" s="13">
        <f t="shared" si="708"/>
        <v>4.0551497210318118E-6</v>
      </c>
      <c r="AX440" s="13">
        <f t="shared" si="709"/>
        <v>7.5517167502163861E-5</v>
      </c>
      <c r="AY440" s="13">
        <f t="shared" si="710"/>
        <v>1.3886558937158786E-4</v>
      </c>
      <c r="AZ440" s="13">
        <f t="shared" si="711"/>
        <v>1.2767727226372673E-4</v>
      </c>
      <c r="BA440" s="13">
        <f t="shared" si="712"/>
        <v>7.8260260762345066E-5</v>
      </c>
      <c r="BB440" s="13">
        <f t="shared" si="713"/>
        <v>3.5977439285000321E-5</v>
      </c>
      <c r="BC440" s="13">
        <f t="shared" si="714"/>
        <v>1.3231503446547923E-5</v>
      </c>
      <c r="BD440" s="13">
        <f t="shared" si="715"/>
        <v>3.1867521329110747E-3</v>
      </c>
      <c r="BE440" s="13">
        <f t="shared" si="716"/>
        <v>3.1406060957051359E-3</v>
      </c>
      <c r="BF440" s="13">
        <f t="shared" si="717"/>
        <v>1.5475641400716827E-3</v>
      </c>
      <c r="BG440" s="13">
        <f t="shared" si="718"/>
        <v>5.083848349975022E-4</v>
      </c>
      <c r="BH440" s="13">
        <f t="shared" si="719"/>
        <v>1.2525578121278994E-4</v>
      </c>
      <c r="BI440" s="13">
        <f t="shared" si="720"/>
        <v>2.4688400828956108E-5</v>
      </c>
      <c r="BJ440" s="14">
        <f t="shared" si="721"/>
        <v>0.1994145097766977</v>
      </c>
      <c r="BK440" s="14">
        <f t="shared" si="722"/>
        <v>0.22676052422829435</v>
      </c>
      <c r="BL440" s="14">
        <f t="shared" si="723"/>
        <v>0.509495884993305</v>
      </c>
      <c r="BM440" s="14">
        <f t="shared" si="724"/>
        <v>0.53337489623382472</v>
      </c>
      <c r="BN440" s="14">
        <f t="shared" si="725"/>
        <v>0.46366228381747254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1.5221</v>
      </c>
      <c r="F441" s="10">
        <f>VLOOKUP(B441,home!$B$2:$E$405,3,FALSE)</f>
        <v>1.0324</v>
      </c>
      <c r="G441" s="10">
        <f>VLOOKUP(C441,away!$B$2:$E$405,4,FALSE)</f>
        <v>1.8067</v>
      </c>
      <c r="H441" s="10">
        <f>VLOOKUP(A441,away!$A$2:$E$405,3,FALSE)</f>
        <v>1.1471</v>
      </c>
      <c r="I441" s="10">
        <f>VLOOKUP(C441,away!$B$2:$E$405,3,FALSE)</f>
        <v>1.0896999999999999</v>
      </c>
      <c r="J441" s="10">
        <f>VLOOKUP(B441,home!$B$2:$E$405,4,FALSE)</f>
        <v>0.74719999999999998</v>
      </c>
      <c r="K441" s="12">
        <f t="shared" si="670"/>
        <v>2.8390773594679999</v>
      </c>
      <c r="L441" s="12">
        <f t="shared" si="671"/>
        <v>0.93399616686399989</v>
      </c>
      <c r="M441" s="13">
        <f t="shared" si="672"/>
        <v>2.2981320933637965E-2</v>
      </c>
      <c r="N441" s="13">
        <f t="shared" si="673"/>
        <v>6.5245747953359551E-2</v>
      </c>
      <c r="O441" s="13">
        <f t="shared" si="674"/>
        <v>2.1464465661489258E-2</v>
      </c>
      <c r="P441" s="13">
        <f t="shared" si="675"/>
        <v>6.0939278492612478E-2</v>
      </c>
      <c r="Q441" s="13">
        <f t="shared" si="676"/>
        <v>9.2618862907969349E-2</v>
      </c>
      <c r="R441" s="13">
        <f t="shared" si="677"/>
        <v>1.0023864325807458E-2</v>
      </c>
      <c r="S441" s="13">
        <f t="shared" si="678"/>
        <v>4.039797879682102E-2</v>
      </c>
      <c r="T441" s="13">
        <f t="shared" si="679"/>
        <v>8.6505662935345659E-2</v>
      </c>
      <c r="U441" s="13">
        <f t="shared" si="680"/>
        <v>2.8458526261778923E-2</v>
      </c>
      <c r="V441" s="13">
        <f t="shared" si="681"/>
        <v>1.1902534466273809E-2</v>
      </c>
      <c r="W441" s="13">
        <f t="shared" si="682"/>
        <v>8.7650705580562122E-2</v>
      </c>
      <c r="X441" s="13">
        <f t="shared" si="683"/>
        <v>8.1865423035170012E-2</v>
      </c>
      <c r="Y441" s="13">
        <f t="shared" si="684"/>
        <v>3.8230995656774291E-2</v>
      </c>
      <c r="Z441" s="13">
        <f t="shared" si="685"/>
        <v>3.1207502858229866E-3</v>
      </c>
      <c r="AA441" s="13">
        <f t="shared" si="686"/>
        <v>8.860051481033332E-3</v>
      </c>
      <c r="AB441" s="13">
        <f t="shared" si="687"/>
        <v>1.2577185781761327E-2</v>
      </c>
      <c r="AC441" s="13">
        <f t="shared" si="688"/>
        <v>1.9726125205734566E-3</v>
      </c>
      <c r="AD441" s="13">
        <f t="shared" si="689"/>
        <v>6.2211783438792342E-2</v>
      </c>
      <c r="AE441" s="13">
        <f t="shared" si="690"/>
        <v>5.8105567265605312E-2</v>
      </c>
      <c r="AF441" s="13">
        <f t="shared" si="691"/>
        <v>2.7135188549766834E-2</v>
      </c>
      <c r="AG441" s="13">
        <f t="shared" si="692"/>
        <v>8.4480540308713766E-3</v>
      </c>
      <c r="AH441" s="13">
        <f t="shared" si="693"/>
        <v>7.2869220117460017E-4</v>
      </c>
      <c r="AI441" s="13">
        <f t="shared" si="694"/>
        <v>2.0688135303757087E-3</v>
      </c>
      <c r="AJ441" s="13">
        <f t="shared" si="695"/>
        <v>2.936760827525369E-3</v>
      </c>
      <c r="AK441" s="13">
        <f t="shared" si="696"/>
        <v>2.7792303918665949E-3</v>
      </c>
      <c r="AL441" s="13">
        <f t="shared" si="697"/>
        <v>2.0923006836093261E-4</v>
      </c>
      <c r="AM441" s="13">
        <f t="shared" si="698"/>
        <v>3.5324813170640297E-2</v>
      </c>
      <c r="AN441" s="13">
        <f t="shared" si="699"/>
        <v>3.2993240096564971E-2</v>
      </c>
      <c r="AO441" s="13">
        <f t="shared" si="700"/>
        <v>1.5407779891307654E-2</v>
      </c>
      <c r="AP441" s="13">
        <f t="shared" si="701"/>
        <v>4.7969357861218564E-3</v>
      </c>
      <c r="AQ441" s="13">
        <f t="shared" si="702"/>
        <v>1.1200799092326403E-3</v>
      </c>
      <c r="AR441" s="13">
        <f t="shared" si="703"/>
        <v>1.3611914454415348E-4</v>
      </c>
      <c r="AS441" s="13">
        <f t="shared" si="704"/>
        <v>3.8645278146545834E-4</v>
      </c>
      <c r="AT441" s="13">
        <f t="shared" si="705"/>
        <v>5.4858467118100874E-4</v>
      </c>
      <c r="AU441" s="13">
        <f t="shared" si="706"/>
        <v>5.1915810656706651E-4</v>
      </c>
      <c r="AV441" s="13">
        <f t="shared" si="707"/>
        <v>3.6848250658470843E-4</v>
      </c>
      <c r="AW441" s="13">
        <f t="shared" si="708"/>
        <v>1.5411464720623571E-5</v>
      </c>
      <c r="AX441" s="13">
        <f t="shared" si="709"/>
        <v>1.6714979550033652E-2</v>
      </c>
      <c r="AY441" s="13">
        <f t="shared" si="710"/>
        <v>1.5611726828941576E-2</v>
      </c>
      <c r="AZ441" s="13">
        <f t="shared" si="711"/>
        <v>7.2906465081796499E-3</v>
      </c>
      <c r="BA441" s="13">
        <f t="shared" si="712"/>
        <v>2.2698119642000666E-3</v>
      </c>
      <c r="BB441" s="13">
        <f t="shared" si="713"/>
        <v>5.29998918516227E-4</v>
      </c>
      <c r="BC441" s="13">
        <f t="shared" si="714"/>
        <v>9.9003391667244319E-5</v>
      </c>
      <c r="BD441" s="13">
        <f t="shared" si="715"/>
        <v>2.1189126540174342E-5</v>
      </c>
      <c r="BE441" s="13">
        <f t="shared" si="716"/>
        <v>6.0157569427111495E-5</v>
      </c>
      <c r="BF441" s="13">
        <f t="shared" si="717"/>
        <v>8.5395996680568296E-5</v>
      </c>
      <c r="BG441" s="13">
        <f t="shared" si="718"/>
        <v>8.081528025500199E-5</v>
      </c>
      <c r="BH441" s="13">
        <f t="shared" si="719"/>
        <v>5.7360208117759361E-5</v>
      </c>
      <c r="BI441" s="13">
        <f t="shared" si="720"/>
        <v>3.2570013640300608E-5</v>
      </c>
      <c r="BJ441" s="14">
        <f t="shared" si="721"/>
        <v>0.74017700736962289</v>
      </c>
      <c r="BK441" s="14">
        <f t="shared" si="722"/>
        <v>0.15401468210722125</v>
      </c>
      <c r="BL441" s="14">
        <f t="shared" si="723"/>
        <v>9.2193875867815869E-2</v>
      </c>
      <c r="BM441" s="14">
        <f t="shared" si="724"/>
        <v>0.70063645999138591</v>
      </c>
      <c r="BN441" s="14">
        <f t="shared" si="725"/>
        <v>0.27327354027487605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1.5221</v>
      </c>
      <c r="F442" s="10">
        <f>VLOOKUP(B442,home!$B$2:$E$405,3,FALSE)</f>
        <v>1.022</v>
      </c>
      <c r="G442" s="10">
        <f>VLOOKUP(C442,away!$B$2:$E$405,4,FALSE)</f>
        <v>0.80300000000000005</v>
      </c>
      <c r="H442" s="10">
        <f>VLOOKUP(A442,away!$A$2:$E$405,3,FALSE)</f>
        <v>1.1471</v>
      </c>
      <c r="I442" s="10">
        <f>VLOOKUP(C442,away!$B$2:$E$405,3,FALSE)</f>
        <v>0.77490000000000003</v>
      </c>
      <c r="J442" s="10">
        <f>VLOOKUP(B442,home!$B$2:$E$405,4,FALSE)</f>
        <v>1.0654999999999999</v>
      </c>
      <c r="K442" s="12">
        <f t="shared" si="670"/>
        <v>1.2491357186000001</v>
      </c>
      <c r="L442" s="12">
        <f t="shared" si="671"/>
        <v>0.94710994024499995</v>
      </c>
      <c r="M442" s="13">
        <f t="shared" si="672"/>
        <v>0.11121993308759005</v>
      </c>
      <c r="N442" s="13">
        <f t="shared" si="673"/>
        <v>0.13892879104001071</v>
      </c>
      <c r="O442" s="13">
        <f t="shared" si="674"/>
        <v>0.10533750418064029</v>
      </c>
      <c r="P442" s="13">
        <f t="shared" si="675"/>
        <v>0.13158083898021464</v>
      </c>
      <c r="Q442" s="13">
        <f t="shared" si="676"/>
        <v>8.6770457614996535E-2</v>
      </c>
      <c r="R442" s="13">
        <f t="shared" si="677"/>
        <v>4.9883098645041833E-2</v>
      </c>
      <c r="S442" s="13">
        <f t="shared" si="678"/>
        <v>3.8917298154419182E-2</v>
      </c>
      <c r="T442" s="13">
        <f t="shared" si="679"/>
        <v>8.2181162926770662E-2</v>
      </c>
      <c r="U442" s="13">
        <f t="shared" si="680"/>
        <v>6.2310760271969017E-2</v>
      </c>
      <c r="V442" s="13">
        <f t="shared" si="681"/>
        <v>5.1157603776022867E-3</v>
      </c>
      <c r="W442" s="13">
        <f t="shared" si="682"/>
        <v>3.6129359308719855E-2</v>
      </c>
      <c r="X442" s="13">
        <f t="shared" si="683"/>
        <v>3.421847533597179E-2</v>
      </c>
      <c r="Y442" s="13">
        <f t="shared" si="684"/>
        <v>1.6204329065363624E-2</v>
      </c>
      <c r="Z442" s="13">
        <f t="shared" si="685"/>
        <v>1.5748259525647006E-2</v>
      </c>
      <c r="AA442" s="13">
        <f t="shared" si="686"/>
        <v>1.9671713479268368E-2</v>
      </c>
      <c r="AB442" s="13">
        <f t="shared" si="687"/>
        <v>1.2286319976509603E-2</v>
      </c>
      <c r="AC442" s="13">
        <f t="shared" si="688"/>
        <v>3.7826854853017204E-4</v>
      </c>
      <c r="AD442" s="13">
        <f t="shared" si="689"/>
        <v>1.1282618300663849E-2</v>
      </c>
      <c r="AE442" s="13">
        <f t="shared" si="690"/>
        <v>1.0685879944548881E-2</v>
      </c>
      <c r="AF442" s="13">
        <f t="shared" si="691"/>
        <v>5.0603515578734664E-3</v>
      </c>
      <c r="AG442" s="13">
        <f t="shared" si="692"/>
        <v>1.5975697538654107E-3</v>
      </c>
      <c r="AH442" s="13">
        <f t="shared" si="693"/>
        <v>3.7288332845745709E-3</v>
      </c>
      <c r="AI442" s="13">
        <f t="shared" si="694"/>
        <v>4.6578188444666548E-3</v>
      </c>
      <c r="AJ442" s="13">
        <f t="shared" si="695"/>
        <v>2.9091239446957392E-3</v>
      </c>
      <c r="AK442" s="13">
        <f t="shared" si="696"/>
        <v>1.2112968763846599E-3</v>
      </c>
      <c r="AL442" s="13">
        <f t="shared" si="697"/>
        <v>1.7900709555805972E-5</v>
      </c>
      <c r="AM442" s="13">
        <f t="shared" si="698"/>
        <v>2.81870430373785E-3</v>
      </c>
      <c r="AN442" s="13">
        <f t="shared" si="699"/>
        <v>2.6696228646814787E-3</v>
      </c>
      <c r="AO442" s="13">
        <f t="shared" si="700"/>
        <v>1.2642131759225805E-3</v>
      </c>
      <c r="AP442" s="13">
        <f t="shared" si="701"/>
        <v>3.9911628850165901E-4</v>
      </c>
      <c r="AQ442" s="13">
        <f t="shared" si="702"/>
        <v>9.4501751038403095E-5</v>
      </c>
      <c r="AR442" s="13">
        <f t="shared" si="703"/>
        <v>7.0632301386739803E-4</v>
      </c>
      <c r="AS442" s="13">
        <f t="shared" si="704"/>
        <v>8.8229330549097001E-4</v>
      </c>
      <c r="AT442" s="13">
        <f t="shared" si="705"/>
        <v>5.5105204108521629E-4</v>
      </c>
      <c r="AU442" s="13">
        <f t="shared" si="706"/>
        <v>2.2944626244232616E-4</v>
      </c>
      <c r="AV442" s="13">
        <f t="shared" si="707"/>
        <v>7.1652380478994852E-5</v>
      </c>
      <c r="AW442" s="13">
        <f t="shared" si="708"/>
        <v>5.8827144367266434E-7</v>
      </c>
      <c r="AX442" s="13">
        <f t="shared" si="709"/>
        <v>5.8682403766174872E-4</v>
      </c>
      <c r="AY442" s="13">
        <f t="shared" si="710"/>
        <v>5.5578687924414836E-4</v>
      </c>
      <c r="AZ442" s="13">
        <f t="shared" si="711"/>
        <v>2.6319563899494016E-4</v>
      </c>
      <c r="BA442" s="13">
        <f t="shared" si="712"/>
        <v>8.3091735307080802E-5</v>
      </c>
      <c r="BB442" s="13">
        <f t="shared" si="713"/>
        <v>1.9674252115385662E-5</v>
      </c>
      <c r="BC442" s="13">
        <f t="shared" si="714"/>
        <v>3.7267359490735971E-6</v>
      </c>
      <c r="BD442" s="13">
        <f t="shared" si="715"/>
        <v>1.1149425790960322E-4</v>
      </c>
      <c r="BE442" s="13">
        <f t="shared" si="716"/>
        <v>1.3927145997368596E-4</v>
      </c>
      <c r="BF442" s="13">
        <f t="shared" si="717"/>
        <v>8.6984477617350691E-5</v>
      </c>
      <c r="BG442" s="13">
        <f t="shared" si="718"/>
        <v>3.6218472651865005E-5</v>
      </c>
      <c r="BH442" s="13">
        <f t="shared" si="719"/>
        <v>1.1310446965645465E-5</v>
      </c>
      <c r="BI442" s="13">
        <f t="shared" si="720"/>
        <v>2.8256566596237473E-6</v>
      </c>
      <c r="BJ442" s="14">
        <f t="shared" si="721"/>
        <v>0.4318174525119392</v>
      </c>
      <c r="BK442" s="14">
        <f t="shared" si="722"/>
        <v>0.28778578673715632</v>
      </c>
      <c r="BL442" s="14">
        <f t="shared" si="723"/>
        <v>0.26482534127869334</v>
      </c>
      <c r="BM442" s="14">
        <f t="shared" si="724"/>
        <v>0.37590101789714131</v>
      </c>
      <c r="BN442" s="14">
        <f t="shared" si="725"/>
        <v>0.62372062354849411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1.5207999999999999</v>
      </c>
      <c r="F443" s="10">
        <f>VLOOKUP(B443,home!$B$2:$E$405,3,FALSE)</f>
        <v>1.0082</v>
      </c>
      <c r="G443" s="10">
        <f>VLOOKUP(C443,away!$B$2:$E$405,4,FALSE)</f>
        <v>1.0959000000000001</v>
      </c>
      <c r="H443" s="10">
        <f>VLOOKUP(A443,away!$A$2:$E$405,3,FALSE)</f>
        <v>1.1375</v>
      </c>
      <c r="I443" s="10">
        <f>VLOOKUP(C443,away!$B$2:$E$405,3,FALSE)</f>
        <v>0.99629999999999996</v>
      </c>
      <c r="J443" s="10">
        <f>VLOOKUP(B443,home!$B$2:$E$405,4,FALSE)</f>
        <v>1.2894000000000001</v>
      </c>
      <c r="K443" s="12">
        <f t="shared" si="670"/>
        <v>1.680311206704</v>
      </c>
      <c r="L443" s="12">
        <f t="shared" si="671"/>
        <v>1.46126573775</v>
      </c>
      <c r="M443" s="13">
        <f t="shared" si="672"/>
        <v>4.3214597122414537E-2</v>
      </c>
      <c r="N443" s="13">
        <f t="shared" si="673"/>
        <v>7.2613971837991578E-2</v>
      </c>
      <c r="O443" s="13">
        <f t="shared" si="674"/>
        <v>6.3148010145654104E-2</v>
      </c>
      <c r="P443" s="13">
        <f t="shared" si="675"/>
        <v>0.10610830912880048</v>
      </c>
      <c r="Q443" s="13">
        <f t="shared" si="676"/>
        <v>6.1007035321332975E-2</v>
      </c>
      <c r="R443" s="13">
        <f t="shared" si="677"/>
        <v>4.6138011816466873E-2</v>
      </c>
      <c r="S443" s="13">
        <f t="shared" si="678"/>
        <v>6.513408672004771E-2</v>
      </c>
      <c r="T443" s="13">
        <f t="shared" si="679"/>
        <v>8.914749047676794E-2</v>
      </c>
      <c r="U443" s="13">
        <f t="shared" si="680"/>
        <v>7.7526218310250861E-2</v>
      </c>
      <c r="V443" s="13">
        <f t="shared" si="681"/>
        <v>1.7769890188147106E-2</v>
      </c>
      <c r="W443" s="13">
        <f t="shared" si="682"/>
        <v>3.4170268379407509E-2</v>
      </c>
      <c r="X443" s="13">
        <f t="shared" si="683"/>
        <v>4.9931842432550402E-2</v>
      </c>
      <c r="Y443" s="13">
        <f t="shared" si="684"/>
        <v>3.6481845284708769E-2</v>
      </c>
      <c r="Z443" s="13">
        <f t="shared" si="685"/>
        <v>2.2473298625102563E-2</v>
      </c>
      <c r="AA443" s="13">
        <f t="shared" si="686"/>
        <v>3.7762135531365426E-2</v>
      </c>
      <c r="AB443" s="13">
        <f t="shared" si="687"/>
        <v>3.172606976121433E-2</v>
      </c>
      <c r="AC443" s="13">
        <f t="shared" si="688"/>
        <v>2.7269908879509817E-3</v>
      </c>
      <c r="AD443" s="13">
        <f t="shared" si="689"/>
        <v>1.4354171223500446E-2</v>
      </c>
      <c r="AE443" s="13">
        <f t="shared" si="690"/>
        <v>2.09752586026982E-2</v>
      </c>
      <c r="AF443" s="13">
        <f t="shared" si="691"/>
        <v>1.5325213368284412E-2</v>
      </c>
      <c r="AG443" s="13">
        <f t="shared" si="692"/>
        <v>7.4647364062607616E-3</v>
      </c>
      <c r="AH443" s="13">
        <f t="shared" si="693"/>
        <v>8.2098653237716469E-3</v>
      </c>
      <c r="AI443" s="13">
        <f t="shared" si="694"/>
        <v>1.3795128709064061E-2</v>
      </c>
      <c r="AJ443" s="13">
        <f t="shared" si="695"/>
        <v>1.1590054683882217E-2</v>
      </c>
      <c r="AK443" s="13">
        <f t="shared" si="696"/>
        <v>6.4916329238798231E-3</v>
      </c>
      <c r="AL443" s="13">
        <f t="shared" si="697"/>
        <v>2.6783208582087262E-4</v>
      </c>
      <c r="AM443" s="13">
        <f t="shared" si="698"/>
        <v>4.8238949539591656E-3</v>
      </c>
      <c r="AN443" s="13">
        <f t="shared" si="699"/>
        <v>7.0489924187256423E-3</v>
      </c>
      <c r="AO443" s="13">
        <f t="shared" si="700"/>
        <v>5.1502255535716421E-3</v>
      </c>
      <c r="AP443" s="13">
        <f t="shared" si="701"/>
        <v>2.508616047706256E-3</v>
      </c>
      <c r="AQ443" s="13">
        <f t="shared" si="702"/>
        <v>9.1643866992074366E-4</v>
      </c>
      <c r="AR443" s="13">
        <f t="shared" si="703"/>
        <v>2.3993589818338615E-3</v>
      </c>
      <c r="AS443" s="13">
        <f t="shared" si="704"/>
        <v>4.0316697860813362E-3</v>
      </c>
      <c r="AT443" s="13">
        <f t="shared" si="705"/>
        <v>3.3872299616411953E-3</v>
      </c>
      <c r="AU443" s="13">
        <f t="shared" si="706"/>
        <v>1.8972001547430861E-3</v>
      </c>
      <c r="AV443" s="13">
        <f t="shared" si="707"/>
        <v>7.9697167034384299E-4</v>
      </c>
      <c r="AW443" s="13">
        <f t="shared" si="708"/>
        <v>1.8267496304797423E-5</v>
      </c>
      <c r="AX443" s="13">
        <f t="shared" si="709"/>
        <v>1.3509407918500791E-3</v>
      </c>
      <c r="AY443" s="13">
        <f t="shared" si="710"/>
        <v>1.974083492859375E-3</v>
      </c>
      <c r="AZ443" s="13">
        <f t="shared" si="711"/>
        <v>1.442330285786626E-3</v>
      </c>
      <c r="BA443" s="13">
        <f t="shared" si="712"/>
        <v>7.0254260971305425E-4</v>
      </c>
      <c r="BB443" s="13">
        <f t="shared" si="713"/>
        <v>2.5665036122078937E-4</v>
      </c>
      <c r="BC443" s="13">
        <f t="shared" si="714"/>
        <v>7.5006875886620089E-5</v>
      </c>
      <c r="BD443" s="13">
        <f t="shared" si="715"/>
        <v>5.8435017878609083E-4</v>
      </c>
      <c r="BE443" s="13">
        <f t="shared" si="716"/>
        <v>9.8189015405375436E-4</v>
      </c>
      <c r="BF443" s="13">
        <f t="shared" si="717"/>
        <v>8.2494051480442058E-4</v>
      </c>
      <c r="BG443" s="13">
        <f t="shared" si="718"/>
        <v>4.6205226396334479E-4</v>
      </c>
      <c r="BH443" s="13">
        <f t="shared" si="719"/>
        <v>1.9409789930514084E-4</v>
      </c>
      <c r="BI443" s="13">
        <f t="shared" si="720"/>
        <v>6.5228975080026426E-5</v>
      </c>
      <c r="BJ443" s="14">
        <f t="shared" si="721"/>
        <v>0.42772155539470302</v>
      </c>
      <c r="BK443" s="14">
        <f t="shared" si="722"/>
        <v>0.2371957896260411</v>
      </c>
      <c r="BL443" s="14">
        <f t="shared" si="723"/>
        <v>0.31201211774618542</v>
      </c>
      <c r="BM443" s="14">
        <f t="shared" si="724"/>
        <v>0.6052170100228168</v>
      </c>
      <c r="BN443" s="14">
        <f t="shared" si="725"/>
        <v>0.39222993537266054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1.5207999999999999</v>
      </c>
      <c r="F444" s="10">
        <f>VLOOKUP(B444,home!$B$2:$E$405,3,FALSE)</f>
        <v>0.70140000000000002</v>
      </c>
      <c r="G444" s="10">
        <f>VLOOKUP(C444,away!$B$2:$E$405,4,FALSE)</f>
        <v>0.52600000000000002</v>
      </c>
      <c r="H444" s="10">
        <f>VLOOKUP(A444,away!$A$2:$E$405,3,FALSE)</f>
        <v>1.1375</v>
      </c>
      <c r="I444" s="10">
        <f>VLOOKUP(C444,away!$B$2:$E$405,3,FALSE)</f>
        <v>0.93769999999999998</v>
      </c>
      <c r="J444" s="10">
        <f>VLOOKUP(B444,home!$B$2:$E$405,4,FALSE)</f>
        <v>0.64470000000000005</v>
      </c>
      <c r="K444" s="12">
        <f t="shared" si="670"/>
        <v>0.56107847712000003</v>
      </c>
      <c r="L444" s="12">
        <f t="shared" si="671"/>
        <v>0.68765877862499991</v>
      </c>
      <c r="M444" s="13">
        <f t="shared" si="672"/>
        <v>0.28686680766188238</v>
      </c>
      <c r="N444" s="13">
        <f t="shared" si="673"/>
        <v>0.16095479157920495</v>
      </c>
      <c r="O444" s="13">
        <f t="shared" si="674"/>
        <v>0.19726647858482285</v>
      </c>
      <c r="P444" s="13">
        <f t="shared" si="675"/>
        <v>0.11068197539119751</v>
      </c>
      <c r="Q444" s="13">
        <f t="shared" si="676"/>
        <v>4.5154134672213658E-2</v>
      </c>
      <c r="R444" s="13">
        <f t="shared" si="677"/>
        <v>6.7826012863646978E-2</v>
      </c>
      <c r="S444" s="13">
        <f t="shared" si="678"/>
        <v>1.067612159136304E-2</v>
      </c>
      <c r="T444" s="13">
        <f t="shared" si="679"/>
        <v>3.1050637098563209E-2</v>
      </c>
      <c r="U444" s="13">
        <f t="shared" si="680"/>
        <v>3.8055716006656574E-2</v>
      </c>
      <c r="V444" s="13">
        <f t="shared" si="681"/>
        <v>4.5768597353198673E-4</v>
      </c>
      <c r="W444" s="13">
        <f t="shared" si="682"/>
        <v>8.4450043725190112E-3</v>
      </c>
      <c r="X444" s="13">
        <f t="shared" si="683"/>
        <v>5.8072813922892081E-3</v>
      </c>
      <c r="Y444" s="13">
        <f t="shared" si="684"/>
        <v>1.9967140146766424E-3</v>
      </c>
      <c r="Z444" s="13">
        <f t="shared" si="685"/>
        <v>1.5547051054939672E-2</v>
      </c>
      <c r="AA444" s="13">
        <f t="shared" si="686"/>
        <v>8.7231157296124417E-3</v>
      </c>
      <c r="AB444" s="13">
        <f t="shared" si="687"/>
        <v>2.4471762446562333E-3</v>
      </c>
      <c r="AC444" s="13">
        <f t="shared" si="688"/>
        <v>1.103682665316222E-5</v>
      </c>
      <c r="AD444" s="13">
        <f t="shared" si="689"/>
        <v>1.1845775481511766E-3</v>
      </c>
      <c r="AE444" s="13">
        <f t="shared" si="690"/>
        <v>8.1458514994823519E-4</v>
      </c>
      <c r="AF444" s="13">
        <f t="shared" si="691"/>
        <v>2.8007831464973282E-4</v>
      </c>
      <c r="AG444" s="13">
        <f t="shared" si="692"/>
        <v>6.4199437257127912E-5</v>
      </c>
      <c r="AH444" s="13">
        <f t="shared" si="693"/>
        <v>2.6727665349150823E-3</v>
      </c>
      <c r="AI444" s="13">
        <f t="shared" si="694"/>
        <v>1.4996317771074539E-3</v>
      </c>
      <c r="AJ444" s="13">
        <f t="shared" si="695"/>
        <v>4.2070555687010478E-4</v>
      </c>
      <c r="AK444" s="13">
        <f t="shared" si="696"/>
        <v>7.8682944388199996E-5</v>
      </c>
      <c r="AL444" s="13">
        <f t="shared" si="697"/>
        <v>1.7033379162667513E-7</v>
      </c>
      <c r="AM444" s="13">
        <f t="shared" si="698"/>
        <v>1.3292819334944118E-4</v>
      </c>
      <c r="AN444" s="13">
        <f t="shared" si="699"/>
        <v>9.1409239083504573E-5</v>
      </c>
      <c r="AO444" s="13">
        <f t="shared" si="700"/>
        <v>3.1429182851601672E-5</v>
      </c>
      <c r="AP444" s="13">
        <f t="shared" si="701"/>
        <v>7.2041844976380661E-6</v>
      </c>
      <c r="AQ444" s="13">
        <f t="shared" si="702"/>
        <v>1.2385051781587376E-6</v>
      </c>
      <c r="AR444" s="13">
        <f t="shared" si="703"/>
        <v>3.6759027418989588E-4</v>
      </c>
      <c r="AS444" s="13">
        <f t="shared" si="704"/>
        <v>2.0624699124659004E-4</v>
      </c>
      <c r="AT444" s="13">
        <f t="shared" si="705"/>
        <v>5.7860373879609359E-5</v>
      </c>
      <c r="AU444" s="13">
        <f t="shared" si="706"/>
        <v>1.0821403487321683E-5</v>
      </c>
      <c r="AV444" s="13">
        <f t="shared" si="707"/>
        <v>1.5179141472418763E-6</v>
      </c>
      <c r="AW444" s="13">
        <f t="shared" si="708"/>
        <v>1.8255549681337064E-9</v>
      </c>
      <c r="AX444" s="13">
        <f t="shared" si="709"/>
        <v>1.2430524715136229E-5</v>
      </c>
      <c r="AY444" s="13">
        <f t="shared" si="710"/>
        <v>8.547959443278455E-6</v>
      </c>
      <c r="AZ444" s="13">
        <f t="shared" si="711"/>
        <v>2.9390396752504479E-6</v>
      </c>
      <c r="BA444" s="13">
        <f t="shared" si="712"/>
        <v>6.7368547780437981E-7</v>
      </c>
      <c r="BB444" s="13">
        <f t="shared" si="713"/>
        <v>1.1581643321108981E-7</v>
      </c>
      <c r="BC444" s="13">
        <f t="shared" si="714"/>
        <v>1.5928437401328385E-8</v>
      </c>
      <c r="BD444" s="13">
        <f t="shared" si="715"/>
        <v>4.2129446497308747E-5</v>
      </c>
      <c r="BE444" s="13">
        <f t="shared" si="716"/>
        <v>2.363792568261851E-5</v>
      </c>
      <c r="BF444" s="13">
        <f t="shared" si="717"/>
        <v>6.6313656721396661E-6</v>
      </c>
      <c r="BG444" s="13">
        <f t="shared" si="718"/>
        <v>1.2402388508499898E-6</v>
      </c>
      <c r="BH444" s="13">
        <f t="shared" si="719"/>
        <v>1.739678314249927E-7</v>
      </c>
      <c r="BI444" s="13">
        <f t="shared" si="720"/>
        <v>1.9521921184760768E-8</v>
      </c>
      <c r="BJ444" s="14">
        <f t="shared" si="721"/>
        <v>0.25604093583861526</v>
      </c>
      <c r="BK444" s="14">
        <f t="shared" si="722"/>
        <v>0.40870234573786296</v>
      </c>
      <c r="BL444" s="14">
        <f t="shared" si="723"/>
        <v>0.31970815566608213</v>
      </c>
      <c r="BM444" s="14">
        <f t="shared" si="724"/>
        <v>0.13123974141064351</v>
      </c>
      <c r="BN444" s="14">
        <f t="shared" si="725"/>
        <v>0.86875020075296827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1.5207999999999999</v>
      </c>
      <c r="F445" s="10">
        <f>VLOOKUP(B445,home!$B$2:$E$405,3,FALSE)</f>
        <v>1.5343</v>
      </c>
      <c r="G445" s="10">
        <f>VLOOKUP(C445,away!$B$2:$E$405,4,FALSE)</f>
        <v>0.78910000000000002</v>
      </c>
      <c r="H445" s="10">
        <f>VLOOKUP(A445,away!$A$2:$E$405,3,FALSE)</f>
        <v>1.1375</v>
      </c>
      <c r="I445" s="10">
        <f>VLOOKUP(C445,away!$B$2:$E$405,3,FALSE)</f>
        <v>1.4652000000000001</v>
      </c>
      <c r="J445" s="10">
        <f>VLOOKUP(B445,home!$B$2:$E$405,4,FALSE)</f>
        <v>1.1135999999999999</v>
      </c>
      <c r="K445" s="12">
        <f t="shared" si="670"/>
        <v>1.841257090504</v>
      </c>
      <c r="L445" s="12">
        <f t="shared" si="671"/>
        <v>1.855998144</v>
      </c>
      <c r="M445" s="13">
        <f t="shared" si="672"/>
        <v>2.4791479968280884E-2</v>
      </c>
      <c r="N445" s="13">
        <f t="shared" si="673"/>
        <v>4.5647488275685058E-2</v>
      </c>
      <c r="O445" s="13">
        <f t="shared" si="674"/>
        <v>4.6012940808142506E-2</v>
      </c>
      <c r="P445" s="13">
        <f t="shared" si="675"/>
        <v>8.4721653517933232E-2</v>
      </c>
      <c r="Q445" s="13">
        <f t="shared" si="676"/>
        <v>4.2024380725651671E-2</v>
      </c>
      <c r="R445" s="13">
        <f t="shared" si="677"/>
        <v>4.2699966369947176E-2</v>
      </c>
      <c r="S445" s="13">
        <f t="shared" si="678"/>
        <v>7.2381303818854451E-2</v>
      </c>
      <c r="T445" s="13">
        <f t="shared" si="679"/>
        <v>7.7997172629558881E-2</v>
      </c>
      <c r="U445" s="13">
        <f t="shared" si="680"/>
        <v>7.8621615842947579E-2</v>
      </c>
      <c r="V445" s="13">
        <f t="shared" si="681"/>
        <v>2.7483741955628315E-2</v>
      </c>
      <c r="W445" s="13">
        <f t="shared" si="682"/>
        <v>2.5792562995048587E-2</v>
      </c>
      <c r="X445" s="13">
        <f t="shared" si="683"/>
        <v>4.7870949047813263E-2</v>
      </c>
      <c r="Y445" s="13">
        <f t="shared" si="684"/>
        <v>4.4424196292129993E-2</v>
      </c>
      <c r="Z445" s="13">
        <f t="shared" si="685"/>
        <v>2.6417019443828127E-2</v>
      </c>
      <c r="AA445" s="13">
        <f t="shared" si="686"/>
        <v>4.8640524360930568E-2</v>
      </c>
      <c r="AB445" s="13">
        <f t="shared" si="687"/>
        <v>4.4779855182697989E-2</v>
      </c>
      <c r="AC445" s="13">
        <f t="shared" si="688"/>
        <v>5.8701317607907817E-3</v>
      </c>
      <c r="AD445" s="13">
        <f t="shared" si="689"/>
        <v>1.1872684874226071E-2</v>
      </c>
      <c r="AE445" s="13">
        <f t="shared" si="690"/>
        <v>2.2035681090860466E-2</v>
      </c>
      <c r="AF445" s="13">
        <f t="shared" si="691"/>
        <v>2.044909160320646E-2</v>
      </c>
      <c r="AG445" s="13">
        <f t="shared" si="692"/>
        <v>1.2651158687345725E-2</v>
      </c>
      <c r="AH445" s="13">
        <f t="shared" si="693"/>
        <v>1.2257484764439221E-2</v>
      </c>
      <c r="AI445" s="13">
        <f t="shared" si="694"/>
        <v>2.2569180734268467E-2</v>
      </c>
      <c r="AJ445" s="13">
        <f t="shared" si="695"/>
        <v>2.077783202691905E-2</v>
      </c>
      <c r="AK445" s="13">
        <f t="shared" si="696"/>
        <v>1.2752443514955263E-2</v>
      </c>
      <c r="AL445" s="13">
        <f t="shared" si="697"/>
        <v>8.0241642657659905E-4</v>
      </c>
      <c r="AM445" s="13">
        <f t="shared" si="698"/>
        <v>4.3721330415976692E-3</v>
      </c>
      <c r="AN445" s="13">
        <f t="shared" si="699"/>
        <v>8.1146708105263501E-3</v>
      </c>
      <c r="AO445" s="13">
        <f t="shared" si="700"/>
        <v>7.5304069817539411E-3</v>
      </c>
      <c r="AP445" s="13">
        <f t="shared" si="701"/>
        <v>4.6588071272333186E-3</v>
      </c>
      <c r="AQ445" s="13">
        <f t="shared" si="702"/>
        <v>2.1616843453497515E-3</v>
      </c>
      <c r="AR445" s="13">
        <f t="shared" si="703"/>
        <v>4.5499737945814958E-3</v>
      </c>
      <c r="AS445" s="13">
        <f t="shared" si="704"/>
        <v>8.3776715108805702E-3</v>
      </c>
      <c r="AT445" s="13">
        <f t="shared" si="705"/>
        <v>7.7127235356611052E-3</v>
      </c>
      <c r="AU445" s="13">
        <f t="shared" si="706"/>
        <v>4.7337022990443633E-3</v>
      </c>
      <c r="AV445" s="13">
        <f t="shared" si="707"/>
        <v>2.1789907306126294E-3</v>
      </c>
      <c r="AW445" s="13">
        <f t="shared" si="708"/>
        <v>7.6170933809719611E-5</v>
      </c>
      <c r="AX445" s="13">
        <f t="shared" si="709"/>
        <v>1.3417034939114227E-3</v>
      </c>
      <c r="AY445" s="13">
        <f t="shared" si="710"/>
        <v>2.4901991944979158E-3</v>
      </c>
      <c r="AZ445" s="13">
        <f t="shared" si="711"/>
        <v>2.3109025415892137E-3</v>
      </c>
      <c r="BA445" s="13">
        <f t="shared" si="712"/>
        <v>1.4296769427181544E-3</v>
      </c>
      <c r="BB445" s="13">
        <f t="shared" si="713"/>
        <v>6.6336943805112177E-4</v>
      </c>
      <c r="BC445" s="13">
        <f t="shared" si="714"/>
        <v>2.4624248916184111E-4</v>
      </c>
      <c r="BD445" s="13">
        <f t="shared" si="715"/>
        <v>1.4074571529986504E-3</v>
      </c>
      <c r="BE445" s="13">
        <f t="shared" si="716"/>
        <v>2.5914904625393381E-3</v>
      </c>
      <c r="BF445" s="13">
        <f t="shared" si="717"/>
        <v>2.385800094562024E-3</v>
      </c>
      <c r="BG445" s="13">
        <f t="shared" si="718"/>
        <v>1.4642904468791466E-3</v>
      </c>
      <c r="BH445" s="13">
        <f t="shared" si="719"/>
        <v>6.7403379196837466E-4</v>
      </c>
      <c r="BI445" s="13">
        <f t="shared" si="720"/>
        <v>2.482138997402136E-4</v>
      </c>
      <c r="BJ445" s="14">
        <f t="shared" si="721"/>
        <v>0.38608516262791687</v>
      </c>
      <c r="BK445" s="14">
        <f t="shared" si="722"/>
        <v>0.21854092664256217</v>
      </c>
      <c r="BL445" s="14">
        <f t="shared" si="723"/>
        <v>0.36543619132471572</v>
      </c>
      <c r="BM445" s="14">
        <f t="shared" si="724"/>
        <v>0.70816736211269415</v>
      </c>
      <c r="BN445" s="14">
        <f t="shared" si="725"/>
        <v>0.28589790966564055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1.5207999999999999</v>
      </c>
      <c r="F446" s="10">
        <f>VLOOKUP(B446,home!$B$2:$E$405,3,FALSE)</f>
        <v>0.78910000000000002</v>
      </c>
      <c r="G446" s="10">
        <f>VLOOKUP(C446,away!$B$2:$E$405,4,FALSE)</f>
        <v>1.0521</v>
      </c>
      <c r="H446" s="10">
        <f>VLOOKUP(A446,away!$A$2:$E$405,3,FALSE)</f>
        <v>1.1375</v>
      </c>
      <c r="I446" s="10">
        <f>VLOOKUP(C446,away!$B$2:$E$405,3,FALSE)</f>
        <v>0.99629999999999996</v>
      </c>
      <c r="J446" s="10">
        <f>VLOOKUP(B446,home!$B$2:$E$405,4,FALSE)</f>
        <v>1.3480000000000001</v>
      </c>
      <c r="K446" s="12">
        <f t="shared" si="670"/>
        <v>1.262586576888</v>
      </c>
      <c r="L446" s="12">
        <f t="shared" si="671"/>
        <v>1.5276766049999999</v>
      </c>
      <c r="M446" s="13">
        <f t="shared" si="672"/>
        <v>6.1405051090933298E-2</v>
      </c>
      <c r="N446" s="13">
        <f t="shared" si="673"/>
        <v>7.7529193260534229E-2</v>
      </c>
      <c r="O446" s="13">
        <f t="shared" si="674"/>
        <v>9.3807059980448526E-2</v>
      </c>
      <c r="P446" s="13">
        <f t="shared" si="675"/>
        <v>0.1184395347486418</v>
      </c>
      <c r="Q446" s="13">
        <f t="shared" si="676"/>
        <v>4.8943659363853066E-2</v>
      </c>
      <c r="R446" s="13">
        <f t="shared" si="677"/>
        <v>7.1653425457981493E-2</v>
      </c>
      <c r="S446" s="13">
        <f t="shared" si="678"/>
        <v>5.7112253561604855E-2</v>
      </c>
      <c r="T446" s="13">
        <f t="shared" si="679"/>
        <v>7.4770083373247503E-2</v>
      </c>
      <c r="U446" s="13">
        <f t="shared" si="680"/>
        <v>9.0468653171292338E-2</v>
      </c>
      <c r="V446" s="13">
        <f t="shared" si="681"/>
        <v>1.223994266144106E-2</v>
      </c>
      <c r="W446" s="13">
        <f t="shared" si="682"/>
        <v>2.0598535778859853E-2</v>
      </c>
      <c r="X446" s="13">
        <f t="shared" si="683"/>
        <v>3.1467901206619651E-2</v>
      </c>
      <c r="Y446" s="13">
        <f t="shared" si="684"/>
        <v>2.4036388240902058E-2</v>
      </c>
      <c r="Z446" s="13">
        <f t="shared" si="685"/>
        <v>3.6487753913423251E-2</v>
      </c>
      <c r="AA446" s="13">
        <f t="shared" si="686"/>
        <v>4.606894831188079E-2</v>
      </c>
      <c r="AB446" s="13">
        <f t="shared" si="687"/>
        <v>2.9083017874963892E-2</v>
      </c>
      <c r="AC446" s="13">
        <f t="shared" si="688"/>
        <v>1.4755434288544068E-3</v>
      </c>
      <c r="AD446" s="13">
        <f t="shared" si="689"/>
        <v>6.5018586944839132E-3</v>
      </c>
      <c r="AE446" s="13">
        <f t="shared" si="690"/>
        <v>9.932737416578916E-3</v>
      </c>
      <c r="AF446" s="13">
        <f t="shared" si="691"/>
        <v>7.587005287457876E-3</v>
      </c>
      <c r="AG446" s="13">
        <f t="shared" si="692"/>
        <v>3.8634968265535662E-3</v>
      </c>
      <c r="AH446" s="13">
        <f t="shared" si="693"/>
        <v>1.3935372005633476E-2</v>
      </c>
      <c r="AI446" s="13">
        <f t="shared" si="694"/>
        <v>1.7594613638253636E-2</v>
      </c>
      <c r="AJ446" s="13">
        <f t="shared" si="695"/>
        <v>1.110736150259479E-2</v>
      </c>
      <c r="AK446" s="13">
        <f t="shared" si="696"/>
        <v>4.6746685126062369E-3</v>
      </c>
      <c r="AL446" s="13">
        <f t="shared" si="697"/>
        <v>1.1384254168676079E-4</v>
      </c>
      <c r="AM446" s="13">
        <f t="shared" si="698"/>
        <v>1.6418319024955827E-3</v>
      </c>
      <c r="AN446" s="13">
        <f t="shared" si="699"/>
        <v>2.5081881867851422E-3</v>
      </c>
      <c r="AO446" s="13">
        <f t="shared" si="700"/>
        <v>1.9158502069445166E-3</v>
      </c>
      <c r="AP446" s="13">
        <f t="shared" si="701"/>
        <v>9.7559984661118215E-4</v>
      </c>
      <c r="AQ446" s="13">
        <f t="shared" si="702"/>
        <v>3.7260026537737297E-4</v>
      </c>
      <c r="AR446" s="13">
        <f t="shared" si="703"/>
        <v>4.2577483589956366E-3</v>
      </c>
      <c r="AS446" s="13">
        <f t="shared" si="704"/>
        <v>5.3757759258348005E-3</v>
      </c>
      <c r="AT446" s="13">
        <f t="shared" si="705"/>
        <v>3.3936912621583401E-3</v>
      </c>
      <c r="AU446" s="13">
        <f t="shared" si="706"/>
        <v>1.4282763445677385E-3</v>
      </c>
      <c r="AV446" s="13">
        <f t="shared" si="707"/>
        <v>4.5083063518447163E-4</v>
      </c>
      <c r="AW446" s="13">
        <f t="shared" si="708"/>
        <v>6.0995062170661361E-6</v>
      </c>
      <c r="AX446" s="13">
        <f t="shared" si="709"/>
        <v>3.4549248693290186E-4</v>
      </c>
      <c r="AY446" s="13">
        <f t="shared" si="710"/>
        <v>5.2780078949066233E-4</v>
      </c>
      <c r="AZ446" s="13">
        <f t="shared" si="711"/>
        <v>4.0315445910270743E-4</v>
      </c>
      <c r="BA446" s="13">
        <f t="shared" si="712"/>
        <v>2.0529654512421182E-4</v>
      </c>
      <c r="BB446" s="13">
        <f t="shared" si="713"/>
        <v>7.8406682268396328E-5</v>
      </c>
      <c r="BC446" s="13">
        <f t="shared" si="714"/>
        <v>2.3956010835419468E-5</v>
      </c>
      <c r="BD446" s="13">
        <f t="shared" si="715"/>
        <v>1.0840770930024622E-3</v>
      </c>
      <c r="BE446" s="13">
        <f t="shared" si="716"/>
        <v>1.3687411859366729E-3</v>
      </c>
      <c r="BF446" s="13">
        <f t="shared" si="717"/>
        <v>8.6407712429870283E-4</v>
      </c>
      <c r="BG446" s="13">
        <f t="shared" si="718"/>
        <v>3.6365739284517542E-4</v>
      </c>
      <c r="BH446" s="13">
        <f t="shared" si="719"/>
        <v>1.1478723569810116E-4</v>
      </c>
      <c r="BI446" s="13">
        <f t="shared" si="720"/>
        <v>2.8985764598100275E-5</v>
      </c>
      <c r="BJ446" s="14">
        <f t="shared" si="721"/>
        <v>0.31422903683105863</v>
      </c>
      <c r="BK446" s="14">
        <f t="shared" si="722"/>
        <v>0.25131396882265289</v>
      </c>
      <c r="BL446" s="14">
        <f t="shared" si="723"/>
        <v>0.39712376877877525</v>
      </c>
      <c r="BM446" s="14">
        <f t="shared" si="724"/>
        <v>0.5268549031602443</v>
      </c>
      <c r="BN446" s="14">
        <f t="shared" si="725"/>
        <v>0.47177792390239243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1.6306</v>
      </c>
      <c r="F447" s="10">
        <f>VLOOKUP(B447,home!$B$2:$E$405,3,FALSE)</f>
        <v>1.0462</v>
      </c>
      <c r="G447" s="10">
        <f>VLOOKUP(C447,away!$B$2:$E$405,4,FALSE)</f>
        <v>0.74960000000000004</v>
      </c>
      <c r="H447" s="10">
        <f>VLOOKUP(A447,away!$A$2:$E$405,3,FALSE)</f>
        <v>1.1465000000000001</v>
      </c>
      <c r="I447" s="10">
        <f>VLOOKUP(C447,away!$B$2:$E$405,3,FALSE)</f>
        <v>0.96909999999999996</v>
      </c>
      <c r="J447" s="10">
        <f>VLOOKUP(B447,home!$B$2:$E$405,4,FALSE)</f>
        <v>1.1800999999999999</v>
      </c>
      <c r="K447" s="12">
        <f t="shared" si="670"/>
        <v>1.2787679165120001</v>
      </c>
      <c r="L447" s="12">
        <f t="shared" si="671"/>
        <v>1.3111774243149998</v>
      </c>
      <c r="M447" s="13">
        <f t="shared" si="672"/>
        <v>7.5024140730744385E-2</v>
      </c>
      <c r="N447" s="13">
        <f t="shared" si="673"/>
        <v>9.5938464130357073E-2</v>
      </c>
      <c r="O447" s="13">
        <f t="shared" si="674"/>
        <v>9.8369959604783494E-2</v>
      </c>
      <c r="P447" s="13">
        <f t="shared" si="675"/>
        <v>0.12579234829117861</v>
      </c>
      <c r="Q447" s="13">
        <f t="shared" si="676"/>
        <v>6.1341514944668982E-2</v>
      </c>
      <c r="R447" s="13">
        <f t="shared" si="677"/>
        <v>6.4490235132285315E-2</v>
      </c>
      <c r="S447" s="13">
        <f t="shared" si="678"/>
        <v>5.2728744156494999E-2</v>
      </c>
      <c r="T447" s="13">
        <f t="shared" si="679"/>
        <v>8.0429609568731159E-2</v>
      </c>
      <c r="U447" s="13">
        <f t="shared" si="680"/>
        <v>8.246804361548149E-2</v>
      </c>
      <c r="V447" s="13">
        <f t="shared" si="681"/>
        <v>9.8233159580151663E-3</v>
      </c>
      <c r="W447" s="13">
        <f t="shared" si="682"/>
        <v>2.6147187087161371E-2</v>
      </c>
      <c r="X447" s="13">
        <f t="shared" si="683"/>
        <v>3.4283601418026673E-2</v>
      </c>
      <c r="Y447" s="13">
        <f t="shared" si="684"/>
        <v>2.2475942101765147E-2</v>
      </c>
      <c r="Z447" s="13">
        <f t="shared" si="685"/>
        <v>2.8186046798072868E-2</v>
      </c>
      <c r="AA447" s="13">
        <f t="shared" si="686"/>
        <v>3.6043412338681372E-2</v>
      </c>
      <c r="AB447" s="13">
        <f t="shared" si="687"/>
        <v>2.3045579650159246E-2</v>
      </c>
      <c r="AC447" s="13">
        <f t="shared" si="688"/>
        <v>1.0294169735976691E-3</v>
      </c>
      <c r="AD447" s="13">
        <f t="shared" si="689"/>
        <v>8.3590459885247003E-3</v>
      </c>
      <c r="AE447" s="13">
        <f t="shared" si="690"/>
        <v>1.096019238896445E-2</v>
      </c>
      <c r="AF447" s="13">
        <f t="shared" si="691"/>
        <v>7.1853784132796372E-3</v>
      </c>
      <c r="AG447" s="13">
        <f t="shared" si="692"/>
        <v>3.1404353202175331E-3</v>
      </c>
      <c r="AH447" s="13">
        <f t="shared" si="693"/>
        <v>9.239227060579806E-3</v>
      </c>
      <c r="AI447" s="13">
        <f t="shared" si="694"/>
        <v>1.181482713843893E-2</v>
      </c>
      <c r="AJ447" s="13">
        <f t="shared" si="695"/>
        <v>7.5542109418854928E-3</v>
      </c>
      <c r="AK447" s="13">
        <f t="shared" si="696"/>
        <v>3.2200275290156901E-3</v>
      </c>
      <c r="AL447" s="13">
        <f t="shared" si="697"/>
        <v>6.9040592651044494E-5</v>
      </c>
      <c r="AM447" s="13">
        <f t="shared" si="698"/>
        <v>2.1378559645547439E-3</v>
      </c>
      <c r="AN447" s="13">
        <f t="shared" si="699"/>
        <v>2.803108477161349E-3</v>
      </c>
      <c r="AO447" s="13">
        <f t="shared" si="700"/>
        <v>1.8376862765799801E-3</v>
      </c>
      <c r="AP447" s="13">
        <f t="shared" si="701"/>
        <v>8.0317758627505387E-4</v>
      </c>
      <c r="AQ447" s="13">
        <f t="shared" si="702"/>
        <v>2.6327707970991588E-4</v>
      </c>
      <c r="AR447" s="13">
        <f t="shared" si="703"/>
        <v>2.4228531879904956E-3</v>
      </c>
      <c r="AS447" s="13">
        <f t="shared" si="704"/>
        <v>3.0982669232210635E-3</v>
      </c>
      <c r="AT447" s="13">
        <f t="shared" si="705"/>
        <v>1.9809821691027223E-3</v>
      </c>
      <c r="AU447" s="13">
        <f t="shared" si="706"/>
        <v>8.4440548034363727E-4</v>
      </c>
      <c r="AV447" s="13">
        <f t="shared" si="707"/>
        <v>2.6994965919758678E-4</v>
      </c>
      <c r="AW447" s="13">
        <f t="shared" si="708"/>
        <v>3.2155495374921121E-6</v>
      </c>
      <c r="AX447" s="13">
        <f t="shared" si="709"/>
        <v>4.5563693626607084E-4</v>
      </c>
      <c r="AY447" s="13">
        <f t="shared" si="710"/>
        <v>5.9742086451612458E-4</v>
      </c>
      <c r="AZ447" s="13">
        <f t="shared" si="711"/>
        <v>3.9166237518414642E-4</v>
      </c>
      <c r="BA447" s="13">
        <f t="shared" si="712"/>
        <v>1.7117962143168146E-4</v>
      </c>
      <c r="BB447" s="13">
        <f t="shared" si="713"/>
        <v>5.6111713781002205E-5</v>
      </c>
      <c r="BC447" s="13">
        <f t="shared" si="714"/>
        <v>1.4714482469854992E-5</v>
      </c>
      <c r="BD447" s="13">
        <f t="shared" si="715"/>
        <v>5.294650670871271E-4</v>
      </c>
      <c r="BE447" s="13">
        <f t="shared" si="716"/>
        <v>6.7706294070489189E-4</v>
      </c>
      <c r="BF447" s="13">
        <f t="shared" si="717"/>
        <v>4.3290318301634118E-4</v>
      </c>
      <c r="BG447" s="13">
        <f t="shared" si="718"/>
        <v>1.8452756713240663E-4</v>
      </c>
      <c r="BH447" s="13">
        <f t="shared" si="719"/>
        <v>5.8991983140233942E-5</v>
      </c>
      <c r="BI447" s="13">
        <f t="shared" si="720"/>
        <v>1.5087411074229594E-5</v>
      </c>
      <c r="BJ447" s="14">
        <f t="shared" si="721"/>
        <v>0.35979320273962667</v>
      </c>
      <c r="BK447" s="14">
        <f t="shared" si="722"/>
        <v>0.265064427567198</v>
      </c>
      <c r="BL447" s="14">
        <f t="shared" si="723"/>
        <v>0.34676001858332162</v>
      </c>
      <c r="BM447" s="14">
        <f t="shared" si="724"/>
        <v>0.4782528275392226</v>
      </c>
      <c r="BN447" s="14">
        <f t="shared" si="725"/>
        <v>0.52095666283401787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1.6306</v>
      </c>
      <c r="F448" s="10">
        <f>VLOOKUP(B448,home!$B$2:$E$405,3,FALSE)</f>
        <v>1.3288</v>
      </c>
      <c r="G448" s="10">
        <f>VLOOKUP(C448,away!$B$2:$E$405,4,FALSE)</f>
        <v>0.64929999999999999</v>
      </c>
      <c r="H448" s="10">
        <f>VLOOKUP(A448,away!$A$2:$E$405,3,FALSE)</f>
        <v>1.1465000000000001</v>
      </c>
      <c r="I448" s="10">
        <f>VLOOKUP(C448,away!$B$2:$E$405,3,FALSE)</f>
        <v>0.5131</v>
      </c>
      <c r="J448" s="10">
        <f>VLOOKUP(B448,home!$B$2:$E$405,4,FALSE)</f>
        <v>0.62990000000000002</v>
      </c>
      <c r="K448" s="12">
        <f t="shared" si="670"/>
        <v>1.406865113104</v>
      </c>
      <c r="L448" s="12">
        <f t="shared" si="671"/>
        <v>0.37055073758500001</v>
      </c>
      <c r="M448" s="13">
        <f t="shared" si="672"/>
        <v>0.16907449697424126</v>
      </c>
      <c r="N448" s="13">
        <f t="shared" si="673"/>
        <v>0.23786501130866783</v>
      </c>
      <c r="O448" s="13">
        <f t="shared" si="674"/>
        <v>6.2650679560617942E-2</v>
      </c>
      <c r="P448" s="13">
        <f t="shared" si="675"/>
        <v>8.8141055386091224E-2</v>
      </c>
      <c r="Q448" s="13">
        <f t="shared" si="676"/>
        <v>0.16732199301912662</v>
      </c>
      <c r="R448" s="13">
        <f t="shared" si="677"/>
        <v>1.1607627760694232E-2</v>
      </c>
      <c r="S448" s="13">
        <f t="shared" si="678"/>
        <v>1.1487311486364497E-2</v>
      </c>
      <c r="T448" s="13">
        <f t="shared" si="679"/>
        <v>6.2001287927429594E-2</v>
      </c>
      <c r="U448" s="13">
        <f t="shared" si="680"/>
        <v>1.6330366542418224E-2</v>
      </c>
      <c r="V448" s="13">
        <f t="shared" si="681"/>
        <v>6.6538963335144622E-4</v>
      </c>
      <c r="W448" s="13">
        <f t="shared" si="682"/>
        <v>7.8466491544546754E-2</v>
      </c>
      <c r="X448" s="13">
        <f t="shared" si="683"/>
        <v>2.9075816317538968E-2</v>
      </c>
      <c r="Y448" s="13">
        <f t="shared" si="684"/>
        <v>5.3870325911750221E-3</v>
      </c>
      <c r="Z448" s="13">
        <f t="shared" si="685"/>
        <v>1.4337383427791236E-3</v>
      </c>
      <c r="AA448" s="13">
        <f t="shared" si="686"/>
        <v>2.0170764557754933E-3</v>
      </c>
      <c r="AB448" s="13">
        <f t="shared" si="687"/>
        <v>1.4188772480470027E-3</v>
      </c>
      <c r="AC448" s="13">
        <f t="shared" si="688"/>
        <v>2.1679845857938546E-5</v>
      </c>
      <c r="AD448" s="13">
        <f t="shared" si="689"/>
        <v>2.7597942375423221E-2</v>
      </c>
      <c r="AE448" s="13">
        <f t="shared" si="690"/>
        <v>1.0226437903041402E-2</v>
      </c>
      <c r="AF448" s="13">
        <f t="shared" si="691"/>
        <v>1.894707053919596E-3</v>
      </c>
      <c r="AG448" s="13">
        <f t="shared" si="692"/>
        <v>2.3402836544580294E-4</v>
      </c>
      <c r="AH448" s="13">
        <f t="shared" si="693"/>
        <v>1.328182001051749E-4</v>
      </c>
      <c r="AI448" s="13">
        <f t="shared" si="694"/>
        <v>1.8685729211323661E-4</v>
      </c>
      <c r="AJ448" s="13">
        <f t="shared" si="695"/>
        <v>1.3144150270159792E-4</v>
      </c>
      <c r="AK448" s="13">
        <f t="shared" si="696"/>
        <v>6.1640154854947753E-5</v>
      </c>
      <c r="AL448" s="13">
        <f t="shared" si="697"/>
        <v>4.5208107165153565E-7</v>
      </c>
      <c r="AM448" s="13">
        <f t="shared" si="698"/>
        <v>7.7653164642874917E-3</v>
      </c>
      <c r="AN448" s="13">
        <f t="shared" si="699"/>
        <v>2.8774437434226745E-3</v>
      </c>
      <c r="AO448" s="13">
        <f t="shared" si="700"/>
        <v>5.3311945074230782E-4</v>
      </c>
      <c r="AP448" s="13">
        <f t="shared" si="701"/>
        <v>6.5849268564490755E-5</v>
      </c>
      <c r="AQ448" s="13">
        <f t="shared" si="702"/>
        <v>6.1001237590011991E-6</v>
      </c>
      <c r="AR448" s="13">
        <f t="shared" si="703"/>
        <v>9.843176402736943E-6</v>
      </c>
      <c r="AS448" s="13">
        <f t="shared" si="704"/>
        <v>1.3848021483139134E-5</v>
      </c>
      <c r="AT448" s="13">
        <f t="shared" si="705"/>
        <v>9.7411491550715814E-6</v>
      </c>
      <c r="AU448" s="13">
        <f t="shared" si="706"/>
        <v>4.5681609692709048E-6</v>
      </c>
      <c r="AV448" s="13">
        <f t="shared" si="707"/>
        <v>1.606696574677648E-6</v>
      </c>
      <c r="AW448" s="13">
        <f t="shared" si="708"/>
        <v>6.5465722520976125E-9</v>
      </c>
      <c r="AX448" s="13">
        <f t="shared" si="709"/>
        <v>1.8207921376363623E-3</v>
      </c>
      <c r="AY448" s="13">
        <f t="shared" si="710"/>
        <v>6.746958695901229E-4</v>
      </c>
      <c r="AZ448" s="13">
        <f t="shared" si="711"/>
        <v>1.2500452606108652E-4</v>
      </c>
      <c r="BA448" s="13">
        <f t="shared" si="712"/>
        <v>1.544017311113299E-5</v>
      </c>
      <c r="BB448" s="13">
        <f t="shared" si="713"/>
        <v>1.4303418836926028E-6</v>
      </c>
      <c r="BC448" s="13">
        <f t="shared" si="714"/>
        <v>1.0600284800020252E-7</v>
      </c>
      <c r="BD448" s="13">
        <f t="shared" si="715"/>
        <v>6.0789937936890668E-7</v>
      </c>
      <c r="BE448" s="13">
        <f t="shared" si="716"/>
        <v>8.5523242911168837E-7</v>
      </c>
      <c r="BF448" s="13">
        <f t="shared" si="717"/>
        <v>6.0159833405621216E-7</v>
      </c>
      <c r="BG448" s="13">
        <f t="shared" si="718"/>
        <v>2.8212256942839029E-7</v>
      </c>
      <c r="BH448" s="13">
        <f t="shared" si="719"/>
        <v>9.9227100137015889E-8</v>
      </c>
      <c r="BI448" s="13">
        <f t="shared" si="720"/>
        <v>2.7919829091448952E-8</v>
      </c>
      <c r="BJ448" s="14">
        <f t="shared" si="721"/>
        <v>0.63395604650822135</v>
      </c>
      <c r="BK448" s="14">
        <f t="shared" si="722"/>
        <v>0.27006508127656814</v>
      </c>
      <c r="BL448" s="14">
        <f t="shared" si="723"/>
        <v>9.4579465921553918E-2</v>
      </c>
      <c r="BM448" s="14">
        <f t="shared" si="724"/>
        <v>0.26269877871666542</v>
      </c>
      <c r="BN448" s="14">
        <f t="shared" si="725"/>
        <v>0.73666086400943909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1.6306</v>
      </c>
      <c r="F449" s="10">
        <f>VLOOKUP(B449,home!$B$2:$E$405,3,FALSE)</f>
        <v>0.86580000000000001</v>
      </c>
      <c r="G449" s="10">
        <f>VLOOKUP(C449,away!$B$2:$E$405,4,FALSE)</f>
        <v>0.82969999999999999</v>
      </c>
      <c r="H449" s="10">
        <f>VLOOKUP(A449,away!$A$2:$E$405,3,FALSE)</f>
        <v>1.1465000000000001</v>
      </c>
      <c r="I449" s="10">
        <f>VLOOKUP(C449,away!$B$2:$E$405,3,FALSE)</f>
        <v>1.7444</v>
      </c>
      <c r="J449" s="10">
        <f>VLOOKUP(B449,home!$B$2:$E$405,4,FALSE)</f>
        <v>1.3853</v>
      </c>
      <c r="K449" s="12">
        <f t="shared" si="670"/>
        <v>1.1713484563560002</v>
      </c>
      <c r="L449" s="12">
        <f t="shared" si="671"/>
        <v>2.77053710738</v>
      </c>
      <c r="M449" s="13">
        <f t="shared" si="672"/>
        <v>1.9411578447823173E-2</v>
      </c>
      <c r="N449" s="13">
        <f t="shared" si="673"/>
        <v>2.2737722450291074E-2</v>
      </c>
      <c r="O449" s="13">
        <f t="shared" si="674"/>
        <v>5.3780498402511971E-2</v>
      </c>
      <c r="P449" s="13">
        <f t="shared" si="675"/>
        <v>6.2995703785838728E-2</v>
      </c>
      <c r="Q449" s="13">
        <f t="shared" si="676"/>
        <v>1.3316898046599813E-2</v>
      </c>
      <c r="R449" s="13">
        <f t="shared" si="677"/>
        <v>7.4500433238775116E-2</v>
      </c>
      <c r="S449" s="13">
        <f t="shared" si="678"/>
        <v>5.1109428145424241E-2</v>
      </c>
      <c r="T449" s="13">
        <f t="shared" si="679"/>
        <v>3.6894960193301025E-2</v>
      </c>
      <c r="U449" s="13">
        <f t="shared" si="680"/>
        <v>8.7265967472092476E-2</v>
      </c>
      <c r="V449" s="13">
        <f t="shared" si="681"/>
        <v>1.8429289536122245E-2</v>
      </c>
      <c r="W449" s="13">
        <f t="shared" si="682"/>
        <v>5.1995759901116408E-3</v>
      </c>
      <c r="X449" s="13">
        <f t="shared" si="683"/>
        <v>1.4405618223246406E-2</v>
      </c>
      <c r="Y449" s="13">
        <f t="shared" si="684"/>
        <v>1.9955649921126858E-2</v>
      </c>
      <c r="Z449" s="13">
        <f t="shared" si="685"/>
        <v>6.8802071601304277E-2</v>
      </c>
      <c r="AA449" s="13">
        <f t="shared" si="686"/>
        <v>8.0591200364282758E-2</v>
      </c>
      <c r="AB449" s="13">
        <f t="shared" si="687"/>
        <v>4.7200189071289873E-2</v>
      </c>
      <c r="AC449" s="13">
        <f t="shared" si="688"/>
        <v>3.7379947865960575E-3</v>
      </c>
      <c r="AD449" s="13">
        <f t="shared" si="689"/>
        <v>1.5226288274307483E-3</v>
      </c>
      <c r="AE449" s="13">
        <f t="shared" si="690"/>
        <v>4.2184996671633867E-3</v>
      </c>
      <c r="AF449" s="13">
        <f t="shared" si="691"/>
        <v>5.8437549326731718E-3</v>
      </c>
      <c r="AG449" s="13">
        <f t="shared" si="692"/>
        <v>5.3967799624686456E-3</v>
      </c>
      <c r="AH449" s="13">
        <f t="shared" si="693"/>
        <v>4.7654673109007305E-2</v>
      </c>
      <c r="AI449" s="13">
        <f t="shared" si="694"/>
        <v>5.5820227784385494E-2</v>
      </c>
      <c r="AJ449" s="13">
        <f t="shared" si="695"/>
        <v>3.269246882434014E-2</v>
      </c>
      <c r="AK449" s="13">
        <f t="shared" si="696"/>
        <v>1.2764757630619159E-2</v>
      </c>
      <c r="AL449" s="13">
        <f t="shared" si="697"/>
        <v>4.8523125095130252E-4</v>
      </c>
      <c r="AM449" s="13">
        <f t="shared" si="698"/>
        <v>3.5670578532283071E-4</v>
      </c>
      <c r="AN449" s="13">
        <f t="shared" si="699"/>
        <v>9.8826661465402669E-4</v>
      </c>
      <c r="AO449" s="13">
        <f t="shared" si="700"/>
        <v>1.3690146639418965E-3</v>
      </c>
      <c r="AP449" s="13">
        <f t="shared" si="701"/>
        <v>1.2643019756661282E-3</v>
      </c>
      <c r="AQ449" s="13">
        <f t="shared" si="702"/>
        <v>8.7569888462921358E-4</v>
      </c>
      <c r="AR449" s="13">
        <f t="shared" si="703"/>
        <v>2.6405808037713703E-2</v>
      </c>
      <c r="AS449" s="13">
        <f t="shared" si="704"/>
        <v>3.0930402483808805E-2</v>
      </c>
      <c r="AT449" s="13">
        <f t="shared" si="705"/>
        <v>1.8115139601939622E-2</v>
      </c>
      <c r="AU449" s="13">
        <f t="shared" si="706"/>
        <v>7.0730469364684734E-3</v>
      </c>
      <c r="AV449" s="13">
        <f t="shared" si="707"/>
        <v>2.0712506526914714E-3</v>
      </c>
      <c r="AW449" s="13">
        <f t="shared" si="708"/>
        <v>4.3741769083738799E-5</v>
      </c>
      <c r="AX449" s="13">
        <f t="shared" si="709"/>
        <v>6.9637795168525423E-5</v>
      </c>
      <c r="AY449" s="13">
        <f t="shared" si="710"/>
        <v>1.9293409559052738E-4</v>
      </c>
      <c r="AZ449" s="13">
        <f t="shared" si="711"/>
        <v>2.6726553555617811E-4</v>
      </c>
      <c r="BA449" s="13">
        <f t="shared" si="712"/>
        <v>2.4682302792739344E-4</v>
      </c>
      <c r="BB449" s="13">
        <f t="shared" si="713"/>
        <v>1.7095808945718341E-4</v>
      </c>
      <c r="BC449" s="13">
        <f t="shared" si="714"/>
        <v>9.4729146129583186E-5</v>
      </c>
      <c r="BD449" s="13">
        <f t="shared" si="715"/>
        <v>1.2193045169806481E-2</v>
      </c>
      <c r="BE449" s="13">
        <f t="shared" si="716"/>
        <v>1.4282304637931805E-2</v>
      </c>
      <c r="BF449" s="13">
        <f t="shared" si="717"/>
        <v>8.3647777454237838E-3</v>
      </c>
      <c r="BG449" s="13">
        <f t="shared" si="718"/>
        <v>3.2660231666210566E-3</v>
      </c>
      <c r="BH449" s="13">
        <f t="shared" si="719"/>
        <v>9.5641279866112781E-4</v>
      </c>
      <c r="BI449" s="13">
        <f t="shared" si="720"/>
        <v>2.2405853107016681E-4</v>
      </c>
      <c r="BJ449" s="14">
        <f t="shared" si="721"/>
        <v>0.13538842382845628</v>
      </c>
      <c r="BK449" s="14">
        <f t="shared" si="722"/>
        <v>0.15636216004834627</v>
      </c>
      <c r="BL449" s="14">
        <f t="shared" si="723"/>
        <v>0.61615268565944081</v>
      </c>
      <c r="BM449" s="14">
        <f t="shared" si="724"/>
        <v>0.72981331443920128</v>
      </c>
      <c r="BN449" s="14">
        <f t="shared" si="725"/>
        <v>0.24674283437183989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1.6306</v>
      </c>
      <c r="F450" s="10">
        <f>VLOOKUP(B450,home!$B$2:$E$405,3,FALSE)</f>
        <v>0.90190000000000003</v>
      </c>
      <c r="G450" s="10">
        <f>VLOOKUP(C450,away!$B$2:$E$405,4,FALSE)</f>
        <v>0.82969999999999999</v>
      </c>
      <c r="H450" s="10">
        <f>VLOOKUP(A450,away!$A$2:$E$405,3,FALSE)</f>
        <v>1.1465000000000001</v>
      </c>
      <c r="I450" s="10">
        <f>VLOOKUP(C450,away!$B$2:$E$405,3,FALSE)</f>
        <v>1.3340000000000001</v>
      </c>
      <c r="J450" s="10">
        <f>VLOOKUP(B450,home!$B$2:$E$405,4,FALSE)</f>
        <v>1.0773999999999999</v>
      </c>
      <c r="K450" s="12">
        <f t="shared" si="670"/>
        <v>1.2201884647580001</v>
      </c>
      <c r="L450" s="12">
        <f t="shared" si="671"/>
        <v>1.6478089594000001</v>
      </c>
      <c r="M450" s="13">
        <f t="shared" si="672"/>
        <v>5.6812584246548288E-2</v>
      </c>
      <c r="N450" s="13">
        <f t="shared" si="673"/>
        <v>6.9322059950730291E-2</v>
      </c>
      <c r="O450" s="13">
        <f t="shared" si="674"/>
        <v>9.3616285328129573E-2</v>
      </c>
      <c r="P450" s="13">
        <f t="shared" si="675"/>
        <v>0.11422951147087732</v>
      </c>
      <c r="Q450" s="13">
        <f t="shared" si="676"/>
        <v>4.2292988952571844E-2</v>
      </c>
      <c r="R450" s="13">
        <f t="shared" si="677"/>
        <v>7.7130876854719366E-2</v>
      </c>
      <c r="S450" s="13">
        <f t="shared" si="678"/>
        <v>5.7418534396576369E-2</v>
      </c>
      <c r="T450" s="13">
        <f t="shared" si="679"/>
        <v>6.9690766115853106E-2</v>
      </c>
      <c r="U450" s="13">
        <f t="shared" si="680"/>
        <v>9.4114206214798393E-2</v>
      </c>
      <c r="V450" s="13">
        <f t="shared" si="681"/>
        <v>1.2827539728465809E-2</v>
      </c>
      <c r="W450" s="13">
        <f t="shared" si="682"/>
        <v>1.7201805753355226E-2</v>
      </c>
      <c r="X450" s="13">
        <f t="shared" si="683"/>
        <v>2.8345289638237212E-2</v>
      </c>
      <c r="Y450" s="13">
        <f t="shared" si="684"/>
        <v>2.3353811111337639E-2</v>
      </c>
      <c r="Z450" s="13">
        <f t="shared" si="685"/>
        <v>4.236564997586155E-2</v>
      </c>
      <c r="AA450" s="13">
        <f t="shared" si="686"/>
        <v>5.1694077402521306E-2</v>
      </c>
      <c r="AB450" s="13">
        <f t="shared" si="687"/>
        <v>3.1538258471431865E-2</v>
      </c>
      <c r="AC450" s="13">
        <f t="shared" si="688"/>
        <v>1.6119707631555083E-3</v>
      </c>
      <c r="AD450" s="13">
        <f t="shared" si="689"/>
        <v>5.247361238312963E-3</v>
      </c>
      <c r="AE450" s="13">
        <f t="shared" si="690"/>
        <v>8.6466488617003793E-3</v>
      </c>
      <c r="AF450" s="13">
        <f t="shared" si="691"/>
        <v>7.1240127315478517E-3</v>
      </c>
      <c r="AG450" s="13">
        <f t="shared" si="692"/>
        <v>3.9130040019747384E-3</v>
      </c>
      <c r="AH450" s="13">
        <f t="shared" si="693"/>
        <v>1.7452624400257275E-2</v>
      </c>
      <c r="AI450" s="13">
        <f t="shared" si="694"/>
        <v>2.1295490972947938E-2</v>
      </c>
      <c r="AJ450" s="13">
        <f t="shared" si="695"/>
        <v>1.2992256218274604E-2</v>
      </c>
      <c r="AK450" s="13">
        <f t="shared" si="696"/>
        <v>5.284333722906355E-3</v>
      </c>
      <c r="AL450" s="13">
        <f t="shared" si="697"/>
        <v>1.2964355360531104E-4</v>
      </c>
      <c r="AM450" s="13">
        <f t="shared" si="698"/>
        <v>1.2805539306815462E-3</v>
      </c>
      <c r="AN450" s="13">
        <f t="shared" si="699"/>
        <v>2.1101082399719384E-3</v>
      </c>
      <c r="AO450" s="13">
        <f t="shared" si="700"/>
        <v>1.7385276315647633E-3</v>
      </c>
      <c r="AP450" s="13">
        <f t="shared" si="701"/>
        <v>9.5492046915229291E-4</v>
      </c>
      <c r="AQ450" s="13">
        <f t="shared" si="702"/>
        <v>3.933816261459002E-4</v>
      </c>
      <c r="AR450" s="13">
        <f t="shared" si="703"/>
        <v>5.7517181703573951E-3</v>
      </c>
      <c r="AS450" s="13">
        <f t="shared" si="704"/>
        <v>7.018180164009083E-3</v>
      </c>
      <c r="AT450" s="13">
        <f t="shared" si="705"/>
        <v>4.281751239858648E-3</v>
      </c>
      <c r="AU450" s="13">
        <f t="shared" si="706"/>
        <v>1.7415144906129285E-3</v>
      </c>
      <c r="AV450" s="13">
        <f t="shared" si="707"/>
        <v>5.3124397316370016E-4</v>
      </c>
      <c r="AW450" s="13">
        <f t="shared" si="708"/>
        <v>7.2407274579912267E-6</v>
      </c>
      <c r="AX450" s="13">
        <f t="shared" si="709"/>
        <v>2.6041952245302319E-4</v>
      </c>
      <c r="AY450" s="13">
        <f t="shared" si="710"/>
        <v>4.2912162230076108E-4</v>
      </c>
      <c r="AZ450" s="13">
        <f t="shared" si="711"/>
        <v>3.5355522694972862E-4</v>
      </c>
      <c r="BA450" s="13">
        <f t="shared" si="712"/>
        <v>1.9419715687015436E-4</v>
      </c>
      <c r="BB450" s="13">
        <f t="shared" si="713"/>
        <v>7.9999953745161966E-5</v>
      </c>
      <c r="BC450" s="13">
        <f t="shared" si="714"/>
        <v>2.6364928106572678E-5</v>
      </c>
      <c r="BD450" s="13">
        <f t="shared" si="715"/>
        <v>1.5796221221764492E-3</v>
      </c>
      <c r="BE450" s="13">
        <f t="shared" si="716"/>
        <v>1.9274366921562557E-3</v>
      </c>
      <c r="BF450" s="13">
        <f t="shared" si="717"/>
        <v>1.1759180091601904E-3</v>
      </c>
      <c r="BG450" s="13">
        <f t="shared" si="718"/>
        <v>4.7828053009281874E-4</v>
      </c>
      <c r="BH450" s="13">
        <f t="shared" si="719"/>
        <v>1.4589809643439979E-4</v>
      </c>
      <c r="BI450" s="13">
        <f t="shared" si="720"/>
        <v>3.5604634859880974E-5</v>
      </c>
      <c r="BJ450" s="14">
        <f t="shared" si="721"/>
        <v>0.28295889866356311</v>
      </c>
      <c r="BK450" s="14">
        <f t="shared" si="722"/>
        <v>0.24345890578152937</v>
      </c>
      <c r="BL450" s="14">
        <f t="shared" si="723"/>
        <v>0.42978557770886838</v>
      </c>
      <c r="BM450" s="14">
        <f t="shared" si="724"/>
        <v>0.54474284443140297</v>
      </c>
      <c r="BN450" s="14">
        <f t="shared" si="725"/>
        <v>0.45340430680357663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1.6306</v>
      </c>
      <c r="F451" s="10">
        <f>VLOOKUP(B451,home!$B$2:$E$405,3,FALSE)</f>
        <v>0.75760000000000005</v>
      </c>
      <c r="G451" s="10">
        <f>VLOOKUP(C451,away!$B$2:$E$405,4,FALSE)</f>
        <v>0.75760000000000005</v>
      </c>
      <c r="H451" s="10">
        <f>VLOOKUP(A451,away!$A$2:$E$405,3,FALSE)</f>
        <v>1.1465000000000001</v>
      </c>
      <c r="I451" s="10">
        <f>VLOOKUP(C451,away!$B$2:$E$405,3,FALSE)</f>
        <v>1.0261</v>
      </c>
      <c r="J451" s="10">
        <f>VLOOKUP(B451,home!$B$2:$E$405,4,FALSE)</f>
        <v>1.1288</v>
      </c>
      <c r="K451" s="12">
        <f t="shared" si="670"/>
        <v>0.93589552345600013</v>
      </c>
      <c r="L451" s="12">
        <f t="shared" si="671"/>
        <v>1.32794701612</v>
      </c>
      <c r="M451" s="13">
        <f t="shared" si="672"/>
        <v>0.10395028327475082</v>
      </c>
      <c r="N451" s="13">
        <f t="shared" si="673"/>
        <v>9.7286604778822408E-2</v>
      </c>
      <c r="O451" s="13">
        <f t="shared" si="674"/>
        <v>0.13804046849953411</v>
      </c>
      <c r="P451" s="13">
        <f t="shared" si="675"/>
        <v>0.12919145652448297</v>
      </c>
      <c r="Q451" s="13">
        <f t="shared" si="676"/>
        <v>4.5525048952366497E-2</v>
      </c>
      <c r="R451" s="13">
        <f t="shared" si="677"/>
        <v>9.1655214123881598E-2</v>
      </c>
      <c r="S451" s="13">
        <f t="shared" si="678"/>
        <v>4.0140420769231855E-2</v>
      </c>
      <c r="T451" s="13">
        <f t="shared" si="679"/>
        <v>6.0454852915012028E-2</v>
      </c>
      <c r="U451" s="13">
        <f t="shared" si="680"/>
        <v>8.5779704599941942E-2</v>
      </c>
      <c r="V451" s="13">
        <f t="shared" si="681"/>
        <v>5.5430338227448542E-3</v>
      </c>
      <c r="W451" s="13">
        <f t="shared" si="682"/>
        <v>1.420222983987836E-2</v>
      </c>
      <c r="X451" s="13">
        <f t="shared" si="683"/>
        <v>1.8859808738116896E-2</v>
      </c>
      <c r="Y451" s="13">
        <f t="shared" si="684"/>
        <v>1.2522413369188119E-2</v>
      </c>
      <c r="Z451" s="13">
        <f t="shared" si="685"/>
        <v>4.0571089369216093E-2</v>
      </c>
      <c r="AA451" s="13">
        <f t="shared" si="686"/>
        <v>3.7970300922382655E-2</v>
      </c>
      <c r="AB451" s="13">
        <f t="shared" si="687"/>
        <v>1.7768117328767579E-2</v>
      </c>
      <c r="AC451" s="13">
        <f t="shared" si="688"/>
        <v>4.30561965877551E-4</v>
      </c>
      <c r="AD451" s="13">
        <f t="shared" si="689"/>
        <v>3.3229508325588455E-3</v>
      </c>
      <c r="AE451" s="13">
        <f t="shared" si="690"/>
        <v>4.4127026428099885E-3</v>
      </c>
      <c r="AF451" s="13">
        <f t="shared" si="691"/>
        <v>2.929917653772182E-3</v>
      </c>
      <c r="AG451" s="13">
        <f t="shared" si="692"/>
        <v>1.296925135268027E-3</v>
      </c>
      <c r="AH451" s="13">
        <f t="shared" si="693"/>
        <v>1.3469064267147094E-2</v>
      </c>
      <c r="AI451" s="13">
        <f t="shared" si="694"/>
        <v>1.2605636952764133E-2</v>
      </c>
      <c r="AJ451" s="13">
        <f t="shared" si="695"/>
        <v>5.8987795972017436E-3</v>
      </c>
      <c r="AK451" s="13">
        <f t="shared" si="696"/>
        <v>1.8402138062915665E-3</v>
      </c>
      <c r="AL451" s="13">
        <f t="shared" si="697"/>
        <v>2.1404435175513064E-5</v>
      </c>
      <c r="AM451" s="13">
        <f t="shared" si="698"/>
        <v>6.2198696177124266E-4</v>
      </c>
      <c r="AN451" s="13">
        <f t="shared" si="699"/>
        <v>8.2596572994966626E-4</v>
      </c>
      <c r="AO451" s="13">
        <f t="shared" si="700"/>
        <v>5.484193632520186E-4</v>
      </c>
      <c r="AP451" s="13">
        <f t="shared" si="701"/>
        <v>2.4275728567098287E-4</v>
      </c>
      <c r="AQ451" s="13">
        <f t="shared" si="702"/>
        <v>8.0592203287043046E-5</v>
      </c>
      <c r="AR451" s="13">
        <f t="shared" si="703"/>
        <v>3.577240740697301E-3</v>
      </c>
      <c r="AS451" s="13">
        <f t="shared" si="704"/>
        <v>3.3479235955430299E-3</v>
      </c>
      <c r="AT451" s="13">
        <f t="shared" si="705"/>
        <v>1.5666533529707189E-3</v>
      </c>
      <c r="AU451" s="13">
        <f t="shared" si="706"/>
        <v>4.8874128661754296E-4</v>
      </c>
      <c r="AV451" s="13">
        <f t="shared" si="707"/>
        <v>1.1435269556837108E-4</v>
      </c>
      <c r="AW451" s="13">
        <f t="shared" si="708"/>
        <v>7.3894036149193578E-7</v>
      </c>
      <c r="AX451" s="13">
        <f t="shared" si="709"/>
        <v>9.701913552828399E-5</v>
      </c>
      <c r="AY451" s="13">
        <f t="shared" si="710"/>
        <v>1.2883627153132662E-4</v>
      </c>
      <c r="AZ451" s="13">
        <f t="shared" si="711"/>
        <v>8.554387117402565E-5</v>
      </c>
      <c r="BA451" s="13">
        <f t="shared" si="712"/>
        <v>3.7865909490967026E-5</v>
      </c>
      <c r="BB451" s="13">
        <f t="shared" si="713"/>
        <v>1.2570980380299913E-5</v>
      </c>
      <c r="BC451" s="13">
        <f t="shared" si="714"/>
        <v>3.3387191771444681E-6</v>
      </c>
      <c r="BD451" s="13">
        <f t="shared" si="715"/>
        <v>7.9173102792531262E-4</v>
      </c>
      <c r="BE451" s="13">
        <f t="shared" si="716"/>
        <v>7.4097752481651737E-4</v>
      </c>
      <c r="BF451" s="13">
        <f t="shared" si="717"/>
        <v>3.4673877422864292E-4</v>
      </c>
      <c r="BG451" s="13">
        <f t="shared" si="718"/>
        <v>1.0817042220306921E-4</v>
      </c>
      <c r="BH451" s="13">
        <f t="shared" si="719"/>
        <v>2.5309053477549498E-5</v>
      </c>
      <c r="BI451" s="13">
        <f t="shared" si="720"/>
        <v>4.7373259705094195E-6</v>
      </c>
      <c r="BJ451" s="14">
        <f t="shared" si="721"/>
        <v>0.26349835128900628</v>
      </c>
      <c r="BK451" s="14">
        <f t="shared" si="722"/>
        <v>0.27940599706379488</v>
      </c>
      <c r="BL451" s="14">
        <f t="shared" si="723"/>
        <v>0.41614007589793095</v>
      </c>
      <c r="BM451" s="14">
        <f t="shared" si="724"/>
        <v>0.39383834013494001</v>
      </c>
      <c r="BN451" s="14">
        <f t="shared" si="725"/>
        <v>0.60564907615383834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1.6306</v>
      </c>
      <c r="F452" s="10">
        <f>VLOOKUP(B452,home!$B$2:$E$405,3,FALSE)</f>
        <v>1.0822000000000001</v>
      </c>
      <c r="G452" s="10">
        <f>VLOOKUP(C452,away!$B$2:$E$405,4,FALSE)</f>
        <v>1.1183000000000001</v>
      </c>
      <c r="H452" s="10">
        <f>VLOOKUP(A452,away!$A$2:$E$405,3,FALSE)</f>
        <v>1.1465000000000001</v>
      </c>
      <c r="I452" s="10">
        <f>VLOOKUP(C452,away!$B$2:$E$405,3,FALSE)</f>
        <v>0.41049999999999998</v>
      </c>
      <c r="J452" s="10">
        <f>VLOOKUP(B452,home!$B$2:$E$405,4,FALSE)</f>
        <v>1.0773999999999999</v>
      </c>
      <c r="K452" s="12">
        <f t="shared" si="670"/>
        <v>1.9733916783560004</v>
      </c>
      <c r="L452" s="12">
        <f t="shared" si="671"/>
        <v>0.50706565054999997</v>
      </c>
      <c r="M452" s="13">
        <f t="shared" si="672"/>
        <v>8.3704936150552522E-2</v>
      </c>
      <c r="N452" s="13">
        <f t="shared" si="673"/>
        <v>0.16518262443682069</v>
      </c>
      <c r="O452" s="13">
        <f t="shared" si="674"/>
        <v>4.244389790342612E-2</v>
      </c>
      <c r="P452" s="13">
        <f t="shared" si="675"/>
        <v>8.3758434919612795E-2</v>
      </c>
      <c r="Q452" s="13">
        <f t="shared" si="676"/>
        <v>0.16298500823631329</v>
      </c>
      <c r="R452" s="13">
        <f t="shared" si="677"/>
        <v>1.0760921351139272E-2</v>
      </c>
      <c r="S452" s="13">
        <f t="shared" si="678"/>
        <v>2.0952991970404563E-2</v>
      </c>
      <c r="T452" s="13">
        <f t="shared" si="679"/>
        <v>8.2644099231243287E-2</v>
      </c>
      <c r="U452" s="13">
        <f t="shared" si="680"/>
        <v>2.1235512645781648E-2</v>
      </c>
      <c r="V452" s="13">
        <f t="shared" si="681"/>
        <v>2.3295981960672991E-3</v>
      </c>
      <c r="W452" s="13">
        <f t="shared" si="682"/>
        <v>0.10721108631677494</v>
      </c>
      <c r="X452" s="13">
        <f t="shared" si="683"/>
        <v>5.4363059229387681E-2</v>
      </c>
      <c r="Y452" s="13">
        <f t="shared" si="684"/>
        <v>1.378281999701882E-2</v>
      </c>
      <c r="Z452" s="13">
        <f t="shared" si="685"/>
        <v>1.8188311951442733E-3</v>
      </c>
      <c r="AA452" s="13">
        <f t="shared" si="686"/>
        <v>3.5892663448320078E-3</v>
      </c>
      <c r="AB452" s="13">
        <f t="shared" si="687"/>
        <v>3.5415141681473723E-3</v>
      </c>
      <c r="AC452" s="13">
        <f t="shared" si="688"/>
        <v>1.4569294526370526E-4</v>
      </c>
      <c r="AD452" s="13">
        <f t="shared" si="689"/>
        <v>5.2892366391257641E-2</v>
      </c>
      <c r="AE452" s="13">
        <f t="shared" si="690"/>
        <v>2.6819902173312007E-2</v>
      </c>
      <c r="AF452" s="13">
        <f t="shared" si="691"/>
        <v>6.799725571598904E-3</v>
      </c>
      <c r="AG452" s="13">
        <f t="shared" si="692"/>
        <v>1.1493024235080898E-3</v>
      </c>
      <c r="AH452" s="13">
        <f t="shared" si="693"/>
        <v>2.3056670580161618E-4</v>
      </c>
      <c r="AI452" s="13">
        <f t="shared" si="694"/>
        <v>4.5499841853486559E-4</v>
      </c>
      <c r="AJ452" s="13">
        <f t="shared" si="695"/>
        <v>4.4894504640092224E-4</v>
      </c>
      <c r="AK452" s="13">
        <f t="shared" si="696"/>
        <v>2.9531480620224279E-4</v>
      </c>
      <c r="AL452" s="13">
        <f t="shared" si="697"/>
        <v>5.8314425099940632E-6</v>
      </c>
      <c r="AM452" s="13">
        <f t="shared" si="698"/>
        <v>2.087547113701288E-2</v>
      </c>
      <c r="AN452" s="13">
        <f t="shared" si="699"/>
        <v>1.0585234352627183E-2</v>
      </c>
      <c r="AO452" s="13">
        <f t="shared" si="700"/>
        <v>2.6837043716195549E-3</v>
      </c>
      <c r="AP452" s="13">
        <f t="shared" si="701"/>
        <v>4.5360476769304957E-4</v>
      </c>
      <c r="AQ452" s="13">
        <f t="shared" si="702"/>
        <v>5.7501849155714437E-5</v>
      </c>
      <c r="AR452" s="13">
        <f t="shared" si="703"/>
        <v>2.33824913344934E-5</v>
      </c>
      <c r="AS452" s="13">
        <f t="shared" si="704"/>
        <v>4.614281381872057E-5</v>
      </c>
      <c r="AT452" s="13">
        <f t="shared" si="705"/>
        <v>4.5528922402896728E-5</v>
      </c>
      <c r="AU452" s="13">
        <f t="shared" si="706"/>
        <v>2.9948798864797493E-5</v>
      </c>
      <c r="AV452" s="13">
        <f t="shared" si="707"/>
        <v>1.4775177614137253E-5</v>
      </c>
      <c r="AW452" s="13">
        <f t="shared" si="708"/>
        <v>1.6208804416739848E-7</v>
      </c>
      <c r="AX452" s="13">
        <f t="shared" si="709"/>
        <v>6.8659135039236792E-3</v>
      </c>
      <c r="AY452" s="13">
        <f t="shared" si="710"/>
        <v>3.4814688974870896E-3</v>
      </c>
      <c r="AZ452" s="13">
        <f t="shared" si="711"/>
        <v>8.8266664568694103E-4</v>
      </c>
      <c r="BA452" s="13">
        <f t="shared" si="712"/>
        <v>1.4918997897134505E-4</v>
      </c>
      <c r="BB452" s="13">
        <f t="shared" si="713"/>
        <v>1.8912278435661471E-5</v>
      </c>
      <c r="BC452" s="13">
        <f t="shared" si="714"/>
        <v>1.9179533536722843E-6</v>
      </c>
      <c r="BD452" s="13">
        <f t="shared" si="715"/>
        <v>1.9760763633341049E-6</v>
      </c>
      <c r="BE452" s="13">
        <f t="shared" si="716"/>
        <v>3.8995726511995109E-6</v>
      </c>
      <c r="BF452" s="13">
        <f t="shared" si="717"/>
        <v>3.8476921095108817E-6</v>
      </c>
      <c r="BG452" s="13">
        <f t="shared" si="718"/>
        <v>2.5310011965949395E-6</v>
      </c>
      <c r="BH452" s="13">
        <f t="shared" si="719"/>
        <v>1.2486641748173835E-6</v>
      </c>
      <c r="BI452" s="13">
        <f t="shared" si="720"/>
        <v>4.9282069832917721E-7</v>
      </c>
      <c r="BJ452" s="14">
        <f t="shared" si="721"/>
        <v>0.71988557974320211</v>
      </c>
      <c r="BK452" s="14">
        <f t="shared" si="722"/>
        <v>0.19437895452189796</v>
      </c>
      <c r="BL452" s="14">
        <f t="shared" si="723"/>
        <v>8.3174711421494907E-2</v>
      </c>
      <c r="BM452" s="14">
        <f t="shared" si="724"/>
        <v>0.44694094707443155</v>
      </c>
      <c r="BN452" s="14">
        <f t="shared" si="725"/>
        <v>0.54883582299786471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1.6306</v>
      </c>
      <c r="F453" s="10">
        <f>VLOOKUP(B453,home!$B$2:$E$405,3,FALSE)</f>
        <v>0.90190000000000003</v>
      </c>
      <c r="G453" s="10">
        <f>VLOOKUP(C453,away!$B$2:$E$405,4,FALSE)</f>
        <v>1.0101</v>
      </c>
      <c r="H453" s="10">
        <f>VLOOKUP(A453,away!$A$2:$E$405,3,FALSE)</f>
        <v>1.1465000000000001</v>
      </c>
      <c r="I453" s="10">
        <f>VLOOKUP(C453,away!$B$2:$E$405,3,FALSE)</f>
        <v>0.9748</v>
      </c>
      <c r="J453" s="10">
        <f>VLOOKUP(B453,home!$B$2:$E$405,4,FALSE)</f>
        <v>0.71830000000000005</v>
      </c>
      <c r="K453" s="12">
        <f t="shared" si="670"/>
        <v>1.485491585214</v>
      </c>
      <c r="L453" s="12">
        <f t="shared" si="671"/>
        <v>0.80277797006000007</v>
      </c>
      <c r="M453" s="13">
        <f t="shared" si="672"/>
        <v>0.1014418495743314</v>
      </c>
      <c r="N453" s="13">
        <f t="shared" si="673"/>
        <v>0.1506910139312137</v>
      </c>
      <c r="O453" s="13">
        <f t="shared" si="674"/>
        <v>8.1435282080413646E-2</v>
      </c>
      <c r="P453" s="13">
        <f t="shared" si="675"/>
        <v>0.12097142626998292</v>
      </c>
      <c r="Q453" s="13">
        <f t="shared" si="676"/>
        <v>0.11192511658109182</v>
      </c>
      <c r="R453" s="13">
        <f t="shared" si="677"/>
        <v>3.2687225219888975E-2</v>
      </c>
      <c r="S453" s="13">
        <f t="shared" si="678"/>
        <v>3.6065208873855371E-2</v>
      </c>
      <c r="T453" s="13">
        <f t="shared" si="679"/>
        <v>8.985101788769774E-2</v>
      </c>
      <c r="U453" s="13">
        <f t="shared" si="680"/>
        <v>4.8556598008139919E-2</v>
      </c>
      <c r="V453" s="13">
        <f t="shared" si="681"/>
        <v>4.7787199973871085E-3</v>
      </c>
      <c r="W453" s="13">
        <f t="shared" si="682"/>
        <v>5.542127295176931E-2</v>
      </c>
      <c r="X453" s="13">
        <f t="shared" si="683"/>
        <v>4.4490976998362554E-2</v>
      </c>
      <c r="Y453" s="13">
        <f t="shared" si="684"/>
        <v>1.785818810036582E-2</v>
      </c>
      <c r="Z453" s="13">
        <f t="shared" si="685"/>
        <v>8.7468614363055055E-3</v>
      </c>
      <c r="AA453" s="13">
        <f t="shared" si="686"/>
        <v>1.299338906066467E-2</v>
      </c>
      <c r="AB453" s="13">
        <f t="shared" si="687"/>
        <v>9.6507850565145069E-3</v>
      </c>
      <c r="AC453" s="13">
        <f t="shared" si="688"/>
        <v>3.5616992410835173E-4</v>
      </c>
      <c r="AD453" s="13">
        <f t="shared" si="689"/>
        <v>2.0581958652925385E-2</v>
      </c>
      <c r="AE453" s="13">
        <f t="shared" si="690"/>
        <v>1.6522742987254292E-2</v>
      </c>
      <c r="AF453" s="13">
        <f t="shared" si="691"/>
        <v>6.6320470375655508E-3</v>
      </c>
      <c r="AG453" s="13">
        <f t="shared" si="692"/>
        <v>1.7746870860531035E-3</v>
      </c>
      <c r="AH453" s="13">
        <f t="shared" si="693"/>
        <v>1.7554469170583571E-3</v>
      </c>
      <c r="AI453" s="13">
        <f t="shared" si="694"/>
        <v>2.6077016235800483E-3</v>
      </c>
      <c r="AJ453" s="13">
        <f t="shared" si="695"/>
        <v>1.9368594092885243E-3</v>
      </c>
      <c r="AK453" s="13">
        <f t="shared" si="696"/>
        <v>9.590627847468877E-4</v>
      </c>
      <c r="AL453" s="13">
        <f t="shared" si="697"/>
        <v>1.6989589166466207E-5</v>
      </c>
      <c r="AM453" s="13">
        <f t="shared" si="698"/>
        <v>6.1148652772286252E-3</v>
      </c>
      <c r="AN453" s="13">
        <f t="shared" si="699"/>
        <v>4.9088791344439756E-3</v>
      </c>
      <c r="AO453" s="13">
        <f t="shared" si="700"/>
        <v>1.9703700134094124E-3</v>
      </c>
      <c r="AP453" s="13">
        <f t="shared" si="701"/>
        <v>5.2725654654396778E-4</v>
      </c>
      <c r="AQ453" s="13">
        <f t="shared" si="702"/>
        <v>1.0581748503385307E-4</v>
      </c>
      <c r="AR453" s="13">
        <f t="shared" si="703"/>
        <v>2.8184682252483875E-4</v>
      </c>
      <c r="AS453" s="13">
        <f t="shared" si="704"/>
        <v>4.1868108317995171E-4</v>
      </c>
      <c r="AT453" s="13">
        <f t="shared" si="705"/>
        <v>3.1097361297605059E-4</v>
      </c>
      <c r="AU453" s="13">
        <f t="shared" si="706"/>
        <v>1.5398289509983951E-4</v>
      </c>
      <c r="AV453" s="13">
        <f t="shared" si="707"/>
        <v>5.7185073734425394E-5</v>
      </c>
      <c r="AW453" s="13">
        <f t="shared" si="708"/>
        <v>5.6278954172395705E-7</v>
      </c>
      <c r="AX453" s="13">
        <f t="shared" si="709"/>
        <v>1.5139301523400673E-3</v>
      </c>
      <c r="AY453" s="13">
        <f t="shared" si="710"/>
        <v>1.2153497745081858E-3</v>
      </c>
      <c r="AZ453" s="13">
        <f t="shared" si="711"/>
        <v>4.8782801244628011E-4</v>
      </c>
      <c r="BA453" s="13">
        <f t="shared" si="712"/>
        <v>1.3053919385667642E-4</v>
      </c>
      <c r="BB453" s="13">
        <f t="shared" si="713"/>
        <v>2.6198497264382874E-5</v>
      </c>
      <c r="BC453" s="13">
        <f t="shared" si="714"/>
        <v>4.2063152905047512E-6</v>
      </c>
      <c r="BD453" s="13">
        <f t="shared" si="715"/>
        <v>3.771007000905851E-5</v>
      </c>
      <c r="BE453" s="13">
        <f t="shared" si="716"/>
        <v>5.6017991676287253E-5</v>
      </c>
      <c r="BF453" s="13">
        <f t="shared" si="717"/>
        <v>4.1607127627856312E-5</v>
      </c>
      <c r="BG453" s="13">
        <f t="shared" si="718"/>
        <v>2.0602345992035176E-5</v>
      </c>
      <c r="BH453" s="13">
        <f t="shared" si="719"/>
        <v>7.6511529017089046E-6</v>
      </c>
      <c r="BI453" s="13">
        <f t="shared" si="720"/>
        <v>2.2731446505348508E-6</v>
      </c>
      <c r="BJ453" s="14">
        <f t="shared" si="721"/>
        <v>0.53275426261666503</v>
      </c>
      <c r="BK453" s="14">
        <f t="shared" si="722"/>
        <v>0.26484571400333984</v>
      </c>
      <c r="BL453" s="14">
        <f t="shared" si="723"/>
        <v>0.19397088148066813</v>
      </c>
      <c r="BM453" s="14">
        <f t="shared" si="724"/>
        <v>0.39995101889508977</v>
      </c>
      <c r="BN453" s="14">
        <f t="shared" si="725"/>
        <v>0.59915191365692244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1.6306</v>
      </c>
      <c r="F454" s="10">
        <f>VLOOKUP(B454,home!$B$2:$E$405,3,FALSE)</f>
        <v>0.82969999999999999</v>
      </c>
      <c r="G454" s="10">
        <f>VLOOKUP(C454,away!$B$2:$E$405,4,FALSE)</f>
        <v>0.82969999999999999</v>
      </c>
      <c r="H454" s="10">
        <f>VLOOKUP(A454,away!$A$2:$E$405,3,FALSE)</f>
        <v>1.1465000000000001</v>
      </c>
      <c r="I454" s="10">
        <f>VLOOKUP(C454,away!$B$2:$E$405,3,FALSE)</f>
        <v>0.66700000000000004</v>
      </c>
      <c r="J454" s="10">
        <f>VLOOKUP(B454,home!$B$2:$E$405,4,FALSE)</f>
        <v>0.92349999999999999</v>
      </c>
      <c r="K454" s="12">
        <f t="shared" si="670"/>
        <v>1.1225084479540002</v>
      </c>
      <c r="L454" s="12">
        <f t="shared" si="671"/>
        <v>0.70621476425000007</v>
      </c>
      <c r="M454" s="13">
        <f t="shared" si="672"/>
        <v>0.16061851266854871</v>
      </c>
      <c r="N454" s="13">
        <f t="shared" si="673"/>
        <v>0.18029563736825249</v>
      </c>
      <c r="O454" s="13">
        <f t="shared" si="674"/>
        <v>0.11343116505840477</v>
      </c>
      <c r="P454" s="13">
        <f t="shared" si="675"/>
        <v>0.12732744103932392</v>
      </c>
      <c r="Q454" s="13">
        <f t="shared" si="676"/>
        <v>0.10119168803755722</v>
      </c>
      <c r="R454" s="13">
        <f t="shared" si="677"/>
        <v>4.0053381745162084E-2</v>
      </c>
      <c r="S454" s="13">
        <f t="shared" si="678"/>
        <v>2.5234135487043872E-2</v>
      </c>
      <c r="T454" s="13">
        <f t="shared" si="679"/>
        <v>7.1463064111503022E-2</v>
      </c>
      <c r="U454" s="13">
        <f t="shared" si="680"/>
        <v>4.4960259378070959E-2</v>
      </c>
      <c r="V454" s="13">
        <f t="shared" si="681"/>
        <v>2.2226564083938113E-3</v>
      </c>
      <c r="W454" s="13">
        <f t="shared" si="682"/>
        <v>3.7862841561627905E-2</v>
      </c>
      <c r="X454" s="13">
        <f t="shared" si="683"/>
        <v>2.6739297727280158E-2</v>
      </c>
      <c r="Y454" s="13">
        <f t="shared" si="684"/>
        <v>9.4418434203408595E-3</v>
      </c>
      <c r="Z454" s="13">
        <f t="shared" si="685"/>
        <v>9.428763182191633E-3</v>
      </c>
      <c r="AA454" s="13">
        <f t="shared" si="686"/>
        <v>1.0583866325767747E-2</v>
      </c>
      <c r="AB454" s="13">
        <f t="shared" si="687"/>
        <v>5.9402396813450836E-3</v>
      </c>
      <c r="AC454" s="13">
        <f t="shared" si="688"/>
        <v>1.1012318415563269E-4</v>
      </c>
      <c r="AD454" s="13">
        <f t="shared" si="689"/>
        <v>1.0625339879117793E-2</v>
      </c>
      <c r="AE454" s="13">
        <f t="shared" si="690"/>
        <v>7.5037718978072966E-3</v>
      </c>
      <c r="AF454" s="13">
        <f t="shared" si="691"/>
        <v>2.6496372508978774E-3</v>
      </c>
      <c r="AG454" s="13">
        <f t="shared" si="692"/>
        <v>6.2373764883028764E-4</v>
      </c>
      <c r="AH454" s="13">
        <f t="shared" si="693"/>
        <v>1.6646829419701356E-3</v>
      </c>
      <c r="AI454" s="13">
        <f t="shared" si="694"/>
        <v>1.8686206655263954E-3</v>
      </c>
      <c r="AJ454" s="13">
        <f t="shared" si="695"/>
        <v>1.0487712415374029E-3</v>
      </c>
      <c r="AK454" s="13">
        <f t="shared" si="696"/>
        <v>3.9241819286564669E-4</v>
      </c>
      <c r="AL454" s="13">
        <f t="shared" si="697"/>
        <v>3.4919270524124498E-6</v>
      </c>
      <c r="AM454" s="13">
        <f t="shared" si="698"/>
        <v>2.3854067553384485E-3</v>
      </c>
      <c r="AN454" s="13">
        <f t="shared" si="699"/>
        <v>1.6846094693617E-3</v>
      </c>
      <c r="AO454" s="13">
        <f t="shared" si="700"/>
        <v>5.9484803962929532E-4</v>
      </c>
      <c r="AP454" s="13">
        <f t="shared" si="701"/>
        <v>1.4003015602379249E-4</v>
      </c>
      <c r="AQ454" s="13">
        <f t="shared" si="702"/>
        <v>2.4722840906058326E-5</v>
      </c>
      <c r="AR454" s="13">
        <f t="shared" si="703"/>
        <v>2.3512473428288728E-4</v>
      </c>
      <c r="AS454" s="13">
        <f t="shared" si="704"/>
        <v>2.6392950055548041E-4</v>
      </c>
      <c r="AT454" s="13">
        <f t="shared" si="705"/>
        <v>1.4813154701890348E-4</v>
      </c>
      <c r="AU454" s="13">
        <f t="shared" si="706"/>
        <v>5.5426304312404778E-5</v>
      </c>
      <c r="AV454" s="13">
        <f t="shared" si="707"/>
        <v>1.5554123707385905E-5</v>
      </c>
      <c r="AW454" s="13">
        <f t="shared" si="708"/>
        <v>7.6893401446952775E-8</v>
      </c>
      <c r="AX454" s="13">
        <f t="shared" si="709"/>
        <v>4.4627320577899179E-4</v>
      </c>
      <c r="AY454" s="13">
        <f t="shared" si="710"/>
        <v>3.1516472681030247E-4</v>
      </c>
      <c r="AZ454" s="13">
        <f t="shared" si="711"/>
        <v>1.112869916221267E-4</v>
      </c>
      <c r="BA454" s="13">
        <f t="shared" si="712"/>
        <v>2.6197505517503983E-5</v>
      </c>
      <c r="BB454" s="13">
        <f t="shared" si="713"/>
        <v>4.6252662957455362E-6</v>
      </c>
      <c r="BC454" s="13">
        <f t="shared" si="714"/>
        <v>6.532862693286813E-7</v>
      </c>
      <c r="BD454" s="13">
        <f t="shared" si="715"/>
        <v>2.7674759798488851E-5</v>
      </c>
      <c r="BE454" s="13">
        <f t="shared" si="716"/>
        <v>3.1065151668901473E-5</v>
      </c>
      <c r="BF454" s="13">
        <f t="shared" si="717"/>
        <v>1.7435447592657113E-5</v>
      </c>
      <c r="BG454" s="13">
        <f t="shared" si="718"/>
        <v>6.5238124055389485E-6</v>
      </c>
      <c r="BH454" s="13">
        <f t="shared" si="719"/>
        <v>1.8307586345211453E-6</v>
      </c>
      <c r="BI454" s="13">
        <f t="shared" si="720"/>
        <v>4.1100840668294251E-7</v>
      </c>
      <c r="BJ454" s="14">
        <f t="shared" si="721"/>
        <v>0.45413067714676825</v>
      </c>
      <c r="BK454" s="14">
        <f t="shared" si="722"/>
        <v>0.3158315254413287</v>
      </c>
      <c r="BL454" s="14">
        <f t="shared" si="723"/>
        <v>0.22074651237903406</v>
      </c>
      <c r="BM454" s="14">
        <f t="shared" si="724"/>
        <v>0.27690456439866451</v>
      </c>
      <c r="BN454" s="14">
        <f t="shared" si="725"/>
        <v>0.72291782591724907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1.391</v>
      </c>
      <c r="F455" s="10">
        <f>VLOOKUP(B455,home!$B$2:$E$405,3,FALSE)</f>
        <v>0.65359999999999996</v>
      </c>
      <c r="G455" s="10">
        <f>VLOOKUP(C455,away!$B$2:$E$405,4,FALSE)</f>
        <v>0.98029999999999995</v>
      </c>
      <c r="H455" s="10">
        <f>VLOOKUP(A455,away!$A$2:$E$405,3,FALSE)</f>
        <v>1.016</v>
      </c>
      <c r="I455" s="10">
        <f>VLOOKUP(C455,away!$B$2:$E$405,3,FALSE)</f>
        <v>0.62629999999999997</v>
      </c>
      <c r="J455" s="10">
        <f>VLOOKUP(B455,home!$B$2:$E$405,4,FALSE)</f>
        <v>0.80530000000000002</v>
      </c>
      <c r="K455" s="12">
        <f t="shared" si="670"/>
        <v>0.89124719527999985</v>
      </c>
      <c r="L455" s="12">
        <f t="shared" si="671"/>
        <v>0.51242914024000008</v>
      </c>
      <c r="M455" s="13">
        <f t="shared" si="672"/>
        <v>0.24569205515728357</v>
      </c>
      <c r="N455" s="13">
        <f t="shared" si="673"/>
        <v>0.21897235506150803</v>
      </c>
      <c r="O455" s="13">
        <f t="shared" si="674"/>
        <v>0.12589976858804547</v>
      </c>
      <c r="P455" s="13">
        <f t="shared" si="675"/>
        <v>0.11220781564049656</v>
      </c>
      <c r="Q455" s="13">
        <f t="shared" si="676"/>
        <v>9.7579248646212646E-2</v>
      </c>
      <c r="R455" s="13">
        <f t="shared" si="677"/>
        <v>3.2257355086993553E-2</v>
      </c>
      <c r="S455" s="13">
        <f t="shared" si="678"/>
        <v>1.2811356356996975E-2</v>
      </c>
      <c r="T455" s="13">
        <f t="shared" si="679"/>
        <v>5.0002450489043934E-2</v>
      </c>
      <c r="U455" s="13">
        <f t="shared" si="680"/>
        <v>2.8749277248434041E-2</v>
      </c>
      <c r="V455" s="13">
        <f t="shared" si="681"/>
        <v>6.5010663282464643E-4</v>
      </c>
      <c r="W455" s="13">
        <f t="shared" si="682"/>
        <v>2.8989077224488916E-2</v>
      </c>
      <c r="X455" s="13">
        <f t="shared" si="683"/>
        <v>1.485484791849582E-2</v>
      </c>
      <c r="Y455" s="13">
        <f t="shared" si="684"/>
        <v>3.8060284736353834E-3</v>
      </c>
      <c r="Z455" s="13">
        <f t="shared" si="685"/>
        <v>5.5098695778814993E-3</v>
      </c>
      <c r="AA455" s="13">
        <f t="shared" si="686"/>
        <v>4.9106558076454834E-3</v>
      </c>
      <c r="AB455" s="13">
        <f t="shared" si="687"/>
        <v>2.1883041077747399E-3</v>
      </c>
      <c r="AC455" s="13">
        <f t="shared" si="688"/>
        <v>1.855652321458709E-5</v>
      </c>
      <c r="AD455" s="13">
        <f t="shared" si="689"/>
        <v>6.4591084425202668E-3</v>
      </c>
      <c r="AE455" s="13">
        <f t="shared" si="690"/>
        <v>3.3098353859175853E-3</v>
      </c>
      <c r="AF455" s="13">
        <f t="shared" si="691"/>
        <v>8.4802805057083855E-4</v>
      </c>
      <c r="AG455" s="13">
        <f t="shared" si="692"/>
        <v>1.4485142828447268E-4</v>
      </c>
      <c r="AH455" s="13">
        <f t="shared" si="693"/>
        <v>7.0585443265708714E-4</v>
      </c>
      <c r="AI455" s="13">
        <f t="shared" si="694"/>
        <v>6.2909078338158444E-4</v>
      </c>
      <c r="AJ455" s="13">
        <f t="shared" si="695"/>
        <v>2.8033769813266753E-4</v>
      </c>
      <c r="AK455" s="13">
        <f t="shared" si="696"/>
        <v>8.3283395730663728E-5</v>
      </c>
      <c r="AL455" s="13">
        <f t="shared" si="697"/>
        <v>3.3899133359571442E-7</v>
      </c>
      <c r="AM455" s="13">
        <f t="shared" si="698"/>
        <v>1.1513324566811115E-3</v>
      </c>
      <c r="AN455" s="13">
        <f t="shared" si="699"/>
        <v>5.8997630090750896E-4</v>
      </c>
      <c r="AO455" s="13">
        <f t="shared" si="700"/>
        <v>1.511605243180052E-4</v>
      </c>
      <c r="AP455" s="13">
        <f t="shared" si="701"/>
        <v>2.5819685838167672E-5</v>
      </c>
      <c r="AQ455" s="13">
        <f t="shared" si="702"/>
        <v>3.3076898538297912E-6</v>
      </c>
      <c r="AR455" s="13">
        <f t="shared" si="703"/>
        <v>7.234007601221287E-5</v>
      </c>
      <c r="AS455" s="13">
        <f t="shared" si="704"/>
        <v>6.4472889852226723E-5</v>
      </c>
      <c r="AT455" s="13">
        <f t="shared" si="705"/>
        <v>2.8730641126196713E-5</v>
      </c>
      <c r="AU455" s="13">
        <f t="shared" si="706"/>
        <v>8.5353677741063457E-6</v>
      </c>
      <c r="AV455" s="13">
        <f t="shared" si="707"/>
        <v>1.9017806473388938E-6</v>
      </c>
      <c r="AW455" s="13">
        <f t="shared" si="708"/>
        <v>4.3004914604589146E-9</v>
      </c>
      <c r="AX455" s="13">
        <f t="shared" si="709"/>
        <v>1.7102030380864534E-4</v>
      </c>
      <c r="AY455" s="13">
        <f t="shared" si="710"/>
        <v>8.7635787244247734E-5</v>
      </c>
      <c r="AZ455" s="13">
        <f t="shared" si="711"/>
        <v>2.2453565555912713E-5</v>
      </c>
      <c r="BA455" s="13">
        <f t="shared" si="712"/>
        <v>3.8352870977129439E-6</v>
      </c>
      <c r="BB455" s="13">
        <f t="shared" si="713"/>
        <v>4.9132821751365215E-7</v>
      </c>
      <c r="BC455" s="13">
        <f t="shared" si="714"/>
        <v>5.0354179215234522E-8</v>
      </c>
      <c r="BD455" s="13">
        <f t="shared" si="715"/>
        <v>6.1781938259724111E-6</v>
      </c>
      <c r="BE455" s="13">
        <f t="shared" si="716"/>
        <v>5.5062979192941227E-6</v>
      </c>
      <c r="BF455" s="13">
        <f t="shared" si="717"/>
        <v>2.4537362884734929E-6</v>
      </c>
      <c r="BG455" s="13">
        <f t="shared" si="718"/>
        <v>7.2896186168625239E-7</v>
      </c>
      <c r="BH455" s="13">
        <f t="shared" si="719"/>
        <v>1.6242130367348988E-7</v>
      </c>
      <c r="BI455" s="13">
        <f t="shared" si="720"/>
        <v>2.895150627054381E-8</v>
      </c>
      <c r="BJ455" s="14">
        <f t="shared" si="721"/>
        <v>0.42717291440437971</v>
      </c>
      <c r="BK455" s="14">
        <f t="shared" si="722"/>
        <v>0.37146786508939422</v>
      </c>
      <c r="BL455" s="14">
        <f t="shared" si="723"/>
        <v>0.19589496646691271</v>
      </c>
      <c r="BM455" s="14">
        <f t="shared" si="724"/>
        <v>0.16734938587127546</v>
      </c>
      <c r="BN455" s="14">
        <f t="shared" si="725"/>
        <v>0.83260859818053978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1.391</v>
      </c>
      <c r="F456" s="10">
        <f>VLOOKUP(B456,home!$B$2:$E$405,3,FALSE)</f>
        <v>1.1763999999999999</v>
      </c>
      <c r="G456" s="10">
        <f>VLOOKUP(C456,away!$B$2:$E$405,4,FALSE)</f>
        <v>1.1613</v>
      </c>
      <c r="H456" s="10">
        <f>VLOOKUP(A456,away!$A$2:$E$405,3,FALSE)</f>
        <v>1.016</v>
      </c>
      <c r="I456" s="10">
        <f>VLOOKUP(C456,away!$B$2:$E$405,3,FALSE)</f>
        <v>0.60570000000000002</v>
      </c>
      <c r="J456" s="10">
        <f>VLOOKUP(B456,home!$B$2:$E$405,4,FALSE)</f>
        <v>0.44740000000000002</v>
      </c>
      <c r="K456" s="12">
        <f t="shared" si="670"/>
        <v>1.9003192681199998</v>
      </c>
      <c r="L456" s="12">
        <f t="shared" si="671"/>
        <v>0.27532602288000002</v>
      </c>
      <c r="M456" s="13">
        <f t="shared" si="672"/>
        <v>0.11353486699983104</v>
      </c>
      <c r="N456" s="13">
        <f t="shared" si="673"/>
        <v>0.21575249536322041</v>
      </c>
      <c r="O456" s="13">
        <f t="shared" si="674"/>
        <v>3.1259103389273235E-2</v>
      </c>
      <c r="P456" s="13">
        <f t="shared" si="675"/>
        <v>5.9402276474791113E-2</v>
      </c>
      <c r="Q456" s="13">
        <f t="shared" si="676"/>
        <v>0.20499931204184943</v>
      </c>
      <c r="R456" s="13">
        <f t="shared" si="677"/>
        <v>4.303222307481664E-3</v>
      </c>
      <c r="S456" s="13">
        <f t="shared" si="678"/>
        <v>7.7699268595452153E-3</v>
      </c>
      <c r="T456" s="13">
        <f t="shared" si="679"/>
        <v>5.6441645277618489E-2</v>
      </c>
      <c r="U456" s="13">
        <f t="shared" si="680"/>
        <v>8.1774962659112108E-3</v>
      </c>
      <c r="V456" s="13">
        <f t="shared" si="681"/>
        <v>4.5169809034209876E-4</v>
      </c>
      <c r="W456" s="13">
        <f t="shared" si="682"/>
        <v>0.12985471420815692</v>
      </c>
      <c r="X456" s="13">
        <f t="shared" si="683"/>
        <v>3.5752382015150873E-2</v>
      </c>
      <c r="Y456" s="13">
        <f t="shared" si="684"/>
        <v>4.9217805743589646E-3</v>
      </c>
      <c r="Z456" s="13">
        <f t="shared" si="685"/>
        <v>3.9492969449580789E-4</v>
      </c>
      <c r="AA456" s="13">
        <f t="shared" si="686"/>
        <v>7.5049250800312867E-4</v>
      </c>
      <c r="AB456" s="13">
        <f t="shared" si="687"/>
        <v>7.1308768676902451E-4</v>
      </c>
      <c r="AC456" s="13">
        <f t="shared" si="688"/>
        <v>1.4770734948364185E-5</v>
      </c>
      <c r="AD456" s="13">
        <f t="shared" si="689"/>
        <v>6.1691353866494172E-2</v>
      </c>
      <c r="AE456" s="13">
        <f t="shared" si="690"/>
        <v>1.6985235106144549E-2</v>
      </c>
      <c r="AF456" s="13">
        <f t="shared" si="691"/>
        <v>2.3382386147282668E-3</v>
      </c>
      <c r="AG456" s="13">
        <f t="shared" si="692"/>
        <v>2.1459264611252486E-4</v>
      </c>
      <c r="AH456" s="13">
        <f t="shared" si="693"/>
        <v>2.718360552568604E-5</v>
      </c>
      <c r="AI456" s="13">
        <f t="shared" si="694"/>
        <v>5.1657529357434477E-5</v>
      </c>
      <c r="AJ456" s="13">
        <f t="shared" si="695"/>
        <v>4.9082899190703662E-5</v>
      </c>
      <c r="AK456" s="13">
        <f t="shared" si="696"/>
        <v>3.1091059689095237E-5</v>
      </c>
      <c r="AL456" s="13">
        <f t="shared" si="697"/>
        <v>3.0912628140565649E-7</v>
      </c>
      <c r="AM456" s="13">
        <f t="shared" si="698"/>
        <v>2.344665368578162E-2</v>
      </c>
      <c r="AN456" s="13">
        <f t="shared" si="699"/>
        <v>6.4554739091509461E-3</v>
      </c>
      <c r="AO456" s="13">
        <f t="shared" si="700"/>
        <v>8.8867997860606822E-4</v>
      </c>
      <c r="AP456" s="13">
        <f t="shared" si="701"/>
        <v>8.1558908040897446E-5</v>
      </c>
      <c r="AQ456" s="13">
        <f t="shared" si="702"/>
        <v>5.6138224453339846E-6</v>
      </c>
      <c r="AR456" s="13">
        <f t="shared" si="703"/>
        <v>1.4968707993851862E-6</v>
      </c>
      <c r="AS456" s="13">
        <f t="shared" si="704"/>
        <v>2.8445324219578556E-6</v>
      </c>
      <c r="AT456" s="13">
        <f t="shared" si="705"/>
        <v>2.7027598851192824E-6</v>
      </c>
      <c r="AU456" s="13">
        <f t="shared" si="706"/>
        <v>1.7120355622646566E-6</v>
      </c>
      <c r="AV456" s="13">
        <f t="shared" si="707"/>
        <v>8.1335354166954677E-7</v>
      </c>
      <c r="AW456" s="13">
        <f t="shared" si="708"/>
        <v>4.492698371219354E-9</v>
      </c>
      <c r="AX456" s="13">
        <f t="shared" si="709"/>
        <v>7.4260212953379352E-3</v>
      </c>
      <c r="AY456" s="13">
        <f t="shared" si="710"/>
        <v>2.0445769090675797E-3</v>
      </c>
      <c r="AZ456" s="13">
        <f t="shared" si="711"/>
        <v>2.8146261442293002E-4</v>
      </c>
      <c r="BA456" s="13">
        <f t="shared" si="712"/>
        <v>2.583132740615743E-5</v>
      </c>
      <c r="BB456" s="13">
        <f t="shared" si="713"/>
        <v>1.7780091601121172E-6</v>
      </c>
      <c r="BC456" s="13">
        <f t="shared" si="714"/>
        <v>9.7906438139575694E-8</v>
      </c>
      <c r="BD456" s="13">
        <f t="shared" si="715"/>
        <v>6.8687913993321613E-8</v>
      </c>
      <c r="BE456" s="13">
        <f t="shared" si="716"/>
        <v>1.3052896644847843E-7</v>
      </c>
      <c r="BF456" s="13">
        <f t="shared" si="717"/>
        <v>1.2402335499491631E-7</v>
      </c>
      <c r="BG456" s="13">
        <f t="shared" si="718"/>
        <v>7.8561323731242092E-8</v>
      </c>
      <c r="BH456" s="13">
        <f t="shared" si="719"/>
        <v>3.7322899303873116E-8</v>
      </c>
      <c r="BI456" s="13">
        <f t="shared" si="720"/>
        <v>1.4185084937850519E-8</v>
      </c>
      <c r="BJ456" s="14">
        <f t="shared" si="721"/>
        <v>0.76960949807969237</v>
      </c>
      <c r="BK456" s="14">
        <f t="shared" si="722"/>
        <v>0.18321842519480683</v>
      </c>
      <c r="BL456" s="14">
        <f t="shared" si="723"/>
        <v>4.5372440112955E-2</v>
      </c>
      <c r="BM456" s="14">
        <f t="shared" si="724"/>
        <v>0.36729944408913379</v>
      </c>
      <c r="BN456" s="14">
        <f t="shared" si="725"/>
        <v>0.62925127657644697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1.5906</v>
      </c>
      <c r="F460" s="10">
        <f>VLOOKUP(B460,home!$B$2:$E$405,3,FALSE)</f>
        <v>1.0059</v>
      </c>
      <c r="G460" s="10">
        <f>VLOOKUP(C460,away!$B$2:$E$405,4,FALSE)</f>
        <v>0.9879</v>
      </c>
      <c r="H460" s="10">
        <f>VLOOKUP(A460,away!$A$2:$E$405,3,FALSE)</f>
        <v>1.1812</v>
      </c>
      <c r="I460" s="10">
        <f>VLOOKUP(C460,away!$B$2:$E$405,3,FALSE)</f>
        <v>1.0885</v>
      </c>
      <c r="J460" s="10">
        <f>VLOOKUP(B460,home!$B$2:$E$405,4,FALSE)</f>
        <v>1.0159</v>
      </c>
      <c r="K460" s="12">
        <f t="shared" si="670"/>
        <v>1.5806247270660001</v>
      </c>
      <c r="L460" s="12">
        <f t="shared" si="671"/>
        <v>1.3061794055800002</v>
      </c>
      <c r="M460" s="13">
        <f t="shared" si="672"/>
        <v>5.5754110933331914E-2</v>
      </c>
      <c r="N460" s="13">
        <f t="shared" si="673"/>
        <v>8.8126326376805258E-2</v>
      </c>
      <c r="O460" s="13">
        <f t="shared" si="674"/>
        <v>7.2824871477540881E-2</v>
      </c>
      <c r="P460" s="13">
        <f t="shared" si="675"/>
        <v>0.11510879260280459</v>
      </c>
      <c r="Q460" s="13">
        <f t="shared" si="676"/>
        <v>6.9647325288333534E-2</v>
      </c>
      <c r="R460" s="13">
        <f t="shared" si="677"/>
        <v>4.7561173668987142E-2</v>
      </c>
      <c r="S460" s="13">
        <f t="shared" si="678"/>
        <v>5.9412812403731259E-2</v>
      </c>
      <c r="T460" s="13">
        <f t="shared" si="679"/>
        <v>9.0971901945352429E-2</v>
      </c>
      <c r="U460" s="13">
        <f t="shared" si="680"/>
        <v>7.5176367149481435E-2</v>
      </c>
      <c r="V460" s="13">
        <f t="shared" si="681"/>
        <v>1.3629163614715552E-2</v>
      </c>
      <c r="W460" s="13">
        <f t="shared" si="682"/>
        <v>3.6695428174916375E-2</v>
      </c>
      <c r="X460" s="13">
        <f t="shared" si="683"/>
        <v>4.7930812561015869E-2</v>
      </c>
      <c r="Y460" s="13">
        <f t="shared" si="684"/>
        <v>3.1303120129957063E-2</v>
      </c>
      <c r="Z460" s="13">
        <f t="shared" si="685"/>
        <v>2.0707808517214925E-2</v>
      </c>
      <c r="AA460" s="13">
        <f t="shared" si="686"/>
        <v>3.2731274185657834E-2</v>
      </c>
      <c r="AB460" s="13">
        <f t="shared" si="687"/>
        <v>2.5867930663113919E-2</v>
      </c>
      <c r="AC460" s="13">
        <f t="shared" si="688"/>
        <v>1.7586557089843149E-3</v>
      </c>
      <c r="AD460" s="13">
        <f t="shared" si="689"/>
        <v>1.4500425285886808E-2</v>
      </c>
      <c r="AE460" s="13">
        <f t="shared" si="690"/>
        <v>1.8940156880576837E-2</v>
      </c>
      <c r="AF460" s="13">
        <f t="shared" si="691"/>
        <v>1.2369621427931906E-2</v>
      </c>
      <c r="AG460" s="13">
        <f t="shared" si="692"/>
        <v>5.3856482546619094E-3</v>
      </c>
      <c r="AH460" s="13">
        <f t="shared" si="693"/>
        <v>6.7620282549700657E-3</v>
      </c>
      <c r="AI460" s="13">
        <f t="shared" si="694"/>
        <v>1.0688229064924641E-2</v>
      </c>
      <c r="AJ460" s="13">
        <f t="shared" si="695"/>
        <v>8.4470395742827012E-3</v>
      </c>
      <c r="AK460" s="13">
        <f t="shared" si="696"/>
        <v>4.4505332072054321E-3</v>
      </c>
      <c r="AL460" s="13">
        <f t="shared" si="697"/>
        <v>1.4523537861254939E-4</v>
      </c>
      <c r="AM460" s="13">
        <f t="shared" si="698"/>
        <v>4.5839461519691475E-3</v>
      </c>
      <c r="AN460" s="13">
        <f t="shared" si="699"/>
        <v>5.9874560599897904E-3</v>
      </c>
      <c r="AO460" s="13">
        <f t="shared" si="700"/>
        <v>3.9103458986869183E-3</v>
      </c>
      <c r="AP460" s="13">
        <f t="shared" si="701"/>
        <v>1.70253776051969E-3</v>
      </c>
      <c r="AQ460" s="13">
        <f t="shared" si="702"/>
        <v>5.5595494000327845E-4</v>
      </c>
      <c r="AR460" s="13">
        <f t="shared" si="703"/>
        <v>1.7664844093183932E-3</v>
      </c>
      <c r="AS460" s="13">
        <f t="shared" si="704"/>
        <v>2.7921489373452296E-3</v>
      </c>
      <c r="AT460" s="13">
        <f t="shared" si="705"/>
        <v>2.2066698260094636E-3</v>
      </c>
      <c r="AU460" s="13">
        <f t="shared" si="706"/>
        <v>1.1626389638203288E-3</v>
      </c>
      <c r="AV460" s="13">
        <f t="shared" si="707"/>
        <v>4.5942397371620124E-4</v>
      </c>
      <c r="AW460" s="13">
        <f t="shared" si="708"/>
        <v>8.329166124575177E-6</v>
      </c>
      <c r="AX460" s="13">
        <f t="shared" si="709"/>
        <v>1.2075831058902453E-3</v>
      </c>
      <c r="AY460" s="13">
        <f t="shared" si="710"/>
        <v>1.5773201834401714E-3</v>
      </c>
      <c r="AZ460" s="13">
        <f t="shared" si="711"/>
        <v>1.0301315698076101E-3</v>
      </c>
      <c r="BA460" s="13">
        <f t="shared" si="712"/>
        <v>4.4851221384016555E-4</v>
      </c>
      <c r="BB460" s="13">
        <f t="shared" si="713"/>
        <v>1.4645935421727936E-4</v>
      </c>
      <c r="BC460" s="13">
        <f t="shared" si="714"/>
        <v>3.8260438446631333E-5</v>
      </c>
      <c r="BD460" s="13">
        <f t="shared" si="715"/>
        <v>3.8455759262163915E-4</v>
      </c>
      <c r="BE460" s="13">
        <f t="shared" si="716"/>
        <v>6.0784123987873647E-4</v>
      </c>
      <c r="BF460" s="13">
        <f t="shared" si="717"/>
        <v>4.8038444694139355E-4</v>
      </c>
      <c r="BG460" s="13">
        <f t="shared" si="718"/>
        <v>2.5310251177783051E-4</v>
      </c>
      <c r="BH460" s="13">
        <f t="shared" si="719"/>
        <v>1.0001502214963816E-4</v>
      </c>
      <c r="BI460" s="13">
        <f t="shared" si="720"/>
        <v>3.1617243417554314E-5</v>
      </c>
      <c r="BJ460" s="14">
        <f t="shared" si="721"/>
        <v>0.43705927400224898</v>
      </c>
      <c r="BK460" s="14">
        <f t="shared" si="722"/>
        <v>0.24738609082562035</v>
      </c>
      <c r="BL460" s="14">
        <f t="shared" si="723"/>
        <v>0.29475433141316043</v>
      </c>
      <c r="BM460" s="14">
        <f t="shared" si="724"/>
        <v>0.5493159133931258</v>
      </c>
      <c r="BN460" s="14">
        <f t="shared" si="725"/>
        <v>0.44902260034780328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1.2153</v>
      </c>
      <c r="F461" s="10">
        <f>VLOOKUP(B461,home!$B$2:$E$405,3,FALSE)</f>
        <v>0.73140000000000005</v>
      </c>
      <c r="G461" s="10">
        <f>VLOOKUP(C461,away!$B$2:$E$405,4,FALSE)</f>
        <v>0.73140000000000005</v>
      </c>
      <c r="H461" s="10">
        <f>VLOOKUP(A461,away!$A$2:$E$405,3,FALSE)</f>
        <v>0.91669999999999996</v>
      </c>
      <c r="I461" s="10">
        <f>VLOOKUP(C461,away!$B$2:$E$405,3,FALSE)</f>
        <v>1.3332999999999999</v>
      </c>
      <c r="J461" s="10">
        <f>VLOOKUP(B461,home!$B$2:$E$405,4,FALSE)</f>
        <v>1.0909</v>
      </c>
      <c r="K461" s="12">
        <f t="shared" si="670"/>
        <v>0.65011982518800004</v>
      </c>
      <c r="L461" s="12">
        <f t="shared" si="671"/>
        <v>1.3333373723989999</v>
      </c>
      <c r="M461" s="13">
        <f t="shared" si="672"/>
        <v>0.13759272884339557</v>
      </c>
      <c r="N461" s="13">
        <f t="shared" si="673"/>
        <v>8.9451760822808216E-2</v>
      </c>
      <c r="O461" s="13">
        <f t="shared" si="674"/>
        <v>0.18345752753726113</v>
      </c>
      <c r="P461" s="13">
        <f t="shared" si="675"/>
        <v>0.11926937573194692</v>
      </c>
      <c r="Q461" s="13">
        <f t="shared" si="676"/>
        <v>2.9077181554441434E-2</v>
      </c>
      <c r="R461" s="13">
        <f t="shared" si="677"/>
        <v>0.12230538885667447</v>
      </c>
      <c r="S461" s="13">
        <f t="shared" si="678"/>
        <v>2.5846540197046054E-2</v>
      </c>
      <c r="T461" s="13">
        <f t="shared" si="679"/>
        <v>3.8769692850567611E-2</v>
      </c>
      <c r="U461" s="13">
        <f t="shared" si="680"/>
        <v>7.9513158023051575E-2</v>
      </c>
      <c r="V461" s="13">
        <f t="shared" si="681"/>
        <v>2.4893924588130795E-3</v>
      </c>
      <c r="W461" s="13">
        <f t="shared" si="682"/>
        <v>6.3012173963777358E-3</v>
      </c>
      <c r="X461" s="13">
        <f t="shared" si="683"/>
        <v>8.401648646201158E-3</v>
      </c>
      <c r="Y461" s="13">
        <f t="shared" si="684"/>
        <v>5.6011160648727337E-3</v>
      </c>
      <c r="Z461" s="13">
        <f t="shared" si="685"/>
        <v>5.4358115269465428E-2</v>
      </c>
      <c r="AA461" s="13">
        <f t="shared" si="686"/>
        <v>3.5339288396534017E-2</v>
      </c>
      <c r="AB461" s="13">
        <f t="shared" si="687"/>
        <v>1.1487385997311507E-2</v>
      </c>
      <c r="AC461" s="13">
        <f t="shared" si="688"/>
        <v>1.3486735773133842E-4</v>
      </c>
      <c r="AD461" s="13">
        <f t="shared" si="689"/>
        <v>1.0241365880511693E-3</v>
      </c>
      <c r="AE461" s="13">
        <f t="shared" si="690"/>
        <v>1.3655195872898233E-3</v>
      </c>
      <c r="AF461" s="13">
        <f t="shared" si="691"/>
        <v>9.1034914923818981E-4</v>
      </c>
      <c r="AG461" s="13">
        <f t="shared" si="692"/>
        <v>4.0460084753697107E-4</v>
      </c>
      <c r="AH461" s="13">
        <f t="shared" si="693"/>
        <v>1.8119426645487755E-2</v>
      </c>
      <c r="AI461" s="13">
        <f t="shared" si="694"/>
        <v>1.1779798483271289E-2</v>
      </c>
      <c r="AJ461" s="13">
        <f t="shared" si="695"/>
        <v>3.8291402653470993E-3</v>
      </c>
      <c r="AK461" s="13">
        <f t="shared" si="696"/>
        <v>8.2979999997592952E-4</v>
      </c>
      <c r="AL461" s="13">
        <f t="shared" si="697"/>
        <v>4.6762777941680439E-6</v>
      </c>
      <c r="AM461" s="13">
        <f t="shared" si="698"/>
        <v>1.3316229991849226E-4</v>
      </c>
      <c r="AN461" s="13">
        <f t="shared" si="699"/>
        <v>1.7755027107593005E-4</v>
      </c>
      <c r="AO461" s="13">
        <f t="shared" si="700"/>
        <v>1.1836720595255536E-4</v>
      </c>
      <c r="AP461" s="13">
        <f t="shared" si="701"/>
        <v>5.2607806454330486E-5</v>
      </c>
      <c r="AQ461" s="13">
        <f t="shared" si="702"/>
        <v>1.7535988606373045E-5</v>
      </c>
      <c r="AR461" s="13">
        <f t="shared" si="703"/>
        <v>4.8318617425742094E-3</v>
      </c>
      <c r="AS461" s="13">
        <f t="shared" si="704"/>
        <v>3.1412891114149305E-3</v>
      </c>
      <c r="AT461" s="13">
        <f t="shared" si="705"/>
        <v>1.0211071639890214E-3</v>
      </c>
      <c r="AU461" s="13">
        <f t="shared" si="706"/>
        <v>2.2128067031691905E-4</v>
      </c>
      <c r="AV461" s="13">
        <f t="shared" si="707"/>
        <v>3.5964737675979711E-5</v>
      </c>
      <c r="AW461" s="13">
        <f t="shared" si="708"/>
        <v>1.1259815228042997E-7</v>
      </c>
      <c r="AX461" s="13">
        <f t="shared" si="709"/>
        <v>1.44285751907737E-5</v>
      </c>
      <c r="AY461" s="13">
        <f t="shared" si="710"/>
        <v>1.9238158532327603E-5</v>
      </c>
      <c r="AZ461" s="13">
        <f t="shared" si="711"/>
        <v>1.2825477873644544E-5</v>
      </c>
      <c r="BA461" s="13">
        <f t="shared" si="712"/>
        <v>5.7002296559355773E-6</v>
      </c>
      <c r="BB461" s="13">
        <f t="shared" si="713"/>
        <v>1.9000823078790003E-6</v>
      </c>
      <c r="BC461" s="13">
        <f t="shared" si="714"/>
        <v>5.066901503458424E-7</v>
      </c>
      <c r="BD461" s="13">
        <f t="shared" si="715"/>
        <v>1.0737503066065252E-3</v>
      </c>
      <c r="BE461" s="13">
        <f t="shared" si="716"/>
        <v>6.9806636162659565E-4</v>
      </c>
      <c r="BF461" s="13">
        <f t="shared" si="717"/>
        <v>2.2691339049515279E-4</v>
      </c>
      <c r="BG461" s="13">
        <f t="shared" si="718"/>
        <v>4.9173631253841711E-5</v>
      </c>
      <c r="BH461" s="13">
        <f t="shared" si="719"/>
        <v>7.9921881386516854E-6</v>
      </c>
      <c r="BI461" s="13">
        <f t="shared" si="720"/>
        <v>1.0391759911139687E-6</v>
      </c>
      <c r="BJ461" s="14">
        <f t="shared" si="721"/>
        <v>0.18186104629310362</v>
      </c>
      <c r="BK461" s="14">
        <f t="shared" si="722"/>
        <v>0.28535681902525944</v>
      </c>
      <c r="BL461" s="14">
        <f t="shared" si="723"/>
        <v>0.47796935268499763</v>
      </c>
      <c r="BM461" s="14">
        <f t="shared" si="724"/>
        <v>0.31837224436591838</v>
      </c>
      <c r="BN461" s="14">
        <f t="shared" si="725"/>
        <v>0.68115396334652778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1.2153</v>
      </c>
      <c r="F462" s="10">
        <f>VLOOKUP(B462,home!$B$2:$E$405,3,FALSE)</f>
        <v>0.9143</v>
      </c>
      <c r="G462" s="10">
        <f>VLOOKUP(C462,away!$B$2:$E$405,4,FALSE)</f>
        <v>1.6456999999999999</v>
      </c>
      <c r="H462" s="10">
        <f>VLOOKUP(A462,away!$A$2:$E$405,3,FALSE)</f>
        <v>0.91669999999999996</v>
      </c>
      <c r="I462" s="10">
        <f>VLOOKUP(C462,away!$B$2:$E$405,3,FALSE)</f>
        <v>0.96970000000000001</v>
      </c>
      <c r="J462" s="10">
        <f>VLOOKUP(B462,home!$B$2:$E$405,4,FALSE)</f>
        <v>1.6969000000000001</v>
      </c>
      <c r="K462" s="12">
        <f t="shared" si="670"/>
        <v>1.8286175637030002</v>
      </c>
      <c r="L462" s="12">
        <f t="shared" si="671"/>
        <v>1.508415118631</v>
      </c>
      <c r="M462" s="13">
        <f t="shared" si="672"/>
        <v>3.5542266597448927E-2</v>
      </c>
      <c r="N462" s="13">
        <f t="shared" si="673"/>
        <v>6.4993212953909571E-2</v>
      </c>
      <c r="O462" s="13">
        <f t="shared" si="674"/>
        <v>5.361249228600555E-2</v>
      </c>
      <c r="P462" s="13">
        <f t="shared" si="675"/>
        <v>9.8036745028081351E-2</v>
      </c>
      <c r="Q462" s="13">
        <f t="shared" si="676"/>
        <v>5.9423865364504211E-2</v>
      </c>
      <c r="R462" s="13">
        <f t="shared" si="677"/>
        <v>4.0434946955849323E-2</v>
      </c>
      <c r="S462" s="13">
        <f t="shared" si="678"/>
        <v>6.7604040877283916E-2</v>
      </c>
      <c r="T462" s="13">
        <f t="shared" si="679"/>
        <v>8.9635856923311191E-2</v>
      </c>
      <c r="U462" s="13">
        <f t="shared" si="680"/>
        <v>7.3940054190865231E-2</v>
      </c>
      <c r="V462" s="13">
        <f t="shared" si="681"/>
        <v>2.0719244227722377E-2</v>
      </c>
      <c r="W462" s="13">
        <f t="shared" si="682"/>
        <v>3.622117463621826E-2</v>
      </c>
      <c r="X462" s="13">
        <f t="shared" si="683"/>
        <v>5.4636567435845336E-2</v>
      </c>
      <c r="Y462" s="13">
        <f t="shared" si="684"/>
        <v>4.1207312175165642E-2</v>
      </c>
      <c r="Z462" s="13">
        <f t="shared" si="685"/>
        <v>2.0330895103081881E-2</v>
      </c>
      <c r="AA462" s="13">
        <f t="shared" si="686"/>
        <v>3.7177431871298849E-2</v>
      </c>
      <c r="AB462" s="13">
        <f t="shared" si="687"/>
        <v>3.3991652446614395E-2</v>
      </c>
      <c r="AC462" s="13">
        <f t="shared" si="688"/>
        <v>3.5718868300762059E-3</v>
      </c>
      <c r="AD462" s="13">
        <f t="shared" si="689"/>
        <v>1.6558669029435577E-2</v>
      </c>
      <c r="AE462" s="13">
        <f t="shared" si="690"/>
        <v>2.4977346708407535E-2</v>
      </c>
      <c r="AF462" s="13">
        <f t="shared" si="691"/>
        <v>1.8838103699125086E-2</v>
      </c>
      <c r="AG462" s="13">
        <f t="shared" si="692"/>
        <v>9.4718934753662831E-3</v>
      </c>
      <c r="AH462" s="13">
        <f t="shared" si="693"/>
        <v>7.6668573871974174E-3</v>
      </c>
      <c r="AI462" s="13">
        <f t="shared" si="694"/>
        <v>1.4019750076635291E-2</v>
      </c>
      <c r="AJ462" s="13">
        <f t="shared" si="695"/>
        <v>1.2818380614430891E-2</v>
      </c>
      <c r="AK462" s="13">
        <f t="shared" si="696"/>
        <v>7.8133053099261277E-3</v>
      </c>
      <c r="AL462" s="13">
        <f t="shared" si="697"/>
        <v>3.9409547218294402E-4</v>
      </c>
      <c r="AM462" s="13">
        <f t="shared" si="698"/>
        <v>6.0558946037541665E-3</v>
      </c>
      <c r="AN462" s="13">
        <f t="shared" si="699"/>
        <v>9.1348029771386747E-3</v>
      </c>
      <c r="AO462" s="13">
        <f t="shared" si="700"/>
        <v>6.8895374582157234E-3</v>
      </c>
      <c r="AP462" s="13">
        <f t="shared" si="701"/>
        <v>3.4640941541157298E-3</v>
      </c>
      <c r="AQ462" s="13">
        <f t="shared" si="702"/>
        <v>1.3063229986073578E-3</v>
      </c>
      <c r="AR462" s="13">
        <f t="shared" si="703"/>
        <v>2.3129607190472685E-3</v>
      </c>
      <c r="AS462" s="13">
        <f t="shared" si="704"/>
        <v>4.2295205950049564E-3</v>
      </c>
      <c r="AT462" s="13">
        <f t="shared" si="705"/>
        <v>3.8670878230348143E-3</v>
      </c>
      <c r="AU462" s="13">
        <f t="shared" si="706"/>
        <v>2.3571415711944868E-3</v>
      </c>
      <c r="AV462" s="13">
        <f t="shared" si="707"/>
        <v>1.0775776193051806E-3</v>
      </c>
      <c r="AW462" s="13">
        <f t="shared" si="708"/>
        <v>3.0195533548134793E-5</v>
      </c>
      <c r="AX462" s="13">
        <f t="shared" si="709"/>
        <v>1.845652539393182E-3</v>
      </c>
      <c r="AY462" s="13">
        <f t="shared" si="710"/>
        <v>2.7840101941603731E-3</v>
      </c>
      <c r="AZ462" s="13">
        <f t="shared" si="711"/>
        <v>2.0997215336471665E-3</v>
      </c>
      <c r="BA462" s="13">
        <f t="shared" si="712"/>
        <v>1.055750568756152E-3</v>
      </c>
      <c r="BB462" s="13">
        <f t="shared" si="713"/>
        <v>3.9812752985376413E-4</v>
      </c>
      <c r="BC462" s="13">
        <f t="shared" si="714"/>
        <v>1.2010831703492644E-4</v>
      </c>
      <c r="BD462" s="13">
        <f t="shared" si="715"/>
        <v>5.814841529017562E-4</v>
      </c>
      <c r="BE462" s="13">
        <f t="shared" si="716"/>
        <v>1.0633121350111122E-3</v>
      </c>
      <c r="BF462" s="13">
        <f t="shared" si="717"/>
        <v>9.7219562288992814E-4</v>
      </c>
      <c r="BG462" s="13">
        <f t="shared" si="718"/>
        <v>5.9259133045723369E-4</v>
      </c>
      <c r="BH462" s="13">
        <f t="shared" si="719"/>
        <v>2.709057287430564E-4</v>
      </c>
      <c r="BI462" s="13">
        <f t="shared" si="720"/>
        <v>9.9076594737462808E-5</v>
      </c>
      <c r="BJ462" s="14">
        <f t="shared" si="721"/>
        <v>0.45111802527596595</v>
      </c>
      <c r="BK462" s="14">
        <f t="shared" si="722"/>
        <v>0.22865228922695607</v>
      </c>
      <c r="BL462" s="14">
        <f t="shared" si="723"/>
        <v>0.29889872503115034</v>
      </c>
      <c r="BM462" s="14">
        <f t="shared" si="724"/>
        <v>0.64420259079074293</v>
      </c>
      <c r="BN462" s="14">
        <f t="shared" si="725"/>
        <v>0.35204352918579895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1.5221</v>
      </c>
      <c r="F463" s="10">
        <f>VLOOKUP(B463,home!$B$2:$E$405,3,FALSE)</f>
        <v>1.3960999999999999</v>
      </c>
      <c r="G463" s="10">
        <f>VLOOKUP(C463,away!$B$2:$E$405,4,FALSE)</f>
        <v>1.3140000000000001</v>
      </c>
      <c r="H463" s="10">
        <f>VLOOKUP(A463,away!$A$2:$E$405,3,FALSE)</f>
        <v>1.1471</v>
      </c>
      <c r="I463" s="10">
        <f>VLOOKUP(C463,away!$B$2:$E$405,3,FALSE)</f>
        <v>0.54490000000000005</v>
      </c>
      <c r="J463" s="10">
        <f>VLOOKUP(B463,home!$B$2:$E$405,4,FALSE)</f>
        <v>0.98070000000000002</v>
      </c>
      <c r="K463" s="12">
        <f t="shared" si="670"/>
        <v>2.79225500634</v>
      </c>
      <c r="L463" s="12">
        <f t="shared" si="671"/>
        <v>0.61299123255300014</v>
      </c>
      <c r="M463" s="13">
        <f t="shared" si="672"/>
        <v>3.319864427801545E-2</v>
      </c>
      <c r="N463" s="13">
        <f t="shared" si="673"/>
        <v>9.2699080688989438E-2</v>
      </c>
      <c r="O463" s="13">
        <f t="shared" si="674"/>
        <v>2.0350477875069297E-2</v>
      </c>
      <c r="P463" s="13">
        <f t="shared" si="675"/>
        <v>5.682372372807365E-2</v>
      </c>
      <c r="Q463" s="13">
        <f t="shared" si="676"/>
        <v>0.12941973606847321</v>
      </c>
      <c r="R463" s="13">
        <f t="shared" si="677"/>
        <v>6.237332257840642E-3</v>
      </c>
      <c r="S463" s="13">
        <f t="shared" si="678"/>
        <v>2.4315266847076349E-2</v>
      </c>
      <c r="T463" s="13">
        <f t="shared" si="679"/>
        <v>7.9333163529297354E-2</v>
      </c>
      <c r="U463" s="13">
        <f t="shared" si="680"/>
        <v>1.7416222223161509E-2</v>
      </c>
      <c r="V463" s="13">
        <f t="shared" si="681"/>
        <v>4.6242986247069361E-3</v>
      </c>
      <c r="W463" s="13">
        <f t="shared" si="682"/>
        <v>0.12045763531879858</v>
      </c>
      <c r="X463" s="13">
        <f t="shared" si="683"/>
        <v>7.3839474344490147E-2</v>
      </c>
      <c r="Y463" s="13">
        <f t="shared" si="684"/>
        <v>2.2631475194747317E-2</v>
      </c>
      <c r="Z463" s="13">
        <f t="shared" si="685"/>
        <v>1.2744766628587745E-3</v>
      </c>
      <c r="AA463" s="13">
        <f t="shared" si="686"/>
        <v>3.5586638423309091E-3</v>
      </c>
      <c r="AB463" s="13">
        <f t="shared" si="687"/>
        <v>4.9683484648148117E-3</v>
      </c>
      <c r="AC463" s="13">
        <f t="shared" si="688"/>
        <v>4.9469239106186044E-4</v>
      </c>
      <c r="AD463" s="13">
        <f t="shared" si="689"/>
        <v>8.4087108817698333E-2</v>
      </c>
      <c r="AE463" s="13">
        <f t="shared" si="690"/>
        <v>5.1544660475979151E-2</v>
      </c>
      <c r="AF463" s="13">
        <f t="shared" si="691"/>
        <v>1.5798212478348183E-2</v>
      </c>
      <c r="AG463" s="13">
        <f t="shared" si="692"/>
        <v>3.22805524641228E-3</v>
      </c>
      <c r="AH463" s="13">
        <f t="shared" si="693"/>
        <v>1.9531075510645859E-4</v>
      </c>
      <c r="AI463" s="13">
        <f t="shared" si="694"/>
        <v>5.453574337380547E-4</v>
      </c>
      <c r="AJ463" s="13">
        <f t="shared" si="695"/>
        <v>7.613885122999092E-4</v>
      </c>
      <c r="AK463" s="13">
        <f t="shared" si="696"/>
        <v>7.0866362841306193E-4</v>
      </c>
      <c r="AL463" s="13">
        <f t="shared" si="697"/>
        <v>3.386917071031639E-5</v>
      </c>
      <c r="AM463" s="13">
        <f t="shared" si="698"/>
        <v>4.6958530112974906E-2</v>
      </c>
      <c r="AN463" s="13">
        <f t="shared" si="699"/>
        <v>2.8785167252829664E-2</v>
      </c>
      <c r="AO463" s="13">
        <f t="shared" si="700"/>
        <v>8.8225275767781549E-3</v>
      </c>
      <c r="AP463" s="13">
        <f t="shared" si="701"/>
        <v>1.8027106845073582E-3</v>
      </c>
      <c r="AQ463" s="13">
        <f t="shared" si="702"/>
        <v>2.76261461108157E-4</v>
      </c>
      <c r="AR463" s="13">
        <f t="shared" si="703"/>
        <v>2.3944756100713055E-5</v>
      </c>
      <c r="AS463" s="13">
        <f t="shared" si="704"/>
        <v>6.6859865097806289E-5</v>
      </c>
      <c r="AT463" s="13">
        <f t="shared" si="705"/>
        <v>9.3344896521283338E-5</v>
      </c>
      <c r="AU463" s="13">
        <f t="shared" si="706"/>
        <v>8.6880918209280875E-5</v>
      </c>
      <c r="AV463" s="13">
        <f t="shared" si="707"/>
        <v>6.0648419706320153E-5</v>
      </c>
      <c r="AW463" s="13">
        <f t="shared" si="708"/>
        <v>1.6103170954353772E-6</v>
      </c>
      <c r="AX463" s="13">
        <f t="shared" si="709"/>
        <v>2.1853365133053637E-2</v>
      </c>
      <c r="AY463" s="13">
        <f t="shared" si="710"/>
        <v>1.3395921228341308E-2</v>
      </c>
      <c r="AZ463" s="13">
        <f t="shared" si="711"/>
        <v>4.1057911324719181E-3</v>
      </c>
      <c r="BA463" s="13">
        <f t="shared" si="712"/>
        <v>8.3893798896637992E-4</v>
      </c>
      <c r="BB463" s="13">
        <f t="shared" si="713"/>
        <v>1.2856540797300908E-4</v>
      </c>
      <c r="BC463" s="13">
        <f t="shared" si="714"/>
        <v>1.5761893579410838E-5</v>
      </c>
      <c r="BD463" s="13">
        <f t="shared" si="715"/>
        <v>2.4463209258928428E-6</v>
      </c>
      <c r="BE463" s="13">
        <f t="shared" si="716"/>
        <v>6.8307518524385947E-6</v>
      </c>
      <c r="BF463" s="13">
        <f t="shared" si="717"/>
        <v>9.5366005285189497E-6</v>
      </c>
      <c r="BG463" s="13">
        <f t="shared" si="718"/>
        <v>8.8762068564072417E-6</v>
      </c>
      <c r="BH463" s="13">
        <f t="shared" si="719"/>
        <v>6.1961582580281385E-6</v>
      </c>
      <c r="BI463" s="13">
        <f t="shared" si="720"/>
        <v>3.4602507832108007E-6</v>
      </c>
      <c r="BJ463" s="14">
        <f t="shared" si="721"/>
        <v>0.80002214203581778</v>
      </c>
      <c r="BK463" s="14">
        <f t="shared" si="722"/>
        <v>0.13288641626798586</v>
      </c>
      <c r="BL463" s="14">
        <f t="shared" si="723"/>
        <v>5.5110790137614565E-2</v>
      </c>
      <c r="BM463" s="14">
        <f t="shared" si="724"/>
        <v>0.63717051929656965</v>
      </c>
      <c r="BN463" s="14">
        <f t="shared" si="725"/>
        <v>0.33872899489646169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1.5207999999999999</v>
      </c>
      <c r="F464" s="10">
        <f>VLOOKUP(B464,home!$B$2:$E$405,3,FALSE)</f>
        <v>0.92059999999999997</v>
      </c>
      <c r="G464" s="10">
        <f>VLOOKUP(C464,away!$B$2:$E$405,4,FALSE)</f>
        <v>0.74519999999999997</v>
      </c>
      <c r="H464" s="10">
        <f>VLOOKUP(A464,away!$A$2:$E$405,3,FALSE)</f>
        <v>1.1375</v>
      </c>
      <c r="I464" s="10">
        <f>VLOOKUP(C464,away!$B$2:$E$405,3,FALSE)</f>
        <v>0.93769999999999998</v>
      </c>
      <c r="J464" s="10">
        <f>VLOOKUP(B464,home!$B$2:$E$405,4,FALSE)</f>
        <v>1.1135999999999999</v>
      </c>
      <c r="K464" s="12">
        <f t="shared" si="670"/>
        <v>1.0433161272959999</v>
      </c>
      <c r="L464" s="12">
        <f t="shared" si="671"/>
        <v>1.1878033439999998</v>
      </c>
      <c r="M464" s="13">
        <f t="shared" si="672"/>
        <v>0.10740812249779202</v>
      </c>
      <c r="N464" s="13">
        <f t="shared" si="673"/>
        <v>0.11206062640453072</v>
      </c>
      <c r="O464" s="13">
        <f t="shared" si="674"/>
        <v>0.12757972707563897</v>
      </c>
      <c r="P464" s="13">
        <f t="shared" si="675"/>
        <v>0.13310598677403626</v>
      </c>
      <c r="Q464" s="13">
        <f t="shared" si="676"/>
        <v>5.8457329381369431E-2</v>
      </c>
      <c r="R464" s="13">
        <f t="shared" si="677"/>
        <v>7.5769813223525675E-2</v>
      </c>
      <c r="S464" s="13">
        <f t="shared" si="678"/>
        <v>4.123804443992151E-2</v>
      </c>
      <c r="T464" s="13">
        <f t="shared" si="679"/>
        <v>6.9435811320500043E-2</v>
      </c>
      <c r="U464" s="13">
        <f t="shared" si="680"/>
        <v>7.9051868098310038E-2</v>
      </c>
      <c r="V464" s="13">
        <f t="shared" si="681"/>
        <v>5.6782697105406928E-3</v>
      </c>
      <c r="W464" s="13">
        <f t="shared" si="682"/>
        <v>2.0329824834079011E-2</v>
      </c>
      <c r="X464" s="13">
        <f t="shared" si="683"/>
        <v>2.4147833920853286E-2</v>
      </c>
      <c r="Y464" s="13">
        <f t="shared" si="684"/>
        <v>1.4341438940773086E-2</v>
      </c>
      <c r="Z464" s="13">
        <f t="shared" si="685"/>
        <v>2.9999879173719719E-2</v>
      </c>
      <c r="AA464" s="13">
        <f t="shared" si="686"/>
        <v>3.1299357758873173E-2</v>
      </c>
      <c r="AB464" s="13">
        <f t="shared" si="687"/>
        <v>1.6327562361919783E-2</v>
      </c>
      <c r="AC464" s="13">
        <f t="shared" si="688"/>
        <v>4.3980128982224864E-4</v>
      </c>
      <c r="AD464" s="13">
        <f t="shared" si="689"/>
        <v>5.3026085286243382E-3</v>
      </c>
      <c r="AE464" s="13">
        <f t="shared" si="690"/>
        <v>6.2984561422229071E-3</v>
      </c>
      <c r="AF464" s="13">
        <f t="shared" si="691"/>
        <v>3.7406636338848547E-3</v>
      </c>
      <c r="AG464" s="13">
        <f t="shared" si="692"/>
        <v>1.4810575910358731E-3</v>
      </c>
      <c r="AH464" s="13">
        <f t="shared" si="693"/>
        <v>8.9084892005350594E-3</v>
      </c>
      <c r="AI464" s="13">
        <f t="shared" si="694"/>
        <v>9.2943704527604764E-3</v>
      </c>
      <c r="AJ464" s="13">
        <f t="shared" si="695"/>
        <v>4.848483293214214E-3</v>
      </c>
      <c r="AK464" s="13">
        <f t="shared" si="696"/>
        <v>1.6861669375785367E-3</v>
      </c>
      <c r="AL464" s="13">
        <f t="shared" si="697"/>
        <v>2.1801027075019486E-5</v>
      </c>
      <c r="AM464" s="13">
        <f t="shared" si="698"/>
        <v>1.1064593989302172E-3</v>
      </c>
      <c r="AN464" s="13">
        <f t="shared" si="699"/>
        <v>1.3142561740495417E-3</v>
      </c>
      <c r="AO464" s="13">
        <f t="shared" si="700"/>
        <v>7.8053893920434591E-4</v>
      </c>
      <c r="AP464" s="13">
        <f t="shared" si="701"/>
        <v>3.0904225403637807E-4</v>
      </c>
      <c r="AQ464" s="13">
        <f t="shared" si="702"/>
        <v>9.1770355695426845E-5</v>
      </c>
      <c r="AR464" s="13">
        <f t="shared" si="703"/>
        <v>2.1163066524766856E-3</v>
      </c>
      <c r="AS464" s="13">
        <f t="shared" si="704"/>
        <v>2.2079768608327371E-3</v>
      </c>
      <c r="AT464" s="13">
        <f t="shared" si="705"/>
        <v>1.1518089338015949E-3</v>
      </c>
      <c r="AU464" s="13">
        <f t="shared" si="706"/>
        <v>4.0056694539960494E-4</v>
      </c>
      <c r="AV464" s="13">
        <f t="shared" si="707"/>
        <v>1.04479488549276E-4</v>
      </c>
      <c r="AW464" s="13">
        <f t="shared" si="708"/>
        <v>7.5047273324944933E-7</v>
      </c>
      <c r="AX464" s="13">
        <f t="shared" si="709"/>
        <v>1.9239782251702226E-4</v>
      </c>
      <c r="AY464" s="13">
        <f t="shared" si="710"/>
        <v>2.2853077696403747E-4</v>
      </c>
      <c r="AZ464" s="13">
        <f t="shared" si="711"/>
        <v>1.3572481054240098E-4</v>
      </c>
      <c r="BA464" s="13">
        <f t="shared" si="712"/>
        <v>5.3738127942010074E-5</v>
      </c>
      <c r="BB464" s="13">
        <f t="shared" si="713"/>
        <v>1.5957582017454851E-5</v>
      </c>
      <c r="BC464" s="13">
        <f t="shared" si="714"/>
        <v>3.790893856497427E-6</v>
      </c>
      <c r="BD464" s="13">
        <f t="shared" si="715"/>
        <v>4.189593531235418E-4</v>
      </c>
      <c r="BE464" s="13">
        <f t="shared" si="716"/>
        <v>4.3710704979529088E-4</v>
      </c>
      <c r="BF464" s="13">
        <f t="shared" si="717"/>
        <v>2.2802041720310131E-4</v>
      </c>
      <c r="BG464" s="13">
        <f t="shared" si="718"/>
        <v>7.9299126206919292E-5</v>
      </c>
      <c r="BH464" s="13">
        <f t="shared" si="719"/>
        <v>2.0683514313039939E-5</v>
      </c>
      <c r="BI464" s="13">
        <f t="shared" si="720"/>
        <v>4.3158888103904435E-6</v>
      </c>
      <c r="BJ464" s="14">
        <f t="shared" si="721"/>
        <v>0.31982785783362899</v>
      </c>
      <c r="BK464" s="14">
        <f t="shared" si="722"/>
        <v>0.28812055651615176</v>
      </c>
      <c r="BL464" s="14">
        <f t="shared" si="723"/>
        <v>0.36193536263286807</v>
      </c>
      <c r="BM464" s="14">
        <f t="shared" si="724"/>
        <v>0.38527427049524465</v>
      </c>
      <c r="BN464" s="14">
        <f t="shared" si="725"/>
        <v>0.61438160535689312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1.5207999999999999</v>
      </c>
      <c r="F465" s="10">
        <f>VLOOKUP(B465,home!$B$2:$E$405,3,FALSE)</f>
        <v>0.65749999999999997</v>
      </c>
      <c r="G465" s="10">
        <f>VLOOKUP(C465,away!$B$2:$E$405,4,FALSE)</f>
        <v>1.4903999999999999</v>
      </c>
      <c r="H465" s="10">
        <f>VLOOKUP(A465,away!$A$2:$E$405,3,FALSE)</f>
        <v>1.1375</v>
      </c>
      <c r="I465" s="10">
        <f>VLOOKUP(C465,away!$B$2:$E$405,3,FALSE)</f>
        <v>0.58609999999999995</v>
      </c>
      <c r="J465" s="10">
        <f>VLOOKUP(B465,home!$B$2:$E$405,4,FALSE)</f>
        <v>0.99629999999999996</v>
      </c>
      <c r="K465" s="12">
        <f t="shared" si="670"/>
        <v>1.4902897103999997</v>
      </c>
      <c r="L465" s="12">
        <f t="shared" si="671"/>
        <v>0.66422200162499989</v>
      </c>
      <c r="M465" s="13">
        <f t="shared" si="672"/>
        <v>0.115959798566486</v>
      </c>
      <c r="N465" s="13">
        <f t="shared" si="673"/>
        <v>0.17281369462369073</v>
      </c>
      <c r="O465" s="13">
        <f t="shared" si="674"/>
        <v>7.7023049511863131E-2</v>
      </c>
      <c r="P465" s="13">
        <f t="shared" si="675"/>
        <v>0.11478665815115933</v>
      </c>
      <c r="Q465" s="13">
        <f t="shared" si="676"/>
        <v>0.12877123545694708</v>
      </c>
      <c r="R465" s="13">
        <f t="shared" si="677"/>
        <v>2.5580202059015598E-2</v>
      </c>
      <c r="S465" s="13">
        <f t="shared" si="678"/>
        <v>2.8406346536460694E-2</v>
      </c>
      <c r="T465" s="13">
        <f t="shared" si="679"/>
        <v>8.5532687766937537E-2</v>
      </c>
      <c r="U465" s="13">
        <f t="shared" si="680"/>
        <v>3.812191191850383E-2</v>
      </c>
      <c r="V465" s="13">
        <f t="shared" si="681"/>
        <v>3.1243295133438131E-3</v>
      </c>
      <c r="W465" s="13">
        <f t="shared" si="682"/>
        <v>6.3968815732327919E-2</v>
      </c>
      <c r="X465" s="13">
        <f t="shared" si="683"/>
        <v>4.2489494827307628E-2</v>
      </c>
      <c r="Y465" s="13">
        <f t="shared" si="684"/>
        <v>1.4111228651114676E-2</v>
      </c>
      <c r="Z465" s="13">
        <f t="shared" si="685"/>
        <v>5.6636443378704285E-3</v>
      </c>
      <c r="AA465" s="13">
        <f t="shared" si="686"/>
        <v>8.4404708800935192E-3</v>
      </c>
      <c r="AB465" s="13">
        <f t="shared" si="687"/>
        <v>6.2893734517671029E-3</v>
      </c>
      <c r="AC465" s="13">
        <f t="shared" si="688"/>
        <v>1.9329508385299986E-4</v>
      </c>
      <c r="AD465" s="13">
        <f t="shared" si="689"/>
        <v>2.3833016968090478E-2</v>
      </c>
      <c r="AE465" s="13">
        <f t="shared" si="690"/>
        <v>1.5830414235307642E-2</v>
      </c>
      <c r="AF465" s="13">
        <f t="shared" si="691"/>
        <v>5.2574547149644669E-3</v>
      </c>
      <c r="AG465" s="13">
        <f t="shared" si="692"/>
        <v>1.1640390314088308E-3</v>
      </c>
      <c r="AH465" s="13">
        <f t="shared" si="693"/>
        <v>9.4047929464809805E-4</v>
      </c>
      <c r="AI465" s="13">
        <f t="shared" si="694"/>
        <v>1.4015866156583099E-3</v>
      </c>
      <c r="AJ465" s="13">
        <f t="shared" si="695"/>
        <v>1.0443850557749696E-3</v>
      </c>
      <c r="AK465" s="13">
        <f t="shared" si="696"/>
        <v>5.1881210077232213E-4</v>
      </c>
      <c r="AL465" s="13">
        <f t="shared" si="697"/>
        <v>7.6535823576177015E-6</v>
      </c>
      <c r="AM465" s="13">
        <f t="shared" si="698"/>
        <v>7.1036199910667714E-3</v>
      </c>
      <c r="AN465" s="13">
        <f t="shared" si="699"/>
        <v>4.7183806892497349E-3</v>
      </c>
      <c r="AO465" s="13">
        <f t="shared" si="700"/>
        <v>1.5670261329211027E-3</v>
      </c>
      <c r="AP465" s="13">
        <f t="shared" si="701"/>
        <v>3.4695107820251268E-4</v>
      </c>
      <c r="AQ465" s="13">
        <f t="shared" si="702"/>
        <v>5.7613134907406195E-5</v>
      </c>
      <c r="AR465" s="13">
        <f t="shared" si="703"/>
        <v>1.249374079156056E-4</v>
      </c>
      <c r="AS465" s="13">
        <f t="shared" si="704"/>
        <v>1.8619293346067449E-4</v>
      </c>
      <c r="AT465" s="13">
        <f t="shared" si="705"/>
        <v>1.3874070644281754E-4</v>
      </c>
      <c r="AU465" s="13">
        <f t="shared" si="706"/>
        <v>6.8921282408452621E-5</v>
      </c>
      <c r="AV465" s="13">
        <f t="shared" si="707"/>
        <v>2.5678169500222361E-5</v>
      </c>
      <c r="AW465" s="13">
        <f t="shared" si="708"/>
        <v>2.1044868628230714E-7</v>
      </c>
      <c r="AX465" s="13">
        <f t="shared" si="709"/>
        <v>1.7644086298797556E-3</v>
      </c>
      <c r="AY465" s="13">
        <f t="shared" si="710"/>
        <v>1.1719590318231548E-3</v>
      </c>
      <c r="AZ465" s="13">
        <f t="shared" si="711"/>
        <v>3.8922048697003642E-4</v>
      </c>
      <c r="BA465" s="13">
        <f t="shared" si="712"/>
        <v>8.6176270309564943E-5</v>
      </c>
      <c r="BB465" s="13">
        <f t="shared" si="713"/>
        <v>1.4310043689399063E-5</v>
      </c>
      <c r="BC465" s="13">
        <f t="shared" si="714"/>
        <v>1.9010091725427695E-6</v>
      </c>
      <c r="BD465" s="13">
        <f t="shared" si="715"/>
        <v>1.3831029193923771E-5</v>
      </c>
      <c r="BE465" s="13">
        <f t="shared" si="716"/>
        <v>2.06122404919466E-5</v>
      </c>
      <c r="BF465" s="13">
        <f t="shared" si="717"/>
        <v>1.5359104956719127E-5</v>
      </c>
      <c r="BG465" s="13">
        <f t="shared" si="718"/>
        <v>7.6298386926507131E-6</v>
      </c>
      <c r="BH465" s="13">
        <f t="shared" si="719"/>
        <v>2.8426675239172858E-6</v>
      </c>
      <c r="BI465" s="13">
        <f t="shared" si="720"/>
        <v>8.4727963219643577E-7</v>
      </c>
      <c r="BJ465" s="14">
        <f t="shared" si="721"/>
        <v>0.57099364850628875</v>
      </c>
      <c r="BK465" s="14">
        <f t="shared" si="722"/>
        <v>0.26365004046548357</v>
      </c>
      <c r="BL465" s="14">
        <f t="shared" si="723"/>
        <v>0.15996586354831605</v>
      </c>
      <c r="BM465" s="14">
        <f t="shared" si="724"/>
        <v>0.36416680990566019</v>
      </c>
      <c r="BN465" s="14">
        <f t="shared" si="725"/>
        <v>0.63493463836916186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1.6306</v>
      </c>
      <c r="F466" s="10">
        <f>VLOOKUP(B466,home!$B$2:$E$405,3,FALSE)</f>
        <v>1.2947</v>
      </c>
      <c r="G466" s="10">
        <f>VLOOKUP(C466,away!$B$2:$E$405,4,FALSE)</f>
        <v>1.3348</v>
      </c>
      <c r="H466" s="10">
        <f>VLOOKUP(A466,away!$A$2:$E$405,3,FALSE)</f>
        <v>1.1465000000000001</v>
      </c>
      <c r="I466" s="10">
        <f>VLOOKUP(C466,away!$B$2:$E$405,3,FALSE)</f>
        <v>1.2314000000000001</v>
      </c>
      <c r="J466" s="10">
        <f>VLOOKUP(B466,home!$B$2:$E$405,4,FALSE)</f>
        <v>0.92069999999999996</v>
      </c>
      <c r="K466" s="12">
        <f t="shared" si="670"/>
        <v>2.8179467621360001</v>
      </c>
      <c r="L466" s="12">
        <f t="shared" si="671"/>
        <v>1.2998443520700003</v>
      </c>
      <c r="M466" s="13">
        <f t="shared" si="672"/>
        <v>1.6280436378252727E-2</v>
      </c>
      <c r="N466" s="13">
        <f t="shared" si="673"/>
        <v>4.5877402978258416E-2</v>
      </c>
      <c r="O466" s="13">
        <f t="shared" si="674"/>
        <v>2.1162033275506774E-2</v>
      </c>
      <c r="P466" s="13">
        <f t="shared" si="675"/>
        <v>5.96334831489286E-2</v>
      </c>
      <c r="Q466" s="13">
        <f t="shared" si="676"/>
        <v>6.4640039588895915E-2</v>
      </c>
      <c r="R466" s="13">
        <f t="shared" si="677"/>
        <v>1.3753674715742445E-2</v>
      </c>
      <c r="S466" s="13">
        <f t="shared" si="678"/>
        <v>5.4607754820746583E-2</v>
      </c>
      <c r="T466" s="13">
        <f t="shared" si="679"/>
        <v>8.4021990377207562E-2</v>
      </c>
      <c r="U466" s="13">
        <f t="shared" si="680"/>
        <v>3.875712313269819E-2</v>
      </c>
      <c r="V466" s="13">
        <f t="shared" si="681"/>
        <v>2.2224702030535507E-2</v>
      </c>
      <c r="W466" s="13">
        <f t="shared" si="682"/>
        <v>6.0717396754624037E-2</v>
      </c>
      <c r="X466" s="13">
        <f t="shared" si="683"/>
        <v>7.8923165243891411E-2</v>
      </c>
      <c r="Y466" s="13">
        <f t="shared" si="684"/>
        <v>5.1293915294879804E-2</v>
      </c>
      <c r="Z466" s="13">
        <f t="shared" si="685"/>
        <v>5.9592121331552622E-3</v>
      </c>
      <c r="AA466" s="13">
        <f t="shared" si="686"/>
        <v>1.6792742535506437E-2</v>
      </c>
      <c r="AB466" s="13">
        <f t="shared" si="687"/>
        <v>2.3660527227656932E-2</v>
      </c>
      <c r="AC466" s="13">
        <f t="shared" si="688"/>
        <v>5.0879179588448871E-3</v>
      </c>
      <c r="AD466" s="13">
        <f t="shared" si="689"/>
        <v>4.2774597897504929E-2</v>
      </c>
      <c r="AE466" s="13">
        <f t="shared" si="690"/>
        <v>5.5600319489137087E-2</v>
      </c>
      <c r="AF466" s="13">
        <f t="shared" si="691"/>
        <v>3.6135880630621203E-2</v>
      </c>
      <c r="AG466" s="13">
        <f t="shared" si="692"/>
        <v>1.5657006781596233E-2</v>
      </c>
      <c r="AH466" s="13">
        <f t="shared" si="693"/>
        <v>1.9365120585172206E-3</v>
      </c>
      <c r="AI466" s="13">
        <f t="shared" si="694"/>
        <v>5.456987885135922E-3</v>
      </c>
      <c r="AJ466" s="13">
        <f t="shared" si="695"/>
        <v>7.6887506709670773E-3</v>
      </c>
      <c r="AK466" s="13">
        <f t="shared" si="696"/>
        <v>7.2221633527075587E-3</v>
      </c>
      <c r="AL466" s="13">
        <f t="shared" si="697"/>
        <v>7.4545979680790619E-4</v>
      </c>
      <c r="AM466" s="13">
        <f t="shared" si="698"/>
        <v>2.4107307929388665E-2</v>
      </c>
      <c r="AN466" s="13">
        <f t="shared" si="699"/>
        <v>3.1335748055628186E-2</v>
      </c>
      <c r="AO466" s="13">
        <f t="shared" si="700"/>
        <v>2.0365797563998398E-2</v>
      </c>
      <c r="AP466" s="13">
        <f t="shared" si="701"/>
        <v>8.8241223129880975E-3</v>
      </c>
      <c r="AQ466" s="13">
        <f t="shared" si="702"/>
        <v>2.8674963876281099E-3</v>
      </c>
      <c r="AR466" s="13">
        <f t="shared" si="703"/>
        <v>5.0343285239581241E-4</v>
      </c>
      <c r="AS466" s="13">
        <f t="shared" si="704"/>
        <v>1.4186469763616703E-3</v>
      </c>
      <c r="AT466" s="13">
        <f t="shared" si="705"/>
        <v>1.9988358268261982E-3</v>
      </c>
      <c r="AU466" s="13">
        <f t="shared" si="706"/>
        <v>1.8775376487487735E-3</v>
      </c>
      <c r="AV466" s="13">
        <f t="shared" si="707"/>
        <v>1.3227002845200115E-3</v>
      </c>
      <c r="AW466" s="13">
        <f t="shared" si="708"/>
        <v>7.5848301739301998E-5</v>
      </c>
      <c r="AX466" s="13">
        <f t="shared" si="709"/>
        <v>1.132218505390605E-2</v>
      </c>
      <c r="AY466" s="13">
        <f t="shared" si="710"/>
        <v>1.4717078295411148E-2</v>
      </c>
      <c r="AZ466" s="13">
        <f t="shared" si="711"/>
        <v>9.5649555506310841E-3</v>
      </c>
      <c r="BA466" s="13">
        <f t="shared" si="712"/>
        <v>4.1443178167628056E-3</v>
      </c>
      <c r="BB466" s="13">
        <f t="shared" si="713"/>
        <v>1.3467420268255513E-3</v>
      </c>
      <c r="BC466" s="13">
        <f t="shared" si="714"/>
        <v>3.5011100345289987E-4</v>
      </c>
      <c r="BD466" s="13">
        <f t="shared" si="715"/>
        <v>1.0906405830553107E-4</v>
      </c>
      <c r="BE466" s="13">
        <f t="shared" si="716"/>
        <v>3.073367099674832E-4</v>
      </c>
      <c r="BF466" s="13">
        <f t="shared" si="717"/>
        <v>4.3302924336920026E-4</v>
      </c>
      <c r="BG466" s="13">
        <f t="shared" si="718"/>
        <v>4.0675111808747996E-4</v>
      </c>
      <c r="BH466" s="13">
        <f t="shared" si="719"/>
        <v>2.8655074905245304E-4</v>
      </c>
      <c r="BI466" s="13">
        <f t="shared" si="720"/>
        <v>1.6149695109600107E-4</v>
      </c>
      <c r="BJ466" s="14">
        <f t="shared" si="721"/>
        <v>0.66458757703323745</v>
      </c>
      <c r="BK466" s="14">
        <f t="shared" si="722"/>
        <v>0.17329683242952737</v>
      </c>
      <c r="BL466" s="14">
        <f t="shared" si="723"/>
        <v>0.14525589727316912</v>
      </c>
      <c r="BM466" s="14">
        <f t="shared" si="724"/>
        <v>0.75311121878983289</v>
      </c>
      <c r="BN466" s="14">
        <f t="shared" si="725"/>
        <v>0.22134707008558491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1.6306</v>
      </c>
      <c r="F467" s="10">
        <f>VLOOKUP(B467,home!$B$2:$E$405,3,FALSE)</f>
        <v>1.2910999999999999</v>
      </c>
      <c r="G467" s="10">
        <f>VLOOKUP(C467,away!$B$2:$E$405,4,FALSE)</f>
        <v>0.64929999999999999</v>
      </c>
      <c r="H467" s="10">
        <f>VLOOKUP(A467,away!$A$2:$E$405,3,FALSE)</f>
        <v>1.1465000000000001</v>
      </c>
      <c r="I467" s="10">
        <f>VLOOKUP(C467,away!$B$2:$E$405,3,FALSE)</f>
        <v>1.2827</v>
      </c>
      <c r="J467" s="10">
        <f>VLOOKUP(B467,home!$B$2:$E$405,4,FALSE)</f>
        <v>1.0558000000000001</v>
      </c>
      <c r="K467" s="12">
        <f t="shared" si="670"/>
        <v>1.3669502916379999</v>
      </c>
      <c r="L467" s="12">
        <f t="shared" si="671"/>
        <v>1.5526758976900001</v>
      </c>
      <c r="M467" s="13">
        <f t="shared" si="672"/>
        <v>5.3953852056914997E-2</v>
      </c>
      <c r="N467" s="13">
        <f t="shared" si="673"/>
        <v>7.3752233804193434E-2</v>
      </c>
      <c r="O467" s="13">
        <f t="shared" si="674"/>
        <v>8.3772845676303942E-2</v>
      </c>
      <c r="P467" s="13">
        <f t="shared" si="675"/>
        <v>0.11451331582856882</v>
      </c>
      <c r="Q467" s="13">
        <f t="shared" si="676"/>
        <v>5.0407818753798093E-2</v>
      </c>
      <c r="R467" s="13">
        <f t="shared" si="677"/>
        <v>6.503603918125056E-2</v>
      </c>
      <c r="S467" s="13">
        <f t="shared" si="678"/>
        <v>6.0761646305719577E-2</v>
      </c>
      <c r="T467" s="13">
        <f t="shared" si="679"/>
        <v>7.8267005234148271E-2</v>
      </c>
      <c r="U467" s="13">
        <f t="shared" si="680"/>
        <v>8.8901032725790821E-2</v>
      </c>
      <c r="V467" s="13">
        <f t="shared" si="681"/>
        <v>1.4329154202889211E-2</v>
      </c>
      <c r="W467" s="13">
        <f t="shared" si="682"/>
        <v>2.2968327515446574E-2</v>
      </c>
      <c r="X467" s="13">
        <f t="shared" si="683"/>
        <v>3.5662368543483938E-2</v>
      </c>
      <c r="Y467" s="13">
        <f t="shared" si="684"/>
        <v>2.7686050046002782E-2</v>
      </c>
      <c r="Z467" s="13">
        <f t="shared" si="685"/>
        <v>3.3659963505983402E-2</v>
      </c>
      <c r="AA467" s="13">
        <f t="shared" si="686"/>
        <v>4.6011496931028434E-2</v>
      </c>
      <c r="AB467" s="13">
        <f t="shared" si="687"/>
        <v>3.1447714574285135E-2</v>
      </c>
      <c r="AC467" s="13">
        <f t="shared" si="688"/>
        <v>1.9007898628127392E-3</v>
      </c>
      <c r="AD467" s="13">
        <f t="shared" si="689"/>
        <v>7.8491404989191986E-3</v>
      </c>
      <c r="AE467" s="13">
        <f t="shared" si="690"/>
        <v>1.2187171270254302E-2</v>
      </c>
      <c r="AF467" s="13">
        <f t="shared" si="691"/>
        <v>9.4613635461719414E-3</v>
      </c>
      <c r="AG467" s="13">
        <f t="shared" si="692"/>
        <v>4.8968103791413196E-3</v>
      </c>
      <c r="AH467" s="13">
        <f t="shared" si="693"/>
        <v>1.3065753513216354E-2</v>
      </c>
      <c r="AI467" s="13">
        <f t="shared" si="694"/>
        <v>1.7860235575361313E-2</v>
      </c>
      <c r="AJ467" s="13">
        <f t="shared" si="695"/>
        <v>1.2207027114231765E-2</v>
      </c>
      <c r="AK467" s="13">
        <f t="shared" si="696"/>
        <v>5.5621330912773593E-3</v>
      </c>
      <c r="AL467" s="13">
        <f t="shared" si="697"/>
        <v>1.6137179577421489E-4</v>
      </c>
      <c r="AM467" s="13">
        <f t="shared" si="698"/>
        <v>2.145876978821046E-3</v>
      </c>
      <c r="AN467" s="13">
        <f t="shared" si="699"/>
        <v>3.3318514644232731E-3</v>
      </c>
      <c r="AO467" s="13">
        <f t="shared" si="700"/>
        <v>2.586642731746574E-3</v>
      </c>
      <c r="AP467" s="13">
        <f t="shared" si="701"/>
        <v>1.3387392751726419E-3</v>
      </c>
      <c r="AQ467" s="13">
        <f t="shared" si="702"/>
        <v>5.1965705146288536E-4</v>
      </c>
      <c r="AR467" s="13">
        <f t="shared" si="703"/>
        <v>4.0573761130258965E-3</v>
      </c>
      <c r="AS467" s="13">
        <f t="shared" si="704"/>
        <v>5.5462314609858029E-3</v>
      </c>
      <c r="AT467" s="13">
        <f t="shared" si="705"/>
        <v>3.7907113565431973E-3</v>
      </c>
      <c r="AU467" s="13">
        <f t="shared" si="706"/>
        <v>1.7272379981140668E-3</v>
      </c>
      <c r="AV467" s="13">
        <f t="shared" si="707"/>
        <v>5.9026212131256463E-4</v>
      </c>
      <c r="AW467" s="13">
        <f t="shared" si="708"/>
        <v>9.5139018041558988E-6</v>
      </c>
      <c r="AX467" s="13">
        <f t="shared" si="709"/>
        <v>4.8888452700311669E-4</v>
      </c>
      <c r="AY467" s="13">
        <f t="shared" si="710"/>
        <v>7.5907922183131532E-4</v>
      </c>
      <c r="AZ467" s="13">
        <f t="shared" si="711"/>
        <v>5.8930200608738232E-4</v>
      </c>
      <c r="BA467" s="13">
        <f t="shared" si="712"/>
        <v>3.049983404374147E-4</v>
      </c>
      <c r="BB467" s="13">
        <f t="shared" si="713"/>
        <v>1.1839089300815575E-4</v>
      </c>
      <c r="BC467" s="13">
        <f t="shared" si="714"/>
        <v>3.6764537215951814E-5</v>
      </c>
      <c r="BD467" s="13">
        <f t="shared" si="715"/>
        <v>1.0499650164264077E-3</v>
      </c>
      <c r="BE467" s="13">
        <f t="shared" si="716"/>
        <v>1.4352499854137751E-3</v>
      </c>
      <c r="BF467" s="13">
        <f t="shared" si="717"/>
        <v>9.8095769306739771E-4</v>
      </c>
      <c r="BG467" s="13">
        <f t="shared" si="718"/>
        <v>4.4697346820767281E-4</v>
      </c>
      <c r="BH467" s="13">
        <f t="shared" si="719"/>
        <v>1.5274762818023166E-4</v>
      </c>
      <c r="BI467" s="13">
        <f t="shared" si="720"/>
        <v>4.1759682977596073E-5</v>
      </c>
      <c r="BJ467" s="14">
        <f t="shared" si="721"/>
        <v>0.33535847661876966</v>
      </c>
      <c r="BK467" s="14">
        <f t="shared" si="722"/>
        <v>0.2463792092745109</v>
      </c>
      <c r="BL467" s="14">
        <f t="shared" si="723"/>
        <v>0.3836837509070003</v>
      </c>
      <c r="BM467" s="14">
        <f t="shared" si="724"/>
        <v>0.55689572968520695</v>
      </c>
      <c r="BN467" s="14">
        <f t="shared" si="725"/>
        <v>0.44143610530102984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1.391</v>
      </c>
      <c r="F468" s="10">
        <f>VLOOKUP(B468,home!$B$2:$E$405,3,FALSE)</f>
        <v>1.4378</v>
      </c>
      <c r="G468" s="10">
        <f>VLOOKUP(C468,away!$B$2:$E$405,4,FALSE)</f>
        <v>0.98029999999999995</v>
      </c>
      <c r="H468" s="10">
        <f>VLOOKUP(A468,away!$A$2:$E$405,3,FALSE)</f>
        <v>1.016</v>
      </c>
      <c r="I468" s="10">
        <f>VLOOKUP(C468,away!$B$2:$E$405,3,FALSE)</f>
        <v>0.62629999999999997</v>
      </c>
      <c r="J468" s="10">
        <f>VLOOKUP(B468,home!$B$2:$E$405,4,FALSE)</f>
        <v>0.89480000000000004</v>
      </c>
      <c r="K468" s="12">
        <f t="shared" si="670"/>
        <v>1.9605801979399999</v>
      </c>
      <c r="L468" s="12">
        <f t="shared" si="671"/>
        <v>0.56937985184000006</v>
      </c>
      <c r="M468" s="13">
        <f t="shared" si="672"/>
        <v>7.9662202744852972E-2</v>
      </c>
      <c r="N468" s="13">
        <f t="shared" si="673"/>
        <v>0.15618413722584021</v>
      </c>
      <c r="O468" s="13">
        <f t="shared" si="674"/>
        <v>4.5358053196112434E-2</v>
      </c>
      <c r="P468" s="13">
        <f t="shared" si="675"/>
        <v>8.8928100913407138E-2</v>
      </c>
      <c r="Q468" s="13">
        <f t="shared" si="676"/>
        <v>0.15310576333866302</v>
      </c>
      <c r="R468" s="13">
        <f t="shared" si="677"/>
        <v>1.2912980804276667E-2</v>
      </c>
      <c r="S468" s="13">
        <f t="shared" si="678"/>
        <v>2.4817940188630053E-2</v>
      </c>
      <c r="T468" s="13">
        <f t="shared" si="679"/>
        <v>8.7175336845618068E-2</v>
      </c>
      <c r="U468" s="13">
        <f t="shared" si="680"/>
        <v>2.531693446124416E-2</v>
      </c>
      <c r="V468" s="13">
        <f t="shared" si="681"/>
        <v>3.0782928324743527E-3</v>
      </c>
      <c r="W468" s="13">
        <f t="shared" si="682"/>
        <v>0.10005870926409026</v>
      </c>
      <c r="X468" s="13">
        <f t="shared" si="683"/>
        <v>5.6971413056089354E-2</v>
      </c>
      <c r="Y468" s="13">
        <f t="shared" si="684"/>
        <v>1.6219187362495797E-2</v>
      </c>
      <c r="Z468" s="13">
        <f t="shared" si="685"/>
        <v>2.4507970323839378E-3</v>
      </c>
      <c r="AA468" s="13">
        <f t="shared" si="686"/>
        <v>4.8049841308620642E-3</v>
      </c>
      <c r="AB468" s="13">
        <f t="shared" si="687"/>
        <v>4.7102783691920546E-3</v>
      </c>
      <c r="AC468" s="13">
        <f t="shared" si="688"/>
        <v>2.1477150252490994E-4</v>
      </c>
      <c r="AD468" s="13">
        <f t="shared" si="689"/>
        <v>4.904328100365276E-2</v>
      </c>
      <c r="AE468" s="13">
        <f t="shared" si="690"/>
        <v>2.7924256071607294E-2</v>
      </c>
      <c r="AF468" s="13">
        <f t="shared" si="691"/>
        <v>7.9497543923969915E-3</v>
      </c>
      <c r="AG468" s="13">
        <f t="shared" si="692"/>
        <v>1.5088099927024628E-3</v>
      </c>
      <c r="AH468" s="13">
        <f t="shared" si="693"/>
        <v>3.4885861279716952E-4</v>
      </c>
      <c r="AI468" s="13">
        <f t="shared" si="694"/>
        <v>6.8396528813094827E-4</v>
      </c>
      <c r="AJ468" s="13">
        <f t="shared" si="695"/>
        <v>6.7048439999393213E-4</v>
      </c>
      <c r="AK468" s="13">
        <f t="shared" si="696"/>
        <v>4.3817947921859527E-4</v>
      </c>
      <c r="AL468" s="13">
        <f t="shared" si="697"/>
        <v>9.590104813461629E-6</v>
      </c>
      <c r="AM468" s="13">
        <f t="shared" si="698"/>
        <v>1.9230657115553697E-2</v>
      </c>
      <c r="AN468" s="13">
        <f t="shared" si="699"/>
        <v>1.0949548699239808E-2</v>
      </c>
      <c r="AO468" s="13">
        <f t="shared" si="700"/>
        <v>3.1172262080440133E-3</v>
      </c>
      <c r="AP468" s="13">
        <f t="shared" si="701"/>
        <v>5.9162859882928842E-4</v>
      </c>
      <c r="AQ468" s="13">
        <f t="shared" si="702"/>
        <v>8.4215350986431765E-5</v>
      </c>
      <c r="AR468" s="13">
        <f t="shared" si="703"/>
        <v>3.9726613053512088E-5</v>
      </c>
      <c r="AS468" s="13">
        <f t="shared" si="704"/>
        <v>7.78872108839405E-5</v>
      </c>
      <c r="AT468" s="13">
        <f t="shared" si="705"/>
        <v>7.6352061665915325E-5</v>
      </c>
      <c r="AU468" s="13">
        <f t="shared" si="706"/>
        <v>4.989811339136245E-5</v>
      </c>
      <c r="AV468" s="13">
        <f t="shared" si="707"/>
        <v>2.4457313257417496E-5</v>
      </c>
      <c r="AW468" s="13">
        <f t="shared" si="708"/>
        <v>2.9737712603845914E-7</v>
      </c>
      <c r="AX468" s="13">
        <f t="shared" si="709"/>
        <v>6.283874255688094E-3</v>
      </c>
      <c r="AY468" s="13">
        <f t="shared" si="710"/>
        <v>3.5779113926848773E-3</v>
      </c>
      <c r="AZ468" s="13">
        <f t="shared" si="711"/>
        <v>1.0185953293317819E-3</v>
      </c>
      <c r="BA468" s="13">
        <f t="shared" si="712"/>
        <v>1.9332255256661532E-4</v>
      </c>
      <c r="BB468" s="13">
        <f t="shared" si="713"/>
        <v>2.7518491584427512E-5</v>
      </c>
      <c r="BC468" s="13">
        <f t="shared" si="714"/>
        <v>3.1336949322403261E-6</v>
      </c>
      <c r="BD468" s="13">
        <f t="shared" si="715"/>
        <v>3.7699221757522849E-6</v>
      </c>
      <c r="BE468" s="13">
        <f t="shared" si="716"/>
        <v>7.3912347655548086E-6</v>
      </c>
      <c r="BF468" s="13">
        <f t="shared" si="717"/>
        <v>7.2455542598362306E-6</v>
      </c>
      <c r="BG468" s="13">
        <f t="shared" si="718"/>
        <v>4.7351634016449094E-6</v>
      </c>
      <c r="BH468" s="13">
        <f t="shared" si="719"/>
        <v>2.3209168998188057E-6</v>
      </c>
      <c r="BI468" s="13">
        <f t="shared" si="720"/>
        <v>9.1006874296980824E-7</v>
      </c>
      <c r="BJ468" s="14">
        <f t="shared" si="721"/>
        <v>0.70121828024259769</v>
      </c>
      <c r="BK468" s="14">
        <f t="shared" si="722"/>
        <v>0.20028880967938775</v>
      </c>
      <c r="BL468" s="14">
        <f t="shared" si="723"/>
        <v>9.553941291432573E-2</v>
      </c>
      <c r="BM468" s="14">
        <f t="shared" si="724"/>
        <v>0.45976844762998365</v>
      </c>
      <c r="BN468" s="14">
        <f t="shared" si="725"/>
        <v>0.53615123822315247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1.391</v>
      </c>
      <c r="F469" s="10">
        <f>VLOOKUP(B469,home!$B$2:$E$405,3,FALSE)</f>
        <v>1.3271999999999999</v>
      </c>
      <c r="G469" s="10">
        <f>VLOOKUP(C469,away!$B$2:$E$405,4,FALSE)</f>
        <v>0.84960000000000002</v>
      </c>
      <c r="H469" s="10">
        <f>VLOOKUP(A469,away!$A$2:$E$405,3,FALSE)</f>
        <v>1.016</v>
      </c>
      <c r="I469" s="10">
        <f>VLOOKUP(C469,away!$B$2:$E$405,3,FALSE)</f>
        <v>1.3422000000000001</v>
      </c>
      <c r="J469" s="10">
        <f>VLOOKUP(B469,home!$B$2:$E$405,4,FALSE)</f>
        <v>1.5899000000000001</v>
      </c>
      <c r="K469" s="12">
        <f t="shared" si="670"/>
        <v>1.5684764659200001</v>
      </c>
      <c r="L469" s="12">
        <f t="shared" si="671"/>
        <v>2.1681072004800002</v>
      </c>
      <c r="M469" s="13">
        <f t="shared" si="672"/>
        <v>2.3835393851014637E-2</v>
      </c>
      <c r="N469" s="13">
        <f t="shared" si="673"/>
        <v>3.738525431125074E-2</v>
      </c>
      <c r="O469" s="13">
        <f t="shared" si="674"/>
        <v>5.167768903466155E-2</v>
      </c>
      <c r="P469" s="13">
        <f t="shared" si="675"/>
        <v>8.1055239063998696E-2</v>
      </c>
      <c r="Q469" s="13">
        <f t="shared" si="676"/>
        <v>2.9318945779815506E-2</v>
      </c>
      <c r="R469" s="13">
        <f t="shared" si="677"/>
        <v>5.6021384850108047E-2</v>
      </c>
      <c r="S469" s="13">
        <f t="shared" si="678"/>
        <v>6.8909620507931202E-2</v>
      </c>
      <c r="T469" s="13">
        <f t="shared" si="679"/>
        <v>6.3566617455700705E-2</v>
      </c>
      <c r="U469" s="13">
        <f t="shared" si="680"/>
        <v>8.7868223725641709E-2</v>
      </c>
      <c r="V469" s="13">
        <f t="shared" si="681"/>
        <v>2.6037309608617214E-2</v>
      </c>
      <c r="W469" s="13">
        <f t="shared" si="682"/>
        <v>1.532869215374171E-2</v>
      </c>
      <c r="X469" s="13">
        <f t="shared" si="683"/>
        <v>3.3234247832468679E-2</v>
      </c>
      <c r="Y469" s="13">
        <f t="shared" si="684"/>
        <v>3.6027706014056103E-2</v>
      </c>
      <c r="Z469" s="13">
        <f t="shared" si="685"/>
        <v>4.048678929146015E-2</v>
      </c>
      <c r="AA469" s="13">
        <f t="shared" si="686"/>
        <v>6.3502576184317122E-2</v>
      </c>
      <c r="AB469" s="13">
        <f t="shared" si="687"/>
        <v>4.9801148135196649E-2</v>
      </c>
      <c r="AC469" s="13">
        <f t="shared" si="688"/>
        <v>5.5339455687764419E-3</v>
      </c>
      <c r="AD469" s="13">
        <f t="shared" si="689"/>
        <v>6.0106732241191081E-3</v>
      </c>
      <c r="AE469" s="13">
        <f t="shared" si="690"/>
        <v>1.3031783896944975E-2</v>
      </c>
      <c r="AF469" s="13">
        <f t="shared" si="691"/>
        <v>1.4127152251032863E-2</v>
      </c>
      <c r="AG469" s="13">
        <f t="shared" si="692"/>
        <v>1.0209726839247198E-2</v>
      </c>
      <c r="AH469" s="13">
        <f t="shared" si="693"/>
        <v>2.1944924846782836E-2</v>
      </c>
      <c r="AI469" s="13">
        <f t="shared" si="694"/>
        <v>3.4420098168561938E-2</v>
      </c>
      <c r="AJ469" s="13">
        <f t="shared" si="695"/>
        <v>2.699355696602275E-2</v>
      </c>
      <c r="AK469" s="13">
        <f t="shared" si="696"/>
        <v>1.4112919610892522E-2</v>
      </c>
      <c r="AL469" s="13">
        <f t="shared" si="697"/>
        <v>7.5275497245494297E-4</v>
      </c>
      <c r="AM469" s="13">
        <f t="shared" si="698"/>
        <v>1.8855198992732635E-3</v>
      </c>
      <c r="AN469" s="13">
        <f t="shared" si="699"/>
        <v>4.0880092702626873E-3</v>
      </c>
      <c r="AO469" s="13">
        <f t="shared" si="700"/>
        <v>4.4316211672427623E-3</v>
      </c>
      <c r="AP469" s="13">
        <f t="shared" si="701"/>
        <v>3.2027432541662055E-3</v>
      </c>
      <c r="AQ469" s="13">
        <f t="shared" si="702"/>
        <v>1.7359726776616249E-3</v>
      </c>
      <c r="AR469" s="13">
        <f t="shared" si="703"/>
        <v>9.5157899148604654E-3</v>
      </c>
      <c r="AS469" s="13">
        <f t="shared" si="704"/>
        <v>1.4925292536097522E-2</v>
      </c>
      <c r="AT469" s="13">
        <f t="shared" si="705"/>
        <v>1.1704985044920199E-2</v>
      </c>
      <c r="AU469" s="13">
        <f t="shared" si="706"/>
        <v>6.119664525634296E-3</v>
      </c>
      <c r="AV469" s="13">
        <f t="shared" si="707"/>
        <v>2.3996374469457188E-3</v>
      </c>
      <c r="AW469" s="13">
        <f t="shared" si="708"/>
        <v>7.1106596338676688E-5</v>
      </c>
      <c r="AX469" s="13">
        <f t="shared" si="709"/>
        <v>4.9289893133899363E-4</v>
      </c>
      <c r="AY469" s="13">
        <f t="shared" si="710"/>
        <v>1.0686577221449692E-3</v>
      </c>
      <c r="AZ469" s="13">
        <f t="shared" si="711"/>
        <v>1.158482251115532E-3</v>
      </c>
      <c r="BA469" s="13">
        <f t="shared" si="712"/>
        <v>8.3723790342395479E-4</v>
      </c>
      <c r="BB469" s="13">
        <f t="shared" si="713"/>
        <v>4.5380538173206398E-4</v>
      </c>
      <c r="BC469" s="13">
        <f t="shared" si="714"/>
        <v>1.9677974314997261E-4</v>
      </c>
      <c r="BD469" s="13">
        <f t="shared" si="715"/>
        <v>3.438542105443987E-3</v>
      </c>
      <c r="BE469" s="13">
        <f t="shared" si="716"/>
        <v>5.3932723694639015E-3</v>
      </c>
      <c r="BF469" s="13">
        <f t="shared" si="717"/>
        <v>4.2296103929003624E-3</v>
      </c>
      <c r="BG469" s="13">
        <f t="shared" si="718"/>
        <v>2.2113481204249549E-3</v>
      </c>
      <c r="BH469" s="13">
        <f t="shared" si="719"/>
        <v>8.6711187121074195E-4</v>
      </c>
      <c r="BI469" s="13">
        <f t="shared" si="720"/>
        <v>2.7200891266278076E-4</v>
      </c>
      <c r="BJ469" s="14">
        <f t="shared" si="721"/>
        <v>0.27779252795988962</v>
      </c>
      <c r="BK469" s="14">
        <f t="shared" si="722"/>
        <v>0.2071929212949381</v>
      </c>
      <c r="BL469" s="14">
        <f t="shared" si="723"/>
        <v>0.46741978476275003</v>
      </c>
      <c r="BM469" s="14">
        <f t="shared" si="724"/>
        <v>0.71260056529238236</v>
      </c>
      <c r="BN469" s="14">
        <f t="shared" si="725"/>
        <v>0.27929390689084921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1.6306</v>
      </c>
      <c r="F476" s="10">
        <f>VLOOKUP(B476,home!$B$2:$E$405,3,FALSE)</f>
        <v>1.0462</v>
      </c>
      <c r="G476" s="10">
        <f>VLOOKUP(C476,away!$B$2:$E$405,4,FALSE)</f>
        <v>0.75760000000000005</v>
      </c>
      <c r="H476" s="10">
        <f>VLOOKUP(A476,away!$A$2:$E$405,3,FALSE)</f>
        <v>1.1465000000000001</v>
      </c>
      <c r="I476" s="10">
        <f>VLOOKUP(C476,away!$B$2:$E$405,3,FALSE)</f>
        <v>1.0261</v>
      </c>
      <c r="J476" s="10">
        <f>VLOOKUP(B476,home!$B$2:$E$405,4,FALSE)</f>
        <v>1.1288</v>
      </c>
      <c r="K476" s="12">
        <f t="shared" si="726"/>
        <v>1.292415386272</v>
      </c>
      <c r="L476" s="12">
        <f t="shared" si="727"/>
        <v>1.32794701612</v>
      </c>
      <c r="M476" s="13">
        <f t="shared" si="728"/>
        <v>7.2776483676024961E-2</v>
      </c>
      <c r="N476" s="13">
        <f t="shared" si="729"/>
        <v>9.4057447261667718E-2</v>
      </c>
      <c r="O476" s="13">
        <f t="shared" si="730"/>
        <v>9.6643314341283246E-2</v>
      </c>
      <c r="P476" s="13">
        <f t="shared" si="731"/>
        <v>0.12490330643499592</v>
      </c>
      <c r="Q476" s="13">
        <f t="shared" si="732"/>
        <v>6.0780646017223279E-2</v>
      </c>
      <c r="R476" s="13">
        <f t="shared" si="733"/>
        <v>6.4168600453727159E-2</v>
      </c>
      <c r="S476" s="13">
        <f t="shared" si="734"/>
        <v>5.3591610814297752E-2</v>
      </c>
      <c r="T476" s="13">
        <f t="shared" si="735"/>
        <v>8.0713477516417623E-2</v>
      </c>
      <c r="U476" s="13">
        <f t="shared" si="736"/>
        <v>8.2932486541937425E-2</v>
      </c>
      <c r="V476" s="13">
        <f t="shared" si="737"/>
        <v>1.0219676970381984E-2</v>
      </c>
      <c r="W476" s="13">
        <f t="shared" si="738"/>
        <v>2.6184614033403775E-2</v>
      </c>
      <c r="X476" s="13">
        <f t="shared" si="739"/>
        <v>3.4771780073912427E-2</v>
      </c>
      <c r="Y476" s="13">
        <f t="shared" si="740"/>
        <v>2.3087540797166441E-2</v>
      </c>
      <c r="Z476" s="13">
        <f t="shared" si="741"/>
        <v>2.840416716704116E-2</v>
      </c>
      <c r="AA476" s="13">
        <f t="shared" si="742"/>
        <v>3.6709982680925964E-2</v>
      </c>
      <c r="AB476" s="13">
        <f t="shared" si="743"/>
        <v>2.3722273223303683E-2</v>
      </c>
      <c r="AC476" s="13">
        <f t="shared" si="744"/>
        <v>1.0962258856005332E-3</v>
      </c>
      <c r="AD476" s="13">
        <f t="shared" si="745"/>
        <v>8.4603495150911926E-3</v>
      </c>
      <c r="AE476" s="13">
        <f t="shared" si="746"/>
        <v>1.123489589389764E-2</v>
      </c>
      <c r="AF476" s="13">
        <f t="shared" si="747"/>
        <v>7.4596732393601064E-3</v>
      </c>
      <c r="AG476" s="13">
        <f t="shared" si="748"/>
        <v>3.3020169398128235E-3</v>
      </c>
      <c r="AH476" s="13">
        <f t="shared" si="749"/>
        <v>9.4298072587114968E-3</v>
      </c>
      <c r="AI476" s="13">
        <f t="shared" si="750"/>
        <v>1.2187227990738129E-2</v>
      </c>
      <c r="AJ476" s="13">
        <f t="shared" si="751"/>
        <v>7.8754804856173751E-3</v>
      </c>
      <c r="AK476" s="13">
        <f t="shared" si="752"/>
        <v>3.3927973846322595E-3</v>
      </c>
      <c r="AL476" s="13">
        <f t="shared" si="753"/>
        <v>7.5256308518926199E-5</v>
      </c>
      <c r="AM476" s="13">
        <f t="shared" si="754"/>
        <v>2.1868571773085432E-3</v>
      </c>
      <c r="AN476" s="13">
        <f t="shared" si="755"/>
        <v>2.9040304632874858E-3</v>
      </c>
      <c r="AO476" s="13">
        <f t="shared" si="756"/>
        <v>1.9281992942220992E-3</v>
      </c>
      <c r="AP476" s="13">
        <f t="shared" si="757"/>
        <v>8.5351549974897582E-4</v>
      </c>
      <c r="AQ476" s="13">
        <f t="shared" si="758"/>
        <v>2.833558402759558E-4</v>
      </c>
      <c r="AR476" s="13">
        <f t="shared" si="759"/>
        <v>2.5044568823585308E-3</v>
      </c>
      <c r="AS476" s="13">
        <f t="shared" si="760"/>
        <v>3.2367986090149695E-3</v>
      </c>
      <c r="AT476" s="13">
        <f t="shared" si="761"/>
        <v>2.0916441622773774E-3</v>
      </c>
      <c r="AU476" s="13">
        <f t="shared" si="762"/>
        <v>9.0109103264443026E-4</v>
      </c>
      <c r="AV476" s="13">
        <f t="shared" si="763"/>
        <v>2.9114597875534666E-4</v>
      </c>
      <c r="AW476" s="13">
        <f t="shared" si="764"/>
        <v>3.5877591257326158E-6</v>
      </c>
      <c r="AX476" s="13">
        <f t="shared" si="765"/>
        <v>4.7105464392215235E-4</v>
      </c>
      <c r="AY476" s="13">
        <f t="shared" si="766"/>
        <v>6.2553560882589137E-4</v>
      </c>
      <c r="AZ476" s="13">
        <f t="shared" si="767"/>
        <v>4.1533907260857505E-4</v>
      </c>
      <c r="BA476" s="13">
        <f t="shared" si="768"/>
        <v>1.8384942738286847E-4</v>
      </c>
      <c r="BB476" s="13">
        <f t="shared" si="769"/>
        <v>6.1035574627112712E-5</v>
      </c>
      <c r="BC476" s="13">
        <f t="shared" si="770"/>
        <v>1.6210401840648788E-5</v>
      </c>
      <c r="BD476" s="13">
        <f t="shared" si="771"/>
        <v>5.5429767398820101E-4</v>
      </c>
      <c r="BE476" s="13">
        <f t="shared" si="772"/>
        <v>7.1638284243713199E-4</v>
      </c>
      <c r="BF476" s="13">
        <f t="shared" si="773"/>
        <v>4.6293210401350966E-4</v>
      </c>
      <c r="BG476" s="13">
        <f t="shared" si="774"/>
        <v>1.9943352467544326E-4</v>
      </c>
      <c r="BH476" s="13">
        <f t="shared" si="775"/>
        <v>6.4437738957249862E-5</v>
      </c>
      <c r="BI476" s="13">
        <f t="shared" si="776"/>
        <v>1.6656065056985682E-5</v>
      </c>
      <c r="BJ476" s="14">
        <f t="shared" si="777"/>
        <v>0.3599814242920033</v>
      </c>
      <c r="BK476" s="14">
        <f t="shared" si="778"/>
        <v>0.26328809569864597</v>
      </c>
      <c r="BL476" s="14">
        <f t="shared" si="779"/>
        <v>0.34810124697505579</v>
      </c>
      <c r="BM476" s="14">
        <f t="shared" si="780"/>
        <v>0.48582318809812375</v>
      </c>
      <c r="BN476" s="14">
        <f t="shared" si="781"/>
        <v>0.5133297981849223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1.6306</v>
      </c>
      <c r="F477" s="10">
        <f>VLOOKUP(B477,home!$B$2:$E$405,3,FALSE)</f>
        <v>0.90190000000000003</v>
      </c>
      <c r="G477" s="10">
        <f>VLOOKUP(C477,away!$B$2:$E$405,4,FALSE)</f>
        <v>1.1243000000000001</v>
      </c>
      <c r="H477" s="10">
        <f>VLOOKUP(A477,away!$A$2:$E$405,3,FALSE)</f>
        <v>1.1465000000000001</v>
      </c>
      <c r="I477" s="10">
        <f>VLOOKUP(C477,away!$B$2:$E$405,3,FALSE)</f>
        <v>0.92069999999999996</v>
      </c>
      <c r="J477" s="10">
        <f>VLOOKUP(B477,home!$B$2:$E$405,4,FALSE)</f>
        <v>1.2314000000000001</v>
      </c>
      <c r="K477" s="12">
        <f t="shared" si="726"/>
        <v>1.6534384608020003</v>
      </c>
      <c r="L477" s="12">
        <f t="shared" si="727"/>
        <v>1.29984435207</v>
      </c>
      <c r="M477" s="13">
        <f t="shared" si="728"/>
        <v>5.2168166208516255E-2</v>
      </c>
      <c r="N477" s="13">
        <f t="shared" si="729"/>
        <v>8.6256852438672038E-2</v>
      </c>
      <c r="O477" s="13">
        <f t="shared" si="730"/>
        <v>6.7810496203988879E-2</v>
      </c>
      <c r="P477" s="13">
        <f t="shared" si="731"/>
        <v>0.11212048246974324</v>
      </c>
      <c r="Q477" s="13">
        <f t="shared" si="732"/>
        <v>7.1310198664911589E-2</v>
      </c>
      <c r="R477" s="13">
        <f t="shared" si="733"/>
        <v>4.4071545250909568E-2</v>
      </c>
      <c r="S477" s="13">
        <f t="shared" si="734"/>
        <v>6.0242689665387553E-2</v>
      </c>
      <c r="T477" s="13">
        <f t="shared" si="735"/>
        <v>9.2692158979574973E-2</v>
      </c>
      <c r="U477" s="13">
        <f t="shared" si="736"/>
        <v>7.2869587944829617E-2</v>
      </c>
      <c r="V477" s="13">
        <f t="shared" si="737"/>
        <v>1.4386038931525924E-2</v>
      </c>
      <c r="W477" s="13">
        <f t="shared" si="738"/>
        <v>3.9302341706665439E-2</v>
      </c>
      <c r="X477" s="13">
        <f t="shared" si="739"/>
        <v>5.1086926890534262E-2</v>
      </c>
      <c r="Y477" s="13">
        <f t="shared" si="740"/>
        <v>3.3202526691636994E-2</v>
      </c>
      <c r="Z477" s="13">
        <f t="shared" si="741"/>
        <v>1.9095383060464079E-2</v>
      </c>
      <c r="AA477" s="13">
        <f t="shared" si="742"/>
        <v>3.1573040775918319E-2</v>
      </c>
      <c r="AB477" s="13">
        <f t="shared" si="743"/>
        <v>2.6102039971686593E-2</v>
      </c>
      <c r="AC477" s="13">
        <f t="shared" si="744"/>
        <v>1.9324160487357285E-3</v>
      </c>
      <c r="AD477" s="13">
        <f t="shared" si="745"/>
        <v>1.6246000844345781E-2</v>
      </c>
      <c r="AE477" s="13">
        <f t="shared" si="746"/>
        <v>2.1117272441247312E-2</v>
      </c>
      <c r="AF477" s="13">
        <f t="shared" si="747"/>
        <v>1.3724583656939394E-2</v>
      </c>
      <c r="AG477" s="13">
        <f t="shared" si="748"/>
        <v>5.9466075169949664E-3</v>
      </c>
      <c r="AH477" s="13">
        <f t="shared" si="749"/>
        <v>6.205256455439347E-3</v>
      </c>
      <c r="AI477" s="13">
        <f t="shared" si="750"/>
        <v>1.0260009682563308E-2</v>
      </c>
      <c r="AJ477" s="13">
        <f t="shared" si="751"/>
        <v>8.4821473086755493E-3</v>
      </c>
      <c r="AK477" s="13">
        <f t="shared" si="752"/>
        <v>4.6749028634507778E-3</v>
      </c>
      <c r="AL477" s="13">
        <f t="shared" si="753"/>
        <v>1.6612692027587899E-4</v>
      </c>
      <c r="AM477" s="13">
        <f t="shared" si="754"/>
        <v>5.3723525260526202E-3</v>
      </c>
      <c r="AN477" s="13">
        <f t="shared" si="755"/>
        <v>6.9832220883184947E-3</v>
      </c>
      <c r="AO477" s="13">
        <f t="shared" si="756"/>
        <v>4.5385508953756344E-3</v>
      </c>
      <c r="AP477" s="13">
        <f t="shared" si="757"/>
        <v>1.9664699159787536E-3</v>
      </c>
      <c r="AQ477" s="13">
        <f t="shared" si="758"/>
        <v>6.390262034501376E-4</v>
      </c>
      <c r="AR477" s="13">
        <f t="shared" si="759"/>
        <v>1.6131735113497463E-3</v>
      </c>
      <c r="AS477" s="13">
        <f t="shared" si="760"/>
        <v>2.6672831276126825E-3</v>
      </c>
      <c r="AT477" s="13">
        <f t="shared" si="761"/>
        <v>2.20509425452153E-3</v>
      </c>
      <c r="AU477" s="13">
        <f t="shared" si="762"/>
        <v>1.2153292167064711E-3</v>
      </c>
      <c r="AV477" s="13">
        <f t="shared" si="763"/>
        <v>5.0236801735971176E-4</v>
      </c>
      <c r="AW477" s="13">
        <f t="shared" si="764"/>
        <v>9.9178354914837975E-6</v>
      </c>
      <c r="AX477" s="13">
        <f t="shared" si="765"/>
        <v>1.4804757152603642E-3</v>
      </c>
      <c r="AY477" s="13">
        <f t="shared" si="766"/>
        <v>1.9243879968579775E-3</v>
      </c>
      <c r="AZ477" s="13">
        <f t="shared" si="767"/>
        <v>1.2507024344535719E-3</v>
      </c>
      <c r="BA477" s="13">
        <f t="shared" si="768"/>
        <v>5.419061651815583E-4</v>
      </c>
      <c r="BB477" s="13">
        <f t="shared" si="769"/>
        <v>1.7609841704079027E-4</v>
      </c>
      <c r="BC477" s="13">
        <f t="shared" si="770"/>
        <v>4.5780106559787672E-5</v>
      </c>
      <c r="BD477" s="13">
        <f t="shared" si="771"/>
        <v>3.4947907960614978E-4</v>
      </c>
      <c r="BE477" s="13">
        <f t="shared" si="772"/>
        <v>5.7784215146649198E-4</v>
      </c>
      <c r="BF477" s="13">
        <f t="shared" si="773"/>
        <v>4.7771321875363646E-4</v>
      </c>
      <c r="BG477" s="13">
        <f t="shared" si="774"/>
        <v>2.6328980304026069E-4</v>
      </c>
      <c r="BH477" s="13">
        <f t="shared" si="775"/>
        <v>1.0883337167093756E-4</v>
      </c>
      <c r="BI477" s="13">
        <f t="shared" si="776"/>
        <v>3.5989856507897427E-5</v>
      </c>
      <c r="BJ477" s="14">
        <f t="shared" si="777"/>
        <v>0.45580444229605249</v>
      </c>
      <c r="BK477" s="14">
        <f t="shared" si="778"/>
        <v>0.24294030824104254</v>
      </c>
      <c r="BL477" s="14">
        <f t="shared" si="779"/>
        <v>0.28206542206605739</v>
      </c>
      <c r="BM477" s="14">
        <f t="shared" si="780"/>
        <v>0.56425334426550833</v>
      </c>
      <c r="BN477" s="14">
        <f t="shared" si="781"/>
        <v>0.43373774123674153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1.6306</v>
      </c>
      <c r="F482" s="10">
        <f>VLOOKUP(B482,home!$B$2:$E$405,3,FALSE)</f>
        <v>0.90190000000000003</v>
      </c>
      <c r="G482" s="10">
        <f>VLOOKUP(C482,away!$B$2:$E$405,4,FALSE)</f>
        <v>1.4069</v>
      </c>
      <c r="H482" s="10">
        <f>VLOOKUP(A482,away!$A$2:$E$405,3,FALSE)</f>
        <v>1.1465000000000001</v>
      </c>
      <c r="I482" s="10">
        <f>VLOOKUP(C482,away!$B$2:$E$405,3,FALSE)</f>
        <v>0.76959999999999995</v>
      </c>
      <c r="J482" s="10">
        <f>VLOOKUP(B482,home!$B$2:$E$405,4,FALSE)</f>
        <v>0.71830000000000005</v>
      </c>
      <c r="K482" s="12">
        <f t="shared" si="726"/>
        <v>2.0690407991660003</v>
      </c>
      <c r="L482" s="12">
        <f t="shared" si="727"/>
        <v>0.63378941911999997</v>
      </c>
      <c r="M482" s="13">
        <f t="shared" si="728"/>
        <v>6.7015575377556855E-2</v>
      </c>
      <c r="N482" s="13">
        <f t="shared" si="729"/>
        <v>0.13865795963574953</v>
      </c>
      <c r="O482" s="13">
        <f t="shared" si="730"/>
        <v>4.2473762590534328E-2</v>
      </c>
      <c r="P482" s="13">
        <f t="shared" si="731"/>
        <v>8.7879947693906099E-2</v>
      </c>
      <c r="Q482" s="13">
        <f t="shared" si="732"/>
        <v>0.14344448780773916</v>
      </c>
      <c r="R482" s="13">
        <f t="shared" si="733"/>
        <v>1.345971066004777E-2</v>
      </c>
      <c r="S482" s="13">
        <f t="shared" si="734"/>
        <v>2.8810038424552677E-2</v>
      </c>
      <c r="T482" s="13">
        <f t="shared" si="735"/>
        <v>9.091359860363292E-2</v>
      </c>
      <c r="U482" s="13">
        <f t="shared" si="736"/>
        <v>2.7848690500608366E-2</v>
      </c>
      <c r="V482" s="13">
        <f t="shared" si="737"/>
        <v>4.1977383707612424E-3</v>
      </c>
      <c r="W482" s="13">
        <f t="shared" si="738"/>
        <v>9.8930832563227405E-2</v>
      </c>
      <c r="X482" s="13">
        <f t="shared" si="739"/>
        <v>6.2701314903305869E-2</v>
      </c>
      <c r="Y482" s="13">
        <f t="shared" si="740"/>
        <v>1.9869714975313212E-2</v>
      </c>
      <c r="Z482" s="13">
        <f t="shared" si="741"/>
        <v>2.843540733584983E-3</v>
      </c>
      <c r="AA482" s="13">
        <f t="shared" si="742"/>
        <v>5.8834017918777464E-3</v>
      </c>
      <c r="AB482" s="13">
        <f t="shared" si="743"/>
        <v>6.0864991726407077E-3</v>
      </c>
      <c r="AC482" s="13">
        <f t="shared" si="744"/>
        <v>3.4404038387427448E-4</v>
      </c>
      <c r="AD482" s="13">
        <f t="shared" si="745"/>
        <v>5.1172982217194435E-2</v>
      </c>
      <c r="AE482" s="13">
        <f t="shared" si="746"/>
        <v>3.2432894674073752E-2</v>
      </c>
      <c r="AF482" s="13">
        <f t="shared" si="747"/>
        <v>1.027781273793067E-2</v>
      </c>
      <c r="AG482" s="13">
        <f t="shared" si="748"/>
        <v>2.1713229883324058E-3</v>
      </c>
      <c r="AH482" s="13">
        <f t="shared" si="749"/>
        <v>4.5055150744572117E-4</v>
      </c>
      <c r="AI482" s="13">
        <f t="shared" si="750"/>
        <v>9.3220945103094093E-4</v>
      </c>
      <c r="AJ482" s="13">
        <f t="shared" si="751"/>
        <v>9.643896937755785E-4</v>
      </c>
      <c r="AK482" s="13">
        <f t="shared" si="752"/>
        <v>6.6512054090562568E-4</v>
      </c>
      <c r="AL482" s="13">
        <f t="shared" si="753"/>
        <v>1.8046103920843407E-5</v>
      </c>
      <c r="AM482" s="13">
        <f t="shared" si="754"/>
        <v>2.11757976044743E-2</v>
      </c>
      <c r="AN482" s="13">
        <f t="shared" si="755"/>
        <v>1.3420996463142454E-2</v>
      </c>
      <c r="AO482" s="13">
        <f t="shared" si="756"/>
        <v>4.2530427761933148E-3</v>
      </c>
      <c r="AP482" s="13">
        <f t="shared" si="757"/>
        <v>8.985111702053579E-4</v>
      </c>
      <c r="AQ482" s="13">
        <f t="shared" si="758"/>
        <v>1.4236671815932129E-4</v>
      </c>
      <c r="AR482" s="13">
        <f t="shared" si="759"/>
        <v>5.7110955637532825E-5</v>
      </c>
      <c r="AS482" s="13">
        <f t="shared" si="760"/>
        <v>1.1816489729341488E-4</v>
      </c>
      <c r="AT482" s="13">
        <f t="shared" si="761"/>
        <v>1.2224399676466778E-4</v>
      </c>
      <c r="AU482" s="13">
        <f t="shared" si="762"/>
        <v>8.4309272253071374E-5</v>
      </c>
      <c r="AV482" s="13">
        <f t="shared" si="763"/>
        <v>4.3609831009899669E-5</v>
      </c>
      <c r="AW482" s="13">
        <f t="shared" si="764"/>
        <v>6.5734746475303787E-7</v>
      </c>
      <c r="AX482" s="13">
        <f t="shared" si="765"/>
        <v>7.3022648664231634E-3</v>
      </c>
      <c r="AY482" s="13">
        <f t="shared" si="766"/>
        <v>4.6280982079507206E-3</v>
      </c>
      <c r="AZ482" s="13">
        <f t="shared" si="767"/>
        <v>1.4666198374237002E-3</v>
      </c>
      <c r="BA482" s="13">
        <f t="shared" si="768"/>
        <v>3.0984271161021195E-4</v>
      </c>
      <c r="BB482" s="13">
        <f t="shared" si="769"/>
        <v>4.909375805250047E-5</v>
      </c>
      <c r="BC482" s="13">
        <f t="shared" si="770"/>
        <v>6.223020879702422E-6</v>
      </c>
      <c r="BD482" s="13">
        <f t="shared" si="771"/>
        <v>6.0327198998166661E-6</v>
      </c>
      <c r="BE482" s="13">
        <f t="shared" si="772"/>
        <v>1.2481943602661305E-5</v>
      </c>
      <c r="BF482" s="13">
        <f t="shared" si="773"/>
        <v>1.291282528339765E-5</v>
      </c>
      <c r="BG482" s="13">
        <f t="shared" si="774"/>
        <v>8.9057207812840017E-6</v>
      </c>
      <c r="BH482" s="13">
        <f t="shared" si="775"/>
        <v>4.6065749106142758E-6</v>
      </c>
      <c r="BI482" s="13">
        <f t="shared" si="776"/>
        <v>1.9062382868950818E-6</v>
      </c>
      <c r="BJ482" s="14">
        <f t="shared" si="777"/>
        <v>0.70422577824101418</v>
      </c>
      <c r="BK482" s="14">
        <f t="shared" si="778"/>
        <v>0.1928934845625227</v>
      </c>
      <c r="BL482" s="14">
        <f t="shared" si="779"/>
        <v>9.9236620884590024E-2</v>
      </c>
      <c r="BM482" s="14">
        <f t="shared" si="780"/>
        <v>0.50164053979569212</v>
      </c>
      <c r="BN482" s="14">
        <f t="shared" si="781"/>
        <v>0.49293144376553372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1.6306</v>
      </c>
      <c r="F483" s="10">
        <f>VLOOKUP(B483,home!$B$2:$E$405,3,FALSE)</f>
        <v>1.0903</v>
      </c>
      <c r="G483" s="10">
        <f>VLOOKUP(C483,away!$B$2:$E$405,4,FALSE)</f>
        <v>1.3348</v>
      </c>
      <c r="H483" s="10">
        <f>VLOOKUP(A483,away!$A$2:$E$405,3,FALSE)</f>
        <v>1.1465000000000001</v>
      </c>
      <c r="I483" s="10">
        <f>VLOOKUP(C483,away!$B$2:$E$405,3,FALSE)</f>
        <v>1.2314000000000001</v>
      </c>
      <c r="J483" s="10">
        <f>VLOOKUP(B483,home!$B$2:$E$405,4,FALSE)</f>
        <v>0.92069999999999996</v>
      </c>
      <c r="K483" s="12">
        <f t="shared" si="726"/>
        <v>2.373065076664</v>
      </c>
      <c r="L483" s="12">
        <f t="shared" si="727"/>
        <v>1.2998443520700003</v>
      </c>
      <c r="M483" s="13">
        <f t="shared" si="728"/>
        <v>2.5402455694782344E-2</v>
      </c>
      <c r="N483" s="13">
        <f t="shared" si="729"/>
        <v>6.0281680470792527E-2</v>
      </c>
      <c r="O483" s="13">
        <f t="shared" si="730"/>
        <v>3.3019238563571238E-2</v>
      </c>
      <c r="P483" s="13">
        <f t="shared" si="731"/>
        <v>7.835680189324809E-2</v>
      </c>
      <c r="Q483" s="13">
        <f t="shared" si="732"/>
        <v>7.1526175343928022E-2</v>
      </c>
      <c r="R483" s="13">
        <f t="shared" si="733"/>
        <v>2.1459935378255014E-2</v>
      </c>
      <c r="S483" s="13">
        <f t="shared" si="734"/>
        <v>6.0425146260552676E-2</v>
      </c>
      <c r="T483" s="13">
        <f t="shared" si="735"/>
        <v>9.2972895045973322E-2</v>
      </c>
      <c r="U483" s="13">
        <f t="shared" si="736"/>
        <v>5.0925823193603226E-2</v>
      </c>
      <c r="V483" s="13">
        <f t="shared" si="737"/>
        <v>2.070981409478095E-2</v>
      </c>
      <c r="W483" s="13">
        <f t="shared" si="738"/>
        <v>5.657875625867375E-2</v>
      </c>
      <c r="X483" s="13">
        <f t="shared" si="739"/>
        <v>7.3543576769982244E-2</v>
      </c>
      <c r="Y483" s="13">
        <f t="shared" si="740"/>
        <v>4.7797601447743948E-2</v>
      </c>
      <c r="Z483" s="13">
        <f t="shared" si="741"/>
        <v>9.2981919324039899E-3</v>
      </c>
      <c r="AA483" s="13">
        <f t="shared" si="742"/>
        <v>2.2065214550906861E-2</v>
      </c>
      <c r="AB483" s="13">
        <f t="shared" si="743"/>
        <v>2.6181095029927701E-2</v>
      </c>
      <c r="AC483" s="13">
        <f t="shared" si="744"/>
        <v>3.9926130070075793E-3</v>
      </c>
      <c r="AD483" s="13">
        <f t="shared" si="745"/>
        <v>3.3566267639635855E-2</v>
      </c>
      <c r="AE483" s="13">
        <f t="shared" si="746"/>
        <v>4.3630923411450681E-2</v>
      </c>
      <c r="AF483" s="13">
        <f t="shared" si="747"/>
        <v>2.8356704685986462E-2</v>
      </c>
      <c r="AG483" s="13">
        <f t="shared" si="748"/>
        <v>1.2286434143132139E-2</v>
      </c>
      <c r="AH483" s="13">
        <f t="shared" si="749"/>
        <v>3.0215505669495407E-3</v>
      </c>
      <c r="AI483" s="13">
        <f t="shared" si="750"/>
        <v>7.1703361278022647E-3</v>
      </c>
      <c r="AJ483" s="13">
        <f t="shared" si="751"/>
        <v>8.5078371264148654E-3</v>
      </c>
      <c r="AK483" s="13">
        <f t="shared" si="752"/>
        <v>6.7298837208801731E-3</v>
      </c>
      <c r="AL483" s="13">
        <f t="shared" si="753"/>
        <v>4.9262699667380265E-4</v>
      </c>
      <c r="AM483" s="13">
        <f t="shared" si="754"/>
        <v>1.5930987497915369E-2</v>
      </c>
      <c r="AN483" s="13">
        <f t="shared" si="755"/>
        <v>2.0707804122063075E-2</v>
      </c>
      <c r="AO483" s="13">
        <f t="shared" si="756"/>
        <v>1.3458461115917782E-2</v>
      </c>
      <c r="AP483" s="13">
        <f t="shared" si="757"/>
        <v>5.8313015563598147E-3</v>
      </c>
      <c r="AQ483" s="13">
        <f t="shared" si="758"/>
        <v>1.894946098312826E-3</v>
      </c>
      <c r="AR483" s="13">
        <f t="shared" si="759"/>
        <v>7.8550908778865437E-4</v>
      </c>
      <c r="AS483" s="13">
        <f t="shared" si="760"/>
        <v>1.8640641836334519E-3</v>
      </c>
      <c r="AT483" s="13">
        <f t="shared" si="761"/>
        <v>2.2117728074203674E-3</v>
      </c>
      <c r="AU483" s="13">
        <f t="shared" si="762"/>
        <v>1.7495602689347881E-3</v>
      </c>
      <c r="AV483" s="13">
        <f t="shared" si="763"/>
        <v>1.0379550934320055E-3</v>
      </c>
      <c r="AW483" s="13">
        <f t="shared" si="764"/>
        <v>4.2210131669325478E-5</v>
      </c>
      <c r="AX483" s="13">
        <f t="shared" si="765"/>
        <v>6.3008783446789583E-3</v>
      </c>
      <c r="AY483" s="13">
        <f t="shared" si="766"/>
        <v>8.1901611294111151E-3</v>
      </c>
      <c r="AZ483" s="13">
        <f t="shared" si="767"/>
        <v>5.3229673433041469E-3</v>
      </c>
      <c r="BA483" s="13">
        <f t="shared" si="768"/>
        <v>2.3063430124823166E-3</v>
      </c>
      <c r="BB483" s="13">
        <f t="shared" si="769"/>
        <v>7.4947173467781211E-4</v>
      </c>
      <c r="BC483" s="13">
        <f t="shared" si="770"/>
        <v>1.9483932027141216E-4</v>
      </c>
      <c r="BD483" s="13">
        <f t="shared" si="771"/>
        <v>1.701732585436233E-4</v>
      </c>
      <c r="BE483" s="13">
        <f t="shared" si="772"/>
        <v>4.0383221683198614E-4</v>
      </c>
      <c r="BF483" s="13">
        <f t="shared" si="773"/>
        <v>4.7916006529789514E-4</v>
      </c>
      <c r="BG483" s="13">
        <f t="shared" si="774"/>
        <v>3.7902600569682563E-4</v>
      </c>
      <c r="BH483" s="13">
        <f t="shared" si="775"/>
        <v>2.2486334431664687E-4</v>
      </c>
      <c r="BI483" s="13">
        <f t="shared" si="776"/>
        <v>1.0672306988394146E-4</v>
      </c>
      <c r="BJ483" s="14">
        <f t="shared" si="777"/>
        <v>0.60142917649269356</v>
      </c>
      <c r="BK483" s="14">
        <f t="shared" si="778"/>
        <v>0.19756961907645657</v>
      </c>
      <c r="BL483" s="14">
        <f t="shared" si="779"/>
        <v>0.18849355366009105</v>
      </c>
      <c r="BM483" s="14">
        <f t="shared" si="780"/>
        <v>0.69859630281932605</v>
      </c>
      <c r="BN483" s="14">
        <f t="shared" si="781"/>
        <v>0.29004628734457721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1.6306</v>
      </c>
      <c r="F484" s="10">
        <f>VLOOKUP(B484,home!$B$2:$E$405,3,FALSE)</f>
        <v>0.61329999999999996</v>
      </c>
      <c r="G484" s="10">
        <f>VLOOKUP(C484,away!$B$2:$E$405,4,FALSE)</f>
        <v>0.75760000000000005</v>
      </c>
      <c r="H484" s="10">
        <f>VLOOKUP(A484,away!$A$2:$E$405,3,FALSE)</f>
        <v>1.1465000000000001</v>
      </c>
      <c r="I484" s="10">
        <f>VLOOKUP(C484,away!$B$2:$E$405,3,FALSE)</f>
        <v>0.87219999999999998</v>
      </c>
      <c r="J484" s="10">
        <f>VLOOKUP(B484,home!$B$2:$E$405,4,FALSE)</f>
        <v>1.4879</v>
      </c>
      <c r="K484" s="12">
        <f t="shared" si="726"/>
        <v>0.75763559204800013</v>
      </c>
      <c r="L484" s="12">
        <f t="shared" si="727"/>
        <v>1.4878662246700001</v>
      </c>
      <c r="M484" s="13">
        <f t="shared" si="728"/>
        <v>0.10587439749799619</v>
      </c>
      <c r="N484" s="13">
        <f t="shared" si="729"/>
        <v>8.0214211831119639E-2</v>
      </c>
      <c r="O484" s="13">
        <f t="shared" si="730"/>
        <v>0.15752694009455451</v>
      </c>
      <c r="P484" s="13">
        <f t="shared" si="731"/>
        <v>0.11934801652204764</v>
      </c>
      <c r="Q484" s="13">
        <f t="shared" si="732"/>
        <v>3.0386570935667007E-2</v>
      </c>
      <c r="R484" s="13">
        <f t="shared" si="733"/>
        <v>0.11718950682115106</v>
      </c>
      <c r="S484" s="13">
        <f t="shared" si="734"/>
        <v>3.3634073450138267E-2</v>
      </c>
      <c r="T484" s="13">
        <f t="shared" si="735"/>
        <v>4.5211152578718022E-2</v>
      </c>
      <c r="U484" s="13">
        <f t="shared" si="736"/>
        <v>8.8786941382255916E-2</v>
      </c>
      <c r="V484" s="13">
        <f t="shared" si="737"/>
        <v>4.212706595627288E-3</v>
      </c>
      <c r="W484" s="13">
        <f t="shared" si="738"/>
        <v>7.6739825537175425E-3</v>
      </c>
      <c r="X484" s="13">
        <f t="shared" si="739"/>
        <v>1.1417859450383165E-2</v>
      </c>
      <c r="Y484" s="13">
        <f t="shared" si="740"/>
        <v>8.4941237171271434E-3</v>
      </c>
      <c r="Z484" s="13">
        <f t="shared" si="741"/>
        <v>5.8120769694975059E-2</v>
      </c>
      <c r="AA484" s="13">
        <f t="shared" si="742"/>
        <v>4.4034363758137886E-2</v>
      </c>
      <c r="AB484" s="13">
        <f t="shared" si="743"/>
        <v>1.6681000628176897E-2</v>
      </c>
      <c r="AC484" s="13">
        <f t="shared" si="744"/>
        <v>2.9680108473992755E-4</v>
      </c>
      <c r="AD484" s="13">
        <f t="shared" si="745"/>
        <v>1.4535205788629535E-3</v>
      </c>
      <c r="AE484" s="13">
        <f t="shared" si="746"/>
        <v>2.1626441761529759E-3</v>
      </c>
      <c r="AF484" s="13">
        <f t="shared" si="747"/>
        <v>1.6088626128386457E-3</v>
      </c>
      <c r="AG484" s="13">
        <f t="shared" si="748"/>
        <v>7.9792411392564885E-4</v>
      </c>
      <c r="AH484" s="13">
        <f t="shared" si="749"/>
        <v>2.1618982545244272E-2</v>
      </c>
      <c r="AI484" s="13">
        <f t="shared" si="750"/>
        <v>1.6379310640141524E-2</v>
      </c>
      <c r="AJ484" s="13">
        <f t="shared" si="751"/>
        <v>6.2047743570908644E-3</v>
      </c>
      <c r="AK484" s="13">
        <f t="shared" si="752"/>
        <v>1.5669859645195956E-3</v>
      </c>
      <c r="AL484" s="13">
        <f t="shared" si="753"/>
        <v>1.3382884475341827E-5</v>
      </c>
      <c r="AM484" s="13">
        <f t="shared" si="754"/>
        <v>2.2024778486415719E-4</v>
      </c>
      <c r="AN484" s="13">
        <f t="shared" si="755"/>
        <v>3.2769924015776399E-4</v>
      </c>
      <c r="AO484" s="13">
        <f t="shared" si="756"/>
        <v>2.4378631564038003E-4</v>
      </c>
      <c r="AP484" s="13">
        <f t="shared" si="757"/>
        <v>1.2090714169268702E-4</v>
      </c>
      <c r="AQ484" s="13">
        <f t="shared" si="758"/>
        <v>4.497341311148475E-5</v>
      </c>
      <c r="AR484" s="13">
        <f t="shared" si="759"/>
        <v>6.4332307881598489E-3</v>
      </c>
      <c r="AS484" s="13">
        <f t="shared" si="760"/>
        <v>4.8740446169689092E-3</v>
      </c>
      <c r="AT484" s="13">
        <f t="shared" si="761"/>
        <v>1.8463748395228035E-3</v>
      </c>
      <c r="AU484" s="13">
        <f t="shared" si="762"/>
        <v>4.6629309822813017E-4</v>
      </c>
      <c r="AV484" s="13">
        <f t="shared" si="763"/>
        <v>8.8320061885991416E-5</v>
      </c>
      <c r="AW484" s="13">
        <f t="shared" si="764"/>
        <v>4.1905543928071749E-7</v>
      </c>
      <c r="AX484" s="13">
        <f t="shared" si="765"/>
        <v>2.7811260147136033E-5</v>
      </c>
      <c r="AY484" s="13">
        <f t="shared" si="766"/>
        <v>4.1379434638434521E-5</v>
      </c>
      <c r="AZ484" s="13">
        <f t="shared" si="767"/>
        <v>3.0783531597233308E-5</v>
      </c>
      <c r="BA484" s="13">
        <f t="shared" si="768"/>
        <v>1.526725897986172E-5</v>
      </c>
      <c r="BB484" s="13">
        <f t="shared" si="769"/>
        <v>5.6789097448565034E-6</v>
      </c>
      <c r="BC484" s="13">
        <f t="shared" si="770"/>
        <v>1.6898916004642648E-6</v>
      </c>
      <c r="BD484" s="13">
        <f t="shared" si="771"/>
        <v>1.5952978008683641E-3</v>
      </c>
      <c r="BE484" s="13">
        <f t="shared" si="772"/>
        <v>1.2086543938537755E-3</v>
      </c>
      <c r="BF484" s="13">
        <f t="shared" si="773"/>
        <v>4.5785979363441087E-4</v>
      </c>
      <c r="BG484" s="13">
        <f t="shared" si="774"/>
        <v>1.1563029194172735E-4</v>
      </c>
      <c r="BH484" s="13">
        <f t="shared" si="775"/>
        <v>2.1901406173488424E-5</v>
      </c>
      <c r="BI484" s="13">
        <f t="shared" si="776"/>
        <v>3.3186569665869265E-6</v>
      </c>
      <c r="BJ484" s="14">
        <f t="shared" si="777"/>
        <v>0.19050107673068722</v>
      </c>
      <c r="BK484" s="14">
        <f t="shared" si="778"/>
        <v>0.26342075746966309</v>
      </c>
      <c r="BL484" s="14">
        <f t="shared" si="779"/>
        <v>0.48709973193947648</v>
      </c>
      <c r="BM484" s="14">
        <f t="shared" si="780"/>
        <v>0.38856173175306669</v>
      </c>
      <c r="BN484" s="14">
        <f t="shared" si="781"/>
        <v>0.61053964370253599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1.6306</v>
      </c>
      <c r="F485" s="10">
        <f>VLOOKUP(B485,home!$B$2:$E$405,3,FALSE)</f>
        <v>0.93789999999999996</v>
      </c>
      <c r="G485" s="10">
        <f>VLOOKUP(C485,away!$B$2:$E$405,4,FALSE)</f>
        <v>1.2987</v>
      </c>
      <c r="H485" s="10">
        <f>VLOOKUP(A485,away!$A$2:$E$405,3,FALSE)</f>
        <v>1.1465000000000001</v>
      </c>
      <c r="I485" s="10">
        <f>VLOOKUP(C485,away!$B$2:$E$405,3,FALSE)</f>
        <v>0.66700000000000004</v>
      </c>
      <c r="J485" s="10">
        <f>VLOOKUP(B485,home!$B$2:$E$405,4,FALSE)</f>
        <v>1.7957000000000001</v>
      </c>
      <c r="K485" s="12">
        <f t="shared" si="726"/>
        <v>1.9861535203379999</v>
      </c>
      <c r="L485" s="12">
        <f t="shared" si="727"/>
        <v>1.3731996233500003</v>
      </c>
      <c r="M485" s="13">
        <f t="shared" si="728"/>
        <v>3.4757734934820234E-2</v>
      </c>
      <c r="N485" s="13">
        <f t="shared" si="729"/>
        <v>6.9034197599768268E-2</v>
      </c>
      <c r="O485" s="13">
        <f t="shared" si="730"/>
        <v>4.7729308520994294E-2</v>
      </c>
      <c r="P485" s="13">
        <f t="shared" si="731"/>
        <v>9.4797734142271287E-2</v>
      </c>
      <c r="Q485" s="13">
        <f t="shared" si="732"/>
        <v>6.8556257293244438E-2</v>
      </c>
      <c r="R485" s="13">
        <f t="shared" si="733"/>
        <v>3.2770934241892667E-2</v>
      </c>
      <c r="S485" s="13">
        <f t="shared" si="734"/>
        <v>6.4637485838482986E-2</v>
      </c>
      <c r="T485" s="13">
        <f t="shared" si="735"/>
        <v>9.4141426693368987E-2</v>
      </c>
      <c r="U485" s="13">
        <f t="shared" si="736"/>
        <v>6.5088106409300212E-2</v>
      </c>
      <c r="V485" s="13">
        <f t="shared" si="737"/>
        <v>1.9587925167774294E-2</v>
      </c>
      <c r="W485" s="13">
        <f t="shared" si="738"/>
        <v>4.5387750588058391E-2</v>
      </c>
      <c r="X485" s="13">
        <f t="shared" si="739"/>
        <v>6.2326442012225543E-2</v>
      </c>
      <c r="Y485" s="13">
        <f t="shared" si="740"/>
        <v>4.2793323347966879E-2</v>
      </c>
      <c r="Z485" s="13">
        <f t="shared" si="741"/>
        <v>1.500034485259821E-2</v>
      </c>
      <c r="AA485" s="13">
        <f t="shared" si="742"/>
        <v>2.9792987735271923E-2</v>
      </c>
      <c r="AB485" s="13">
        <f t="shared" si="743"/>
        <v>2.9586723735898601E-2</v>
      </c>
      <c r="AC485" s="13">
        <f t="shared" si="744"/>
        <v>3.3389886559342893E-3</v>
      </c>
      <c r="AD485" s="13">
        <f t="shared" si="745"/>
        <v>2.2536760152673804E-2</v>
      </c>
      <c r="AE485" s="13">
        <f t="shared" si="746"/>
        <v>3.0947470553180964E-2</v>
      </c>
      <c r="AF485" s="13">
        <f t="shared" si="747"/>
        <v>2.1248527453631667E-2</v>
      </c>
      <c r="AG485" s="13">
        <f t="shared" si="748"/>
        <v>9.7261566320230464E-3</v>
      </c>
      <c r="AH485" s="13">
        <f t="shared" si="749"/>
        <v>5.1496169754269953E-3</v>
      </c>
      <c r="AI485" s="13">
        <f t="shared" si="750"/>
        <v>1.0227929884136648E-2</v>
      </c>
      <c r="AJ485" s="13">
        <f t="shared" si="751"/>
        <v>1.015711947257412E-2</v>
      </c>
      <c r="AK485" s="13">
        <f t="shared" si="752"/>
        <v>6.7245328656489146E-3</v>
      </c>
      <c r="AL485" s="13">
        <f t="shared" si="753"/>
        <v>3.642683385472523E-4</v>
      </c>
      <c r="AM485" s="13">
        <f t="shared" si="754"/>
        <v>8.9522931028492569E-3</v>
      </c>
      <c r="AN485" s="13">
        <f t="shared" si="755"/>
        <v>1.2293285516951405E-2</v>
      </c>
      <c r="AO485" s="13">
        <f t="shared" si="756"/>
        <v>8.4405675208058424E-3</v>
      </c>
      <c r="AP485" s="13">
        <f t="shared" si="757"/>
        <v>3.8635280468102755E-3</v>
      </c>
      <c r="AQ485" s="13">
        <f t="shared" si="758"/>
        <v>1.3263488146705083E-3</v>
      </c>
      <c r="AR485" s="13">
        <f t="shared" si="759"/>
        <v>1.4142904182106236E-3</v>
      </c>
      <c r="AS485" s="13">
        <f t="shared" si="760"/>
        <v>2.8089978929093313E-3</v>
      </c>
      <c r="AT485" s="13">
        <f t="shared" si="761"/>
        <v>2.7895505268119469E-3</v>
      </c>
      <c r="AU485" s="13">
        <f t="shared" si="762"/>
        <v>1.8468251996627575E-3</v>
      </c>
      <c r="AV485" s="13">
        <f t="shared" si="763"/>
        <v>9.1701959293977793E-4</v>
      </c>
      <c r="AW485" s="13">
        <f t="shared" si="764"/>
        <v>2.759722498444142E-5</v>
      </c>
      <c r="AX485" s="13">
        <f t="shared" si="765"/>
        <v>2.9634380768869409E-3</v>
      </c>
      <c r="AY485" s="13">
        <f t="shared" si="766"/>
        <v>4.0693920510021971E-3</v>
      </c>
      <c r="AZ485" s="13">
        <f t="shared" si="767"/>
        <v>2.7940438158498512E-3</v>
      </c>
      <c r="BA485" s="13">
        <f t="shared" si="768"/>
        <v>1.2789266385161376E-3</v>
      </c>
      <c r="BB485" s="13">
        <f t="shared" si="769"/>
        <v>4.390553945756606E-4</v>
      </c>
      <c r="BC485" s="13">
        <f t="shared" si="770"/>
        <v>1.2058214049221658E-4</v>
      </c>
      <c r="BD485" s="13">
        <f t="shared" si="771"/>
        <v>3.2368384493239023E-4</v>
      </c>
      <c r="BE485" s="13">
        <f t="shared" si="772"/>
        <v>6.4288580808900592E-4</v>
      </c>
      <c r="BF485" s="13">
        <f t="shared" si="773"/>
        <v>6.3843495545565969E-4</v>
      </c>
      <c r="BG485" s="13">
        <f t="shared" si="774"/>
        <v>4.2267661142836435E-4</v>
      </c>
      <c r="BH485" s="13">
        <f t="shared" si="775"/>
        <v>2.0987515993824547E-4</v>
      </c>
      <c r="BI485" s="13">
        <f t="shared" si="776"/>
        <v>8.3368857548569487E-5</v>
      </c>
      <c r="BJ485" s="14">
        <f t="shared" si="777"/>
        <v>0.51323977344555227</v>
      </c>
      <c r="BK485" s="14">
        <f t="shared" si="778"/>
        <v>0.22155352912883258</v>
      </c>
      <c r="BL485" s="14">
        <f t="shared" si="779"/>
        <v>0.249324868709071</v>
      </c>
      <c r="BM485" s="14">
        <f t="shared" si="780"/>
        <v>0.64743055457704524</v>
      </c>
      <c r="BN485" s="14">
        <f t="shared" si="781"/>
        <v>0.34764616673299115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1.6306</v>
      </c>
      <c r="F486" s="10">
        <f>VLOOKUP(B486,home!$B$2:$E$405,3,FALSE)</f>
        <v>0.82789999999999997</v>
      </c>
      <c r="G486" s="10">
        <f>VLOOKUP(C486,away!$B$2:$E$405,4,FALSE)</f>
        <v>0.80689999999999995</v>
      </c>
      <c r="H486" s="10">
        <f>VLOOKUP(A486,away!$A$2:$E$405,3,FALSE)</f>
        <v>1.1465000000000001</v>
      </c>
      <c r="I486" s="10">
        <f>VLOOKUP(C486,away!$B$2:$E$405,3,FALSE)</f>
        <v>1.0099</v>
      </c>
      <c r="J486" s="10">
        <f>VLOOKUP(B486,home!$B$2:$E$405,4,FALSE)</f>
        <v>0.56689999999999996</v>
      </c>
      <c r="K486" s="12">
        <f t="shared" si="726"/>
        <v>1.089293810806</v>
      </c>
      <c r="L486" s="12">
        <f t="shared" si="727"/>
        <v>0.65638536341499998</v>
      </c>
      <c r="M486" s="13">
        <f t="shared" si="728"/>
        <v>0.17452641486327294</v>
      </c>
      <c r="N486" s="13">
        <f t="shared" si="729"/>
        <v>0.19011054353272347</v>
      </c>
      <c r="O486" s="13">
        <f t="shared" si="730"/>
        <v>0.11455658424554646</v>
      </c>
      <c r="P486" s="13">
        <f t="shared" si="731"/>
        <v>0.12478577820574988</v>
      </c>
      <c r="Q486" s="13">
        <f t="shared" si="732"/>
        <v>0.10354311921958016</v>
      </c>
      <c r="R486" s="13">
        <f t="shared" si="733"/>
        <v>3.7596632590797034E-2</v>
      </c>
      <c r="S486" s="13">
        <f t="shared" si="734"/>
        <v>2.2305349099466663E-2</v>
      </c>
      <c r="T486" s="13">
        <f t="shared" si="735"/>
        <v>6.7964187938066786E-2</v>
      </c>
      <c r="U486" s="13">
        <f t="shared" si="736"/>
        <v>4.0953779188302356E-2</v>
      </c>
      <c r="V486" s="13">
        <f t="shared" si="737"/>
        <v>1.7720274274230937E-3</v>
      </c>
      <c r="W486" s="13">
        <f t="shared" si="738"/>
        <v>3.7596292972478816E-2</v>
      </c>
      <c r="X486" s="13">
        <f t="shared" si="739"/>
        <v>2.467765642579732E-2</v>
      </c>
      <c r="Y486" s="13">
        <f t="shared" si="740"/>
        <v>8.0990262406387403E-3</v>
      </c>
      <c r="Z486" s="13">
        <f t="shared" si="741"/>
        <v>8.2259597820968488E-3</v>
      </c>
      <c r="AA486" s="13">
        <f t="shared" si="742"/>
        <v>8.9604870785771687E-3</v>
      </c>
      <c r="AB486" s="13">
        <f t="shared" si="743"/>
        <v>4.8803015582506229E-3</v>
      </c>
      <c r="AC486" s="13">
        <f t="shared" si="744"/>
        <v>7.918708956827394E-5</v>
      </c>
      <c r="AD486" s="13">
        <f t="shared" si="745"/>
        <v>1.0238352311042571E-2</v>
      </c>
      <c r="AE486" s="13">
        <f t="shared" si="746"/>
        <v>6.7203046024544829E-3</v>
      </c>
      <c r="AF486" s="13">
        <f t="shared" si="747"/>
        <v>2.2055547893707911E-3</v>
      </c>
      <c r="AG486" s="13">
        <f t="shared" si="748"/>
        <v>4.8256462731761354E-4</v>
      </c>
      <c r="AH486" s="13">
        <f t="shared" si="749"/>
        <v>1.3498499002522035E-3</v>
      </c>
      <c r="AI486" s="13">
        <f t="shared" si="750"/>
        <v>1.4703831418618214E-3</v>
      </c>
      <c r="AJ486" s="13">
        <f t="shared" si="751"/>
        <v>8.0083962797178137E-4</v>
      </c>
      <c r="AK486" s="13">
        <f t="shared" si="752"/>
        <v>2.9078321673261371E-4</v>
      </c>
      <c r="AL486" s="13">
        <f t="shared" si="753"/>
        <v>2.2647397193981816E-6</v>
      </c>
      <c r="AM486" s="13">
        <f t="shared" si="754"/>
        <v>2.2305147610539961E-3</v>
      </c>
      <c r="AN486" s="13">
        <f t="shared" si="755"/>
        <v>1.4640772420369491E-3</v>
      </c>
      <c r="AO486" s="13">
        <f t="shared" si="756"/>
        <v>4.8049943629102686E-4</v>
      </c>
      <c r="AP486" s="13">
        <f t="shared" si="757"/>
        <v>1.051309323701961E-4</v>
      </c>
      <c r="AQ486" s="13">
        <f t="shared" si="758"/>
        <v>1.7251601312492239E-5</v>
      </c>
      <c r="AR486" s="13">
        <f t="shared" si="759"/>
        <v>1.7720434346654883E-4</v>
      </c>
      <c r="AS486" s="13">
        <f t="shared" si="760"/>
        <v>1.9302759458605224E-4</v>
      </c>
      <c r="AT486" s="13">
        <f t="shared" si="761"/>
        <v>1.0513188204867823E-4</v>
      </c>
      <c r="AU486" s="13">
        <f t="shared" si="762"/>
        <v>3.8173169478003871E-5</v>
      </c>
      <c r="AV486" s="13">
        <f t="shared" si="763"/>
        <v>1.0395449312809529E-5</v>
      </c>
      <c r="AW486" s="13">
        <f t="shared" si="764"/>
        <v>4.4980027894340533E-8</v>
      </c>
      <c r="AX486" s="13">
        <f t="shared" si="765"/>
        <v>4.0494765402125687E-4</v>
      </c>
      <c r="AY486" s="13">
        <f t="shared" si="766"/>
        <v>2.6580171304879435E-4</v>
      </c>
      <c r="AZ486" s="13">
        <f t="shared" si="767"/>
        <v>8.7234177007931206E-5</v>
      </c>
      <c r="BA486" s="13">
        <f t="shared" si="768"/>
        <v>1.9086412325853121E-5</v>
      </c>
      <c r="BB486" s="13">
        <f t="shared" si="769"/>
        <v>3.1320104226984089E-6</v>
      </c>
      <c r="BC486" s="13">
        <f t="shared" si="770"/>
        <v>4.111611599044926E-7</v>
      </c>
      <c r="BD486" s="13">
        <f t="shared" si="771"/>
        <v>1.9385722897501179E-5</v>
      </c>
      <c r="BE486" s="13">
        <f t="shared" si="772"/>
        <v>2.111674797024819E-5</v>
      </c>
      <c r="BF486" s="13">
        <f t="shared" si="773"/>
        <v>1.1501171434170757E-5</v>
      </c>
      <c r="BG486" s="13">
        <f t="shared" si="774"/>
        <v>4.1760516200869911E-6</v>
      </c>
      <c r="BH486" s="13">
        <f t="shared" si="775"/>
        <v>1.137236795841782E-6</v>
      </c>
      <c r="BI486" s="13">
        <f t="shared" si="776"/>
        <v>2.4775700062626002E-7</v>
      </c>
      <c r="BJ486" s="14">
        <f t="shared" si="777"/>
        <v>0.4567156897605219</v>
      </c>
      <c r="BK486" s="14">
        <f t="shared" si="778"/>
        <v>0.32373682313824903</v>
      </c>
      <c r="BL486" s="14">
        <f t="shared" si="779"/>
        <v>0.21144113767490266</v>
      </c>
      <c r="BM486" s="14">
        <f t="shared" si="780"/>
        <v>0.25473478096507951</v>
      </c>
      <c r="BN486" s="14">
        <f t="shared" si="781"/>
        <v>0.74511907265766997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1.6306</v>
      </c>
      <c r="F487" s="10">
        <f>VLOOKUP(B487,home!$B$2:$E$405,3,FALSE)</f>
        <v>0.68540000000000001</v>
      </c>
      <c r="G487" s="10">
        <f>VLOOKUP(C487,away!$B$2:$E$405,4,FALSE)</f>
        <v>0.82969999999999999</v>
      </c>
      <c r="H487" s="10">
        <f>VLOOKUP(A487,away!$A$2:$E$405,3,FALSE)</f>
        <v>1.1465000000000001</v>
      </c>
      <c r="I487" s="10">
        <f>VLOOKUP(C487,away!$B$2:$E$405,3,FALSE)</f>
        <v>0.66700000000000004</v>
      </c>
      <c r="J487" s="10">
        <f>VLOOKUP(B487,home!$B$2:$E$405,4,FALSE)</f>
        <v>0.56440000000000001</v>
      </c>
      <c r="K487" s="12">
        <f t="shared" si="726"/>
        <v>0.92728370522800008</v>
      </c>
      <c r="L487" s="12">
        <f t="shared" si="727"/>
        <v>0.43160542820000009</v>
      </c>
      <c r="M487" s="13">
        <f t="shared" si="728"/>
        <v>0.25694605125252207</v>
      </c>
      <c r="N487" s="13">
        <f t="shared" si="729"/>
        <v>0.23826188644914226</v>
      </c>
      <c r="O487" s="13">
        <f t="shared" si="730"/>
        <v>0.11089931047514395</v>
      </c>
      <c r="P487" s="13">
        <f t="shared" si="731"/>
        <v>0.10283512352462185</v>
      </c>
      <c r="Q487" s="13">
        <f t="shared" si="732"/>
        <v>0.11046818244058683</v>
      </c>
      <c r="R487" s="13">
        <f t="shared" si="733"/>
        <v>2.3932372192354626E-2</v>
      </c>
      <c r="S487" s="13">
        <f t="shared" si="734"/>
        <v>1.0289185783138623E-2</v>
      </c>
      <c r="T487" s="13">
        <f t="shared" si="735"/>
        <v>4.7678667184745206E-2</v>
      </c>
      <c r="U487" s="13">
        <f t="shared" si="736"/>
        <v>2.2192098761422151E-2</v>
      </c>
      <c r="V487" s="13">
        <f t="shared" si="737"/>
        <v>4.5754943750471553E-4</v>
      </c>
      <c r="W487" s="13">
        <f t="shared" si="738"/>
        <v>3.4145115174436684E-2</v>
      </c>
      <c r="X487" s="13">
        <f t="shared" si="739"/>
        <v>1.4737217055801066E-2</v>
      </c>
      <c r="Y487" s="13">
        <f t="shared" si="740"/>
        <v>3.180331438922681E-3</v>
      </c>
      <c r="Z487" s="13">
        <f t="shared" si="741"/>
        <v>3.4431139159743322E-3</v>
      </c>
      <c r="AA487" s="13">
        <f t="shared" si="742"/>
        <v>3.1927434295267675E-3</v>
      </c>
      <c r="AB487" s="13">
        <f t="shared" si="743"/>
        <v>1.4802894785869666E-3</v>
      </c>
      <c r="AC487" s="13">
        <f t="shared" si="744"/>
        <v>1.1445046707046057E-5</v>
      </c>
      <c r="AD487" s="13">
        <f t="shared" si="745"/>
        <v>7.9155522285971128E-3</v>
      </c>
      <c r="AE487" s="13">
        <f t="shared" si="746"/>
        <v>3.4163953090631223E-3</v>
      </c>
      <c r="AF487" s="13">
        <f t="shared" si="747"/>
        <v>7.3726738013433005E-4</v>
      </c>
      <c r="AG487" s="13">
        <f t="shared" si="748"/>
        <v>1.0606953443358996E-4</v>
      </c>
      <c r="AH487" s="13">
        <f t="shared" si="749"/>
        <v>3.7151666401137004E-4</v>
      </c>
      <c r="AI487" s="13">
        <f t="shared" si="750"/>
        <v>3.4450134875840918E-4</v>
      </c>
      <c r="AJ487" s="13">
        <f t="shared" si="751"/>
        <v>1.5972524356637057E-4</v>
      </c>
      <c r="AK487" s="13">
        <f t="shared" si="752"/>
        <v>4.9370205224222961E-5</v>
      </c>
      <c r="AL487" s="13">
        <f t="shared" si="753"/>
        <v>1.8322177533017773E-7</v>
      </c>
      <c r="AM487" s="13">
        <f t="shared" si="754"/>
        <v>1.4679925198918574E-3</v>
      </c>
      <c r="AN487" s="13">
        <f t="shared" si="755"/>
        <v>6.3359354014232226E-4</v>
      </c>
      <c r="AO487" s="13">
        <f t="shared" si="756"/>
        <v>1.3673120559894045E-4</v>
      </c>
      <c r="AP487" s="13">
        <f t="shared" si="757"/>
        <v>1.9671310180277654E-5</v>
      </c>
      <c r="AQ487" s="13">
        <f t="shared" si="758"/>
        <v>2.1225610634034385E-6</v>
      </c>
      <c r="AR487" s="13">
        <f t="shared" si="759"/>
        <v>3.2069721770812592E-5</v>
      </c>
      <c r="AS487" s="13">
        <f t="shared" si="760"/>
        <v>2.9737730429270159E-5</v>
      </c>
      <c r="AT487" s="13">
        <f t="shared" si="761"/>
        <v>1.3787656428762538E-5</v>
      </c>
      <c r="AU487" s="13">
        <f t="shared" si="762"/>
        <v>4.2616897132245269E-6</v>
      </c>
      <c r="AV487" s="13">
        <f t="shared" si="763"/>
        <v>9.8794885695272305E-7</v>
      </c>
      <c r="AW487" s="13">
        <f t="shared" si="764"/>
        <v>2.0369206564993531E-9</v>
      </c>
      <c r="AX487" s="13">
        <f t="shared" si="765"/>
        <v>2.2687425718205163E-4</v>
      </c>
      <c r="AY487" s="13">
        <f t="shared" si="766"/>
        <v>9.7920160918616334E-5</v>
      </c>
      <c r="AZ487" s="13">
        <f t="shared" si="767"/>
        <v>2.1131436491346155E-5</v>
      </c>
      <c r="BA487" s="13">
        <f t="shared" si="768"/>
        <v>3.0401475651095226E-6</v>
      </c>
      <c r="BB487" s="13">
        <f t="shared" si="769"/>
        <v>3.2803604790757063E-7</v>
      </c>
      <c r="BC487" s="13">
        <f t="shared" si="770"/>
        <v>2.8316427784436558E-8</v>
      </c>
      <c r="BD487" s="13">
        <f t="shared" si="771"/>
        <v>2.3069109995244054E-6</v>
      </c>
      <c r="BE487" s="13">
        <f t="shared" si="772"/>
        <v>2.1391609792702194E-6</v>
      </c>
      <c r="BF487" s="13">
        <f t="shared" si="773"/>
        <v>9.9180455946842308E-7</v>
      </c>
      <c r="BG487" s="13">
        <f t="shared" si="774"/>
        <v>3.0656140225530125E-7</v>
      </c>
      <c r="BH487" s="13">
        <f t="shared" si="775"/>
        <v>7.1067348240796765E-8</v>
      </c>
      <c r="BI487" s="13">
        <f t="shared" si="776"/>
        <v>1.3179918799490928E-8</v>
      </c>
      <c r="BJ487" s="14">
        <f t="shared" si="777"/>
        <v>0.46325611768737252</v>
      </c>
      <c r="BK487" s="14">
        <f t="shared" si="778"/>
        <v>0.3706374584271882</v>
      </c>
      <c r="BL487" s="14">
        <f t="shared" si="779"/>
        <v>0.16270860123100139</v>
      </c>
      <c r="BM487" s="14">
        <f t="shared" si="780"/>
        <v>0.15660444680316693</v>
      </c>
      <c r="BN487" s="14">
        <f t="shared" si="781"/>
        <v>0.84334292633437169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1.6306</v>
      </c>
      <c r="F488" s="10">
        <f>VLOOKUP(B488,home!$B$2:$E$405,3,FALSE)</f>
        <v>0.90190000000000003</v>
      </c>
      <c r="G488" s="10">
        <f>VLOOKUP(C488,away!$B$2:$E$405,4,FALSE)</f>
        <v>0.64929999999999999</v>
      </c>
      <c r="H488" s="10">
        <f>VLOOKUP(A488,away!$A$2:$E$405,3,FALSE)</f>
        <v>1.1465000000000001</v>
      </c>
      <c r="I488" s="10">
        <f>VLOOKUP(C488,away!$B$2:$E$405,3,FALSE)</f>
        <v>1.2827</v>
      </c>
      <c r="J488" s="10">
        <f>VLOOKUP(B488,home!$B$2:$E$405,4,FALSE)</f>
        <v>1.0773999999999999</v>
      </c>
      <c r="K488" s="12">
        <f t="shared" si="726"/>
        <v>0.95488534430200012</v>
      </c>
      <c r="L488" s="12">
        <f t="shared" si="727"/>
        <v>1.5844411935699998</v>
      </c>
      <c r="M488" s="13">
        <f t="shared" si="728"/>
        <v>7.8919531213097929E-2</v>
      </c>
      <c r="N488" s="13">
        <f t="shared" si="729"/>
        <v>7.5359103734571456E-2</v>
      </c>
      <c r="O488" s="13">
        <f t="shared" si="730"/>
        <v>0.12504335623126575</v>
      </c>
      <c r="P488" s="13">
        <f t="shared" si="731"/>
        <v>0.11940206826756986</v>
      </c>
      <c r="Q488" s="13">
        <f t="shared" si="732"/>
        <v>3.5979651857938201E-2</v>
      </c>
      <c r="R488" s="13">
        <f t="shared" si="733"/>
        <v>9.9061922297532704E-2</v>
      </c>
      <c r="S488" s="13">
        <f t="shared" si="734"/>
        <v>4.5162628589610981E-2</v>
      </c>
      <c r="T488" s="13">
        <f t="shared" si="735"/>
        <v>5.7007642534024676E-2</v>
      </c>
      <c r="U488" s="13">
        <f t="shared" si="736"/>
        <v>9.4592777780297496E-2</v>
      </c>
      <c r="V488" s="13">
        <f t="shared" si="737"/>
        <v>7.592137317466956E-3</v>
      </c>
      <c r="W488" s="13">
        <f t="shared" si="738"/>
        <v>1.1452147417411141E-2</v>
      </c>
      <c r="X488" s="13">
        <f t="shared" si="739"/>
        <v>1.8145254122982502E-2</v>
      </c>
      <c r="Y488" s="13">
        <f t="shared" si="740"/>
        <v>1.437504405012468E-2</v>
      </c>
      <c r="Z488" s="13">
        <f t="shared" si="741"/>
        <v>5.2319263467480427E-2</v>
      </c>
      <c r="AA488" s="13">
        <f t="shared" si="742"/>
        <v>4.99588979097721E-2</v>
      </c>
      <c r="AB488" s="13">
        <f t="shared" si="743"/>
        <v>2.3852509715760601E-2</v>
      </c>
      <c r="AC488" s="13">
        <f t="shared" si="744"/>
        <v>7.1791235035753023E-4</v>
      </c>
      <c r="AD488" s="13">
        <f t="shared" si="745"/>
        <v>2.7338719324179741E-3</v>
      </c>
      <c r="AE488" s="13">
        <f t="shared" si="746"/>
        <v>4.3316593076678572E-3</v>
      </c>
      <c r="AF488" s="13">
        <f t="shared" si="747"/>
        <v>3.4316297217899298E-3</v>
      </c>
      <c r="AG488" s="13">
        <f t="shared" si="748"/>
        <v>1.8124051640943739E-3</v>
      </c>
      <c r="AH488" s="13">
        <f t="shared" si="749"/>
        <v>2.0724199063779491E-2</v>
      </c>
      <c r="AI488" s="13">
        <f t="shared" si="750"/>
        <v>1.9789233958400269E-2</v>
      </c>
      <c r="AJ488" s="13">
        <f t="shared" si="751"/>
        <v>9.4482247409199346E-3</v>
      </c>
      <c r="AK488" s="13">
        <f t="shared" si="752"/>
        <v>3.0073237782586699E-3</v>
      </c>
      <c r="AL488" s="13">
        <f t="shared" si="753"/>
        <v>4.3446897440918743E-5</v>
      </c>
      <c r="AM488" s="13">
        <f t="shared" si="754"/>
        <v>5.2210684829290255E-4</v>
      </c>
      <c r="AN488" s="13">
        <f t="shared" si="755"/>
        <v>8.2724759788027743E-4</v>
      </c>
      <c r="AO488" s="13">
        <f t="shared" si="756"/>
        <v>6.5536258568167118E-4</v>
      </c>
      <c r="AP488" s="13">
        <f t="shared" si="757"/>
        <v>3.4612782582619606E-4</v>
      </c>
      <c r="AQ488" s="13">
        <f t="shared" si="758"/>
        <v>1.3710479636996176E-4</v>
      </c>
      <c r="AR488" s="13">
        <f t="shared" si="759"/>
        <v>6.5672549400794021E-3</v>
      </c>
      <c r="AS488" s="13">
        <f t="shared" si="760"/>
        <v>6.2709754945767309E-3</v>
      </c>
      <c r="AT488" s="13">
        <f t="shared" si="761"/>
        <v>2.9940312971241533E-3</v>
      </c>
      <c r="AU488" s="13">
        <f t="shared" si="762"/>
        <v>9.5298553533512058E-4</v>
      </c>
      <c r="AV488" s="13">
        <f t="shared" si="763"/>
        <v>2.2749798025582557E-4</v>
      </c>
      <c r="AW488" s="13">
        <f t="shared" si="764"/>
        <v>1.8259278837970341E-6</v>
      </c>
      <c r="AX488" s="13">
        <f t="shared" si="765"/>
        <v>8.3092029599100023E-5</v>
      </c>
      <c r="AY488" s="13">
        <f t="shared" si="766"/>
        <v>1.3165443455415181E-4</v>
      </c>
      <c r="AZ488" s="13">
        <f t="shared" si="767"/>
        <v>1.0429935471188188E-4</v>
      </c>
      <c r="BA488" s="13">
        <f t="shared" si="768"/>
        <v>5.5085398022758299E-5</v>
      </c>
      <c r="BB488" s="13">
        <f t="shared" si="769"/>
        <v>2.1819893447864414E-5</v>
      </c>
      <c r="BC488" s="13">
        <f t="shared" si="770"/>
        <v>6.9144676036208937E-6</v>
      </c>
      <c r="BD488" s="13">
        <f t="shared" si="771"/>
        <v>1.7342382092896506E-3</v>
      </c>
      <c r="BE488" s="13">
        <f t="shared" si="772"/>
        <v>1.6559986495792321E-3</v>
      </c>
      <c r="BF488" s="13">
        <f t="shared" si="773"/>
        <v>7.9064442033355601E-4</v>
      </c>
      <c r="BG488" s="13">
        <f t="shared" si="774"/>
        <v>2.5165825651022103E-4</v>
      </c>
      <c r="BH488" s="13">
        <f t="shared" si="775"/>
        <v>6.0076195228550854E-5</v>
      </c>
      <c r="BI488" s="13">
        <f t="shared" si="776"/>
        <v>1.1473175673033796E-5</v>
      </c>
      <c r="BJ488" s="14">
        <f t="shared" si="777"/>
        <v>0.22751922507501318</v>
      </c>
      <c r="BK488" s="14">
        <f t="shared" si="778"/>
        <v>0.25196937907009831</v>
      </c>
      <c r="BL488" s="14">
        <f t="shared" si="779"/>
        <v>0.46699527962997256</v>
      </c>
      <c r="BM488" s="14">
        <f t="shared" si="780"/>
        <v>0.46490768513391822</v>
      </c>
      <c r="BN488" s="14">
        <f t="shared" si="781"/>
        <v>0.53376563360197593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1.6306</v>
      </c>
      <c r="F489" s="10">
        <f>VLOOKUP(B489,home!$B$2:$E$405,3,FALSE)</f>
        <v>1.2947</v>
      </c>
      <c r="G489" s="10">
        <f>VLOOKUP(C489,away!$B$2:$E$405,4,FALSE)</f>
        <v>1.1243000000000001</v>
      </c>
      <c r="H489" s="10">
        <f>VLOOKUP(A489,away!$A$2:$E$405,3,FALSE)</f>
        <v>1.1465000000000001</v>
      </c>
      <c r="I489" s="10">
        <f>VLOOKUP(C489,away!$B$2:$E$405,3,FALSE)</f>
        <v>1.0660000000000001</v>
      </c>
      <c r="J489" s="10">
        <f>VLOOKUP(B489,home!$B$2:$E$405,4,FALSE)</f>
        <v>0.92069999999999996</v>
      </c>
      <c r="K489" s="12">
        <f t="shared" si="726"/>
        <v>2.3735522510260005</v>
      </c>
      <c r="L489" s="12">
        <f t="shared" si="727"/>
        <v>1.1252509983000001</v>
      </c>
      <c r="M489" s="13">
        <f t="shared" si="728"/>
        <v>3.0233543794441257E-2</v>
      </c>
      <c r="N489" s="13">
        <f t="shared" si="729"/>
        <v>7.1760895929789223E-2</v>
      </c>
      <c r="O489" s="13">
        <f t="shared" si="730"/>
        <v>3.4020325336841795E-2</v>
      </c>
      <c r="P489" s="13">
        <f t="shared" si="731"/>
        <v>8.0749019783897716E-2</v>
      </c>
      <c r="Q489" s="13">
        <f t="shared" si="732"/>
        <v>8.5164118034896888E-2</v>
      </c>
      <c r="R489" s="13">
        <f t="shared" si="733"/>
        <v>1.9140702523886013E-2</v>
      </c>
      <c r="S489" s="13">
        <f t="shared" si="734"/>
        <v>5.3916969181587893E-2</v>
      </c>
      <c r="T489" s="13">
        <f t="shared" si="735"/>
        <v>9.5831008838106746E-2</v>
      </c>
      <c r="U489" s="13">
        <f t="shared" si="736"/>
        <v>4.5431457561788693E-2</v>
      </c>
      <c r="V489" s="13">
        <f t="shared" si="737"/>
        <v>1.6000411995413171E-2</v>
      </c>
      <c r="W489" s="13">
        <f t="shared" si="738"/>
        <v>6.7380494689457851E-2</v>
      </c>
      <c r="X489" s="13">
        <f t="shared" si="739"/>
        <v>7.5819968915260286E-2</v>
      </c>
      <c r="Y489" s="13">
        <f t="shared" si="740"/>
        <v>4.2658247856485816E-2</v>
      </c>
      <c r="Z489" s="13">
        <f t="shared" si="741"/>
        <v>7.1793648743886896E-3</v>
      </c>
      <c r="AA489" s="13">
        <f t="shared" si="742"/>
        <v>1.7040597658542274E-2</v>
      </c>
      <c r="AB489" s="13">
        <f t="shared" si="743"/>
        <v>2.0223374465630706E-2</v>
      </c>
      <c r="AC489" s="13">
        <f t="shared" si="744"/>
        <v>2.6709108134010786E-3</v>
      </c>
      <c r="AD489" s="13">
        <f t="shared" si="745"/>
        <v>3.9982781211352028E-2</v>
      </c>
      <c r="AE489" s="13">
        <f t="shared" si="746"/>
        <v>4.4990664472884349E-2</v>
      </c>
      <c r="AF489" s="13">
        <f t="shared" si="747"/>
        <v>2.5312895056146738E-2</v>
      </c>
      <c r="AG489" s="13">
        <f t="shared" si="748"/>
        <v>9.4944534772640858E-3</v>
      </c>
      <c r="AH489" s="13">
        <f t="shared" si="749"/>
        <v>2.0196468730164559E-3</v>
      </c>
      <c r="AI489" s="13">
        <f t="shared" si="750"/>
        <v>4.7937373817258325E-3</v>
      </c>
      <c r="AJ489" s="13">
        <f t="shared" si="751"/>
        <v>5.6890930766114178E-3</v>
      </c>
      <c r="AK489" s="13">
        <f t="shared" si="752"/>
        <v>4.5011198927624894E-3</v>
      </c>
      <c r="AL489" s="13">
        <f t="shared" si="753"/>
        <v>2.8534323541920179E-4</v>
      </c>
      <c r="AM489" s="13">
        <f t="shared" si="754"/>
        <v>1.8980244069296933E-2</v>
      </c>
      <c r="AN489" s="13">
        <f t="shared" si="755"/>
        <v>2.1357538586954029E-2</v>
      </c>
      <c r="AO489" s="13">
        <f t="shared" si="756"/>
        <v>1.2016295808100401E-2</v>
      </c>
      <c r="AP489" s="13">
        <f t="shared" si="757"/>
        <v>4.5071162846443604E-3</v>
      </c>
      <c r="AQ489" s="13">
        <f t="shared" si="758"/>
        <v>1.2679092746875631E-3</v>
      </c>
      <c r="AR489" s="13">
        <f t="shared" si="759"/>
        <v>4.5452193201504803E-4</v>
      </c>
      <c r="AS489" s="13">
        <f t="shared" si="760"/>
        <v>1.0788315548750042E-3</v>
      </c>
      <c r="AT489" s="13">
        <f t="shared" si="761"/>
        <v>1.2803315327757233E-3</v>
      </c>
      <c r="AU489" s="13">
        <f t="shared" si="762"/>
        <v>1.0129779305597959E-3</v>
      </c>
      <c r="AV489" s="13">
        <f t="shared" si="763"/>
        <v>6.0108901182996568E-4</v>
      </c>
      <c r="AW489" s="13">
        <f t="shared" si="764"/>
        <v>2.1169630805075499E-5</v>
      </c>
      <c r="AX489" s="13">
        <f t="shared" si="765"/>
        <v>7.5084335059504362E-3</v>
      </c>
      <c r="AY489" s="13">
        <f t="shared" si="766"/>
        <v>8.448872298239896E-3</v>
      </c>
      <c r="AZ489" s="13">
        <f t="shared" si="767"/>
        <v>4.7535509940518309E-3</v>
      </c>
      <c r="BA489" s="13">
        <f t="shared" si="768"/>
        <v>1.7829793338422603E-3</v>
      </c>
      <c r="BB489" s="13">
        <f t="shared" si="769"/>
        <v>5.0157481883856799E-4</v>
      </c>
      <c r="BC489" s="13">
        <f t="shared" si="770"/>
        <v>1.1287951312404803E-4</v>
      </c>
      <c r="BD489" s="13">
        <f t="shared" si="771"/>
        <v>8.5241876291529593E-5</v>
      </c>
      <c r="BE489" s="13">
        <f t="shared" si="772"/>
        <v>2.0232604735343992E-4</v>
      </c>
      <c r="BF489" s="13">
        <f t="shared" si="773"/>
        <v>2.4011572256847527E-4</v>
      </c>
      <c r="BG489" s="13">
        <f t="shared" si="774"/>
        <v>1.8997573793637972E-4</v>
      </c>
      <c r="BH489" s="13">
        <f t="shared" si="775"/>
        <v>1.1272933510480491E-4</v>
      </c>
      <c r="BI489" s="13">
        <f t="shared" si="776"/>
        <v>5.3513793418934794E-5</v>
      </c>
      <c r="BJ489" s="14">
        <f t="shared" si="777"/>
        <v>0.63963292296937424</v>
      </c>
      <c r="BK489" s="14">
        <f t="shared" si="778"/>
        <v>0.19230507110240019</v>
      </c>
      <c r="BL489" s="14">
        <f t="shared" si="779"/>
        <v>0.15817170924553481</v>
      </c>
      <c r="BM489" s="14">
        <f t="shared" si="780"/>
        <v>0.66779276012051003</v>
      </c>
      <c r="BN489" s="14">
        <f t="shared" si="781"/>
        <v>0.32106860540375287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1.6306</v>
      </c>
      <c r="F490" s="10">
        <f>VLOOKUP(B490,home!$B$2:$E$405,3,FALSE)</f>
        <v>1.1619999999999999</v>
      </c>
      <c r="G490" s="10">
        <f>VLOOKUP(C490,away!$B$2:$E$405,4,FALSE)</f>
        <v>1.0221</v>
      </c>
      <c r="H490" s="10">
        <f>VLOOKUP(A490,away!$A$2:$E$405,3,FALSE)</f>
        <v>1.1465000000000001</v>
      </c>
      <c r="I490" s="10">
        <f>VLOOKUP(C490,away!$B$2:$E$405,3,FALSE)</f>
        <v>1.0660000000000001</v>
      </c>
      <c r="J490" s="10">
        <f>VLOOKUP(B490,home!$B$2:$E$405,4,FALSE)</f>
        <v>0.91810000000000003</v>
      </c>
      <c r="K490" s="12">
        <f t="shared" si="726"/>
        <v>1.9366313341199999</v>
      </c>
      <c r="L490" s="12">
        <f t="shared" si="727"/>
        <v>1.1220733589</v>
      </c>
      <c r="M490" s="13">
        <f t="shared" si="728"/>
        <v>4.6948468530432441E-2</v>
      </c>
      <c r="N490" s="13">
        <f t="shared" si="729"/>
        <v>9.09218752449822E-2</v>
      </c>
      <c r="O490" s="13">
        <f t="shared" si="730"/>
        <v>5.2679625779153277E-2</v>
      </c>
      <c r="P490" s="13">
        <f t="shared" si="731"/>
        <v>0.10202101395362395</v>
      </c>
      <c r="Q490" s="13">
        <f t="shared" si="732"/>
        <v>8.8041076278191049E-2</v>
      </c>
      <c r="R490" s="13">
        <f t="shared" si="733"/>
        <v>2.9555202321804783E-2</v>
      </c>
      <c r="S490" s="13">
        <f t="shared" si="734"/>
        <v>5.5423997916879797E-2</v>
      </c>
      <c r="T490" s="13">
        <f t="shared" si="735"/>
        <v>9.8788546180640951E-2</v>
      </c>
      <c r="U490" s="13">
        <f t="shared" si="736"/>
        <v>5.7237530902663314E-2</v>
      </c>
      <c r="V490" s="13">
        <f t="shared" si="737"/>
        <v>1.3382077654823642E-2</v>
      </c>
      <c r="W490" s="13">
        <f t="shared" si="738"/>
        <v>5.6834369003331268E-2</v>
      </c>
      <c r="X490" s="13">
        <f t="shared" si="739"/>
        <v>6.3772331328529955E-2</v>
      </c>
      <c r="Y490" s="13">
        <f t="shared" si="740"/>
        <v>3.5778617009343663E-2</v>
      </c>
      <c r="Z490" s="13">
        <f t="shared" si="741"/>
        <v>1.1054368380732192E-2</v>
      </c>
      <c r="AA490" s="13">
        <f t="shared" si="742"/>
        <v>2.1408236185031328E-2</v>
      </c>
      <c r="AB490" s="13">
        <f t="shared" si="743"/>
        <v>2.072993050208664E-2</v>
      </c>
      <c r="AC490" s="13">
        <f t="shared" si="744"/>
        <v>1.8174889057699936E-3</v>
      </c>
      <c r="AD490" s="13">
        <f t="shared" si="745"/>
        <v>2.751680496669745E-2</v>
      </c>
      <c r="AE490" s="13">
        <f t="shared" si="746"/>
        <v>3.0875873775178409E-2</v>
      </c>
      <c r="AF490" s="13">
        <f t="shared" si="747"/>
        <v>1.7322497697943435E-2</v>
      </c>
      <c r="AG490" s="13">
        <f t="shared" si="748"/>
        <v>6.4790377254896371E-3</v>
      </c>
      <c r="AH490" s="13">
        <f t="shared" si="749"/>
        <v>3.1009530648715318E-3</v>
      </c>
      <c r="AI490" s="13">
        <f t="shared" si="750"/>
        <v>6.0054028710656562E-3</v>
      </c>
      <c r="AJ490" s="13">
        <f t="shared" si="751"/>
        <v>5.8151256870599809E-3</v>
      </c>
      <c r="AK490" s="13">
        <f t="shared" si="752"/>
        <v>3.7539182058021502E-3</v>
      </c>
      <c r="AL490" s="13">
        <f t="shared" si="753"/>
        <v>1.5797922004286458E-4</v>
      </c>
      <c r="AM490" s="13">
        <f t="shared" si="754"/>
        <v>1.0657981342675024E-2</v>
      </c>
      <c r="AN490" s="13">
        <f t="shared" si="755"/>
        <v>1.1959036924268897E-2</v>
      </c>
      <c r="AO490" s="13">
        <f t="shared" si="756"/>
        <v>6.7094583654117648E-3</v>
      </c>
      <c r="AP490" s="13">
        <f t="shared" si="757"/>
        <v>2.5095014948257614E-3</v>
      </c>
      <c r="AQ490" s="13">
        <f t="shared" si="758"/>
        <v>7.0396119286592832E-4</v>
      </c>
      <c r="AR490" s="13">
        <f t="shared" si="759"/>
        <v>6.9589936425832981E-4</v>
      </c>
      <c r="AS490" s="13">
        <f t="shared" si="760"/>
        <v>1.347700514216869E-3</v>
      </c>
      <c r="AT490" s="13">
        <f t="shared" si="761"/>
        <v>1.3049995224210125E-3</v>
      </c>
      <c r="AU490" s="13">
        <f t="shared" si="762"/>
        <v>8.4243432204405601E-4</v>
      </c>
      <c r="AV490" s="13">
        <f t="shared" si="763"/>
        <v>4.0787117625216442E-4</v>
      </c>
      <c r="AW490" s="13">
        <f t="shared" si="764"/>
        <v>9.5359874328834003E-6</v>
      </c>
      <c r="AX490" s="13">
        <f t="shared" si="765"/>
        <v>3.4400967711151345E-3</v>
      </c>
      <c r="AY490" s="13">
        <f t="shared" si="766"/>
        <v>3.8600409389062036E-3</v>
      </c>
      <c r="AZ490" s="13">
        <f t="shared" si="767"/>
        <v>2.1656245509049971E-3</v>
      </c>
      <c r="BA490" s="13">
        <f t="shared" si="768"/>
        <v>8.0999653798342495E-4</v>
      </c>
      <c r="BB490" s="13">
        <f t="shared" si="769"/>
        <v>2.2721888401810829E-4</v>
      </c>
      <c r="BC490" s="13">
        <f t="shared" si="770"/>
        <v>5.0991251279141653E-5</v>
      </c>
      <c r="BD490" s="13">
        <f t="shared" si="771"/>
        <v>1.3014168951828645E-4</v>
      </c>
      <c r="BE490" s="13">
        <f t="shared" si="772"/>
        <v>2.520364737964299E-4</v>
      </c>
      <c r="BF490" s="13">
        <f t="shared" si="773"/>
        <v>2.4405086624764024E-4</v>
      </c>
      <c r="BG490" s="13">
        <f t="shared" si="774"/>
        <v>1.5754551823143637E-4</v>
      </c>
      <c r="BH490" s="13">
        <f t="shared" si="775"/>
        <v>7.6276896789293351E-5</v>
      </c>
      <c r="BI490" s="13">
        <f t="shared" si="776"/>
        <v>2.9544045678316544E-5</v>
      </c>
      <c r="BJ490" s="14">
        <f t="shared" si="777"/>
        <v>0.55942493746458255</v>
      </c>
      <c r="BK490" s="14">
        <f t="shared" si="778"/>
        <v>0.2236110671204789</v>
      </c>
      <c r="BL490" s="14">
        <f t="shared" si="779"/>
        <v>0.20577442590899248</v>
      </c>
      <c r="BM490" s="14">
        <f t="shared" si="780"/>
        <v>0.58584703181512521</v>
      </c>
      <c r="BN490" s="14">
        <f t="shared" si="781"/>
        <v>0.41016726210818771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1.6306</v>
      </c>
      <c r="F491" s="10">
        <f>VLOOKUP(B491,home!$B$2:$E$405,3,FALSE)</f>
        <v>0.97399999999999998</v>
      </c>
      <c r="G491" s="10">
        <f>VLOOKUP(C491,away!$B$2:$E$405,4,FALSE)</f>
        <v>1.0562</v>
      </c>
      <c r="H491" s="10">
        <f>VLOOKUP(A491,away!$A$2:$E$405,3,FALSE)</f>
        <v>1.1465000000000001</v>
      </c>
      <c r="I491" s="10">
        <f>VLOOKUP(C491,away!$B$2:$E$405,3,FALSE)</f>
        <v>1.0176000000000001</v>
      </c>
      <c r="J491" s="10">
        <f>VLOOKUP(B491,home!$B$2:$E$405,4,FALSE)</f>
        <v>1.2827</v>
      </c>
      <c r="K491" s="12">
        <f t="shared" si="726"/>
        <v>1.67746148728</v>
      </c>
      <c r="L491" s="12">
        <f t="shared" si="727"/>
        <v>1.4964983836800001</v>
      </c>
      <c r="M491" s="13">
        <f t="shared" si="728"/>
        <v>4.1837597961980486E-2</v>
      </c>
      <c r="N491" s="13">
        <f t="shared" si="729"/>
        <v>7.0180959301526485E-2</v>
      </c>
      <c r="O491" s="13">
        <f t="shared" si="730"/>
        <v>6.2609897727157471E-2</v>
      </c>
      <c r="P491" s="13">
        <f t="shared" si="731"/>
        <v>0.10502569215984625</v>
      </c>
      <c r="Q491" s="13">
        <f t="shared" si="732"/>
        <v>5.8862928184337901E-2</v>
      </c>
      <c r="R491" s="13">
        <f t="shared" si="733"/>
        <v>4.6847805375530641E-2</v>
      </c>
      <c r="S491" s="13">
        <f t="shared" si="734"/>
        <v>6.5911981990926932E-2</v>
      </c>
      <c r="T491" s="13">
        <f t="shared" si="735"/>
        <v>8.808827688653359E-2</v>
      </c>
      <c r="U491" s="13">
        <f t="shared" si="736"/>
        <v>7.8585389281041598E-2</v>
      </c>
      <c r="V491" s="13">
        <f t="shared" si="737"/>
        <v>1.8384451273589245E-2</v>
      </c>
      <c r="W491" s="13">
        <f t="shared" si="738"/>
        <v>3.2913431685918426E-2</v>
      </c>
      <c r="X491" s="13">
        <f t="shared" si="739"/>
        <v>4.9254897319339033E-2</v>
      </c>
      <c r="Y491" s="13">
        <f t="shared" si="740"/>
        <v>3.6854937113357619E-2</v>
      </c>
      <c r="Z491" s="13">
        <f t="shared" si="741"/>
        <v>2.336922167447894E-2</v>
      </c>
      <c r="AA491" s="13">
        <f t="shared" si="742"/>
        <v>3.9200969346647456E-2</v>
      </c>
      <c r="AB491" s="13">
        <f t="shared" si="743"/>
        <v>3.2879058171522473E-2</v>
      </c>
      <c r="AC491" s="13">
        <f t="shared" si="744"/>
        <v>2.8844266491803452E-3</v>
      </c>
      <c r="AD491" s="13">
        <f t="shared" si="745"/>
        <v>1.3802753516837348E-2</v>
      </c>
      <c r="AE491" s="13">
        <f t="shared" si="746"/>
        <v>2.0655798328280527E-2</v>
      </c>
      <c r="AF491" s="13">
        <f t="shared" si="747"/>
        <v>1.5455684405945932E-2</v>
      </c>
      <c r="AG491" s="13">
        <f t="shared" si="748"/>
        <v>7.7098022440554234E-3</v>
      </c>
      <c r="AH491" s="13">
        <f t="shared" si="749"/>
        <v>8.7430006159293413E-3</v>
      </c>
      <c r="AI491" s="13">
        <f t="shared" si="750"/>
        <v>1.4666046816486788E-2</v>
      </c>
      <c r="AJ491" s="13">
        <f t="shared" si="751"/>
        <v>1.2300864352651023E-2</v>
      </c>
      <c r="AK491" s="13">
        <f t="shared" si="752"/>
        <v>6.8780754039425062E-3</v>
      </c>
      <c r="AL491" s="13">
        <f t="shared" si="753"/>
        <v>2.896331721431659E-4</v>
      </c>
      <c r="AM491" s="13">
        <f t="shared" si="754"/>
        <v>4.630717488582646E-3</v>
      </c>
      <c r="AN491" s="13">
        <f t="shared" si="755"/>
        <v>6.929861236942639E-3</v>
      </c>
      <c r="AO491" s="13">
        <f t="shared" si="756"/>
        <v>5.1852630701056737E-3</v>
      </c>
      <c r="AP491" s="13">
        <f t="shared" si="757"/>
        <v>2.5865792677895786E-3</v>
      </c>
      <c r="AQ491" s="13">
        <f t="shared" si="758"/>
        <v>9.6770292337682571E-4</v>
      </c>
      <c r="AR491" s="13">
        <f t="shared" si="759"/>
        <v>2.6167772580502988E-3</v>
      </c>
      <c r="AS491" s="13">
        <f t="shared" si="760"/>
        <v>4.3895430711695348E-3</v>
      </c>
      <c r="AT491" s="13">
        <f t="shared" si="761"/>
        <v>3.6816447243218343E-3</v>
      </c>
      <c r="AU491" s="13">
        <f t="shared" si="762"/>
        <v>2.0586057449658232E-3</v>
      </c>
      <c r="AV491" s="13">
        <f t="shared" si="763"/>
        <v>8.6330796366838034E-4</v>
      </c>
      <c r="AW491" s="13">
        <f t="shared" si="764"/>
        <v>2.0196430070992583E-5</v>
      </c>
      <c r="AX491" s="13">
        <f t="shared" si="765"/>
        <v>1.2946417075952242E-3</v>
      </c>
      <c r="AY491" s="13">
        <f t="shared" si="766"/>
        <v>1.9374292228609682E-3</v>
      </c>
      <c r="AZ491" s="13">
        <f t="shared" si="767"/>
        <v>1.449679850252919E-3</v>
      </c>
      <c r="BA491" s="13">
        <f t="shared" si="768"/>
        <v>7.2314785091898604E-4</v>
      </c>
      <c r="BB491" s="13">
        <f t="shared" si="769"/>
        <v>2.7054739751548212E-4</v>
      </c>
      <c r="BC491" s="13">
        <f t="shared" si="770"/>
        <v>8.0974748618149826E-5</v>
      </c>
      <c r="BD491" s="13">
        <f t="shared" si="771"/>
        <v>6.5266715618714222E-4</v>
      </c>
      <c r="BE491" s="13">
        <f t="shared" si="772"/>
        <v>1.0948240185164916E-3</v>
      </c>
      <c r="BF491" s="13">
        <f t="shared" si="773"/>
        <v>9.1826256320527049E-4</v>
      </c>
      <c r="BG491" s="13">
        <f t="shared" si="774"/>
        <v>5.13450028329286E-4</v>
      </c>
      <c r="BH491" s="13">
        <f t="shared" si="775"/>
        <v>2.153231620413005E-4</v>
      </c>
      <c r="BI491" s="13">
        <f t="shared" si="776"/>
        <v>7.2239262328726488E-5</v>
      </c>
      <c r="BJ491" s="14">
        <f t="shared" si="777"/>
        <v>0.41983601375069129</v>
      </c>
      <c r="BK491" s="14">
        <f t="shared" si="778"/>
        <v>0.23627121243052743</v>
      </c>
      <c r="BL491" s="14">
        <f t="shared" si="779"/>
        <v>0.31978775204369353</v>
      </c>
      <c r="BM491" s="14">
        <f t="shared" si="780"/>
        <v>0.61198208639622187</v>
      </c>
      <c r="BN491" s="14">
        <f t="shared" si="781"/>
        <v>0.38536488071037922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1.6306</v>
      </c>
      <c r="F492" s="15">
        <f>VLOOKUP(B492,home!$B$2:$E$405,3,FALSE)</f>
        <v>1.0822000000000001</v>
      </c>
      <c r="G492" s="15">
        <f>VLOOKUP(C492,away!$B$2:$E$405,4,FALSE)</f>
        <v>1.1544000000000001</v>
      </c>
      <c r="H492" s="15">
        <f>VLOOKUP(A492,away!$A$2:$E$405,3,FALSE)</f>
        <v>1.1465000000000001</v>
      </c>
      <c r="I492" s="15">
        <f>VLOOKUP(C492,away!$B$2:$E$405,3,FALSE)</f>
        <v>0.76959999999999995</v>
      </c>
      <c r="J492" s="15">
        <f>VLOOKUP(B492,home!$B$2:$E$405,4,FALSE)</f>
        <v>1.0773999999999999</v>
      </c>
      <c r="K492" s="16">
        <f t="shared" si="726"/>
        <v>2.0370950134080004</v>
      </c>
      <c r="L492" s="16">
        <f t="shared" si="727"/>
        <v>0.95064001135999987</v>
      </c>
      <c r="M492" s="17">
        <f t="shared" si="728"/>
        <v>5.0401465609804644E-2</v>
      </c>
      <c r="N492" s="17">
        <f t="shared" si="729"/>
        <v>0.10267257426218787</v>
      </c>
      <c r="O492" s="17">
        <f t="shared" si="730"/>
        <v>4.7913649839865326E-2</v>
      </c>
      <c r="P492" s="17">
        <f t="shared" si="731"/>
        <v>9.7604657162966707E-2</v>
      </c>
      <c r="Q492" s="17">
        <f t="shared" si="732"/>
        <v>0.10457689452163278</v>
      </c>
      <c r="R492" s="17">
        <f t="shared" si="733"/>
        <v>2.2774316314034315E-2</v>
      </c>
      <c r="S492" s="17">
        <f t="shared" si="734"/>
        <v>4.7253928951458093E-2</v>
      </c>
      <c r="T492" s="17">
        <f t="shared" si="735"/>
        <v>9.9414980196038491E-2</v>
      </c>
      <c r="U492" s="17">
        <f t="shared" si="736"/>
        <v>4.6393446197095782E-2</v>
      </c>
      <c r="V492" s="17">
        <f t="shared" si="737"/>
        <v>1.0167701538718389E-2</v>
      </c>
      <c r="W492" s="17">
        <f t="shared" si="738"/>
        <v>7.1011023449237515E-2</v>
      </c>
      <c r="X492" s="17">
        <f t="shared" si="739"/>
        <v>6.7505920138468359E-2</v>
      </c>
      <c r="Y492" s="17">
        <f t="shared" si="740"/>
        <v>3.2086914343650401E-2</v>
      </c>
      <c r="Z492" s="17">
        <f t="shared" si="741"/>
        <v>7.2167254398299383E-3</v>
      </c>
      <c r="AA492" s="17">
        <f t="shared" si="742"/>
        <v>1.4701155406612227E-2</v>
      </c>
      <c r="AB492" s="17">
        <f t="shared" si="743"/>
        <v>1.4973825185072918E-2</v>
      </c>
      <c r="AC492" s="17">
        <f t="shared" si="744"/>
        <v>1.2306376049967009E-3</v>
      </c>
      <c r="AD492" s="17">
        <f t="shared" si="745"/>
        <v>3.6164050441360084E-2</v>
      </c>
      <c r="AE492" s="17">
        <f t="shared" si="746"/>
        <v>3.4378993322398153E-2</v>
      </c>
      <c r="AF492" s="17">
        <f t="shared" si="747"/>
        <v>1.6341023301274973E-2</v>
      </c>
      <c r="AG492" s="17">
        <f t="shared" si="748"/>
        <v>5.1781435255860214E-3</v>
      </c>
      <c r="AH492" s="17">
        <f t="shared" si="749"/>
        <v>1.7151269885254826E-3</v>
      </c>
      <c r="AI492" s="17">
        <f t="shared" si="750"/>
        <v>3.4938766356867419E-3</v>
      </c>
      <c r="AJ492" s="17">
        <f t="shared" si="751"/>
        <v>3.5586793360100921E-3</v>
      </c>
      <c r="AK492" s="17">
        <f t="shared" si="752"/>
        <v>2.4164559765680834E-3</v>
      </c>
      <c r="AL492" s="17">
        <f t="shared" si="753"/>
        <v>9.5327356118938839E-5</v>
      </c>
      <c r="AM492" s="17">
        <f t="shared" si="754"/>
        <v>1.4733921363745997E-2</v>
      </c>
      <c r="AN492" s="17">
        <f t="shared" si="755"/>
        <v>1.4006655172608838E-2</v>
      </c>
      <c r="AO492" s="17">
        <f t="shared" si="756"/>
        <v>6.6576434162022337E-3</v>
      </c>
      <c r="AP492" s="17">
        <f t="shared" si="757"/>
        <v>2.1096740709364401E-3</v>
      </c>
      <c r="AQ492" s="17">
        <f t="shared" si="758"/>
        <v>5.0138514569022857E-4</v>
      </c>
      <c r="AR492" s="17">
        <f t="shared" si="759"/>
        <v>3.2609366797114152E-4</v>
      </c>
      <c r="AS492" s="17">
        <f t="shared" si="760"/>
        <v>6.6428378492793666E-4</v>
      </c>
      <c r="AT492" s="17">
        <f t="shared" si="761"/>
        <v>6.7660459288224636E-4</v>
      </c>
      <c r="AU492" s="17">
        <f t="shared" si="762"/>
        <v>4.5943594740312466E-4</v>
      </c>
      <c r="AV492" s="17">
        <f t="shared" si="763"/>
        <v>2.3397866935882144E-4</v>
      </c>
      <c r="AW492" s="17">
        <f t="shared" si="764"/>
        <v>5.127933946445855E-6</v>
      </c>
      <c r="AX492" s="17">
        <f t="shared" si="765"/>
        <v>5.0023996230054305E-3</v>
      </c>
      <c r="AY492" s="17">
        <f t="shared" si="766"/>
        <v>4.7554812344411416E-3</v>
      </c>
      <c r="AZ492" s="17">
        <f t="shared" si="767"/>
        <v>2.2603753673656967E-3</v>
      </c>
      <c r="BA492" s="17">
        <f t="shared" si="768"/>
        <v>7.1626775497012996E-4</v>
      </c>
      <c r="BB492" s="17">
        <f t="shared" si="769"/>
        <v>1.7022819668040143E-4</v>
      </c>
      <c r="BC492" s="17">
        <f t="shared" si="770"/>
        <v>3.2365146965209831E-5</v>
      </c>
      <c r="BD492" s="17">
        <f t="shared" si="771"/>
        <v>5.1666281370751652E-5</v>
      </c>
      <c r="BE492" s="17">
        <f t="shared" si="772"/>
        <v>1.0524912414169288E-4</v>
      </c>
      <c r="BF492" s="17">
        <f t="shared" si="773"/>
        <v>1.072012329773011E-4</v>
      </c>
      <c r="BG492" s="17">
        <f t="shared" si="774"/>
        <v>7.2793032376416441E-5</v>
      </c>
      <c r="BH492" s="17">
        <f t="shared" si="775"/>
        <v>3.7071580816211266E-5</v>
      </c>
      <c r="BI492" s="17">
        <f t="shared" si="776"/>
        <v>1.5103666483971125E-5</v>
      </c>
      <c r="BJ492" s="18">
        <f t="shared" si="777"/>
        <v>0.62027691399444629</v>
      </c>
      <c r="BK492" s="18">
        <f t="shared" si="778"/>
        <v>0.2115091994585046</v>
      </c>
      <c r="BL492" s="18">
        <f t="shared" si="779"/>
        <v>0.16069001346018061</v>
      </c>
      <c r="BM492" s="18">
        <f t="shared" si="780"/>
        <v>0.56899894134197482</v>
      </c>
      <c r="BN492" s="18">
        <f t="shared" si="781"/>
        <v>0.42594355771049164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1.391</v>
      </c>
      <c r="F493" s="10">
        <f>VLOOKUP(B493,home!$B$2:$E$405,3,FALSE)</f>
        <v>0.94010000000000005</v>
      </c>
      <c r="G493" s="10">
        <f>VLOOKUP(C493,away!$B$2:$E$405,4,FALSE)</f>
        <v>1.0185</v>
      </c>
      <c r="H493" s="10">
        <f>VLOOKUP(A493,away!$A$2:$E$405,3,FALSE)</f>
        <v>1.016</v>
      </c>
      <c r="I493" s="10">
        <f>VLOOKUP(C493,away!$B$2:$E$405,3,FALSE)</f>
        <v>0.82020000000000004</v>
      </c>
      <c r="J493" s="10">
        <f>VLOOKUP(B493,home!$B$2:$E$405,4,FALSE)</f>
        <v>1.6657</v>
      </c>
      <c r="K493" s="12">
        <f t="shared" ref="K493:K556" si="782">E493*F493*G493</f>
        <v>1.33187116335</v>
      </c>
      <c r="L493" s="12">
        <f t="shared" ref="L493:L556" si="783">H493*I493*J493</f>
        <v>1.3880664542400001</v>
      </c>
      <c r="M493" s="13">
        <f t="shared" ref="M493:M556" si="784">_xlfn.POISSON.DIST(0,K493,FALSE) * _xlfn.POISSON.DIST(0,L493,FALSE)</f>
        <v>6.5878863980522839E-2</v>
      </c>
      <c r="N493" s="13">
        <f t="shared" ref="N493:N556" si="785">_xlfn.POISSON.DIST(1,K493,FALSE) * _xlfn.POISSON.DIST(0,L493,FALSE)</f>
        <v>8.7742159209915377E-2</v>
      </c>
      <c r="O493" s="13">
        <f t="shared" ref="O493:O556" si="786">_xlfn.POISSON.DIST(0,K493,FALSE) * _xlfn.POISSON.DIST(1,L493,FALSE)</f>
        <v>9.1444241134803594E-2</v>
      </c>
      <c r="P493" s="13">
        <f t="shared" ref="P493:P556" si="787">_xlfn.POISSON.DIST(1,K493,FALSE) * _xlfn.POISSON.DIST(1,L493,FALSE)</f>
        <v>0.12179194782186879</v>
      </c>
      <c r="Q493" s="13">
        <f t="shared" ref="Q493:Q556" si="788">_xlfn.POISSON.DIST(2,K493,FALSE) * _xlfn.POISSON.DIST(0,L493,FALSE)</f>
        <v>5.8430625830875452E-2</v>
      </c>
      <c r="R493" s="13">
        <f t="shared" ref="R493:R556" si="789">_xlfn.POISSON.DIST(0,K493,FALSE) * _xlfn.POISSON.DIST(2,L493,FALSE)</f>
        <v>6.3465341776327205E-2</v>
      </c>
      <c r="S493" s="13">
        <f t="shared" ref="S493:S556" si="790">_xlfn.POISSON.DIST(2,K493,FALSE) * _xlfn.POISSON.DIST(2,L493,FALSE)</f>
        <v>5.6289975486790003E-2</v>
      </c>
      <c r="T493" s="13">
        <f t="shared" ref="T493:T556" si="791">_xlfn.POISSON.DIST(2,K493,FALSE) * _xlfn.POISSON.DIST(1,L493,FALSE)</f>
        <v>8.110559161608745E-2</v>
      </c>
      <c r="U493" s="13">
        <f t="shared" ref="U493:U556" si="792">_xlfn.POISSON.DIST(1,K493,FALSE) * _xlfn.POISSON.DIST(2,L493,FALSE)</f>
        <v>8.4527658584042278E-2</v>
      </c>
      <c r="V493" s="13">
        <f t="shared" ref="V493:V556" si="793">_xlfn.POISSON.DIST(3,K493,FALSE) * _xlfn.POISSON.DIST(3,L493,FALSE)</f>
        <v>1.156274704333478E-2</v>
      </c>
      <c r="W493" s="13">
        <f t="shared" ref="W493:W556" si="794">_xlfn.POISSON.DIST(3,K493,FALSE) * _xlfn.POISSON.DIST(0,L493,FALSE)</f>
        <v>2.5940688533545548E-2</v>
      </c>
      <c r="X493" s="13">
        <f t="shared" ref="X493:X556" si="795">_xlfn.POISSON.DIST(3,K493,FALSE) * _xlfn.POISSON.DIST(1,L493,FALSE)</f>
        <v>3.6007399553302802E-2</v>
      </c>
      <c r="Y493" s="13">
        <f t="shared" ref="Y493:Y556" si="796">_xlfn.POISSON.DIST(3,K493,FALSE) * _xlfn.POISSON.DIST(2,L493,FALSE)</f>
        <v>2.4990331712177995E-2</v>
      </c>
      <c r="Z493" s="13">
        <f t="shared" ref="Z493:Z556" si="797">_xlfn.POISSON.DIST(0,K493,FALSE) * _xlfn.POISSON.DIST(3,L493,FALSE)</f>
        <v>2.9364703975532085E-2</v>
      </c>
      <c r="AA493" s="13">
        <f t="shared" ref="AA493:AA556" si="798">_xlfn.POISSON.DIST(1,K493,FALSE) * _xlfn.POISSON.DIST(3,L493,FALSE)</f>
        <v>3.9110002445320292E-2</v>
      </c>
      <c r="AB493" s="13">
        <f t="shared" ref="AB493:AB556" si="799">_xlfn.POISSON.DIST(2,K493,FALSE) * _xlfn.POISSON.DIST(3,L493,FALSE)</f>
        <v>2.6044742227735042E-2</v>
      </c>
      <c r="AC493" s="13">
        <f t="shared" ref="AC493:AC556" si="800">_xlfn.POISSON.DIST(4,K493,FALSE) * _xlfn.POISSON.DIST(4,L493,FALSE)</f>
        <v>1.3360217142212418E-3</v>
      </c>
      <c r="AD493" s="13">
        <f t="shared" ref="AD493:AD556" si="801">_xlfn.POISSON.DIST(4,K493,FALSE) * _xlfn.POISSON.DIST(0,L493,FALSE)</f>
        <v>8.6374137538183376E-3</v>
      </c>
      <c r="AE493" s="13">
        <f t="shared" ref="AE493:AE556" si="802">_xlfn.POISSON.DIST(4,K493,FALSE) * _xlfn.POISSON.DIST(1,L493,FALSE)</f>
        <v>1.1989304283066427E-2</v>
      </c>
      <c r="AF493" s="13">
        <f t="shared" ref="AF493:AF556" si="803">_xlfn.POISSON.DIST(4,K493,FALSE) * _xlfn.POISSON.DIST(2,L493,FALSE)</f>
        <v>8.3209755425002335E-3</v>
      </c>
      <c r="AG493" s="13">
        <f t="shared" ref="AG493:AG556" si="804">_xlfn.POISSON.DIST(4,K493,FALSE) * _xlfn.POISSON.DIST(3,L493,FALSE)</f>
        <v>3.8500223390320202E-3</v>
      </c>
      <c r="AH493" s="13">
        <f t="shared" ref="AH493:AH556" si="805">_xlfn.POISSON.DIST(0,K493,FALSE) * _xlfn.POISSON.DIST(4,L493,FALSE)</f>
        <v>1.0190040131781014E-2</v>
      </c>
      <c r="AI493" s="13">
        <f t="shared" ref="AI493:AI556" si="806">_xlfn.POISSON.DIST(1,K493,FALSE) * _xlfn.POISSON.DIST(4,L493,FALSE)</f>
        <v>1.3571820604898368E-2</v>
      </c>
      <c r="AJ493" s="13">
        <f t="shared" ref="AJ493:AJ556" si="807">_xlfn.POISSON.DIST(2,K493,FALSE) * _xlfn.POISSON.DIST(4,L493,FALSE)</f>
        <v>9.0379582489117458E-3</v>
      </c>
      <c r="AK493" s="13">
        <f t="shared" ref="AK493:AK556" si="808">_xlfn.POISSON.DIST(3,K493,FALSE) * _xlfn.POISSON.DIST(4,L493,FALSE)</f>
        <v>4.0124653224289384E-3</v>
      </c>
      <c r="AL493" s="13">
        <f t="shared" ref="AL493:AL556" si="809">_xlfn.POISSON.DIST(5,K493,FALSE) * _xlfn.POISSON.DIST(5,L493,FALSE)</f>
        <v>9.8797506256588933E-5</v>
      </c>
      <c r="AM493" s="13">
        <f t="shared" ref="AM493:AM556" si="810">_xlfn.POISSON.DIST(5,K493,FALSE) * _xlfn.POISSON.DIST(0,L493,FALSE)</f>
        <v>2.3007844609266612E-3</v>
      </c>
      <c r="AN493" s="13">
        <f t="shared" ref="AN493:AN556" si="811">_xlfn.POISSON.DIST(5,K493,FALSE) * _xlfn.POISSON.DIST(1,L493,FALSE)</f>
        <v>3.1936417286489607E-3</v>
      </c>
      <c r="AO493" s="13">
        <f t="shared" ref="AO493:AO556" si="812">_xlfn.POISSON.DIST(5,K493,FALSE) * _xlfn.POISSON.DIST(2,L493,FALSE)</f>
        <v>2.2164934751993342E-3</v>
      </c>
      <c r="AP493" s="13">
        <f t="shared" ref="AP493:AP556" si="813">_xlfn.POISSON.DIST(5,K493,FALSE) * _xlfn.POISSON.DIST(3,L493,FALSE)</f>
        <v>1.0255467463220118E-3</v>
      </c>
      <c r="AQ493" s="13">
        <f t="shared" ref="AQ493:AQ556" si="814">_xlfn.POISSON.DIST(5,K493,FALSE) * _xlfn.POISSON.DIST(4,L493,FALSE)</f>
        <v>3.5588175895614094E-4</v>
      </c>
      <c r="AR493" s="13">
        <f t="shared" ref="AR493:AR556" si="815">_xlfn.POISSON.DIST(0,K493,FALSE) * _xlfn.POISSON.DIST(5,L493,FALSE)</f>
        <v>2.8288905748569135E-3</v>
      </c>
      <c r="AS493" s="13">
        <f t="shared" ref="AS493:AS556" si="816">_xlfn.POISSON.DIST(1,K493,FALSE) * _xlfn.POISSON.DIST(5,L493,FALSE)</f>
        <v>3.767717780924528E-3</v>
      </c>
      <c r="AT493" s="13">
        <f t="shared" ref="AT493:AT556" si="817">_xlfn.POISSON.DIST(2,K493,FALSE) * _xlfn.POISSON.DIST(5,L493,FALSE)</f>
        <v>2.5090573320272159E-3</v>
      </c>
      <c r="AU493" s="13">
        <f t="shared" ref="AU493:AU556" si="818">_xlfn.POISSON.DIST(3,K493,FALSE) * _xlfn.POISSON.DIST(5,L493,FALSE)</f>
        <v>1.1139137025729783E-3</v>
      </c>
      <c r="AV493" s="13">
        <f t="shared" ref="AV493:AV556" si="819">_xlfn.POISSON.DIST(4,K493,FALSE) * _xlfn.POISSON.DIST(5,L493,FALSE)</f>
        <v>3.7089738472934498E-4</v>
      </c>
      <c r="AW493" s="13">
        <f t="shared" ref="AW493:AW556" si="820">_xlfn.POISSON.DIST(6,K493,FALSE) * _xlfn.POISSON.DIST(6,L493,FALSE)</f>
        <v>5.0735968681728761E-6</v>
      </c>
      <c r="AX493" s="13">
        <f t="shared" ref="AX493:AX556" si="821">_xlfn.POISSON.DIST(6,K493,FALSE) * _xlfn.POISSON.DIST(0,L493,FALSE)</f>
        <v>5.107247460986663E-4</v>
      </c>
      <c r="AY493" s="13">
        <f t="shared" ref="AY493:AY556" si="822">_xlfn.POISSON.DIST(6,K493,FALSE) * _xlfn.POISSON.DIST(1,L493,FALSE)</f>
        <v>7.0891988740980007E-4</v>
      </c>
      <c r="AZ493" s="13">
        <f t="shared" ref="AZ493:AZ556" si="823">_xlfn.POISSON.DIST(6,K493,FALSE) * _xlfn.POISSON.DIST(2,L493,FALSE)</f>
        <v>4.9201395722857073E-4</v>
      </c>
      <c r="BA493" s="13">
        <f t="shared" ref="BA493:BA556" si="824">_xlfn.POISSON.DIST(6,K493,FALSE) * _xlfn.POISSON.DIST(3,L493,FALSE)</f>
        <v>2.2764935634895107E-4</v>
      </c>
      <c r="BB493" s="13">
        <f t="shared" ref="BB493:BB556" si="825">_xlfn.POISSON.DIST(6,K493,FALSE) * _xlfn.POISSON.DIST(4,L493,FALSE)</f>
        <v>7.8998108719326691E-5</v>
      </c>
      <c r="BC493" s="13">
        <f t="shared" ref="BC493:BC556" si="826">_xlfn.POISSON.DIST(6,K493,FALSE) * _xlfn.POISSON.DIST(5,L493,FALSE)</f>
        <v>2.1930924932340355E-5</v>
      </c>
      <c r="BD493" s="13">
        <f t="shared" ref="BD493:BD556" si="827">_xlfn.POISSON.DIST(0,K493,FALSE) * _xlfn.POISSON.DIST(6,L493,FALSE)</f>
        <v>6.5444801827909793E-4</v>
      </c>
      <c r="BE493" s="13">
        <f t="shared" ref="BE493:BE556" si="828">_xlfn.POISSON.DIST(1,K493,FALSE) * _xlfn.POISSON.DIST(6,L493,FALSE)</f>
        <v>8.716404434574843E-4</v>
      </c>
      <c r="BF493" s="13">
        <f t="shared" ref="BF493:BF556" si="829">_xlfn.POISSON.DIST(2,K493,FALSE) * _xlfn.POISSON.DIST(6,L493,FALSE)</f>
        <v>5.8045638572531478E-4</v>
      </c>
      <c r="BG493" s="13">
        <f t="shared" ref="BG493:BG556" si="830">_xlfn.POISSON.DIST(3,K493,FALSE) * _xlfn.POISSON.DIST(6,L493,FALSE)</f>
        <v>2.5769770724330378E-4</v>
      </c>
      <c r="BH493" s="13">
        <f t="shared" ref="BH493:BH556" si="831">_xlfn.POISSON.DIST(4,K493,FALSE) * _xlfn.POISSON.DIST(6,L493,FALSE)</f>
        <v>8.5805036284691746E-5</v>
      </c>
      <c r="BI493" s="13">
        <f t="shared" ref="BI493:BI556" si="832">_xlfn.POISSON.DIST(5,K493,FALSE) * _xlfn.POISSON.DIST(6,L493,FALSE)</f>
        <v>2.2856250699556247E-5</v>
      </c>
      <c r="BJ493" s="14">
        <f t="shared" ref="BJ493:BJ556" si="833">SUM(N493,Q493,T493,W493,X493,Y493,AD493,AE493,AF493,AG493,AM493,AN493,AO493,AP493,AQ493,AX493,AY493,AZ493,BA493,BB493,BC493)</f>
        <v>0.35814709752511231</v>
      </c>
      <c r="BK493" s="14">
        <f t="shared" ref="BK493:BK556" si="834">SUM(M493,P493,S493,V493,AC493,AL493,AY493)</f>
        <v>0.25766727344040402</v>
      </c>
      <c r="BL493" s="14">
        <f t="shared" ref="BL493:BL556" si="835">SUM(O493,R493,U493,AA493,AB493,AH493,AI493,AJ493,AK493,AR493,AS493,AT493,AU493,AV493,BD493,BE493,BF493,BG493,BH493,BI493)</f>
        <v>0.35446765109304895</v>
      </c>
      <c r="BM493" s="14">
        <f t="shared" ref="BM493:BM556" si="836">SUM(S493:BI493)</f>
        <v>0.51018969998924257</v>
      </c>
      <c r="BN493" s="14">
        <f t="shared" ref="BN493:BN556" si="837">SUM(M493:R493)</f>
        <v>0.48875317975431321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1.391</v>
      </c>
      <c r="F494" s="10">
        <f>VLOOKUP(B494,home!$B$2:$E$405,3,FALSE)</f>
        <v>0.84960000000000002</v>
      </c>
      <c r="G494" s="10">
        <f>VLOOKUP(C494,away!$B$2:$E$405,4,FALSE)</f>
        <v>1.1060000000000001</v>
      </c>
      <c r="H494" s="10">
        <f>VLOOKUP(A494,away!$A$2:$E$405,3,FALSE)</f>
        <v>1.016</v>
      </c>
      <c r="I494" s="10">
        <f>VLOOKUP(C494,away!$B$2:$E$405,3,FALSE)</f>
        <v>1.7414000000000001</v>
      </c>
      <c r="J494" s="10">
        <f>VLOOKUP(B494,home!$B$2:$E$405,4,FALSE)</f>
        <v>1.5210999999999999</v>
      </c>
      <c r="K494" s="12">
        <f t="shared" si="782"/>
        <v>1.3070637216000001</v>
      </c>
      <c r="L494" s="12">
        <f t="shared" si="783"/>
        <v>2.6912250366400001</v>
      </c>
      <c r="M494" s="13">
        <f t="shared" si="784"/>
        <v>1.8347008207450718E-2</v>
      </c>
      <c r="N494" s="13">
        <f t="shared" si="785"/>
        <v>2.3980708827856287E-2</v>
      </c>
      <c r="O494" s="13">
        <f t="shared" si="786"/>
        <v>4.9375927835330943E-2</v>
      </c>
      <c r="P494" s="13">
        <f t="shared" si="787"/>
        <v>6.4537483993900704E-2</v>
      </c>
      <c r="Q494" s="13">
        <f t="shared" si="788"/>
        <v>1.567215726357191E-2</v>
      </c>
      <c r="R494" s="13">
        <f t="shared" si="789"/>
        <v>6.6440866598886275E-2</v>
      </c>
      <c r="S494" s="13">
        <f t="shared" si="790"/>
        <v>5.6754305568080976E-2</v>
      </c>
      <c r="T494" s="13">
        <f t="shared" si="791"/>
        <v>4.2177302005884161E-2</v>
      </c>
      <c r="U494" s="13">
        <f t="shared" si="792"/>
        <v>8.6842446363069439E-2</v>
      </c>
      <c r="V494" s="13">
        <f t="shared" si="793"/>
        <v>2.218212150128664E-2</v>
      </c>
      <c r="W494" s="13">
        <f t="shared" si="794"/>
        <v>6.8281693994749247E-3</v>
      </c>
      <c r="X494" s="13">
        <f t="shared" si="795"/>
        <v>1.8376140442286033E-2</v>
      </c>
      <c r="Y494" s="13">
        <f t="shared" si="796"/>
        <v>2.472716461754651E-2</v>
      </c>
      <c r="Z494" s="13">
        <f t="shared" si="797"/>
        <v>5.960244121566035E-2</v>
      </c>
      <c r="AA494" s="13">
        <f t="shared" si="798"/>
        <v>7.7904188631786261E-2</v>
      </c>
      <c r="AB494" s="13">
        <f t="shared" si="799"/>
        <v>5.0912869360645499E-2</v>
      </c>
      <c r="AC494" s="13">
        <f t="shared" si="800"/>
        <v>4.8767430333637556E-3</v>
      </c>
      <c r="AD494" s="13">
        <f t="shared" si="801"/>
        <v>2.2312131267482331E-3</v>
      </c>
      <c r="AE494" s="13">
        <f t="shared" si="802"/>
        <v>6.0046966287846636E-3</v>
      </c>
      <c r="AF494" s="13">
        <f t="shared" si="803"/>
        <v>8.0799949524065461E-3</v>
      </c>
      <c r="AG494" s="13">
        <f t="shared" si="804"/>
        <v>7.2483615706137742E-3</v>
      </c>
      <c r="AH494" s="13">
        <f t="shared" si="805"/>
        <v>4.0100895511112247E-2</v>
      </c>
      <c r="AI494" s="13">
        <f t="shared" si="806"/>
        <v>5.2414425726247119E-2</v>
      </c>
      <c r="AJ494" s="13">
        <f t="shared" si="807"/>
        <v>3.4254497177637684E-2</v>
      </c>
      <c r="AK494" s="13">
        <f t="shared" si="808"/>
        <v>1.4924270187513269E-2</v>
      </c>
      <c r="AL494" s="13">
        <f t="shared" si="809"/>
        <v>6.8617776129901585E-4</v>
      </c>
      <c r="AM494" s="13">
        <f t="shared" si="810"/>
        <v>5.8326754662606369E-4</v>
      </c>
      <c r="AN494" s="13">
        <f t="shared" si="811"/>
        <v>1.5697042245396513E-3</v>
      </c>
      <c r="AO494" s="13">
        <f t="shared" si="812"/>
        <v>2.1122136546003431E-3</v>
      </c>
      <c r="AP494" s="13">
        <f t="shared" si="813"/>
        <v>1.8948140899977723E-3</v>
      </c>
      <c r="AQ494" s="13">
        <f t="shared" si="814"/>
        <v>1.2748427796950609E-3</v>
      </c>
      <c r="AR494" s="13">
        <f t="shared" si="815"/>
        <v>2.1584106798237974E-2</v>
      </c>
      <c r="AS494" s="13">
        <f t="shared" si="816"/>
        <v>2.8211802959116791E-2</v>
      </c>
      <c r="AT494" s="13">
        <f t="shared" si="817"/>
        <v>1.8437312084394548E-2</v>
      </c>
      <c r="AU494" s="13">
        <f t="shared" si="818"/>
        <v>8.0329139164431306E-3</v>
      </c>
      <c r="AV494" s="13">
        <f t="shared" si="819"/>
        <v>2.6248825897296478E-3</v>
      </c>
      <c r="AW494" s="13">
        <f t="shared" si="820"/>
        <v>6.70472412632952E-5</v>
      </c>
      <c r="AX494" s="13">
        <f t="shared" si="821"/>
        <v>1.2706130836359397E-4</v>
      </c>
      <c r="AY494" s="13">
        <f t="shared" si="822"/>
        <v>3.4195057425633957E-4</v>
      </c>
      <c r="AZ494" s="13">
        <f t="shared" si="823"/>
        <v>4.6013297336604334E-4</v>
      </c>
      <c r="BA494" s="13">
        <f t="shared" si="824"/>
        <v>4.127737927021007E-4</v>
      </c>
      <c r="BB494" s="13">
        <f t="shared" si="825"/>
        <v>2.7771679134718571E-4</v>
      </c>
      <c r="BC494" s="13">
        <f t="shared" si="826"/>
        <v>1.4947967639377462E-4</v>
      </c>
      <c r="BD494" s="13">
        <f t="shared" si="827"/>
        <v>9.6812814348216057E-3</v>
      </c>
      <c r="BE494" s="13">
        <f t="shared" si="828"/>
        <v>1.2654051742054917E-2</v>
      </c>
      <c r="BF494" s="13">
        <f t="shared" si="829"/>
        <v>8.2698259816446351E-3</v>
      </c>
      <c r="BG494" s="13">
        <f t="shared" si="830"/>
        <v>3.6030631748509363E-3</v>
      </c>
      <c r="BH494" s="13">
        <f t="shared" si="831"/>
        <v>1.1773582906201441E-3</v>
      </c>
      <c r="BI494" s="13">
        <f t="shared" si="832"/>
        <v>3.0777646179891606E-4</v>
      </c>
      <c r="BJ494" s="14">
        <f t="shared" si="833"/>
        <v>0.16452986624706104</v>
      </c>
      <c r="BK494" s="14">
        <f t="shared" si="834"/>
        <v>0.16772579063963813</v>
      </c>
      <c r="BL494" s="14">
        <f t="shared" si="835"/>
        <v>0.58775476282594186</v>
      </c>
      <c r="BM494" s="14">
        <f t="shared" si="836"/>
        <v>0.74098380486831139</v>
      </c>
      <c r="BN494" s="14">
        <f t="shared" si="837"/>
        <v>0.23835415272699684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1.391</v>
      </c>
      <c r="F495" s="10">
        <f>VLOOKUP(B495,home!$B$2:$E$405,3,FALSE)</f>
        <v>0.88480000000000003</v>
      </c>
      <c r="G495" s="10">
        <f>VLOOKUP(C495,away!$B$2:$E$405,4,FALSE)</f>
        <v>1.659</v>
      </c>
      <c r="H495" s="10">
        <f>VLOOKUP(A495,away!$A$2:$E$405,3,FALSE)</f>
        <v>1.016</v>
      </c>
      <c r="I495" s="10">
        <f>VLOOKUP(C495,away!$B$2:$E$405,3,FALSE)</f>
        <v>0.68140000000000001</v>
      </c>
      <c r="J495" s="10">
        <f>VLOOKUP(B495,home!$B$2:$E$405,4,FALSE)</f>
        <v>1.2114</v>
      </c>
      <c r="K495" s="12">
        <f t="shared" si="782"/>
        <v>2.0418255312000002</v>
      </c>
      <c r="L495" s="12">
        <f t="shared" si="783"/>
        <v>0.83865512736000003</v>
      </c>
      <c r="M495" s="13">
        <f t="shared" si="784"/>
        <v>5.6107787663306638E-2</v>
      </c>
      <c r="N495" s="13">
        <f t="shared" si="785"/>
        <v>0.11456231335008789</v>
      </c>
      <c r="O495" s="13">
        <f t="shared" si="786"/>
        <v>4.705508380865827E-2</v>
      </c>
      <c r="P495" s="13">
        <f t="shared" si="787"/>
        <v>9.6078271493274192E-2</v>
      </c>
      <c r="Q495" s="13">
        <f t="shared" si="788"/>
        <v>0.11695812815577208</v>
      </c>
      <c r="R495" s="13">
        <f t="shared" si="789"/>
        <v>1.9731493652242884E-2</v>
      </c>
      <c r="S495" s="13">
        <f t="shared" si="790"/>
        <v>4.1130806602682257E-2</v>
      </c>
      <c r="T495" s="13">
        <f t="shared" si="791"/>
        <v>9.8087533864266233E-2</v>
      </c>
      <c r="U495" s="13">
        <f t="shared" si="792"/>
        <v>4.0288267507860256E-2</v>
      </c>
      <c r="V495" s="13">
        <f t="shared" si="793"/>
        <v>7.8257641191625364E-3</v>
      </c>
      <c r="W495" s="13">
        <f t="shared" si="794"/>
        <v>7.9602697383272331E-2</v>
      </c>
      <c r="X495" s="13">
        <f t="shared" si="795"/>
        <v>6.6759210312167791E-2</v>
      </c>
      <c r="Y495" s="13">
        <f t="shared" si="796"/>
        <v>2.799397701340205E-2</v>
      </c>
      <c r="Z495" s="13">
        <f t="shared" si="797"/>
        <v>5.5159727739749302E-3</v>
      </c>
      <c r="AA495" s="13">
        <f t="shared" si="798"/>
        <v>1.1262654039306099E-2</v>
      </c>
      <c r="AB495" s="13">
        <f t="shared" si="799"/>
        <v>1.1498187283264006E-2</v>
      </c>
      <c r="AC495" s="13">
        <f t="shared" si="800"/>
        <v>8.3754626696738873E-4</v>
      </c>
      <c r="AD495" s="13">
        <f t="shared" si="801"/>
        <v>4.0633704967388232E-2</v>
      </c>
      <c r="AE495" s="13">
        <f t="shared" si="802"/>
        <v>3.4077665014533645E-2</v>
      </c>
      <c r="AF495" s="13">
        <f t="shared" si="803"/>
        <v>1.4289704246447562E-2</v>
      </c>
      <c r="AG495" s="13">
        <f t="shared" si="804"/>
        <v>3.9947112449137383E-3</v>
      </c>
      <c r="AH495" s="13">
        <f t="shared" si="805"/>
        <v>1.1564997123180592E-3</v>
      </c>
      <c r="AI495" s="13">
        <f t="shared" si="806"/>
        <v>2.3613706394364684E-3</v>
      </c>
      <c r="AJ495" s="13">
        <f t="shared" si="807"/>
        <v>2.4107534301137266E-3</v>
      </c>
      <c r="AK495" s="13">
        <f t="shared" si="808"/>
        <v>1.6407793010113937E-3</v>
      </c>
      <c r="AL495" s="13">
        <f t="shared" si="809"/>
        <v>5.7368148684641046E-5</v>
      </c>
      <c r="AM495" s="13">
        <f t="shared" si="810"/>
        <v>1.6593387245932314E-2</v>
      </c>
      <c r="AN495" s="13">
        <f t="shared" si="811"/>
        <v>1.3916129294071163E-2</v>
      </c>
      <c r="AO495" s="13">
        <f t="shared" si="812"/>
        <v>5.8354165927387387E-3</v>
      </c>
      <c r="AP495" s="13">
        <f t="shared" si="813"/>
        <v>1.6313006819273215E-3</v>
      </c>
      <c r="AQ495" s="13">
        <f t="shared" si="814"/>
        <v>3.4202467029105315E-4</v>
      </c>
      <c r="AR495" s="13">
        <f t="shared" si="815"/>
        <v>1.9398088270518109E-4</v>
      </c>
      <c r="AS495" s="13">
        <f t="shared" si="816"/>
        <v>3.9607511887215129E-4</v>
      </c>
      <c r="AT495" s="13">
        <f t="shared" si="817"/>
        <v>4.0435814499311697E-4</v>
      </c>
      <c r="AU495" s="13">
        <f t="shared" si="818"/>
        <v>2.7520959473187247E-4</v>
      </c>
      <c r="AV495" s="13">
        <f t="shared" si="819"/>
        <v>1.4048249423868564E-4</v>
      </c>
      <c r="AW495" s="13">
        <f t="shared" si="820"/>
        <v>2.7287916080508352E-6</v>
      </c>
      <c r="AX495" s="13">
        <f t="shared" si="821"/>
        <v>5.6468002879721682E-3</v>
      </c>
      <c r="AY495" s="13">
        <f t="shared" si="822"/>
        <v>4.7357180146857837E-3</v>
      </c>
      <c r="AZ495" s="13">
        <f t="shared" si="823"/>
        <v>1.9858170973736759E-3</v>
      </c>
      <c r="BA495" s="13">
        <f t="shared" si="824"/>
        <v>5.5513856357052862E-4</v>
      </c>
      <c r="BB495" s="13">
        <f t="shared" si="825"/>
        <v>1.1639245068342227E-4</v>
      </c>
      <c r="BC495" s="13">
        <f t="shared" si="826"/>
        <v>1.9522625110329609E-5</v>
      </c>
      <c r="BD495" s="13">
        <f t="shared" si="827"/>
        <v>2.7113843648419814E-5</v>
      </c>
      <c r="BE495" s="13">
        <f t="shared" si="828"/>
        <v>5.5361738210308529E-5</v>
      </c>
      <c r="BF495" s="13">
        <f t="shared" si="829"/>
        <v>5.6519505264709302E-5</v>
      </c>
      <c r="BG495" s="13">
        <f t="shared" si="830"/>
        <v>3.8467656286758753E-5</v>
      </c>
      <c r="BH495" s="13">
        <f t="shared" si="831"/>
        <v>1.9636060682932559E-5</v>
      </c>
      <c r="BI495" s="13">
        <f t="shared" si="832"/>
        <v>8.0186820069208427E-6</v>
      </c>
      <c r="BJ495" s="14">
        <f t="shared" si="833"/>
        <v>0.64833729307660792</v>
      </c>
      <c r="BK495" s="14">
        <f t="shared" si="834"/>
        <v>0.20677326230876344</v>
      </c>
      <c r="BL495" s="14">
        <f t="shared" si="835"/>
        <v>0.13902031309585222</v>
      </c>
      <c r="BM495" s="14">
        <f t="shared" si="836"/>
        <v>0.54442077390877874</v>
      </c>
      <c r="BN495" s="14">
        <f t="shared" si="837"/>
        <v>0.45049307812334199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1.5906</v>
      </c>
      <c r="F501" s="10">
        <f>VLOOKUP(B501,home!$B$2:$E$405,3,FALSE)</f>
        <v>1.1788000000000001</v>
      </c>
      <c r="G501" s="10">
        <f>VLOOKUP(C501,away!$B$2:$E$405,4,FALSE)</f>
        <v>1.3360000000000001</v>
      </c>
      <c r="H501" s="10">
        <f>VLOOKUP(A501,away!$A$2:$E$405,3,FALSE)</f>
        <v>1.1812</v>
      </c>
      <c r="I501" s="10">
        <f>VLOOKUP(C501,away!$B$2:$E$405,3,FALSE)</f>
        <v>0.63490000000000002</v>
      </c>
      <c r="J501" s="10">
        <f>VLOOKUP(B501,home!$B$2:$E$405,4,FALSE)</f>
        <v>0.3175</v>
      </c>
      <c r="K501" s="12">
        <f t="shared" si="782"/>
        <v>2.5049990380800002</v>
      </c>
      <c r="L501" s="12">
        <f t="shared" si="783"/>
        <v>0.23810718189999999</v>
      </c>
      <c r="M501" s="13">
        <f t="shared" si="784"/>
        <v>6.4370088376054777E-2</v>
      </c>
      <c r="N501" s="13">
        <f t="shared" si="785"/>
        <v>0.1612470094631418</v>
      </c>
      <c r="O501" s="13">
        <f t="shared" si="786"/>
        <v>1.5326980341876349E-2</v>
      </c>
      <c r="P501" s="13">
        <f t="shared" si="787"/>
        <v>3.8394071013071324E-2</v>
      </c>
      <c r="Q501" s="13">
        <f t="shared" si="788"/>
        <v>0.20196180179922349</v>
      </c>
      <c r="R501" s="13">
        <f t="shared" si="789"/>
        <v>1.8247320481204377E-3</v>
      </c>
      <c r="S501" s="13">
        <f t="shared" si="790"/>
        <v>5.72511521323746E-3</v>
      </c>
      <c r="T501" s="13">
        <f t="shared" si="791"/>
        <v>4.8088555477859452E-2</v>
      </c>
      <c r="U501" s="13">
        <f t="shared" si="792"/>
        <v>4.5709520252954451E-3</v>
      </c>
      <c r="V501" s="13">
        <f t="shared" si="793"/>
        <v>3.7942136307318042E-4</v>
      </c>
      <c r="W501" s="13">
        <f t="shared" si="794"/>
        <v>0.16863803974531949</v>
      </c>
      <c r="X501" s="13">
        <f t="shared" si="795"/>
        <v>4.0153928404898218E-2</v>
      </c>
      <c r="Y501" s="13">
        <f t="shared" si="796"/>
        <v>4.7804693673523376E-3</v>
      </c>
      <c r="Z501" s="13">
        <f t="shared" si="797"/>
        <v>1.4482726856685757E-4</v>
      </c>
      <c r="AA501" s="13">
        <f t="shared" si="798"/>
        <v>3.6279216844773202E-4</v>
      </c>
      <c r="AB501" s="13">
        <f t="shared" si="799"/>
        <v>4.5439701649226317E-4</v>
      </c>
      <c r="AC501" s="13">
        <f t="shared" si="800"/>
        <v>1.4144312914994215E-5</v>
      </c>
      <c r="AD501" s="13">
        <f t="shared" si="801"/>
        <v>0.1056095318364306</v>
      </c>
      <c r="AE501" s="13">
        <f t="shared" si="802"/>
        <v>2.514638800735082E-2</v>
      </c>
      <c r="AF501" s="13">
        <f t="shared" si="803"/>
        <v>2.9937677916971293E-3</v>
      </c>
      <c r="AG501" s="13">
        <f t="shared" si="804"/>
        <v>2.3761253738132997E-4</v>
      </c>
      <c r="AH501" s="13">
        <f t="shared" si="805"/>
        <v>8.6211031951822232E-6</v>
      </c>
      <c r="AI501" s="13">
        <f t="shared" si="806"/>
        <v>2.1595855211119884E-5</v>
      </c>
      <c r="AJ501" s="13">
        <f t="shared" si="807"/>
        <v>2.704879826518514E-5</v>
      </c>
      <c r="AK501" s="13">
        <f t="shared" si="808"/>
        <v>2.2585737878502916E-5</v>
      </c>
      <c r="AL501" s="13">
        <f t="shared" si="809"/>
        <v>3.3745969172315337E-7</v>
      </c>
      <c r="AM501" s="13">
        <f t="shared" si="810"/>
        <v>5.2910355132467543E-2</v>
      </c>
      <c r="AN501" s="13">
        <f t="shared" si="811"/>
        <v>1.2598335553920046E-2</v>
      </c>
      <c r="AO501" s="13">
        <f t="shared" si="812"/>
        <v>1.4998770876872385E-3</v>
      </c>
      <c r="AP501" s="13">
        <f t="shared" si="813"/>
        <v>1.1904383551519588E-4</v>
      </c>
      <c r="AQ501" s="13">
        <f t="shared" si="814"/>
        <v>7.0862980492726034E-6</v>
      </c>
      <c r="AR501" s="13">
        <f t="shared" si="815"/>
        <v>4.1054931733478495E-7</v>
      </c>
      <c r="AS501" s="13">
        <f t="shared" si="816"/>
        <v>1.028425645008037E-6</v>
      </c>
      <c r="AT501" s="13">
        <f t="shared" si="817"/>
        <v>1.2881026257409684E-6</v>
      </c>
      <c r="AU501" s="13">
        <f t="shared" si="818"/>
        <v>1.0755652794764828E-6</v>
      </c>
      <c r="AV501" s="13">
        <f t="shared" si="819"/>
        <v>6.7357249762020935E-7</v>
      </c>
      <c r="AW501" s="13">
        <f t="shared" si="820"/>
        <v>5.5911283636617801E-9</v>
      </c>
      <c r="AX501" s="13">
        <f t="shared" si="821"/>
        <v>2.2090064785217061E-2</v>
      </c>
      <c r="AY501" s="13">
        <f t="shared" si="822"/>
        <v>5.259803073996463E-3</v>
      </c>
      <c r="AZ501" s="13">
        <f t="shared" si="823"/>
        <v>6.2619844364912732E-4</v>
      </c>
      <c r="BA501" s="13">
        <f t="shared" si="824"/>
        <v>4.9700782242486567E-5</v>
      </c>
      <c r="BB501" s="13">
        <f t="shared" si="825"/>
        <v>2.9585282994960085E-6</v>
      </c>
      <c r="BC501" s="13">
        <f t="shared" si="826"/>
        <v>1.4088936719287874E-7</v>
      </c>
      <c r="BD501" s="13">
        <f t="shared" si="827"/>
        <v>1.6292456830259082E-8</v>
      </c>
      <c r="BE501" s="13">
        <f t="shared" si="828"/>
        <v>4.0812588687758927E-8</v>
      </c>
      <c r="BF501" s="13">
        <f t="shared" si="829"/>
        <v>5.1117747702195412E-8</v>
      </c>
      <c r="BG501" s="13">
        <f t="shared" si="830"/>
        <v>4.268330294093855E-8</v>
      </c>
      <c r="BH501" s="13">
        <f t="shared" si="831"/>
        <v>2.6730408202282092E-8</v>
      </c>
      <c r="BI501" s="13">
        <f t="shared" si="832"/>
        <v>1.3391929366840472E-8</v>
      </c>
      <c r="BJ501" s="14">
        <f t="shared" si="833"/>
        <v>0.85402066884106564</v>
      </c>
      <c r="BK501" s="14">
        <f t="shared" si="834"/>
        <v>0.11414298081203991</v>
      </c>
      <c r="BL501" s="14">
        <f t="shared" si="835"/>
        <v>2.2624372338581132E-2</v>
      </c>
      <c r="BM501" s="14">
        <f t="shared" si="836"/>
        <v>0.50254836873589726</v>
      </c>
      <c r="BN501" s="14">
        <f t="shared" si="837"/>
        <v>0.4831246830414882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1.5906</v>
      </c>
      <c r="F502" s="10">
        <f>VLOOKUP(B502,home!$B$2:$E$405,3,FALSE)</f>
        <v>0.9879</v>
      </c>
      <c r="G502" s="10">
        <f>VLOOKUP(C502,away!$B$2:$E$405,4,FALSE)</f>
        <v>0.86450000000000005</v>
      </c>
      <c r="H502" s="10">
        <f>VLOOKUP(A502,away!$A$2:$E$405,3,FALSE)</f>
        <v>1.1812</v>
      </c>
      <c r="I502" s="10">
        <f>VLOOKUP(C502,away!$B$2:$E$405,3,FALSE)</f>
        <v>0.74080000000000001</v>
      </c>
      <c r="J502" s="10">
        <f>VLOOKUP(B502,home!$B$2:$E$405,4,FALSE)</f>
        <v>0.60470000000000002</v>
      </c>
      <c r="K502" s="12">
        <f t="shared" si="782"/>
        <v>1.35843530823</v>
      </c>
      <c r="L502" s="12">
        <f t="shared" si="783"/>
        <v>0.52913243091200002</v>
      </c>
      <c r="M502" s="13">
        <f t="shared" si="784"/>
        <v>0.15143970210858568</v>
      </c>
      <c r="N502" s="13">
        <f t="shared" si="785"/>
        <v>0.20572103841213599</v>
      </c>
      <c r="O502" s="13">
        <f t="shared" si="786"/>
        <v>8.0131657713305077E-2</v>
      </c>
      <c r="P502" s="13">
        <f t="shared" si="787"/>
        <v>0.10885367314475444</v>
      </c>
      <c r="Q502" s="13">
        <f t="shared" si="788"/>
        <v>0.13972936111239284</v>
      </c>
      <c r="R502" s="13">
        <f t="shared" si="789"/>
        <v>2.1200129419424715E-2</v>
      </c>
      <c r="S502" s="13">
        <f t="shared" si="790"/>
        <v>1.9560792170287271E-2</v>
      </c>
      <c r="T502" s="13">
        <f t="shared" si="791"/>
        <v>7.3935336515181097E-2</v>
      </c>
      <c r="U502" s="13">
        <f t="shared" si="792"/>
        <v>2.8799004342392107E-2</v>
      </c>
      <c r="V502" s="13">
        <f t="shared" si="793"/>
        <v>1.5622382650651652E-3</v>
      </c>
      <c r="W502" s="13">
        <f t="shared" si="794"/>
        <v>6.3271099243831411E-2</v>
      </c>
      <c r="X502" s="13">
        <f t="shared" si="795"/>
        <v>3.3478790549362925E-2</v>
      </c>
      <c r="Y502" s="13">
        <f t="shared" si="796"/>
        <v>8.8573569136890483E-3</v>
      </c>
      <c r="Z502" s="13">
        <f t="shared" si="797"/>
        <v>3.7392253384497354E-3</v>
      </c>
      <c r="AA502" s="13">
        <f t="shared" si="798"/>
        <v>5.0794957251783929E-3</v>
      </c>
      <c r="AB502" s="13">
        <f t="shared" si="799"/>
        <v>3.4500831705428395E-3</v>
      </c>
      <c r="AC502" s="13">
        <f t="shared" si="800"/>
        <v>7.0182790209506282E-5</v>
      </c>
      <c r="AD502" s="13">
        <f t="shared" si="801"/>
        <v>2.1487423800836285E-2</v>
      </c>
      <c r="AE502" s="13">
        <f t="shared" si="802"/>
        <v>1.1369692789772869E-2</v>
      </c>
      <c r="AF502" s="13">
        <f t="shared" si="803"/>
        <v>3.0080365922875792E-3</v>
      </c>
      <c r="AG502" s="13">
        <f t="shared" si="804"/>
        <v>5.3054990478312511E-4</v>
      </c>
      <c r="AH502" s="13">
        <f t="shared" si="805"/>
        <v>4.9463634826541359E-4</v>
      </c>
      <c r="AI502" s="13">
        <f t="shared" si="806"/>
        <v>6.7193148021768882E-4</v>
      </c>
      <c r="AJ502" s="13">
        <f t="shared" si="807"/>
        <v>4.5638772371947822E-4</v>
      </c>
      <c r="AK502" s="13">
        <f t="shared" si="808"/>
        <v>2.0665773271441907E-4</v>
      </c>
      <c r="AL502" s="13">
        <f t="shared" si="809"/>
        <v>2.0178736221693486E-6</v>
      </c>
      <c r="AM502" s="13">
        <f t="shared" si="810"/>
        <v>5.8378550347915363E-3</v>
      </c>
      <c r="AN502" s="13">
        <f t="shared" si="811"/>
        <v>3.0889984258711039E-3</v>
      </c>
      <c r="AO502" s="13">
        <f t="shared" si="812"/>
        <v>8.1724462308225936E-4</v>
      </c>
      <c r="AP502" s="13">
        <f t="shared" si="813"/>
        <v>1.4414354468709236E-4</v>
      </c>
      <c r="AQ502" s="13">
        <f t="shared" si="814"/>
        <v>1.9067756050138422E-5</v>
      </c>
      <c r="AR502" s="13">
        <f t="shared" si="815"/>
        <v>5.2345626675022619E-5</v>
      </c>
      <c r="AS502" s="13">
        <f t="shared" si="816"/>
        <v>7.1108147506776864E-5</v>
      </c>
      <c r="AT502" s="13">
        <f t="shared" si="817"/>
        <v>4.8297909138016377E-5</v>
      </c>
      <c r="AU502" s="13">
        <f t="shared" si="818"/>
        <v>2.1869861695588595E-5</v>
      </c>
      <c r="AV502" s="13">
        <f t="shared" si="819"/>
        <v>7.4271980783485979E-6</v>
      </c>
      <c r="AW502" s="13">
        <f t="shared" si="820"/>
        <v>4.0289771487463996E-8</v>
      </c>
      <c r="AX502" s="13">
        <f t="shared" si="821"/>
        <v>1.3217247339315133E-3</v>
      </c>
      <c r="AY502" s="13">
        <f t="shared" si="822"/>
        <v>6.9936742146169801E-4</v>
      </c>
      <c r="AZ502" s="13">
        <f t="shared" si="823"/>
        <v>1.8502899190934278E-4</v>
      </c>
      <c r="BA502" s="13">
        <f t="shared" si="824"/>
        <v>3.2634946759395768E-5</v>
      </c>
      <c r="BB502" s="13">
        <f t="shared" si="825"/>
        <v>4.317052177870695E-6</v>
      </c>
      <c r="BC502" s="13">
        <f t="shared" si="826"/>
        <v>4.5685846265013321E-7</v>
      </c>
      <c r="BD502" s="13">
        <f t="shared" si="827"/>
        <v>4.616294781694455E-6</v>
      </c>
      <c r="BE502" s="13">
        <f t="shared" si="828"/>
        <v>6.2709378246516482E-6</v>
      </c>
      <c r="BF502" s="13">
        <f t="shared" si="829"/>
        <v>4.2593316783609148E-6</v>
      </c>
      <c r="BG502" s="13">
        <f t="shared" si="830"/>
        <v>1.9286755137826697E-6</v>
      </c>
      <c r="BH502" s="13">
        <f t="shared" si="831"/>
        <v>6.5499522901025432E-7</v>
      </c>
      <c r="BI502" s="13">
        <f t="shared" si="832"/>
        <v>1.7795372916194489E-7</v>
      </c>
      <c r="BJ502" s="14">
        <f t="shared" si="833"/>
        <v>0.57353952522345741</v>
      </c>
      <c r="BK502" s="14">
        <f t="shared" si="834"/>
        <v>0.28218797377398597</v>
      </c>
      <c r="BL502" s="14">
        <f t="shared" si="835"/>
        <v>0.14070894058761055</v>
      </c>
      <c r="BM502" s="14">
        <f t="shared" si="836"/>
        <v>0.29240077588121505</v>
      </c>
      <c r="BN502" s="14">
        <f t="shared" si="837"/>
        <v>0.70707556191059884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1.2153</v>
      </c>
      <c r="F503" s="10">
        <f>VLOOKUP(B503,home!$B$2:$E$405,3,FALSE)</f>
        <v>0.73140000000000005</v>
      </c>
      <c r="G503" s="10">
        <f>VLOOKUP(C503,away!$B$2:$E$405,4,FALSE)</f>
        <v>2.1941999999999999</v>
      </c>
      <c r="H503" s="10">
        <f>VLOOKUP(A503,away!$A$2:$E$405,3,FALSE)</f>
        <v>0.91669999999999996</v>
      </c>
      <c r="I503" s="10">
        <f>VLOOKUP(C503,away!$B$2:$E$405,3,FALSE)</f>
        <v>0.72719999999999996</v>
      </c>
      <c r="J503" s="10">
        <f>VLOOKUP(B503,home!$B$2:$E$405,4,FALSE)</f>
        <v>1.0909</v>
      </c>
      <c r="K503" s="12">
        <f t="shared" si="782"/>
        <v>1.9503594755640001</v>
      </c>
      <c r="L503" s="12">
        <f t="shared" si="783"/>
        <v>0.72722038341599993</v>
      </c>
      <c r="M503" s="13">
        <f t="shared" si="784"/>
        <v>6.8729287608212494E-2</v>
      </c>
      <c r="N503" s="13">
        <f t="shared" si="785"/>
        <v>0.13404681733544066</v>
      </c>
      <c r="O503" s="13">
        <f t="shared" si="786"/>
        <v>4.9981338886352825E-2</v>
      </c>
      <c r="P503" s="13">
        <f t="shared" si="787"/>
        <v>9.7481577898373653E-2</v>
      </c>
      <c r="Q503" s="13">
        <f t="shared" si="788"/>
        <v>0.13071974017968671</v>
      </c>
      <c r="R503" s="13">
        <f t="shared" si="789"/>
        <v>1.8173724214289262E-2</v>
      </c>
      <c r="S503" s="13">
        <f t="shared" si="790"/>
        <v>3.4565533705681876E-2</v>
      </c>
      <c r="T503" s="13">
        <f t="shared" si="791"/>
        <v>9.5062059573511645E-2</v>
      </c>
      <c r="U503" s="13">
        <f t="shared" si="792"/>
        <v>3.5445295227625968E-2</v>
      </c>
      <c r="V503" s="13">
        <f t="shared" si="793"/>
        <v>5.4473021518165153E-3</v>
      </c>
      <c r="W503" s="13">
        <f t="shared" si="794"/>
        <v>8.4983494634238696E-2</v>
      </c>
      <c r="X503" s="13">
        <f t="shared" si="795"/>
        <v>6.1801729551942637E-2</v>
      </c>
      <c r="Y503" s="13">
        <f t="shared" si="796"/>
        <v>2.2471738730267823E-2</v>
      </c>
      <c r="Z503" s="13">
        <f t="shared" si="797"/>
        <v>4.4054342304040272E-3</v>
      </c>
      <c r="AA503" s="13">
        <f t="shared" si="798"/>
        <v>8.5921803952424911E-3</v>
      </c>
      <c r="AB503" s="13">
        <f t="shared" si="799"/>
        <v>8.378920224808217E-3</v>
      </c>
      <c r="AC503" s="13">
        <f t="shared" si="800"/>
        <v>4.828833052177863E-4</v>
      </c>
      <c r="AD503" s="13">
        <f t="shared" si="801"/>
        <v>4.1437091006607446E-2</v>
      </c>
      <c r="AE503" s="13">
        <f t="shared" si="802"/>
        <v>3.0133897209468748E-2</v>
      </c>
      <c r="AF503" s="13">
        <f t="shared" si="803"/>
        <v>1.0956992141244095E-2</v>
      </c>
      <c r="AG503" s="13">
        <f t="shared" si="804"/>
        <v>2.6560493420138766E-3</v>
      </c>
      <c r="AH503" s="13">
        <f t="shared" si="805"/>
        <v>8.0093039253709651E-4</v>
      </c>
      <c r="AI503" s="13">
        <f t="shared" si="806"/>
        <v>1.5621021803519201E-3</v>
      </c>
      <c r="AJ503" s="13">
        <f t="shared" si="807"/>
        <v>1.5233303946242764E-3</v>
      </c>
      <c r="AK503" s="13">
        <f t="shared" si="808"/>
        <v>9.9034728985670172E-4</v>
      </c>
      <c r="AL503" s="13">
        <f t="shared" si="809"/>
        <v>2.7395730799215855E-5</v>
      </c>
      <c r="AM503" s="13">
        <f t="shared" si="810"/>
        <v>1.6163444616908933E-2</v>
      </c>
      <c r="AN503" s="13">
        <f t="shared" si="811"/>
        <v>1.1754386391631793E-2</v>
      </c>
      <c r="AO503" s="13">
        <f t="shared" si="812"/>
        <v>4.2740146892711415E-3</v>
      </c>
      <c r="AP503" s="13">
        <f t="shared" si="813"/>
        <v>1.0360502003524585E-3</v>
      </c>
      <c r="AQ503" s="13">
        <f t="shared" si="814"/>
        <v>1.8835920598463457E-4</v>
      </c>
      <c r="AR503" s="13">
        <f t="shared" si="815"/>
        <v>1.1649058143007095E-4</v>
      </c>
      <c r="AS503" s="13">
        <f t="shared" si="816"/>
        <v>2.2719850930609861E-4</v>
      </c>
      <c r="AT503" s="13">
        <f t="shared" si="817"/>
        <v>2.2155938272958259E-4</v>
      </c>
      <c r="AU503" s="13">
        <f t="shared" si="818"/>
        <v>1.4404014716891742E-4</v>
      </c>
      <c r="AV503" s="13">
        <f t="shared" si="819"/>
        <v>7.023251647313279E-5</v>
      </c>
      <c r="AW503" s="13">
        <f t="shared" si="820"/>
        <v>1.079347020964871E-6</v>
      </c>
      <c r="AX503" s="13">
        <f t="shared" si="821"/>
        <v>5.254087894390371E-3</v>
      </c>
      <c r="AY503" s="13">
        <f t="shared" si="822"/>
        <v>3.8208798130599294E-3</v>
      </c>
      <c r="AZ503" s="13">
        <f t="shared" si="823"/>
        <v>1.3893108413199477E-3</v>
      </c>
      <c r="BA503" s="13">
        <f t="shared" si="824"/>
        <v>3.3677838756956599E-4</v>
      </c>
      <c r="BB503" s="13">
        <f t="shared" si="825"/>
        <v>6.1228027033640494E-5</v>
      </c>
      <c r="BC503" s="13">
        <f t="shared" si="826"/>
        <v>8.9052538590418507E-6</v>
      </c>
      <c r="BD503" s="13">
        <f t="shared" si="827"/>
        <v>1.411905421532149E-5</v>
      </c>
      <c r="BE503" s="13">
        <f t="shared" si="828"/>
        <v>2.7537231174854102E-5</v>
      </c>
      <c r="BF503" s="13">
        <f t="shared" si="829"/>
        <v>2.6853749876336548E-5</v>
      </c>
      <c r="BG503" s="13">
        <f t="shared" si="830"/>
        <v>1.7458155175246192E-5</v>
      </c>
      <c r="BH503" s="13">
        <f t="shared" si="831"/>
        <v>8.5124195929770228E-6</v>
      </c>
      <c r="BI503" s="13">
        <f t="shared" si="832"/>
        <v>3.320455642627878E-6</v>
      </c>
      <c r="BJ503" s="14">
        <f t="shared" si="833"/>
        <v>0.65855705502580386</v>
      </c>
      <c r="BK503" s="14">
        <f t="shared" si="834"/>
        <v>0.21055486021316147</v>
      </c>
      <c r="BL503" s="14">
        <f t="shared" si="835"/>
        <v>0.12632549140847402</v>
      </c>
      <c r="BM503" s="14">
        <f t="shared" si="836"/>
        <v>0.49689055428944862</v>
      </c>
      <c r="BN503" s="14">
        <f t="shared" si="837"/>
        <v>0.49913248612235556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1.2153</v>
      </c>
      <c r="F504" s="10">
        <f>VLOOKUP(B504,home!$B$2:$E$405,3,FALSE)</f>
        <v>1.4628000000000001</v>
      </c>
      <c r="G504" s="10">
        <f>VLOOKUP(C504,away!$B$2:$E$405,4,FALSE)</f>
        <v>2.2856999999999998</v>
      </c>
      <c r="H504" s="10">
        <f>VLOOKUP(A504,away!$A$2:$E$405,3,FALSE)</f>
        <v>0.91669999999999996</v>
      </c>
      <c r="I504" s="10">
        <f>VLOOKUP(C504,away!$B$2:$E$405,3,FALSE)</f>
        <v>0.36359999999999998</v>
      </c>
      <c r="J504" s="10">
        <f>VLOOKUP(B504,home!$B$2:$E$405,4,FALSE)</f>
        <v>0.2424</v>
      </c>
      <c r="K504" s="12">
        <f t="shared" si="782"/>
        <v>4.0633822379879998</v>
      </c>
      <c r="L504" s="12">
        <f t="shared" si="783"/>
        <v>8.0794857888000005E-2</v>
      </c>
      <c r="M504" s="13">
        <f t="shared" si="784"/>
        <v>1.5856478945934782E-2</v>
      </c>
      <c r="N504" s="13">
        <f t="shared" si="785"/>
        <v>6.4430934905942081E-2</v>
      </c>
      <c r="O504" s="13">
        <f t="shared" si="786"/>
        <v>1.2811219630408648E-3</v>
      </c>
      <c r="P504" s="13">
        <f t="shared" si="787"/>
        <v>5.2056882293165683E-3</v>
      </c>
      <c r="Q504" s="13">
        <f t="shared" si="788"/>
        <v>0.13090375823688308</v>
      </c>
      <c r="R504" s="13">
        <f t="shared" si="789"/>
        <v>5.1754033470541124E-5</v>
      </c>
      <c r="S504" s="13">
        <f t="shared" si="790"/>
        <v>4.2725736957814099E-4</v>
      </c>
      <c r="T504" s="13">
        <f t="shared" si="791"/>
        <v>1.0576350543754076E-2</v>
      </c>
      <c r="U504" s="13">
        <f t="shared" si="792"/>
        <v>2.1029642034843323E-4</v>
      </c>
      <c r="V504" s="13">
        <f t="shared" si="793"/>
        <v>1.5585417917848874E-5</v>
      </c>
      <c r="W504" s="13">
        <f t="shared" si="794"/>
        <v>0.17730400203520866</v>
      </c>
      <c r="X504" s="13">
        <f t="shared" si="795"/>
        <v>1.4325251647408346E-2</v>
      </c>
      <c r="Y504" s="13">
        <f t="shared" si="796"/>
        <v>5.7870333553109755E-4</v>
      </c>
      <c r="Z504" s="13">
        <f t="shared" si="797"/>
        <v>1.3938199264610555E-6</v>
      </c>
      <c r="AA504" s="13">
        <f t="shared" si="798"/>
        <v>5.6636231321355921E-6</v>
      </c>
      <c r="AB504" s="13">
        <f t="shared" si="799"/>
        <v>1.1506732818888868E-5</v>
      </c>
      <c r="AC504" s="13">
        <f t="shared" si="800"/>
        <v>3.1979367424729367E-7</v>
      </c>
      <c r="AD504" s="13">
        <f t="shared" si="801"/>
        <v>0.18011348314851378</v>
      </c>
      <c r="AE504" s="13">
        <f t="shared" si="802"/>
        <v>1.4552243274696853E-2</v>
      </c>
      <c r="AF504" s="13">
        <f t="shared" si="803"/>
        <v>5.8787321366536788E-4</v>
      </c>
      <c r="AG504" s="13">
        <f t="shared" si="804"/>
        <v>1.5832377584751758E-5</v>
      </c>
      <c r="AH504" s="13">
        <f t="shared" si="805"/>
        <v>2.8153370719970894E-8</v>
      </c>
      <c r="AI504" s="13">
        <f t="shared" si="806"/>
        <v>1.1439790652302115E-7</v>
      </c>
      <c r="AJ504" s="13">
        <f t="shared" si="807"/>
        <v>2.3242121071432791E-7</v>
      </c>
      <c r="AK504" s="13">
        <f t="shared" si="808"/>
        <v>3.1480540644942209E-7</v>
      </c>
      <c r="AL504" s="13">
        <f t="shared" si="809"/>
        <v>4.1995355249176161E-9</v>
      </c>
      <c r="AM504" s="13">
        <f t="shared" si="810"/>
        <v>0.14637398564956433</v>
      </c>
      <c r="AN504" s="13">
        <f t="shared" si="811"/>
        <v>1.1826265369056701E-2</v>
      </c>
      <c r="AO504" s="13">
        <f t="shared" si="812"/>
        <v>4.777507149193559E-4</v>
      </c>
      <c r="AP504" s="13">
        <f t="shared" si="813"/>
        <v>1.2866600372599924E-5</v>
      </c>
      <c r="AQ504" s="13">
        <f t="shared" si="814"/>
        <v>2.5988878715147461E-7</v>
      </c>
      <c r="AR504" s="13">
        <f t="shared" si="815"/>
        <v>4.5492951727764581E-10</v>
      </c>
      <c r="AS504" s="13">
        <f t="shared" si="816"/>
        <v>1.8485525200424408E-9</v>
      </c>
      <c r="AT504" s="13">
        <f t="shared" si="817"/>
        <v>3.7556877379642065E-9</v>
      </c>
      <c r="AU504" s="13">
        <f t="shared" si="818"/>
        <v>5.0869316152910284E-9</v>
      </c>
      <c r="AV504" s="13">
        <f t="shared" si="819"/>
        <v>5.167536892858293E-9</v>
      </c>
      <c r="AW504" s="13">
        <f t="shared" si="820"/>
        <v>3.8297476460920014E-11</v>
      </c>
      <c r="AX504" s="13">
        <f t="shared" si="821"/>
        <v>9.912890889865833E-2</v>
      </c>
      <c r="AY504" s="13">
        <f t="shared" si="822"/>
        <v>8.0091061070595992E-3</v>
      </c>
      <c r="AZ504" s="13">
        <f t="shared" si="823"/>
        <v>3.2354729486489654E-4</v>
      </c>
      <c r="BA504" s="13">
        <f t="shared" si="824"/>
        <v>8.7136525695520515E-6</v>
      </c>
      <c r="BB504" s="13">
        <f t="shared" si="825"/>
        <v>1.7600458026059096E-7</v>
      </c>
      <c r="BC504" s="13">
        <f t="shared" si="826"/>
        <v>2.8440530099583083E-9</v>
      </c>
      <c r="BD504" s="13">
        <f t="shared" si="827"/>
        <v>6.1259942829173038E-12</v>
      </c>
      <c r="BE504" s="13">
        <f t="shared" si="828"/>
        <v>2.4892256359222204E-11</v>
      </c>
      <c r="BF504" s="13">
        <f t="shared" si="829"/>
        <v>5.0573376176753682E-11</v>
      </c>
      <c r="BG504" s="13">
        <f t="shared" si="830"/>
        <v>6.8499652823902123E-11</v>
      </c>
      <c r="BH504" s="13">
        <f t="shared" si="831"/>
        <v>6.9585068148247114E-11</v>
      </c>
      <c r="BI504" s="13">
        <f t="shared" si="832"/>
        <v>5.6550145988554355E-11</v>
      </c>
      <c r="BJ504" s="14">
        <f t="shared" si="833"/>
        <v>0.85955001574367396</v>
      </c>
      <c r="BK504" s="14">
        <f t="shared" si="834"/>
        <v>2.9514440063016713E-2</v>
      </c>
      <c r="BL504" s="14">
        <f t="shared" si="835"/>
        <v>1.5610491405700479E-3</v>
      </c>
      <c r="BM504" s="14">
        <f t="shared" si="836"/>
        <v>0.6648880563838373</v>
      </c>
      <c r="BN504" s="14">
        <f t="shared" si="837"/>
        <v>0.21772973631458792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1.391</v>
      </c>
      <c r="F505" s="10">
        <f>VLOOKUP(B505,home!$B$2:$E$405,3,FALSE)</f>
        <v>0.82950000000000002</v>
      </c>
      <c r="G505" s="10">
        <f>VLOOKUP(C505,away!$B$2:$E$405,4,FALSE)</f>
        <v>0.71889999999999998</v>
      </c>
      <c r="H505" s="10">
        <f>VLOOKUP(A505,away!$A$2:$E$405,3,FALSE)</f>
        <v>1.016</v>
      </c>
      <c r="I505" s="10">
        <f>VLOOKUP(C505,away!$B$2:$E$405,3,FALSE)</f>
        <v>1.4384999999999999</v>
      </c>
      <c r="J505" s="10">
        <f>VLOOKUP(B505,home!$B$2:$E$405,4,FALSE)</f>
        <v>0.60570000000000002</v>
      </c>
      <c r="K505" s="12">
        <f t="shared" si="782"/>
        <v>0.82949162205000004</v>
      </c>
      <c r="L505" s="12">
        <f t="shared" si="783"/>
        <v>0.88524024119999989</v>
      </c>
      <c r="M505" s="13">
        <f t="shared" si="784"/>
        <v>0.18001198207033473</v>
      </c>
      <c r="N505" s="13">
        <f t="shared" si="785"/>
        <v>0.14931843099595746</v>
      </c>
      <c r="O505" s="13">
        <f t="shared" si="786"/>
        <v>0.15935385042683314</v>
      </c>
      <c r="P505" s="13">
        <f t="shared" si="787"/>
        <v>0.13218268387046692</v>
      </c>
      <c r="Q505" s="13">
        <f t="shared" si="788"/>
        <v>6.1929193764398871E-2</v>
      </c>
      <c r="R505" s="13">
        <f t="shared" si="789"/>
        <v>7.0533220493999224E-2</v>
      </c>
      <c r="S505" s="13">
        <f t="shared" si="790"/>
        <v>2.4265415160493298E-2</v>
      </c>
      <c r="T505" s="13">
        <f t="shared" si="791"/>
        <v>5.4822214425317976E-2</v>
      </c>
      <c r="U505" s="13">
        <f t="shared" si="792"/>
        <v>5.8506715475977723E-2</v>
      </c>
      <c r="V505" s="13">
        <f t="shared" si="793"/>
        <v>1.9797865454755561E-3</v>
      </c>
      <c r="W505" s="13">
        <f t="shared" si="794"/>
        <v>1.7123249129293323E-2</v>
      </c>
      <c r="X505" s="13">
        <f t="shared" si="795"/>
        <v>1.5158189189343307E-2</v>
      </c>
      <c r="Y505" s="13">
        <f t="shared" si="796"/>
        <v>6.7093195270647495E-3</v>
      </c>
      <c r="Z505" s="13">
        <f t="shared" si="797"/>
        <v>2.081294837424022E-2</v>
      </c>
      <c r="AA505" s="13">
        <f t="shared" si="798"/>
        <v>1.726416630659143E-2</v>
      </c>
      <c r="AB505" s="13">
        <f t="shared" si="799"/>
        <v>7.1602406564977407E-3</v>
      </c>
      <c r="AC505" s="13">
        <f t="shared" si="800"/>
        <v>9.0859750022553279E-5</v>
      </c>
      <c r="AD505" s="13">
        <f t="shared" si="801"/>
        <v>3.5508979237559427E-3</v>
      </c>
      <c r="AE505" s="13">
        <f t="shared" si="802"/>
        <v>3.1433977345022889E-3</v>
      </c>
      <c r="AF505" s="13">
        <f t="shared" si="803"/>
        <v>1.3913310843391695E-3</v>
      </c>
      <c r="AG505" s="13">
        <f t="shared" si="804"/>
        <v>4.1055408822982133E-4</v>
      </c>
      <c r="AH505" s="13">
        <f t="shared" si="805"/>
        <v>4.6061148597238899E-3</v>
      </c>
      <c r="AI505" s="13">
        <f t="shared" si="806"/>
        <v>3.8207336863409777E-3</v>
      </c>
      <c r="AJ505" s="13">
        <f t="shared" si="807"/>
        <v>1.5846332914520266E-3</v>
      </c>
      <c r="AK505" s="13">
        <f t="shared" si="808"/>
        <v>4.3814667976032397E-4</v>
      </c>
      <c r="AL505" s="13">
        <f t="shared" si="809"/>
        <v>2.6687302646527618E-6</v>
      </c>
      <c r="AM505" s="13">
        <f t="shared" si="810"/>
        <v>5.8908801570205899E-4</v>
      </c>
      <c r="AN505" s="13">
        <f t="shared" si="811"/>
        <v>5.2148441710811986E-4</v>
      </c>
      <c r="AO505" s="13">
        <f t="shared" si="812"/>
        <v>2.3081949559141667E-4</v>
      </c>
      <c r="AP505" s="13">
        <f t="shared" si="813"/>
        <v>6.8110235317002683E-5</v>
      </c>
      <c r="AQ505" s="13">
        <f t="shared" si="814"/>
        <v>1.5073480285053051E-5</v>
      </c>
      <c r="AR505" s="13">
        <f t="shared" si="815"/>
        <v>8.1550364588337616E-4</v>
      </c>
      <c r="AS505" s="13">
        <f t="shared" si="816"/>
        <v>6.7645344201149049E-4</v>
      </c>
      <c r="AT505" s="13">
        <f t="shared" si="817"/>
        <v>2.8055623142770838E-4</v>
      </c>
      <c r="AU505" s="13">
        <f t="shared" si="818"/>
        <v>7.7573014494401675E-5</v>
      </c>
      <c r="AV505" s="13">
        <f t="shared" si="819"/>
        <v>1.6086541405067355E-5</v>
      </c>
      <c r="AW505" s="13">
        <f t="shared" si="820"/>
        <v>5.4434637080360819E-8</v>
      </c>
      <c r="AX505" s="13">
        <f t="shared" si="821"/>
        <v>8.1440595612486096E-5</v>
      </c>
      <c r="AY505" s="13">
        <f t="shared" si="822"/>
        <v>7.2094492503468825E-5</v>
      </c>
      <c r="AZ505" s="13">
        <f t="shared" si="823"/>
        <v>3.1910472966481163E-5</v>
      </c>
      <c r="BA505" s="13">
        <f t="shared" si="824"/>
        <v>9.4161449285512879E-6</v>
      </c>
      <c r="BB505" s="13">
        <f t="shared" si="825"/>
        <v>2.0838876019312245E-6</v>
      </c>
      <c r="BC505" s="13">
        <f t="shared" si="826"/>
        <v>3.6894823267345739E-7</v>
      </c>
      <c r="BD505" s="13">
        <f t="shared" si="827"/>
        <v>1.203194406968798E-4</v>
      </c>
      <c r="BE505" s="13">
        <f t="shared" si="828"/>
        <v>9.9803968027803607E-5</v>
      </c>
      <c r="BF505" s="13">
        <f t="shared" si="829"/>
        <v>4.1393277663204571E-5</v>
      </c>
      <c r="BG505" s="13">
        <f t="shared" si="830"/>
        <v>1.1445125676939199E-5</v>
      </c>
      <c r="BH505" s="13">
        <f t="shared" si="831"/>
        <v>2.3734089655826005E-6</v>
      </c>
      <c r="BI505" s="13">
        <f t="shared" si="832"/>
        <v>3.9374457052982486E-7</v>
      </c>
      <c r="BJ505" s="14">
        <f t="shared" si="833"/>
        <v>0.31517866804805211</v>
      </c>
      <c r="BK505" s="14">
        <f t="shared" si="834"/>
        <v>0.33860549061956113</v>
      </c>
      <c r="BL505" s="14">
        <f t="shared" si="835"/>
        <v>0.32540972371799953</v>
      </c>
      <c r="BM505" s="14">
        <f t="shared" si="836"/>
        <v>0.24660542907999625</v>
      </c>
      <c r="BN505" s="14">
        <f t="shared" si="837"/>
        <v>0.75332936162199038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1.391</v>
      </c>
      <c r="F506" s="10">
        <f>VLOOKUP(B506,home!$B$2:$E$405,3,FALSE)</f>
        <v>1.1613</v>
      </c>
      <c r="G506" s="10">
        <f>VLOOKUP(C506,away!$B$2:$E$405,4,FALSE)</f>
        <v>1.2165999999999999</v>
      </c>
      <c r="H506" s="10">
        <f>VLOOKUP(A506,away!$A$2:$E$405,3,FALSE)</f>
        <v>1.016</v>
      </c>
      <c r="I506" s="10">
        <f>VLOOKUP(C506,away!$B$2:$E$405,3,FALSE)</f>
        <v>1.4384999999999999</v>
      </c>
      <c r="J506" s="10">
        <f>VLOOKUP(B506,home!$B$2:$E$405,4,FALSE)</f>
        <v>1.2870999999999999</v>
      </c>
      <c r="K506" s="12">
        <f t="shared" si="782"/>
        <v>1.9652570737799999</v>
      </c>
      <c r="L506" s="12">
        <f t="shared" si="783"/>
        <v>1.8811172435999997</v>
      </c>
      <c r="M506" s="13">
        <f t="shared" si="784"/>
        <v>2.1357030045311247E-2</v>
      </c>
      <c r="N506" s="13">
        <f t="shared" si="785"/>
        <v>4.1972054371479918E-2</v>
      </c>
      <c r="O506" s="13">
        <f t="shared" si="786"/>
        <v>4.0175077490318262E-2</v>
      </c>
      <c r="P506" s="13">
        <f t="shared" si="787"/>
        <v>7.8954355227507614E-2</v>
      </c>
      <c r="Q506" s="13">
        <f t="shared" si="788"/>
        <v>4.1242938377314853E-2</v>
      </c>
      <c r="R506" s="13">
        <f t="shared" si="789"/>
        <v>3.7787015515001951E-2</v>
      </c>
      <c r="S506" s="13">
        <f t="shared" si="790"/>
        <v>7.2971173849615364E-2</v>
      </c>
      <c r="T506" s="13">
        <f t="shared" si="791"/>
        <v>7.7582802558299149E-2</v>
      </c>
      <c r="U506" s="13">
        <f t="shared" si="792"/>
        <v>7.4261199537892175E-2</v>
      </c>
      <c r="V506" s="13">
        <f t="shared" si="793"/>
        <v>2.9973955332362478E-2</v>
      </c>
      <c r="W506" s="13">
        <f t="shared" si="794"/>
        <v>2.7017658796496875E-2</v>
      </c>
      <c r="X506" s="13">
        <f t="shared" si="795"/>
        <v>5.0823383843791481E-2</v>
      </c>
      <c r="Y506" s="13">
        <f t="shared" si="796"/>
        <v>4.7802371863328898E-2</v>
      </c>
      <c r="Z506" s="13">
        <f t="shared" si="797"/>
        <v>2.3693935489816961E-2</v>
      </c>
      <c r="AA506" s="13">
        <f t="shared" si="798"/>
        <v>4.6564674327049763E-2</v>
      </c>
      <c r="AB506" s="13">
        <f t="shared" si="799"/>
        <v>4.5755777804748266E-2</v>
      </c>
      <c r="AC506" s="13">
        <f t="shared" si="800"/>
        <v>6.925630318985865E-3</v>
      </c>
      <c r="AD506" s="13">
        <f t="shared" si="801"/>
        <v>1.3274161266697478E-2</v>
      </c>
      <c r="AE506" s="13">
        <f t="shared" si="802"/>
        <v>2.4970253653111837E-2</v>
      </c>
      <c r="AF506" s="13">
        <f t="shared" si="803"/>
        <v>2.3485987361967286E-2</v>
      </c>
      <c r="AG506" s="13">
        <f t="shared" si="804"/>
        <v>1.4726631936522773E-2</v>
      </c>
      <c r="AH506" s="13">
        <f t="shared" si="805"/>
        <v>1.1142767654660178E-2</v>
      </c>
      <c r="AI506" s="13">
        <f t="shared" si="806"/>
        <v>2.1898402954807893E-2</v>
      </c>
      <c r="AJ506" s="13">
        <f t="shared" si="807"/>
        <v>2.151799565571054E-2</v>
      </c>
      <c r="AK506" s="13">
        <f t="shared" si="808"/>
        <v>1.4096131058650811E-2</v>
      </c>
      <c r="AL506" s="13">
        <f t="shared" si="809"/>
        <v>1.0241286830977787E-3</v>
      </c>
      <c r="AM506" s="13">
        <f t="shared" si="810"/>
        <v>5.217427865574744E-3</v>
      </c>
      <c r="AN506" s="13">
        <f t="shared" si="811"/>
        <v>9.8145935251717914E-3</v>
      </c>
      <c r="AO506" s="13">
        <f t="shared" si="812"/>
        <v>9.2312005595627834E-3</v>
      </c>
      <c r="AP506" s="13">
        <f t="shared" si="813"/>
        <v>5.7883235172411724E-3</v>
      </c>
      <c r="AQ506" s="13">
        <f t="shared" si="814"/>
        <v>2.7221287949544437E-3</v>
      </c>
      <c r="AR506" s="13">
        <f t="shared" si="815"/>
        <v>4.1921704753219184E-3</v>
      </c>
      <c r="AS506" s="13">
        <f t="shared" si="816"/>
        <v>8.2386926811180653E-3</v>
      </c>
      <c r="AT506" s="13">
        <f t="shared" si="817"/>
        <v>8.0955745351333971E-3</v>
      </c>
      <c r="AU506" s="13">
        <f t="shared" si="818"/>
        <v>5.3032950404947139E-3</v>
      </c>
      <c r="AV506" s="13">
        <f t="shared" si="819"/>
        <v>2.6055845231686562E-3</v>
      </c>
      <c r="AW506" s="13">
        <f t="shared" si="820"/>
        <v>1.0516888307507267E-4</v>
      </c>
      <c r="AX506" s="13">
        <f t="shared" si="821"/>
        <v>1.7089311699596081E-3</v>
      </c>
      <c r="AY506" s="13">
        <f t="shared" si="822"/>
        <v>3.2146998919365404E-3</v>
      </c>
      <c r="AZ506" s="13">
        <f t="shared" si="823"/>
        <v>3.0236136998604414E-3</v>
      </c>
      <c r="BA506" s="13">
        <f t="shared" si="824"/>
        <v>1.8959239562642231E-3</v>
      </c>
      <c r="BB506" s="13">
        <f t="shared" si="825"/>
        <v>8.916138116707409E-4</v>
      </c>
      <c r="BC506" s="13">
        <f t="shared" si="826"/>
        <v>3.3544602315315077E-4</v>
      </c>
      <c r="BD506" s="13">
        <f t="shared" si="827"/>
        <v>1.3143273615398099E-3</v>
      </c>
      <c r="BE506" s="13">
        <f t="shared" si="828"/>
        <v>2.5829911445287147E-3</v>
      </c>
      <c r="BF506" s="13">
        <f t="shared" si="829"/>
        <v>2.538120809148078E-3</v>
      </c>
      <c r="BG506" s="13">
        <f t="shared" si="830"/>
        <v>1.6626866247621589E-3</v>
      </c>
      <c r="BH506" s="13">
        <f t="shared" si="831"/>
        <v>8.1690166269830615E-4</v>
      </c>
      <c r="BI506" s="13">
        <f t="shared" si="832"/>
        <v>3.2108435424009816E-4</v>
      </c>
      <c r="BJ506" s="14">
        <f t="shared" si="833"/>
        <v>0.40674214684436022</v>
      </c>
      <c r="BK506" s="14">
        <f t="shared" si="834"/>
        <v>0.21442097334881688</v>
      </c>
      <c r="BL506" s="14">
        <f t="shared" si="835"/>
        <v>0.35087047121099368</v>
      </c>
      <c r="BM506" s="14">
        <f t="shared" si="836"/>
        <v>0.73112952485819271</v>
      </c>
      <c r="BN506" s="14">
        <f t="shared" si="837"/>
        <v>0.26148847102693384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1.391</v>
      </c>
      <c r="F507" s="10">
        <f>VLOOKUP(B507,home!$B$2:$E$405,3,FALSE)</f>
        <v>1.0507</v>
      </c>
      <c r="G507" s="10">
        <f>VLOOKUP(C507,away!$B$2:$E$405,4,FALSE)</f>
        <v>0.91500000000000004</v>
      </c>
      <c r="H507" s="10">
        <f>VLOOKUP(A507,away!$A$2:$E$405,3,FALSE)</f>
        <v>1.016</v>
      </c>
      <c r="I507" s="10">
        <f>VLOOKUP(C507,away!$B$2:$E$405,3,FALSE)</f>
        <v>1.0737000000000001</v>
      </c>
      <c r="J507" s="10">
        <f>VLOOKUP(B507,home!$B$2:$E$405,4,FALSE)</f>
        <v>1.3628</v>
      </c>
      <c r="K507" s="12">
        <f t="shared" si="782"/>
        <v>1.3372941855</v>
      </c>
      <c r="L507" s="12">
        <f t="shared" si="783"/>
        <v>1.48665017376</v>
      </c>
      <c r="M507" s="13">
        <f t="shared" si="784"/>
        <v>5.937129852156648E-2</v>
      </c>
      <c r="N507" s="13">
        <f t="shared" si="785"/>
        <v>7.9396892298475588E-2</v>
      </c>
      <c r="O507" s="13">
        <f t="shared" si="786"/>
        <v>8.8264351263443633E-2</v>
      </c>
      <c r="P507" s="13">
        <f t="shared" si="787"/>
        <v>0.11803540373153273</v>
      </c>
      <c r="Q507" s="13">
        <f t="shared" si="788"/>
        <v>5.3088501208760588E-2</v>
      </c>
      <c r="R507" s="13">
        <f t="shared" si="789"/>
        <v>6.56091065713061E-2</v>
      </c>
      <c r="S507" s="13">
        <f t="shared" si="790"/>
        <v>5.8666211119692155E-2</v>
      </c>
      <c r="T507" s="13">
        <f t="shared" si="791"/>
        <v>7.8924029546661903E-2</v>
      </c>
      <c r="U507" s="13">
        <f t="shared" si="792"/>
        <v>8.773867673365747E-2</v>
      </c>
      <c r="V507" s="13">
        <f t="shared" si="793"/>
        <v>1.2959291942491603E-2</v>
      </c>
      <c r="W507" s="13">
        <f t="shared" si="794"/>
        <v>2.3664981327795091E-2</v>
      </c>
      <c r="X507" s="13">
        <f t="shared" si="795"/>
        <v>3.5181548602993731E-2</v>
      </c>
      <c r="Y507" s="13">
        <f t="shared" si="796"/>
        <v>2.6151327671893262E-2</v>
      </c>
      <c r="Z507" s="13">
        <f t="shared" si="797"/>
        <v>3.2512596561490179E-2</v>
      </c>
      <c r="AA507" s="13">
        <f t="shared" si="798"/>
        <v>4.3478906337188108E-2</v>
      </c>
      <c r="AB507" s="13">
        <f t="shared" si="799"/>
        <v>2.907204431831039E-2</v>
      </c>
      <c r="AC507" s="13">
        <f t="shared" si="800"/>
        <v>1.6102638128581094E-3</v>
      </c>
      <c r="AD507" s="13">
        <f t="shared" si="801"/>
        <v>7.911760482406608E-3</v>
      </c>
      <c r="AE507" s="13">
        <f t="shared" si="802"/>
        <v>1.1762020095917284E-2</v>
      </c>
      <c r="AF507" s="13">
        <f t="shared" si="803"/>
        <v>8.743004609682024E-3</v>
      </c>
      <c r="AG507" s="13">
        <f t="shared" si="804"/>
        <v>4.3325964407227528E-3</v>
      </c>
      <c r="AH507" s="13">
        <f t="shared" si="805"/>
        <v>1.2083714331882038E-2</v>
      </c>
      <c r="AI507" s="13">
        <f t="shared" si="806"/>
        <v>1.6159480915268865E-2</v>
      </c>
      <c r="AJ507" s="13">
        <f t="shared" si="807"/>
        <v>1.080498993434364E-2</v>
      </c>
      <c r="AK507" s="13">
        <f t="shared" si="808"/>
        <v>4.8164834045279267E-3</v>
      </c>
      <c r="AL507" s="13">
        <f t="shared" si="809"/>
        <v>1.2805388731455312E-4</v>
      </c>
      <c r="AM507" s="13">
        <f t="shared" si="810"/>
        <v>2.1160702580382061E-3</v>
      </c>
      <c r="AN507" s="13">
        <f t="shared" si="811"/>
        <v>3.145856216800867E-3</v>
      </c>
      <c r="AO507" s="13">
        <f t="shared" si="812"/>
        <v>2.3383938456654932E-3</v>
      </c>
      <c r="AP507" s="13">
        <f t="shared" si="813"/>
        <v>1.1587912056593066E-3</v>
      </c>
      <c r="AQ507" s="13">
        <f t="shared" si="814"/>
        <v>4.3067928681124197E-4</v>
      </c>
      <c r="AR507" s="13">
        <f t="shared" si="815"/>
        <v>3.5928512022317264E-3</v>
      </c>
      <c r="AS507" s="13">
        <f t="shared" si="816"/>
        <v>4.8046990221111722E-3</v>
      </c>
      <c r="AT507" s="13">
        <f t="shared" si="817"/>
        <v>3.2126480326734046E-3</v>
      </c>
      <c r="AU507" s="13">
        <f t="shared" si="818"/>
        <v>1.4320851780507196E-3</v>
      </c>
      <c r="AV507" s="13">
        <f t="shared" si="819"/>
        <v>4.7877979543698969E-4</v>
      </c>
      <c r="AW507" s="13">
        <f t="shared" si="820"/>
        <v>7.0717354947914174E-6</v>
      </c>
      <c r="AX507" s="13">
        <f t="shared" si="821"/>
        <v>4.7163474203066279E-4</v>
      </c>
      <c r="AY507" s="13">
        <f t="shared" si="822"/>
        <v>7.0115587119113764E-4</v>
      </c>
      <c r="AZ507" s="13">
        <f t="shared" si="823"/>
        <v>5.2118674886957462E-4</v>
      </c>
      <c r="BA507" s="13">
        <f t="shared" si="824"/>
        <v>2.5827412358945411E-4</v>
      </c>
      <c r="BB507" s="13">
        <f t="shared" si="825"/>
        <v>9.5990817677993424E-5</v>
      </c>
      <c r="BC507" s="13">
        <f t="shared" si="826"/>
        <v>2.8540953156070677E-5</v>
      </c>
      <c r="BD507" s="13">
        <f t="shared" si="827"/>
        <v>8.9021881068193707E-4</v>
      </c>
      <c r="BE507" s="13">
        <f t="shared" si="828"/>
        <v>1.1904844393476797E-3</v>
      </c>
      <c r="BF507" s="13">
        <f t="shared" si="829"/>
        <v>7.9601395933394002E-4</v>
      </c>
      <c r="BG507" s="13">
        <f t="shared" si="830"/>
        <v>3.5483494646470392E-4</v>
      </c>
      <c r="BH507" s="13">
        <f t="shared" si="831"/>
        <v>1.1862967767986302E-4</v>
      </c>
      <c r="BI507" s="13">
        <f t="shared" si="832"/>
        <v>3.1728555637803988E-5</v>
      </c>
      <c r="BJ507" s="14">
        <f t="shared" si="833"/>
        <v>0.34042323635479882</v>
      </c>
      <c r="BK507" s="14">
        <f t="shared" si="834"/>
        <v>0.25147167888664673</v>
      </c>
      <c r="BL507" s="14">
        <f t="shared" si="835"/>
        <v>0.37493072742957811</v>
      </c>
      <c r="BM507" s="14">
        <f t="shared" si="836"/>
        <v>0.53487860150173239</v>
      </c>
      <c r="BN507" s="14">
        <f t="shared" si="837"/>
        <v>0.46376555359508509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1.391</v>
      </c>
      <c r="F508" s="10">
        <f>VLOOKUP(B508,home!$B$2:$E$405,3,FALSE)</f>
        <v>1.3271999999999999</v>
      </c>
      <c r="G508" s="10">
        <f>VLOOKUP(C508,away!$B$2:$E$405,4,FALSE)</f>
        <v>1.3070999999999999</v>
      </c>
      <c r="H508" s="10">
        <f>VLOOKUP(A508,away!$A$2:$E$405,3,FALSE)</f>
        <v>1.016</v>
      </c>
      <c r="I508" s="10">
        <f>VLOOKUP(C508,away!$B$2:$E$405,3,FALSE)</f>
        <v>1.7000999999999999</v>
      </c>
      <c r="J508" s="10">
        <f>VLOOKUP(B508,home!$B$2:$E$405,4,FALSE)</f>
        <v>0.60570000000000002</v>
      </c>
      <c r="K508" s="12">
        <f t="shared" si="782"/>
        <v>2.4130833199199997</v>
      </c>
      <c r="L508" s="12">
        <f t="shared" si="783"/>
        <v>1.0462265791200001</v>
      </c>
      <c r="M508" s="13">
        <f t="shared" si="784"/>
        <v>3.1451459213075524E-2</v>
      </c>
      <c r="N508" s="13">
        <f t="shared" si="785"/>
        <v>7.5894991614216728E-2</v>
      </c>
      <c r="O508" s="13">
        <f t="shared" si="786"/>
        <v>3.2905352580828211E-2</v>
      </c>
      <c r="P508" s="13">
        <f t="shared" si="787"/>
        <v>7.9403357448883063E-2</v>
      </c>
      <c r="Q508" s="13">
        <f t="shared" si="788"/>
        <v>9.1570469164867357E-2</v>
      </c>
      <c r="R508" s="13">
        <f t="shared" si="789"/>
        <v>1.7213227232688682E-2</v>
      </c>
      <c r="S508" s="13">
        <f t="shared" si="790"/>
        <v>5.0116062433232994E-2</v>
      </c>
      <c r="T508" s="13">
        <f t="shared" si="791"/>
        <v>9.5803458702772626E-2</v>
      </c>
      <c r="U508" s="13">
        <f t="shared" si="792"/>
        <v>4.1536951517193749E-2</v>
      </c>
      <c r="V508" s="13">
        <f t="shared" si="793"/>
        <v>1.4058290029856426E-2</v>
      </c>
      <c r="W508" s="13">
        <f t="shared" si="794"/>
        <v>7.3655723912996685E-2</v>
      </c>
      <c r="X508" s="13">
        <f t="shared" si="795"/>
        <v>7.7060576062101704E-2</v>
      </c>
      <c r="Y508" s="13">
        <f t="shared" si="796"/>
        <v>4.0311411439234612E-2</v>
      </c>
      <c r="Z508" s="13">
        <f t="shared" si="797"/>
        <v>6.0029786144237028E-3</v>
      </c>
      <c r="AA508" s="13">
        <f t="shared" si="798"/>
        <v>1.4485687564302307E-2</v>
      </c>
      <c r="AB508" s="13">
        <f t="shared" si="799"/>
        <v>1.7477585519495239E-2</v>
      </c>
      <c r="AC508" s="13">
        <f t="shared" si="800"/>
        <v>2.2182504728919749E-3</v>
      </c>
      <c r="AD508" s="13">
        <f t="shared" si="801"/>
        <v>4.4434349697771248E-2</v>
      </c>
      <c r="AE508" s="13">
        <f t="shared" si="802"/>
        <v>4.6488397679721023E-2</v>
      </c>
      <c r="AF508" s="13">
        <f t="shared" si="803"/>
        <v>2.4318698636612335E-2</v>
      </c>
      <c r="AG508" s="13">
        <f t="shared" si="804"/>
        <v>8.4809562944110455E-3</v>
      </c>
      <c r="AH508" s="13">
        <f t="shared" si="805"/>
        <v>1.5701189450747569E-3</v>
      </c>
      <c r="AI508" s="13">
        <f t="shared" si="806"/>
        <v>3.7888278366502814E-3</v>
      </c>
      <c r="AJ508" s="13">
        <f t="shared" si="807"/>
        <v>4.5713786273346877E-3</v>
      </c>
      <c r="AK508" s="13">
        <f t="shared" si="808"/>
        <v>3.6770391715533726E-3</v>
      </c>
      <c r="AL508" s="13">
        <f t="shared" si="809"/>
        <v>2.24010636857153E-4</v>
      </c>
      <c r="AM508" s="13">
        <f t="shared" si="810"/>
        <v>2.1444757617436822E-2</v>
      </c>
      <c r="AN508" s="13">
        <f t="shared" si="811"/>
        <v>2.2436075402148491E-2</v>
      </c>
      <c r="AO508" s="13">
        <f t="shared" si="812"/>
        <v>1.1736609208434097E-2</v>
      </c>
      <c r="AP508" s="13">
        <f t="shared" si="813"/>
        <v>4.0930508342027659E-3</v>
      </c>
      <c r="AQ508" s="13">
        <f t="shared" si="814"/>
        <v>1.0705646431080555E-3</v>
      </c>
      <c r="AR508" s="13">
        <f t="shared" si="815"/>
        <v>3.2854003454341332E-4</v>
      </c>
      <c r="AS508" s="13">
        <f t="shared" si="816"/>
        <v>7.927944772826511E-4</v>
      </c>
      <c r="AT508" s="13">
        <f t="shared" si="817"/>
        <v>9.565395646277306E-4</v>
      </c>
      <c r="AU508" s="13">
        <f t="shared" si="818"/>
        <v>7.6940322274890503E-4</v>
      </c>
      <c r="AV508" s="13">
        <f t="shared" si="819"/>
        <v>4.6415852077701878E-4</v>
      </c>
      <c r="AW508" s="13">
        <f t="shared" si="820"/>
        <v>1.570956670282219E-5</v>
      </c>
      <c r="AX508" s="13">
        <f t="shared" si="821"/>
        <v>8.6246644843940238E-3</v>
      </c>
      <c r="AY508" s="13">
        <f t="shared" si="822"/>
        <v>9.0233532195653186E-3</v>
      </c>
      <c r="AZ508" s="13">
        <f t="shared" si="823"/>
        <v>4.7202359855486311E-3</v>
      </c>
      <c r="BA508" s="13">
        <f t="shared" si="824"/>
        <v>1.6461454492665557E-3</v>
      </c>
      <c r="BB508" s="13">
        <f t="shared" si="825"/>
        <v>4.3056028053002599E-4</v>
      </c>
      <c r="BC508" s="13">
        <f t="shared" si="826"/>
        <v>9.0092721880775362E-5</v>
      </c>
      <c r="BD508" s="13">
        <f t="shared" si="827"/>
        <v>5.728788607405363E-5</v>
      </c>
      <c r="BE508" s="13">
        <f t="shared" si="828"/>
        <v>1.3824044231877604E-4</v>
      </c>
      <c r="BF508" s="13">
        <f t="shared" si="829"/>
        <v>1.6679285274890071E-4</v>
      </c>
      <c r="BG508" s="13">
        <f t="shared" si="830"/>
        <v>1.3416168361674832E-4</v>
      </c>
      <c r="BH508" s="13">
        <f t="shared" si="831"/>
        <v>8.0935830226989936E-5</v>
      </c>
      <c r="BI508" s="13">
        <f t="shared" si="832"/>
        <v>3.9060980380925281E-5</v>
      </c>
      <c r="BJ508" s="14">
        <f t="shared" si="833"/>
        <v>0.66333514305122088</v>
      </c>
      <c r="BK508" s="14">
        <f t="shared" si="834"/>
        <v>0.18649478345436246</v>
      </c>
      <c r="BL508" s="14">
        <f t="shared" si="835"/>
        <v>0.14115408449046743</v>
      </c>
      <c r="BM508" s="14">
        <f t="shared" si="836"/>
        <v>0.65954048870305237</v>
      </c>
      <c r="BN508" s="14">
        <f t="shared" si="837"/>
        <v>0.32843885725455957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1.391</v>
      </c>
      <c r="F509" s="10">
        <f>VLOOKUP(B509,home!$B$2:$E$405,3,FALSE)</f>
        <v>0.55300000000000005</v>
      </c>
      <c r="G509" s="10">
        <f>VLOOKUP(C509,away!$B$2:$E$405,4,FALSE)</f>
        <v>0.71889999999999998</v>
      </c>
      <c r="H509" s="10">
        <f>VLOOKUP(A509,away!$A$2:$E$405,3,FALSE)</f>
        <v>1.016</v>
      </c>
      <c r="I509" s="10">
        <f>VLOOKUP(C509,away!$B$2:$E$405,3,FALSE)</f>
        <v>0.90849999999999997</v>
      </c>
      <c r="J509" s="10">
        <f>VLOOKUP(B509,home!$B$2:$E$405,4,FALSE)</f>
        <v>0.7571</v>
      </c>
      <c r="K509" s="12">
        <f t="shared" si="782"/>
        <v>0.5529944147000001</v>
      </c>
      <c r="L509" s="12">
        <f t="shared" si="783"/>
        <v>0.69883055559999996</v>
      </c>
      <c r="M509" s="13">
        <f t="shared" si="784"/>
        <v>0.28598241092950161</v>
      </c>
      <c r="N509" s="13">
        <f t="shared" si="785"/>
        <v>0.15814667594645462</v>
      </c>
      <c r="O509" s="13">
        <f t="shared" si="786"/>
        <v>0.19985324712169109</v>
      </c>
      <c r="P509" s="13">
        <f t="shared" si="787"/>
        <v>0.11051772941795404</v>
      </c>
      <c r="Q509" s="13">
        <f t="shared" si="788"/>
        <v>4.3727114250880134E-2</v>
      </c>
      <c r="R509" s="13">
        <f t="shared" si="789"/>
        <v>6.9831777862257735E-2</v>
      </c>
      <c r="S509" s="13">
        <f t="shared" si="790"/>
        <v>1.0677377391848633E-2</v>
      </c>
      <c r="T509" s="13">
        <f t="shared" si="791"/>
        <v>3.0557843546727241E-2</v>
      </c>
      <c r="U509" s="13">
        <f t="shared" si="792"/>
        <v>3.8616583126399637E-2</v>
      </c>
      <c r="V509" s="13">
        <f t="shared" si="793"/>
        <v>4.5847400259117597E-4</v>
      </c>
      <c r="W509" s="13">
        <f t="shared" si="794"/>
        <v>8.0602833172284984E-3</v>
      </c>
      <c r="X509" s="13">
        <f t="shared" si="795"/>
        <v>5.6327722688722026E-3</v>
      </c>
      <c r="Y509" s="13">
        <f t="shared" si="796"/>
        <v>1.9681766871121166E-3</v>
      </c>
      <c r="Z509" s="13">
        <f t="shared" si="797"/>
        <v>1.6266860040672449E-2</v>
      </c>
      <c r="AA509" s="13">
        <f t="shared" si="798"/>
        <v>8.995482747198481E-3</v>
      </c>
      <c r="AB509" s="13">
        <f t="shared" si="799"/>
        <v>2.4872258583654868E-3</v>
      </c>
      <c r="AC509" s="13">
        <f t="shared" si="800"/>
        <v>1.1073562531094924E-5</v>
      </c>
      <c r="AD509" s="13">
        <f t="shared" si="801"/>
        <v>1.1143229138317369E-3</v>
      </c>
      <c r="AE509" s="13">
        <f t="shared" si="802"/>
        <v>7.7872290099084359E-4</v>
      </c>
      <c r="AF509" s="13">
        <f t="shared" si="803"/>
        <v>2.7209767877893747E-4</v>
      </c>
      <c r="AG509" s="13">
        <f t="shared" si="804"/>
        <v>6.3383390679518399E-5</v>
      </c>
      <c r="AH509" s="13">
        <f t="shared" si="805"/>
        <v>2.8419447100226413E-3</v>
      </c>
      <c r="AI509" s="13">
        <f t="shared" si="806"/>
        <v>1.571579551528732E-3</v>
      </c>
      <c r="AJ509" s="13">
        <f t="shared" si="807"/>
        <v>4.3453735712605993E-4</v>
      </c>
      <c r="AK509" s="13">
        <f t="shared" si="808"/>
        <v>8.0098910489736819E-5</v>
      </c>
      <c r="AL509" s="13">
        <f t="shared" si="809"/>
        <v>1.711748612128504E-7</v>
      </c>
      <c r="AM509" s="13">
        <f t="shared" si="810"/>
        <v>1.2324286950423608E-4</v>
      </c>
      <c r="AN509" s="13">
        <f t="shared" si="811"/>
        <v>8.6125882969383596E-5</v>
      </c>
      <c r="AO509" s="13">
        <f t="shared" si="812"/>
        <v>3.0093699323517451E-5</v>
      </c>
      <c r="AP509" s="13">
        <f t="shared" si="813"/>
        <v>7.0101322061043487E-6</v>
      </c>
      <c r="AQ509" s="13">
        <f t="shared" si="814"/>
        <v>1.2247236461053386E-6</v>
      </c>
      <c r="AR509" s="13">
        <f t="shared" si="815"/>
        <v>3.9720756013792081E-4</v>
      </c>
      <c r="AS509" s="13">
        <f t="shared" si="816"/>
        <v>2.1965356223288462E-4</v>
      </c>
      <c r="AT509" s="13">
        <f t="shared" si="817"/>
        <v>6.0733596541872042E-5</v>
      </c>
      <c r="AU509" s="13">
        <f t="shared" si="818"/>
        <v>1.1195113224099494E-5</v>
      </c>
      <c r="AV509" s="13">
        <f t="shared" si="819"/>
        <v>1.5477087712152823E-6</v>
      </c>
      <c r="AW509" s="13">
        <f t="shared" si="820"/>
        <v>1.8375117054295876E-9</v>
      </c>
      <c r="AX509" s="13">
        <f t="shared" si="821"/>
        <v>1.1358769747907247E-5</v>
      </c>
      <c r="AY509" s="13">
        <f t="shared" si="822"/>
        <v>7.9378553738624918E-6</v>
      </c>
      <c r="AZ509" s="13">
        <f t="shared" si="823"/>
        <v>2.7736079405943851E-6</v>
      </c>
      <c r="BA509" s="13">
        <f t="shared" si="824"/>
        <v>6.4609399271404863E-7</v>
      </c>
      <c r="BB509" s="13">
        <f t="shared" si="825"/>
        <v>1.1287755597454522E-7</v>
      </c>
      <c r="BC509" s="13">
        <f t="shared" si="826"/>
        <v>1.5776457031292314E-8</v>
      </c>
      <c r="BD509" s="13">
        <f t="shared" si="827"/>
        <v>4.6263463323283901E-5</v>
      </c>
      <c r="BE509" s="13">
        <f t="shared" si="828"/>
        <v>2.5583436822454299E-5</v>
      </c>
      <c r="BF509" s="13">
        <f t="shared" si="829"/>
        <v>7.0737488358237734E-6</v>
      </c>
      <c r="BG509" s="13">
        <f t="shared" si="830"/>
        <v>1.3039145324003917E-6</v>
      </c>
      <c r="BH509" s="13">
        <f t="shared" si="831"/>
        <v>1.8026436341589468E-7</v>
      </c>
      <c r="BI509" s="13">
        <f t="shared" si="832"/>
        <v>1.9937037227688171E-8</v>
      </c>
      <c r="BJ509" s="14">
        <f t="shared" si="833"/>
        <v>0.25059193519027317</v>
      </c>
      <c r="BK509" s="14">
        <f t="shared" si="834"/>
        <v>0.40765517433466164</v>
      </c>
      <c r="BL509" s="14">
        <f t="shared" si="835"/>
        <v>0.32548323955090219</v>
      </c>
      <c r="BM509" s="14">
        <f t="shared" si="836"/>
        <v>0.13193031756990817</v>
      </c>
      <c r="BN509" s="14">
        <f t="shared" si="837"/>
        <v>0.86805895552873913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1.5980000000000001</v>
      </c>
      <c r="F510" s="10">
        <f>VLOOKUP(B510,home!$B$2:$E$405,3,FALSE)</f>
        <v>1.7209000000000001</v>
      </c>
      <c r="G510" s="10">
        <f>VLOOKUP(C510,away!$B$2:$E$405,4,FALSE)</f>
        <v>0.90390000000000004</v>
      </c>
      <c r="H510" s="10">
        <f>VLOOKUP(A510,away!$A$2:$E$405,3,FALSE)</f>
        <v>1.2941</v>
      </c>
      <c r="I510" s="10">
        <f>VLOOKUP(C510,away!$B$2:$E$405,3,FALSE)</f>
        <v>1.0303</v>
      </c>
      <c r="J510" s="10">
        <f>VLOOKUP(B510,home!$B$2:$E$405,4,FALSE)</f>
        <v>0.48299999999999998</v>
      </c>
      <c r="K510" s="12">
        <f t="shared" si="782"/>
        <v>2.4857233729800003</v>
      </c>
      <c r="L510" s="12">
        <f t="shared" si="783"/>
        <v>0.64398932408999998</v>
      </c>
      <c r="M510" s="13">
        <f t="shared" si="784"/>
        <v>4.3730359308466082E-2</v>
      </c>
      <c r="N510" s="13">
        <f t="shared" si="785"/>
        <v>0.10870157624186766</v>
      </c>
      <c r="O510" s="13">
        <f t="shared" si="786"/>
        <v>2.8161884533271907E-2</v>
      </c>
      <c r="P510" s="13">
        <f t="shared" si="787"/>
        <v>7.0002654611517945E-2</v>
      </c>
      <c r="Q510" s="13">
        <f t="shared" si="788"/>
        <v>0.13510102437208901</v>
      </c>
      <c r="R510" s="13">
        <f t="shared" si="789"/>
        <v>9.0679764928412003E-3</v>
      </c>
      <c r="S510" s="13">
        <f t="shared" si="790"/>
        <v>2.8014700371503571E-2</v>
      </c>
      <c r="T510" s="13">
        <f t="shared" si="791"/>
        <v>8.7003617369248207E-2</v>
      </c>
      <c r="U510" s="13">
        <f t="shared" si="792"/>
        <v>2.254048111388858E-2</v>
      </c>
      <c r="V510" s="13">
        <f t="shared" si="793"/>
        <v>4.9828169851273687E-3</v>
      </c>
      <c r="W510" s="13">
        <f t="shared" si="794"/>
        <v>0.1119412579984141</v>
      </c>
      <c r="X510" s="13">
        <f t="shared" si="795"/>
        <v>7.2088975076183004E-2</v>
      </c>
      <c r="Y510" s="13">
        <f t="shared" si="796"/>
        <v>2.3212265166825972E-2</v>
      </c>
      <c r="Z510" s="13">
        <f t="shared" si="797"/>
        <v>1.9465600174962707E-3</v>
      </c>
      <c r="AA510" s="13">
        <f t="shared" si="798"/>
        <v>4.8386097323988384E-3</v>
      </c>
      <c r="AB510" s="13">
        <f t="shared" si="799"/>
        <v>6.0137226522761506E-3</v>
      </c>
      <c r="AC510" s="13">
        <f t="shared" si="800"/>
        <v>4.9852439746411422E-4</v>
      </c>
      <c r="AD510" s="13">
        <f t="shared" si="801"/>
        <v>6.9563750351860576E-2</v>
      </c>
      <c r="AE510" s="13">
        <f t="shared" si="802"/>
        <v>4.4798312570260186E-2</v>
      </c>
      <c r="AF510" s="13">
        <f t="shared" si="803"/>
        <v>1.4424817516247204E-2</v>
      </c>
      <c r="AG510" s="13">
        <f t="shared" si="804"/>
        <v>3.0964761608032092E-3</v>
      </c>
      <c r="AH510" s="13">
        <f t="shared" si="805"/>
        <v>3.1339096749201048E-4</v>
      </c>
      <c r="AI510" s="13">
        <f t="shared" si="806"/>
        <v>7.7900325277570587E-4</v>
      </c>
      <c r="AJ510" s="13">
        <f t="shared" si="807"/>
        <v>9.6819329652601013E-4</v>
      </c>
      <c r="AK510" s="13">
        <f t="shared" si="808"/>
        <v>8.0222023557908638E-4</v>
      </c>
      <c r="AL510" s="13">
        <f t="shared" si="809"/>
        <v>3.1921101736147245E-5</v>
      </c>
      <c r="AM510" s="13">
        <f t="shared" si="810"/>
        <v>3.4583248032353103E-2</v>
      </c>
      <c r="AN510" s="13">
        <f t="shared" si="811"/>
        <v>2.2271242525191894E-2</v>
      </c>
      <c r="AO510" s="13">
        <f t="shared" si="812"/>
        <v>7.171221210221396E-3</v>
      </c>
      <c r="AP510" s="13">
        <f t="shared" si="813"/>
        <v>1.5393966333567828E-3</v>
      </c>
      <c r="AQ510" s="13">
        <f t="shared" si="814"/>
        <v>2.4783874935546397E-4</v>
      </c>
      <c r="AR510" s="13">
        <f t="shared" si="815"/>
        <v>4.036408746621821E-5</v>
      </c>
      <c r="AS510" s="13">
        <f t="shared" si="816"/>
        <v>1.0033395564378769E-4</v>
      </c>
      <c r="AT510" s="13">
        <f t="shared" si="817"/>
        <v>1.2470122932365087E-4</v>
      </c>
      <c r="AU510" s="13">
        <f t="shared" si="818"/>
        <v>1.0332425345637931E-4</v>
      </c>
      <c r="AV510" s="13">
        <f t="shared" si="819"/>
        <v>6.4208877953057903E-5</v>
      </c>
      <c r="AW510" s="13">
        <f t="shared" si="820"/>
        <v>1.419406649059197E-6</v>
      </c>
      <c r="AX510" s="13">
        <f t="shared" si="821"/>
        <v>1.4327397991264132E-2</v>
      </c>
      <c r="AY510" s="13">
        <f t="shared" si="822"/>
        <v>9.22669134836261E-3</v>
      </c>
      <c r="AZ510" s="13">
        <f t="shared" si="823"/>
        <v>2.9709453625095441E-3</v>
      </c>
      <c r="BA510" s="13">
        <f t="shared" si="824"/>
        <v>6.3775236530361364E-4</v>
      </c>
      <c r="BB510" s="13">
        <f t="shared" si="825"/>
        <v>1.0267642866716823E-4</v>
      </c>
      <c r="BC510" s="13">
        <f t="shared" si="826"/>
        <v>1.3224504779468957E-5</v>
      </c>
      <c r="BD510" s="13">
        <f t="shared" si="827"/>
        <v>4.3323402341465808E-6</v>
      </c>
      <c r="BE510" s="13">
        <f t="shared" si="828"/>
        <v>1.0768999379719804E-5</v>
      </c>
      <c r="BF510" s="13">
        <f t="shared" si="829"/>
        <v>1.3384376730888326E-5</v>
      </c>
      <c r="BG510" s="13">
        <f t="shared" si="830"/>
        <v>1.1089952690912919E-5</v>
      </c>
      <c r="BH510" s="13">
        <f t="shared" si="831"/>
        <v>6.8916386522611718E-6</v>
      </c>
      <c r="BI510" s="13">
        <f t="shared" si="832"/>
        <v>3.4261414552115959E-6</v>
      </c>
      <c r="BJ510" s="14">
        <f t="shared" si="833"/>
        <v>0.76302370797516428</v>
      </c>
      <c r="BK510" s="14">
        <f t="shared" si="834"/>
        <v>0.15648766812417783</v>
      </c>
      <c r="BL510" s="14">
        <f t="shared" si="835"/>
        <v>7.3968308130035729E-2</v>
      </c>
      <c r="BM510" s="14">
        <f t="shared" si="836"/>
        <v>0.59143549674510676</v>
      </c>
      <c r="BN510" s="14">
        <f t="shared" si="837"/>
        <v>0.39476547556005381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1.5980000000000001</v>
      </c>
      <c r="F511" s="10">
        <f>VLOOKUP(B511,home!$B$2:$E$405,3,FALSE)</f>
        <v>1.0429999999999999</v>
      </c>
      <c r="G511" s="10">
        <f>VLOOKUP(C511,away!$B$2:$E$405,4,FALSE)</f>
        <v>0.78220000000000001</v>
      </c>
      <c r="H511" s="10">
        <f>VLOOKUP(A511,away!$A$2:$E$405,3,FALSE)</f>
        <v>1.2941</v>
      </c>
      <c r="I511" s="10">
        <f>VLOOKUP(C511,away!$B$2:$E$405,3,FALSE)</f>
        <v>0.38640000000000002</v>
      </c>
      <c r="J511" s="10">
        <f>VLOOKUP(B511,home!$B$2:$E$405,4,FALSE)</f>
        <v>1.0303</v>
      </c>
      <c r="K511" s="12">
        <f t="shared" si="782"/>
        <v>1.3037036907999999</v>
      </c>
      <c r="L511" s="12">
        <f t="shared" si="783"/>
        <v>0.51519145927200005</v>
      </c>
      <c r="M511" s="13">
        <f t="shared" si="784"/>
        <v>0.16220486400144396</v>
      </c>
      <c r="N511" s="13">
        <f t="shared" si="785"/>
        <v>0.21146707986439447</v>
      </c>
      <c r="O511" s="13">
        <f t="shared" si="786"/>
        <v>8.3566560585920199E-2</v>
      </c>
      <c r="P511" s="13">
        <f t="shared" si="787"/>
        <v>0.10894603346332594</v>
      </c>
      <c r="Q511" s="13">
        <f t="shared" si="788"/>
        <v>0.13784520625095478</v>
      </c>
      <c r="R511" s="13">
        <f t="shared" si="789"/>
        <v>2.1526389147301112E-2</v>
      </c>
      <c r="S511" s="13">
        <f t="shared" si="790"/>
        <v>1.8293591687987984E-2</v>
      </c>
      <c r="T511" s="13">
        <f t="shared" si="791"/>
        <v>7.1016672962079197E-2</v>
      </c>
      <c r="U511" s="13">
        <f t="shared" si="792"/>
        <v>2.8064032980933518E-2</v>
      </c>
      <c r="V511" s="13">
        <f t="shared" si="793"/>
        <v>1.3652243376665392E-3</v>
      </c>
      <c r="W511" s="13">
        <f t="shared" si="794"/>
        <v>5.9903101382818978E-2</v>
      </c>
      <c r="X511" s="13">
        <f t="shared" si="795"/>
        <v>3.0861566216333066E-2</v>
      </c>
      <c r="Y511" s="13">
        <f t="shared" si="796"/>
        <v>7.9498076672060436E-3</v>
      </c>
      <c r="Z511" s="13">
        <f t="shared" si="797"/>
        <v>3.6967372792183362E-3</v>
      </c>
      <c r="AA511" s="13">
        <f t="shared" si="798"/>
        <v>4.8194500348348939E-3</v>
      </c>
      <c r="AB511" s="13">
        <f t="shared" si="799"/>
        <v>3.141567399020221E-3</v>
      </c>
      <c r="AC511" s="13">
        <f t="shared" si="800"/>
        <v>5.731015577584719E-5</v>
      </c>
      <c r="AD511" s="13">
        <f t="shared" si="801"/>
        <v>1.9523973590786919E-2</v>
      </c>
      <c r="AE511" s="13">
        <f t="shared" si="802"/>
        <v>1.0058584445025503E-2</v>
      </c>
      <c r="AF511" s="13">
        <f t="shared" si="803"/>
        <v>2.5910483992216643E-3</v>
      </c>
      <c r="AG511" s="13">
        <f t="shared" si="804"/>
        <v>4.4496200194646315E-4</v>
      </c>
      <c r="AH511" s="13">
        <f t="shared" si="805"/>
        <v>4.7613186835642423E-4</v>
      </c>
      <c r="AI511" s="13">
        <f t="shared" si="806"/>
        <v>6.2073487408376984E-4</v>
      </c>
      <c r="AJ511" s="13">
        <f t="shared" si="807"/>
        <v>4.0462717317564213E-4</v>
      </c>
      <c r="AK511" s="13">
        <f t="shared" si="808"/>
        <v>1.7583797968901844E-4</v>
      </c>
      <c r="AL511" s="13">
        <f t="shared" si="809"/>
        <v>1.5397107077845205E-6</v>
      </c>
      <c r="AM511" s="13">
        <f t="shared" si="810"/>
        <v>5.0906952858781286E-3</v>
      </c>
      <c r="AN511" s="13">
        <f t="shared" si="811"/>
        <v>2.6226827330406441E-3</v>
      </c>
      <c r="AO511" s="13">
        <f t="shared" si="812"/>
        <v>6.7559187222134335E-4</v>
      </c>
      <c r="AP511" s="13">
        <f t="shared" si="813"/>
        <v>1.1601972084067219E-4</v>
      </c>
      <c r="AQ511" s="13">
        <f t="shared" si="814"/>
        <v>1.4943092321058988E-5</v>
      </c>
      <c r="AR511" s="13">
        <f t="shared" si="815"/>
        <v>4.9059814412890031E-5</v>
      </c>
      <c r="AS511" s="13">
        <f t="shared" si="816"/>
        <v>6.3959461120047747E-5</v>
      </c>
      <c r="AT511" s="13">
        <f t="shared" si="817"/>
        <v>4.169209276189269E-5</v>
      </c>
      <c r="AU511" s="13">
        <f t="shared" si="818"/>
        <v>1.8118045070285152E-5</v>
      </c>
      <c r="AV511" s="13">
        <f t="shared" si="819"/>
        <v>5.9051405570528744E-6</v>
      </c>
      <c r="AW511" s="13">
        <f t="shared" si="820"/>
        <v>2.8726596819877865E-8</v>
      </c>
      <c r="AX511" s="13">
        <f t="shared" si="821"/>
        <v>1.1061263721562466E-3</v>
      </c>
      <c r="AY511" s="13">
        <f t="shared" si="822"/>
        <v>5.6986685981041995E-4</v>
      </c>
      <c r="AZ511" s="13">
        <f t="shared" si="823"/>
        <v>1.4679526954824125E-4</v>
      </c>
      <c r="BA511" s="13">
        <f t="shared" si="824"/>
        <v>2.5209223044261675E-5</v>
      </c>
      <c r="BB511" s="13">
        <f t="shared" si="825"/>
        <v>3.2468941018216244E-6</v>
      </c>
      <c r="BC511" s="13">
        <f t="shared" si="826"/>
        <v>3.3455442208382671E-7</v>
      </c>
      <c r="BD511" s="13">
        <f t="shared" si="827"/>
        <v>4.212532896498383E-6</v>
      </c>
      <c r="BE511" s="13">
        <f t="shared" si="828"/>
        <v>5.4918946847813545E-6</v>
      </c>
      <c r="BF511" s="13">
        <f t="shared" si="829"/>
        <v>3.5799016850171786E-6</v>
      </c>
      <c r="BG511" s="13">
        <f t="shared" si="830"/>
        <v>1.5557103464860112E-6</v>
      </c>
      <c r="BH511" s="13">
        <f t="shared" si="831"/>
        <v>5.0704633013238988E-7</v>
      </c>
      <c r="BI511" s="13">
        <f t="shared" si="832"/>
        <v>1.3220763440003843E-7</v>
      </c>
      <c r="BJ511" s="14">
        <f t="shared" si="833"/>
        <v>0.56203351465815177</v>
      </c>
      <c r="BK511" s="14">
        <f t="shared" si="834"/>
        <v>0.2914384302167185</v>
      </c>
      <c r="BL511" s="14">
        <f t="shared" si="835"/>
        <v>0.14298954589081431</v>
      </c>
      <c r="BM511" s="14">
        <f t="shared" si="836"/>
        <v>0.27403225659834907</v>
      </c>
      <c r="BN511" s="14">
        <f t="shared" si="837"/>
        <v>0.72555613331334046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1.5980000000000001</v>
      </c>
      <c r="F512" s="10">
        <f>VLOOKUP(B512,home!$B$2:$E$405,3,FALSE)</f>
        <v>0.89400000000000002</v>
      </c>
      <c r="G512" s="10">
        <f>VLOOKUP(C512,away!$B$2:$E$405,4,FALSE)</f>
        <v>1.1125</v>
      </c>
      <c r="H512" s="10">
        <f>VLOOKUP(A512,away!$A$2:$E$405,3,FALSE)</f>
        <v>1.2941</v>
      </c>
      <c r="I512" s="10">
        <f>VLOOKUP(C512,away!$B$2:$E$405,3,FALSE)</f>
        <v>0.94450000000000001</v>
      </c>
      <c r="J512" s="10">
        <f>VLOOKUP(B512,home!$B$2:$E$405,4,FALSE)</f>
        <v>1.3247</v>
      </c>
      <c r="K512" s="12">
        <f t="shared" si="782"/>
        <v>1.5893308500000003</v>
      </c>
      <c r="L512" s="12">
        <f t="shared" si="783"/>
        <v>1.619150938015</v>
      </c>
      <c r="M512" s="13">
        <f t="shared" si="784"/>
        <v>4.0417929699864852E-2</v>
      </c>
      <c r="N512" s="13">
        <f t="shared" si="785"/>
        <v>6.4237462565126469E-2</v>
      </c>
      <c r="O512" s="13">
        <f t="shared" si="786"/>
        <v>6.5442728786160503E-2</v>
      </c>
      <c r="P512" s="13">
        <f t="shared" si="787"/>
        <v>0.10401014776802797</v>
      </c>
      <c r="Q512" s="13">
        <f t="shared" si="788"/>
        <v>5.1047290490237825E-2</v>
      </c>
      <c r="R512" s="13">
        <f t="shared" si="789"/>
        <v>5.298082785018652E-2</v>
      </c>
      <c r="S512" s="13">
        <f t="shared" si="790"/>
        <v>6.6914058433101706E-2</v>
      </c>
      <c r="T512" s="13">
        <f t="shared" si="791"/>
        <v>8.2653268280392767E-2</v>
      </c>
      <c r="U512" s="13">
        <f t="shared" si="792"/>
        <v>8.4204064160840641E-2</v>
      </c>
      <c r="V512" s="13">
        <f t="shared" si="793"/>
        <v>1.9132710977713106E-2</v>
      </c>
      <c r="W512" s="13">
        <f t="shared" si="794"/>
        <v>2.704367786168221E-2</v>
      </c>
      <c r="X512" s="13">
        <f t="shared" si="795"/>
        <v>4.3787796377118236E-2</v>
      </c>
      <c r="Y512" s="13">
        <f t="shared" si="796"/>
        <v>3.5449525788810415E-2</v>
      </c>
      <c r="Z512" s="13">
        <f t="shared" si="797"/>
        <v>2.8594652370146915E-2</v>
      </c>
      <c r="AA512" s="13">
        <f t="shared" si="798"/>
        <v>4.5446363156900121E-2</v>
      </c>
      <c r="AB512" s="13">
        <f t="shared" si="799"/>
        <v>3.6114653492782388E-2</v>
      </c>
      <c r="AC512" s="13">
        <f t="shared" si="800"/>
        <v>3.0772173865228378E-3</v>
      </c>
      <c r="AD512" s="13">
        <f t="shared" si="801"/>
        <v>1.0745337880758392E-2</v>
      </c>
      <c r="AE512" s="13">
        <f t="shared" si="802"/>
        <v>1.7398323908918063E-2</v>
      </c>
      <c r="AF512" s="13">
        <f t="shared" si="803"/>
        <v>1.4085256238506743E-2</v>
      </c>
      <c r="AG512" s="13">
        <f t="shared" si="804"/>
        <v>7.6020519502532748E-3</v>
      </c>
      <c r="AH512" s="13">
        <f t="shared" si="805"/>
        <v>1.1574764551834055E-2</v>
      </c>
      <c r="AI512" s="13">
        <f t="shared" si="806"/>
        <v>1.8396130383716292E-2</v>
      </c>
      <c r="AJ512" s="13">
        <f t="shared" si="807"/>
        <v>1.4618768769731323E-2</v>
      </c>
      <c r="AK512" s="13">
        <f t="shared" si="808"/>
        <v>7.7446867315835157E-3</v>
      </c>
      <c r="AL512" s="13">
        <f t="shared" si="809"/>
        <v>3.167523299320847E-4</v>
      </c>
      <c r="AM512" s="13">
        <f t="shared" si="810"/>
        <v>3.4155793975125851E-3</v>
      </c>
      <c r="AN512" s="13">
        <f t="shared" si="811"/>
        <v>5.5303385853472109E-3</v>
      </c>
      <c r="AO512" s="13">
        <f t="shared" si="812"/>
        <v>4.4772264540027433E-3</v>
      </c>
      <c r="AP512" s="13">
        <f t="shared" si="813"/>
        <v>2.4164351375680379E-3</v>
      </c>
      <c r="AQ512" s="13">
        <f t="shared" si="814"/>
        <v>9.7814330491142348E-4</v>
      </c>
      <c r="AR512" s="13">
        <f t="shared" si="815"/>
        <v>3.7482581762809759E-3</v>
      </c>
      <c r="AS512" s="13">
        <f t="shared" si="816"/>
        <v>5.9572223533280949E-3</v>
      </c>
      <c r="AT512" s="13">
        <f t="shared" si="817"/>
        <v>4.7339986332269723E-3</v>
      </c>
      <c r="AU512" s="13">
        <f t="shared" si="818"/>
        <v>2.5079633572151548E-3</v>
      </c>
      <c r="AV512" s="13">
        <f t="shared" si="819"/>
        <v>9.9649588357290388E-4</v>
      </c>
      <c r="AW512" s="13">
        <f t="shared" si="820"/>
        <v>2.2642217950980757E-5</v>
      </c>
      <c r="AX512" s="13">
        <f t="shared" si="821"/>
        <v>9.0474761784852789E-4</v>
      </c>
      <c r="AY512" s="13">
        <f t="shared" si="822"/>
        <v>1.4649229541062808E-3</v>
      </c>
      <c r="AZ512" s="13">
        <f t="shared" si="823"/>
        <v>1.1859656876304448E-3</v>
      </c>
      <c r="BA512" s="13">
        <f t="shared" si="824"/>
        <v>6.4008581852681304E-4</v>
      </c>
      <c r="BB512" s="13">
        <f t="shared" si="825"/>
        <v>2.590988883694471E-4</v>
      </c>
      <c r="BC512" s="13">
        <f t="shared" si="826"/>
        <v>8.3904041628406819E-5</v>
      </c>
      <c r="BD512" s="13">
        <f t="shared" si="827"/>
        <v>1.0114992903412895E-3</v>
      </c>
      <c r="BE512" s="13">
        <f t="shared" si="828"/>
        <v>1.6076070268925191E-3</v>
      </c>
      <c r="BF512" s="13">
        <f t="shared" si="829"/>
        <v>1.2775097212585304E-3</v>
      </c>
      <c r="BG512" s="13">
        <f t="shared" si="830"/>
        <v>6.767952037236946E-4</v>
      </c>
      <c r="BH512" s="13">
        <f t="shared" si="831"/>
        <v>2.6891287410252566E-4</v>
      </c>
      <c r="BI512" s="13">
        <f t="shared" si="832"/>
        <v>8.5478305354661977E-5</v>
      </c>
      <c r="BJ512" s="14">
        <f t="shared" si="833"/>
        <v>0.37540643922925621</v>
      </c>
      <c r="BK512" s="14">
        <f t="shared" si="834"/>
        <v>0.23533373954926884</v>
      </c>
      <c r="BL512" s="14">
        <f t="shared" si="835"/>
        <v>0.35939472870903266</v>
      </c>
      <c r="BM512" s="14">
        <f t="shared" si="836"/>
        <v>0.61915089196194539</v>
      </c>
      <c r="BN512" s="14">
        <f t="shared" si="837"/>
        <v>0.37813638715960418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1.8147</v>
      </c>
      <c r="F529" s="10">
        <f>VLOOKUP(B529,home!$B$2:$E$405,3,FALSE)</f>
        <v>0.62450000000000006</v>
      </c>
      <c r="G529" s="10">
        <f>VLOOKUP(C529,away!$B$2:$E$405,4,FALSE)</f>
        <v>1.1021000000000001</v>
      </c>
      <c r="H529" s="10">
        <f>VLOOKUP(A529,away!$A$2:$E$405,3,FALSE)</f>
        <v>1.2371000000000001</v>
      </c>
      <c r="I529" s="10">
        <f>VLOOKUP(C529,away!$B$2:$E$405,3,FALSE)</f>
        <v>0.75449999999999995</v>
      </c>
      <c r="J529" s="10">
        <f>VLOOKUP(B529,home!$B$2:$E$405,4,FALSE)</f>
        <v>1.4550000000000001</v>
      </c>
      <c r="K529" s="12">
        <f t="shared" si="782"/>
        <v>1.2489880533150002</v>
      </c>
      <c r="L529" s="12">
        <f t="shared" si="783"/>
        <v>1.35808528725</v>
      </c>
      <c r="M529" s="13">
        <f t="shared" si="784"/>
        <v>7.3750069560826872E-2</v>
      </c>
      <c r="N529" s="13">
        <f t="shared" si="785"/>
        <v>9.2112955812622993E-2</v>
      </c>
      <c r="O529" s="13">
        <f t="shared" si="786"/>
        <v>0.10015888440422306</v>
      </c>
      <c r="P529" s="13">
        <f t="shared" si="787"/>
        <v>0.12509725005423267</v>
      </c>
      <c r="Q529" s="13">
        <f t="shared" si="788"/>
        <v>5.7523990682749326E-2</v>
      </c>
      <c r="R529" s="13">
        <f t="shared" si="789"/>
        <v>6.8012153648374415E-2</v>
      </c>
      <c r="S529" s="13">
        <f t="shared" si="790"/>
        <v>5.3048499019462361E-2</v>
      </c>
      <c r="T529" s="13">
        <f t="shared" si="791"/>
        <v>7.8122485410147949E-2</v>
      </c>
      <c r="U529" s="13">
        <f t="shared" si="792"/>
        <v>8.4946367387043836E-2</v>
      </c>
      <c r="V529" s="13">
        <f t="shared" si="793"/>
        <v>9.9980641620744399E-3</v>
      </c>
      <c r="W529" s="13">
        <f t="shared" si="794"/>
        <v>2.3948925713919107E-2</v>
      </c>
      <c r="X529" s="13">
        <f t="shared" si="795"/>
        <v>3.2524683657516748E-2</v>
      </c>
      <c r="Y529" s="13">
        <f t="shared" si="796"/>
        <v>2.2085647173867004E-2</v>
      </c>
      <c r="Z529" s="13">
        <f t="shared" si="797"/>
        <v>3.0788768408014561E-2</v>
      </c>
      <c r="AA529" s="13">
        <f t="shared" si="798"/>
        <v>3.845480391789248E-2</v>
      </c>
      <c r="AB529" s="13">
        <f t="shared" si="799"/>
        <v>2.401479534300929E-2</v>
      </c>
      <c r="AC529" s="13">
        <f t="shared" si="800"/>
        <v>1.0599399600478702E-3</v>
      </c>
      <c r="AD529" s="13">
        <f t="shared" si="801"/>
        <v>7.4779805266033403E-3</v>
      </c>
      <c r="AE529" s="13">
        <f t="shared" si="802"/>
        <v>1.0155735331522005E-2</v>
      </c>
      <c r="AF529" s="13">
        <f t="shared" si="803"/>
        <v>6.8961773674725176E-3</v>
      </c>
      <c r="AG529" s="13">
        <f t="shared" si="804"/>
        <v>3.1218656736769542E-3</v>
      </c>
      <c r="AH529" s="13">
        <f t="shared" si="805"/>
        <v>1.0453443346868046E-2</v>
      </c>
      <c r="AI529" s="13">
        <f t="shared" si="806"/>
        <v>1.3056225856243359E-2</v>
      </c>
      <c r="AJ529" s="13">
        <f t="shared" si="807"/>
        <v>8.153535057915183E-3</v>
      </c>
      <c r="AK529" s="13">
        <f t="shared" si="808"/>
        <v>3.3945559598736992E-3</v>
      </c>
      <c r="AL529" s="13">
        <f t="shared" si="809"/>
        <v>7.1916175816062562E-5</v>
      </c>
      <c r="AM529" s="13">
        <f t="shared" si="810"/>
        <v>1.8679816681299569E-3</v>
      </c>
      <c r="AN529" s="13">
        <f t="shared" si="811"/>
        <v>2.5368784203400069E-3</v>
      </c>
      <c r="AO529" s="13">
        <f t="shared" si="812"/>
        <v>1.7226486291028924E-3</v>
      </c>
      <c r="AP529" s="13">
        <f t="shared" si="813"/>
        <v>7.7983458609533999E-4</v>
      </c>
      <c r="AQ529" s="13">
        <f t="shared" si="814"/>
        <v>2.6477046946619368E-4</v>
      </c>
      <c r="AR529" s="13">
        <f t="shared" si="815"/>
        <v>2.8393335220965768E-3</v>
      </c>
      <c r="AS529" s="13">
        <f t="shared" si="816"/>
        <v>3.5462936484754264E-3</v>
      </c>
      <c r="AT529" s="13">
        <f t="shared" si="817"/>
        <v>2.2146392002463365E-3</v>
      </c>
      <c r="AU529" s="13">
        <f t="shared" si="818"/>
        <v>9.2201930117025404E-4</v>
      </c>
      <c r="AV529" s="13">
        <f t="shared" si="819"/>
        <v>2.8789777302187298E-4</v>
      </c>
      <c r="AW529" s="13">
        <f t="shared" si="820"/>
        <v>3.3885150069760901E-6</v>
      </c>
      <c r="AX529" s="13">
        <f t="shared" si="821"/>
        <v>3.8884779788429021E-4</v>
      </c>
      <c r="AY529" s="13">
        <f t="shared" si="822"/>
        <v>5.2808847328621622E-4</v>
      </c>
      <c r="AZ529" s="13">
        <f t="shared" si="823"/>
        <v>3.5859459296816248E-4</v>
      </c>
      <c r="BA529" s="13">
        <f t="shared" si="824"/>
        <v>1.6233401359915458E-4</v>
      </c>
      <c r="BB529" s="13">
        <f t="shared" si="825"/>
        <v>5.5115858872313313E-5</v>
      </c>
      <c r="BC529" s="13">
        <f t="shared" si="826"/>
        <v>1.497040740572721E-5</v>
      </c>
      <c r="BD529" s="13">
        <f t="shared" si="827"/>
        <v>6.426761803258465E-4</v>
      </c>
      <c r="BE529" s="13">
        <f t="shared" si="828"/>
        <v>8.0269487137709901E-4</v>
      </c>
      <c r="BF529" s="13">
        <f t="shared" si="829"/>
        <v>5.012781524036088E-4</v>
      </c>
      <c r="BG529" s="13">
        <f t="shared" si="830"/>
        <v>2.0869680791330786E-4</v>
      </c>
      <c r="BH529" s="13">
        <f t="shared" si="831"/>
        <v>6.5164954962174186E-5</v>
      </c>
      <c r="BI529" s="13">
        <f t="shared" si="832"/>
        <v>1.627805004851312E-5</v>
      </c>
      <c r="BJ529" s="14">
        <f t="shared" si="833"/>
        <v>0.34265051226724824</v>
      </c>
      <c r="BK529" s="14">
        <f t="shared" si="834"/>
        <v>0.26355382740574651</v>
      </c>
      <c r="BL529" s="14">
        <f t="shared" si="835"/>
        <v>0.36269173738348431</v>
      </c>
      <c r="BM529" s="14">
        <f t="shared" si="836"/>
        <v>0.482504841343185</v>
      </c>
      <c r="BN529" s="14">
        <f t="shared" si="837"/>
        <v>0.51665530416302929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1.8147</v>
      </c>
      <c r="F530" s="10">
        <f>VLOOKUP(B530,home!$B$2:$E$405,3,FALSE)</f>
        <v>1.2122999999999999</v>
      </c>
      <c r="G530" s="10">
        <f>VLOOKUP(C530,away!$B$2:$E$405,4,FALSE)</f>
        <v>1.1388</v>
      </c>
      <c r="H530" s="10">
        <f>VLOOKUP(A530,away!$A$2:$E$405,3,FALSE)</f>
        <v>1.2371000000000001</v>
      </c>
      <c r="I530" s="10">
        <f>VLOOKUP(C530,away!$B$2:$E$405,3,FALSE)</f>
        <v>0.97</v>
      </c>
      <c r="J530" s="10">
        <f>VLOOKUP(B530,home!$B$2:$E$405,4,FALSE)</f>
        <v>0.64670000000000005</v>
      </c>
      <c r="K530" s="12">
        <f t="shared" si="782"/>
        <v>2.5053153704279998</v>
      </c>
      <c r="L530" s="12">
        <f t="shared" si="783"/>
        <v>0.77603159290000012</v>
      </c>
      <c r="M530" s="13">
        <f t="shared" si="784"/>
        <v>3.7577607044504698E-2</v>
      </c>
      <c r="N530" s="13">
        <f t="shared" si="785"/>
        <v>9.4143756512501078E-2</v>
      </c>
      <c r="O530" s="13">
        <f t="shared" si="786"/>
        <v>2.9161410252117242E-2</v>
      </c>
      <c r="P530" s="13">
        <f t="shared" si="787"/>
        <v>7.3058529327985969E-2</v>
      </c>
      <c r="Q530" s="13">
        <f t="shared" si="788"/>
        <v>0.11792990011030008</v>
      </c>
      <c r="R530" s="13">
        <f t="shared" si="789"/>
        <v>1.1315087824580466E-2</v>
      </c>
      <c r="S530" s="13">
        <f t="shared" si="790"/>
        <v>3.5510169003355588E-2</v>
      </c>
      <c r="T530" s="13">
        <f t="shared" si="791"/>
        <v>9.1517328233134063E-2</v>
      </c>
      <c r="U530" s="13">
        <f t="shared" si="792"/>
        <v>2.8347863444664161E-2</v>
      </c>
      <c r="V530" s="13">
        <f t="shared" si="793"/>
        <v>7.6710009190693249E-3</v>
      </c>
      <c r="W530" s="13">
        <f t="shared" si="794"/>
        <v>9.8483863793124474E-2</v>
      </c>
      <c r="X530" s="13">
        <f t="shared" si="795"/>
        <v>7.6426589694325031E-2</v>
      </c>
      <c r="Y530" s="13">
        <f t="shared" si="796"/>
        <v>2.9654724070200887E-2</v>
      </c>
      <c r="Z530" s="13">
        <f t="shared" si="797"/>
        <v>2.9269552094375261E-3</v>
      </c>
      <c r="AA530" s="13">
        <f t="shared" si="798"/>
        <v>7.3329458747581388E-3</v>
      </c>
      <c r="AB530" s="13">
        <f t="shared" si="799"/>
        <v>9.1856710052740827E-3</v>
      </c>
      <c r="AC530" s="13">
        <f t="shared" si="800"/>
        <v>9.3212435825991262E-4</v>
      </c>
      <c r="AD530" s="13">
        <f t="shared" si="801"/>
        <v>6.1683284425013085E-2</v>
      </c>
      <c r="AE530" s="13">
        <f t="shared" si="802"/>
        <v>4.7868177467646676E-2</v>
      </c>
      <c r="AF530" s="13">
        <f t="shared" si="803"/>
        <v>1.8573609004718866E-2</v>
      </c>
      <c r="AG530" s="13">
        <f t="shared" si="804"/>
        <v>4.8045691272779233E-3</v>
      </c>
      <c r="AH530" s="13">
        <f t="shared" si="805"/>
        <v>5.6785242838168915E-4</v>
      </c>
      <c r="AI530" s="13">
        <f t="shared" si="806"/>
        <v>1.4226494169595108E-3</v>
      </c>
      <c r="AJ530" s="13">
        <f t="shared" si="807"/>
        <v>1.782092725519548E-3</v>
      </c>
      <c r="AK530" s="13">
        <f t="shared" si="808"/>
        <v>1.4882347655906833E-3</v>
      </c>
      <c r="AL530" s="13">
        <f t="shared" si="809"/>
        <v>7.2489591670495398E-5</v>
      </c>
      <c r="AM530" s="13">
        <f t="shared" si="810"/>
        <v>3.0907216113693445E-2</v>
      </c>
      <c r="AN530" s="13">
        <f t="shared" si="811"/>
        <v>2.3984976152814075E-2</v>
      </c>
      <c r="AO530" s="13">
        <f t="shared" si="812"/>
        <v>9.3065496247684096E-3</v>
      </c>
      <c r="AP530" s="13">
        <f t="shared" si="813"/>
        <v>2.4073921765706426E-3</v>
      </c>
      <c r="AQ530" s="13">
        <f t="shared" si="814"/>
        <v>4.6705309637977855E-4</v>
      </c>
      <c r="AR530" s="13">
        <f t="shared" si="815"/>
        <v>8.8134284905835137E-5</v>
      </c>
      <c r="AS530" s="13">
        <f t="shared" si="816"/>
        <v>2.208041786362692E-4</v>
      </c>
      <c r="AT530" s="13">
        <f t="shared" si="817"/>
        <v>2.7659205129608759E-4</v>
      </c>
      <c r="AU530" s="13">
        <f t="shared" si="818"/>
        <v>2.3098343915009932E-4</v>
      </c>
      <c r="AV530" s="13">
        <f t="shared" si="819"/>
        <v>1.4467159010426612E-4</v>
      </c>
      <c r="AW530" s="13">
        <f t="shared" si="820"/>
        <v>3.9148484781555399E-6</v>
      </c>
      <c r="AX530" s="13">
        <f t="shared" si="821"/>
        <v>1.2905387264462703E-2</v>
      </c>
      <c r="AY530" s="13">
        <f t="shared" si="822"/>
        <v>1.0014988235832366E-2</v>
      </c>
      <c r="AZ530" s="13">
        <f t="shared" si="823"/>
        <v>3.8859736367638756E-3</v>
      </c>
      <c r="BA530" s="13">
        <f t="shared" si="824"/>
        <v>1.0052127704350924E-3</v>
      </c>
      <c r="BB530" s="13">
        <f t="shared" si="825"/>
        <v>1.9501921686104174E-4</v>
      </c>
      <c r="BC530" s="13">
        <f t="shared" si="826"/>
        <v>3.0268214701356969E-5</v>
      </c>
      <c r="BD530" s="13">
        <f t="shared" si="827"/>
        <v>1.1399164917429607E-5</v>
      </c>
      <c r="BE530" s="13">
        <f t="shared" si="828"/>
        <v>2.8558503077680015E-5</v>
      </c>
      <c r="BF530" s="13">
        <f t="shared" si="829"/>
        <v>3.5774028358463554E-5</v>
      </c>
      <c r="BG530" s="13">
        <f t="shared" si="830"/>
        <v>2.9875074369528627E-5</v>
      </c>
      <c r="BH530" s="13">
        <f t="shared" si="831"/>
        <v>1.8711620752664915E-5</v>
      </c>
      <c r="BI530" s="13">
        <f t="shared" si="832"/>
        <v>9.3757022154541833E-6</v>
      </c>
      <c r="BJ530" s="14">
        <f t="shared" si="833"/>
        <v>0.73619583894152474</v>
      </c>
      <c r="BK530" s="14">
        <f t="shared" si="834"/>
        <v>0.16483690848067836</v>
      </c>
      <c r="BL530" s="14">
        <f t="shared" si="835"/>
        <v>9.1698687375629265E-2</v>
      </c>
      <c r="BM530" s="14">
        <f t="shared" si="836"/>
        <v>0.62246102554792582</v>
      </c>
      <c r="BN530" s="14">
        <f t="shared" si="837"/>
        <v>0.36318629107198952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1.5906</v>
      </c>
      <c r="F531" s="10">
        <f>VLOOKUP(B531,home!$B$2:$E$405,3,FALSE)</f>
        <v>1.8075000000000001</v>
      </c>
      <c r="G531" s="10">
        <f>VLOOKUP(C531,away!$B$2:$E$405,4,FALSE)</f>
        <v>1.0216000000000001</v>
      </c>
      <c r="H531" s="10">
        <f>VLOOKUP(A531,away!$A$2:$E$405,3,FALSE)</f>
        <v>1.1812</v>
      </c>
      <c r="I531" s="10">
        <f>VLOOKUP(C531,away!$B$2:$E$405,3,FALSE)</f>
        <v>1.0582</v>
      </c>
      <c r="J531" s="10">
        <f>VLOOKUP(B531,home!$B$2:$E$405,4,FALSE)</f>
        <v>0.63490000000000002</v>
      </c>
      <c r="K531" s="12">
        <f t="shared" si="782"/>
        <v>2.9371097052000001</v>
      </c>
      <c r="L531" s="12">
        <f t="shared" si="783"/>
        <v>0.79359061381600005</v>
      </c>
      <c r="M531" s="13">
        <f t="shared" si="784"/>
        <v>2.3976039079755603E-2</v>
      </c>
      <c r="N531" s="13">
        <f t="shared" si="785"/>
        <v>7.0420257073404657E-2</v>
      </c>
      <c r="O531" s="13">
        <f t="shared" si="786"/>
        <v>1.9027159570179652E-2</v>
      </c>
      <c r="P531" s="13">
        <f t="shared" si="787"/>
        <v>5.5884855035963715E-2</v>
      </c>
      <c r="Q531" s="13">
        <f t="shared" si="788"/>
        <v>0.10341601024648792</v>
      </c>
      <c r="R531" s="13">
        <f t="shared" si="789"/>
        <v>7.5498876212369247E-3</v>
      </c>
      <c r="S531" s="13">
        <f t="shared" si="790"/>
        <v>3.2564980937861775E-2</v>
      </c>
      <c r="T531" s="13">
        <f t="shared" si="791"/>
        <v>8.2069975049912092E-2</v>
      </c>
      <c r="U531" s="13">
        <f t="shared" si="792"/>
        <v>2.2174848205504312E-2</v>
      </c>
      <c r="V531" s="13">
        <f t="shared" si="793"/>
        <v>8.4338332435771376E-3</v>
      </c>
      <c r="W531" s="13">
        <f t="shared" si="794"/>
        <v>0.10124805578934075</v>
      </c>
      <c r="X531" s="13">
        <f t="shared" si="795"/>
        <v>8.0349506741539539E-2</v>
      </c>
      <c r="Y531" s="13">
        <f t="shared" si="796"/>
        <v>3.1882307187415602E-2</v>
      </c>
      <c r="Z531" s="13">
        <f t="shared" si="797"/>
        <v>1.997173317193077E-3</v>
      </c>
      <c r="AA531" s="13">
        <f t="shared" si="798"/>
        <v>5.8659171328942642E-3</v>
      </c>
      <c r="AB531" s="13">
        <f t="shared" si="799"/>
        <v>8.6144210704613543E-3</v>
      </c>
      <c r="AC531" s="13">
        <f t="shared" si="800"/>
        <v>1.2286317045711655E-3</v>
      </c>
      <c r="AD531" s="13">
        <f t="shared" si="801"/>
        <v>7.4344161822875954E-2</v>
      </c>
      <c r="AE531" s="13">
        <f t="shared" si="802"/>
        <v>5.8998829014652157E-2</v>
      </c>
      <c r="AF531" s="13">
        <f t="shared" si="803"/>
        <v>2.3410458466081523E-2</v>
      </c>
      <c r="AG531" s="13">
        <f t="shared" si="804"/>
        <v>6.1927733679372019E-3</v>
      </c>
      <c r="AH531" s="13">
        <f t="shared" si="805"/>
        <v>3.9623449967204769E-4</v>
      </c>
      <c r="AI531" s="13">
        <f t="shared" si="806"/>
        <v>1.1637841945218374E-3</v>
      </c>
      <c r="AJ531" s="13">
        <f t="shared" si="807"/>
        <v>1.7090809262442273E-3</v>
      </c>
      <c r="AK531" s="13">
        <f t="shared" si="808"/>
        <v>1.6732527251480417E-3</v>
      </c>
      <c r="AL531" s="13">
        <f t="shared" si="809"/>
        <v>1.145508721839279E-4</v>
      </c>
      <c r="AM531" s="13">
        <f t="shared" si="810"/>
        <v>4.3671391842985657E-2</v>
      </c>
      <c r="AN531" s="13">
        <f t="shared" si="811"/>
        <v>3.4657206658874042E-2</v>
      </c>
      <c r="AO531" s="13">
        <f t="shared" si="812"/>
        <v>1.3751816952781907E-2</v>
      </c>
      <c r="AP531" s="13">
        <f t="shared" si="813"/>
        <v>3.6377709522144894E-3</v>
      </c>
      <c r="AQ531" s="13">
        <f t="shared" si="814"/>
        <v>7.2172522072247783E-4</v>
      </c>
      <c r="AR531" s="13">
        <f t="shared" si="815"/>
        <v>6.2889595961963224E-5</v>
      </c>
      <c r="AS531" s="13">
        <f t="shared" si="816"/>
        <v>1.847136426559889E-4</v>
      </c>
      <c r="AT531" s="13">
        <f t="shared" si="817"/>
        <v>2.7126211626387497E-4</v>
      </c>
      <c r="AU531" s="13">
        <f t="shared" si="818"/>
        <v>2.6557553144390596E-4</v>
      </c>
      <c r="AV531" s="13">
        <f t="shared" si="819"/>
        <v>1.95006117716886E-4</v>
      </c>
      <c r="AW531" s="13">
        <f t="shared" si="820"/>
        <v>7.4167320698653033E-6</v>
      </c>
      <c r="AX531" s="13">
        <f t="shared" si="821"/>
        <v>2.1377944803604221E-2</v>
      </c>
      <c r="AY531" s="13">
        <f t="shared" si="822"/>
        <v>1.696533633881684E-2</v>
      </c>
      <c r="AZ531" s="13">
        <f t="shared" si="823"/>
        <v>6.7317658393582737E-3</v>
      </c>
      <c r="BA531" s="13">
        <f t="shared" si="824"/>
        <v>1.7807553948406376E-3</v>
      </c>
      <c r="BB531" s="13">
        <f t="shared" si="825"/>
        <v>3.5329769171193369E-4</v>
      </c>
      <c r="BC531" s="13">
        <f t="shared" si="826"/>
        <v>5.6074746405089908E-5</v>
      </c>
      <c r="BD531" s="13">
        <f t="shared" si="827"/>
        <v>8.3180988436824343E-6</v>
      </c>
      <c r="BE531" s="13">
        <f t="shared" si="828"/>
        <v>2.4431168842592573E-5</v>
      </c>
      <c r="BF531" s="13">
        <f t="shared" si="829"/>
        <v>3.5878511558479263E-5</v>
      </c>
      <c r="BG531" s="13">
        <f t="shared" si="830"/>
        <v>3.5126374835513271E-5</v>
      </c>
      <c r="BH531" s="13">
        <f t="shared" si="831"/>
        <v>2.5792504109469774E-5</v>
      </c>
      <c r="BI531" s="13">
        <f t="shared" si="832"/>
        <v>1.5151082828266911E-5</v>
      </c>
      <c r="BJ531" s="14">
        <f t="shared" si="833"/>
        <v>0.77603742120196295</v>
      </c>
      <c r="BK531" s="14">
        <f t="shared" si="834"/>
        <v>0.13916822721273014</v>
      </c>
      <c r="BL531" s="14">
        <f t="shared" si="835"/>
        <v>6.9298730690923294E-2</v>
      </c>
      <c r="BM531" s="14">
        <f t="shared" si="836"/>
        <v>0.68926942418903403</v>
      </c>
      <c r="BN531" s="14">
        <f t="shared" si="837"/>
        <v>0.28027420862702851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1.5906</v>
      </c>
      <c r="F532" s="10">
        <f>VLOOKUP(B532,home!$B$2:$E$405,3,FALSE)</f>
        <v>1.0216000000000001</v>
      </c>
      <c r="G532" s="10">
        <f>VLOOKUP(C532,away!$B$2:$E$405,4,FALSE)</f>
        <v>1.1676</v>
      </c>
      <c r="H532" s="10">
        <f>VLOOKUP(A532,away!$A$2:$E$405,3,FALSE)</f>
        <v>1.1812</v>
      </c>
      <c r="I532" s="10">
        <f>VLOOKUP(C532,away!$B$2:$E$405,3,FALSE)</f>
        <v>0.72570000000000001</v>
      </c>
      <c r="J532" s="10">
        <f>VLOOKUP(B532,home!$B$2:$E$405,4,FALSE)</f>
        <v>1.0582</v>
      </c>
      <c r="K532" s="12">
        <f t="shared" si="782"/>
        <v>1.897299746496</v>
      </c>
      <c r="L532" s="12">
        <f t="shared" si="783"/>
        <v>0.90708569608800005</v>
      </c>
      <c r="M532" s="13">
        <f t="shared" si="784"/>
        <v>6.0543967485987157E-2</v>
      </c>
      <c r="N532" s="13">
        <f t="shared" si="785"/>
        <v>0.11487005416302548</v>
      </c>
      <c r="O532" s="13">
        <f t="shared" si="786"/>
        <v>5.4918566890955887E-2</v>
      </c>
      <c r="P532" s="13">
        <f t="shared" si="787"/>
        <v>0.10419698304013422</v>
      </c>
      <c r="Q532" s="13">
        <f t="shared" si="788"/>
        <v>0.10897146232174504</v>
      </c>
      <c r="R532" s="13">
        <f t="shared" si="789"/>
        <v>2.4907923238219061E-2</v>
      </c>
      <c r="S532" s="13">
        <f t="shared" si="790"/>
        <v>4.4831102608112315E-2</v>
      </c>
      <c r="T532" s="13">
        <f t="shared" si="791"/>
        <v>9.8846454753847346E-2</v>
      </c>
      <c r="U532" s="13">
        <f t="shared" si="792"/>
        <v>4.7257796445614848E-2</v>
      </c>
      <c r="V532" s="13">
        <f t="shared" si="793"/>
        <v>8.5727701189665887E-3</v>
      </c>
      <c r="W532" s="13">
        <f t="shared" si="794"/>
        <v>6.89171759461151E-2</v>
      </c>
      <c r="X532" s="13">
        <f t="shared" si="795"/>
        <v>6.2513784515500978E-2</v>
      </c>
      <c r="Y532" s="13">
        <f t="shared" si="796"/>
        <v>2.8352679871169222E-2</v>
      </c>
      <c r="Z532" s="13">
        <f t="shared" si="797"/>
        <v>7.5312069628821372E-3</v>
      </c>
      <c r="AA532" s="13">
        <f t="shared" si="798"/>
        <v>1.4288957061485186E-2</v>
      </c>
      <c r="AB532" s="13">
        <f t="shared" si="799"/>
        <v>1.3555217305224038E-2</v>
      </c>
      <c r="AC532" s="13">
        <f t="shared" si="800"/>
        <v>9.2211579842747652E-4</v>
      </c>
      <c r="AD532" s="13">
        <f t="shared" si="801"/>
        <v>3.2689135112946119E-2</v>
      </c>
      <c r="AE532" s="13">
        <f t="shared" si="802"/>
        <v>2.9651846878441409E-2</v>
      </c>
      <c r="AF532" s="13">
        <f t="shared" si="803"/>
        <v>1.344838308301291E-2</v>
      </c>
      <c r="AG532" s="13">
        <f t="shared" si="804"/>
        <v>4.0662786433709498E-3</v>
      </c>
      <c r="AH532" s="13">
        <f t="shared" si="805"/>
        <v>1.7078625275771836E-3</v>
      </c>
      <c r="AI532" s="13">
        <f t="shared" si="806"/>
        <v>3.2403271406222082E-3</v>
      </c>
      <c r="AJ532" s="13">
        <f t="shared" si="807"/>
        <v>3.0739359312333125E-3</v>
      </c>
      <c r="AK532" s="13">
        <f t="shared" si="808"/>
        <v>1.9440592876913032E-3</v>
      </c>
      <c r="AL532" s="13">
        <f t="shared" si="809"/>
        <v>6.3478948076553168E-5</v>
      </c>
      <c r="AM532" s="13">
        <f t="shared" si="810"/>
        <v>1.240421755259322E-2</v>
      </c>
      <c r="AN532" s="13">
        <f t="shared" si="811"/>
        <v>1.1251688313121008E-2</v>
      </c>
      <c r="AO532" s="13">
        <f t="shared" si="812"/>
        <v>5.1031227628362931E-3</v>
      </c>
      <c r="AP532" s="13">
        <f t="shared" si="813"/>
        <v>1.542989887849959E-3</v>
      </c>
      <c r="AQ532" s="13">
        <f t="shared" si="814"/>
        <v>3.4990601411928125E-4</v>
      </c>
      <c r="AR532" s="13">
        <f t="shared" si="815"/>
        <v>3.0983553392999224E-4</v>
      </c>
      <c r="AS532" s="13">
        <f t="shared" si="816"/>
        <v>5.8785087998082703E-4</v>
      </c>
      <c r="AT532" s="13">
        <f t="shared" si="817"/>
        <v>5.5766466278253689E-4</v>
      </c>
      <c r="AU532" s="13">
        <f t="shared" si="818"/>
        <v>3.5268567444236154E-4</v>
      </c>
      <c r="AV532" s="13">
        <f t="shared" si="819"/>
        <v>1.6728761017806594E-4</v>
      </c>
      <c r="AW532" s="13">
        <f t="shared" si="820"/>
        <v>3.0346701151380685E-6</v>
      </c>
      <c r="AX532" s="13">
        <f t="shared" si="821"/>
        <v>3.9224198030027302E-3</v>
      </c>
      <c r="AY532" s="13">
        <f t="shared" si="822"/>
        <v>3.5579708973560871E-3</v>
      </c>
      <c r="AZ532" s="13">
        <f t="shared" si="823"/>
        <v>1.6136922540445466E-3</v>
      </c>
      <c r="BA532" s="13">
        <f t="shared" si="824"/>
        <v>4.8791905384393708E-4</v>
      </c>
      <c r="BB532" s="13">
        <f t="shared" si="825"/>
        <v>1.106460986476565E-4</v>
      </c>
      <c r="BC532" s="13">
        <f t="shared" si="826"/>
        <v>2.0073098682246208E-5</v>
      </c>
      <c r="BD532" s="13">
        <f t="shared" si="827"/>
        <v>4.6841230161280674E-5</v>
      </c>
      <c r="BE532" s="13">
        <f t="shared" si="828"/>
        <v>8.8871854110558602E-5</v>
      </c>
      <c r="BF532" s="13">
        <f t="shared" si="829"/>
        <v>8.430827313729618E-5</v>
      </c>
      <c r="BG532" s="13">
        <f t="shared" si="830"/>
        <v>5.3319355083635864E-5</v>
      </c>
      <c r="BH532" s="13">
        <f t="shared" si="831"/>
        <v>2.5290699720878146E-5</v>
      </c>
      <c r="BI532" s="13">
        <f t="shared" si="832"/>
        <v>9.5968076338257032E-6</v>
      </c>
      <c r="BJ532" s="14">
        <f t="shared" si="833"/>
        <v>0.60269190102527137</v>
      </c>
      <c r="BK532" s="14">
        <f t="shared" si="834"/>
        <v>0.22268838889706039</v>
      </c>
      <c r="BL532" s="14">
        <f t="shared" si="835"/>
        <v>0.16717819840978426</v>
      </c>
      <c r="BM532" s="14">
        <f t="shared" si="836"/>
        <v>0.52812580192769054</v>
      </c>
      <c r="BN532" s="14">
        <f t="shared" si="837"/>
        <v>0.46840895714006686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1.5906</v>
      </c>
      <c r="F533" s="10">
        <f>VLOOKUP(B533,home!$B$2:$E$405,3,FALSE)</f>
        <v>0.55879999999999996</v>
      </c>
      <c r="G533" s="10">
        <f>VLOOKUP(C533,away!$B$2:$E$405,4,FALSE)</f>
        <v>1.1875</v>
      </c>
      <c r="H533" s="10">
        <f>VLOOKUP(A533,away!$A$2:$E$405,3,FALSE)</f>
        <v>1.1812</v>
      </c>
      <c r="I533" s="10">
        <f>VLOOKUP(C533,away!$B$2:$E$405,3,FALSE)</f>
        <v>0.84660000000000002</v>
      </c>
      <c r="J533" s="10">
        <f>VLOOKUP(B533,home!$B$2:$E$405,4,FALSE)</f>
        <v>1.6932</v>
      </c>
      <c r="K533" s="12">
        <f t="shared" si="782"/>
        <v>1.0554823950000001</v>
      </c>
      <c r="L533" s="12">
        <f t="shared" si="783"/>
        <v>1.6932066373440002</v>
      </c>
      <c r="M533" s="13">
        <f t="shared" si="784"/>
        <v>6.4011723523448472E-2</v>
      </c>
      <c r="N533" s="13">
        <f t="shared" si="785"/>
        <v>6.7563247252607234E-2</v>
      </c>
      <c r="O533" s="13">
        <f t="shared" si="786"/>
        <v>0.10838507513773203</v>
      </c>
      <c r="P533" s="13">
        <f t="shared" si="787"/>
        <v>0.11439853868862834</v>
      </c>
      <c r="Q533" s="13">
        <f t="shared" si="788"/>
        <v>3.5655909012079524E-2</v>
      </c>
      <c r="R533" s="13">
        <f t="shared" si="789"/>
        <v>9.1759164306118052E-2</v>
      </c>
      <c r="S533" s="13">
        <f t="shared" si="790"/>
        <v>5.1111831293292796E-2</v>
      </c>
      <c r="T533" s="13">
        <f t="shared" si="791"/>
        <v>6.0372821799786806E-2</v>
      </c>
      <c r="U533" s="13">
        <f t="shared" si="792"/>
        <v>9.6850182505019977E-2</v>
      </c>
      <c r="V533" s="13">
        <f t="shared" si="793"/>
        <v>1.0149388767842943E-2</v>
      </c>
      <c r="W533" s="13">
        <f t="shared" si="794"/>
        <v>1.2544728079990594E-2</v>
      </c>
      <c r="X533" s="13">
        <f t="shared" si="795"/>
        <v>2.1240816848715729E-2</v>
      </c>
      <c r="Y533" s="13">
        <f t="shared" si="796"/>
        <v>1.7982546035426879E-2</v>
      </c>
      <c r="Z533" s="13">
        <f t="shared" si="797"/>
        <v>5.1789075346752589E-2</v>
      </c>
      <c r="AA533" s="13">
        <f t="shared" si="798"/>
        <v>5.4662457281825873E-2</v>
      </c>
      <c r="AB533" s="13">
        <f t="shared" si="799"/>
        <v>2.8847630664203382E-2</v>
      </c>
      <c r="AC533" s="13">
        <f t="shared" si="800"/>
        <v>1.1336548796396363E-3</v>
      </c>
      <c r="AD533" s="13">
        <f t="shared" si="801"/>
        <v>3.3101849096230564E-3</v>
      </c>
      <c r="AE533" s="13">
        <f t="shared" si="802"/>
        <v>5.6048270598097081E-3</v>
      </c>
      <c r="AF533" s="13">
        <f t="shared" si="803"/>
        <v>4.7450651894175291E-3</v>
      </c>
      <c r="AG533" s="13">
        <f t="shared" si="804"/>
        <v>2.6781252911172422E-3</v>
      </c>
      <c r="AH533" s="13">
        <f t="shared" si="805"/>
        <v>2.1922401529757489E-2</v>
      </c>
      <c r="AI533" s="13">
        <f t="shared" si="806"/>
        <v>2.3138708870780098E-2</v>
      </c>
      <c r="AJ533" s="13">
        <f t="shared" si="807"/>
        <v>1.2211249928069361E-2</v>
      </c>
      <c r="AK533" s="13">
        <f t="shared" si="808"/>
        <v>4.2962531066740766E-3</v>
      </c>
      <c r="AL533" s="13">
        <f t="shared" si="809"/>
        <v>8.1040443512195363E-5</v>
      </c>
      <c r="AM533" s="13">
        <f t="shared" si="810"/>
        <v>6.9876837926036064E-4</v>
      </c>
      <c r="AN533" s="13">
        <f t="shared" si="811"/>
        <v>1.1831592577297523E-3</v>
      </c>
      <c r="AO533" s="13">
        <f t="shared" si="812"/>
        <v>1.0016665541115089E-3</v>
      </c>
      <c r="AP533" s="13">
        <f t="shared" si="813"/>
        <v>5.6534281927570005E-4</v>
      </c>
      <c r="AQ533" s="13">
        <f t="shared" si="814"/>
        <v>2.3931055349309607E-4</v>
      </c>
      <c r="AR533" s="13">
        <f t="shared" si="815"/>
        <v>7.4238311553411311E-3</v>
      </c>
      <c r="AS533" s="13">
        <f t="shared" si="816"/>
        <v>7.8357230879150738E-3</v>
      </c>
      <c r="AT533" s="13">
        <f t="shared" si="817"/>
        <v>4.1352338856946993E-3</v>
      </c>
      <c r="AU533" s="13">
        <f t="shared" si="818"/>
        <v>1.4548888551860657E-3</v>
      </c>
      <c r="AV533" s="13">
        <f t="shared" si="819"/>
        <v>3.8390239333264926E-4</v>
      </c>
      <c r="AW533" s="13">
        <f t="shared" si="820"/>
        <v>4.0230947821254324E-6</v>
      </c>
      <c r="AX533" s="13">
        <f t="shared" si="821"/>
        <v>1.229229537486656E-4</v>
      </c>
      <c r="AY533" s="13">
        <f t="shared" si="822"/>
        <v>2.0813396116917013E-4</v>
      </c>
      <c r="AZ533" s="13">
        <f t="shared" si="823"/>
        <v>1.7620690225416869E-4</v>
      </c>
      <c r="BA533" s="13">
        <f t="shared" si="824"/>
        <v>9.9451565480861308E-5</v>
      </c>
      <c r="BB533" s="13">
        <f t="shared" si="825"/>
        <v>4.2098012691611429E-5</v>
      </c>
      <c r="BC533" s="13">
        <f t="shared" si="826"/>
        <v>1.425612690168569E-5</v>
      </c>
      <c r="BD533" s="13">
        <f t="shared" si="827"/>
        <v>2.0950133644574657E-3</v>
      </c>
      <c r="BE533" s="13">
        <f t="shared" si="828"/>
        <v>2.2112497234745734E-3</v>
      </c>
      <c r="BF533" s="13">
        <f t="shared" si="829"/>
        <v>1.1669675770380153E-3</v>
      </c>
      <c r="BG533" s="13">
        <f t="shared" si="830"/>
        <v>4.1057124436647718E-4</v>
      </c>
      <c r="BH533" s="13">
        <f t="shared" si="831"/>
        <v>1.0833768008051491E-4</v>
      </c>
      <c r="BI533" s="13">
        <f t="shared" si="832"/>
        <v>2.286970280802514E-5</v>
      </c>
      <c r="BJ533" s="14">
        <f t="shared" si="833"/>
        <v>0.23604958856469091</v>
      </c>
      <c r="BK533" s="14">
        <f t="shared" si="834"/>
        <v>0.24109431155753355</v>
      </c>
      <c r="BL533" s="14">
        <f t="shared" si="835"/>
        <v>0.46932171199987505</v>
      </c>
      <c r="BM533" s="14">
        <f t="shared" si="836"/>
        <v>0.51627691868185144</v>
      </c>
      <c r="BN533" s="14">
        <f t="shared" si="837"/>
        <v>0.48177365792061366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1.2153</v>
      </c>
      <c r="F534" s="10">
        <f>VLOOKUP(B534,home!$B$2:$E$405,3,FALSE)</f>
        <v>2.1941999999999999</v>
      </c>
      <c r="G534" s="10">
        <f>VLOOKUP(C534,away!$B$2:$E$405,4,FALSE)</f>
        <v>1.0971</v>
      </c>
      <c r="H534" s="10">
        <f>VLOOKUP(A534,away!$A$2:$E$405,3,FALSE)</f>
        <v>0.91669999999999996</v>
      </c>
      <c r="I534" s="10">
        <f>VLOOKUP(C534,away!$B$2:$E$405,3,FALSE)</f>
        <v>0.84850000000000003</v>
      </c>
      <c r="J534" s="10">
        <f>VLOOKUP(B534,home!$B$2:$E$405,4,FALSE)</f>
        <v>0.96970000000000001</v>
      </c>
      <c r="K534" s="12">
        <f t="shared" si="782"/>
        <v>2.9255392133459996</v>
      </c>
      <c r="L534" s="12">
        <f t="shared" si="783"/>
        <v>0.75425200551500005</v>
      </c>
      <c r="M534" s="13">
        <f t="shared" si="784"/>
        <v>2.5228241466409788E-2</v>
      </c>
      <c r="N534" s="13">
        <f t="shared" si="785"/>
        <v>7.3806209693743421E-2</v>
      </c>
      <c r="O534" s="13">
        <f t="shared" si="786"/>
        <v>1.9028451721656268E-2</v>
      </c>
      <c r="P534" s="13">
        <f t="shared" si="787"/>
        <v>5.5668481680966608E-2</v>
      </c>
      <c r="Q534" s="13">
        <f t="shared" si="788"/>
        <v>0.10796148032374203</v>
      </c>
      <c r="R534" s="13">
        <f t="shared" si="789"/>
        <v>7.1761239364522963E-3</v>
      </c>
      <c r="S534" s="13">
        <f t="shared" si="790"/>
        <v>3.0709431895899884E-2</v>
      </c>
      <c r="T534" s="13">
        <f t="shared" si="791"/>
        <v>8.143016305255063E-2</v>
      </c>
      <c r="U534" s="13">
        <f t="shared" si="792"/>
        <v>2.0994031975922051E-2</v>
      </c>
      <c r="V534" s="13">
        <f t="shared" si="793"/>
        <v>7.5292491780864631E-3</v>
      </c>
      <c r="W534" s="13">
        <f t="shared" si="794"/>
        <v>0.10528184807266329</v>
      </c>
      <c r="X534" s="13">
        <f t="shared" si="795"/>
        <v>7.9409045053131816E-2</v>
      </c>
      <c r="Y534" s="13">
        <f t="shared" si="796"/>
        <v>2.994721574367783E-2</v>
      </c>
      <c r="Z534" s="13">
        <f t="shared" si="797"/>
        <v>1.8042019569644472E-3</v>
      </c>
      <c r="AA534" s="13">
        <f t="shared" si="798"/>
        <v>5.2782635738950825E-3</v>
      </c>
      <c r="AB534" s="13">
        <f t="shared" si="799"/>
        <v>7.7208835319029327E-3</v>
      </c>
      <c r="AC534" s="13">
        <f t="shared" si="800"/>
        <v>1.0383746685728341E-3</v>
      </c>
      <c r="AD534" s="13">
        <f t="shared" si="801"/>
        <v>7.7001543747528101E-2</v>
      </c>
      <c r="AE534" s="13">
        <f t="shared" si="802"/>
        <v>5.8078568799324076E-2</v>
      </c>
      <c r="AF534" s="13">
        <f t="shared" si="803"/>
        <v>2.1902938497165542E-2</v>
      </c>
      <c r="AG534" s="13">
        <f t="shared" si="804"/>
        <v>5.5067784293862708E-3</v>
      </c>
      <c r="AH534" s="13">
        <f t="shared" si="805"/>
        <v>3.4020573609863051E-4</v>
      </c>
      <c r="AI534" s="13">
        <f t="shared" si="806"/>
        <v>9.9528522156178438E-4</v>
      </c>
      <c r="AJ534" s="13">
        <f t="shared" si="807"/>
        <v>1.4558729720713808E-3</v>
      </c>
      <c r="AK534" s="13">
        <f t="shared" si="808"/>
        <v>1.4197378231484701E-3</v>
      </c>
      <c r="AL534" s="13">
        <f t="shared" si="809"/>
        <v>9.1650845014133703E-5</v>
      </c>
      <c r="AM534" s="13">
        <f t="shared" si="810"/>
        <v>4.5054207144314184E-2</v>
      </c>
      <c r="AN534" s="13">
        <f t="shared" si="811"/>
        <v>3.3982226095487213E-2</v>
      </c>
      <c r="AO534" s="13">
        <f t="shared" si="812"/>
        <v>1.2815581092192699E-2</v>
      </c>
      <c r="AP534" s="13">
        <f t="shared" si="813"/>
        <v>3.222059246875486E-3</v>
      </c>
      <c r="AQ534" s="13">
        <f t="shared" si="814"/>
        <v>6.0756116221099643E-4</v>
      </c>
      <c r="AR534" s="13">
        <f t="shared" si="815"/>
        <v>5.1320171748019801E-5</v>
      </c>
      <c r="AS534" s="13">
        <f t="shared" si="816"/>
        <v>1.5013917488448345E-4</v>
      </c>
      <c r="AT534" s="13">
        <f t="shared" si="817"/>
        <v>2.1961902179198461E-4</v>
      </c>
      <c r="AU534" s="13">
        <f t="shared" si="818"/>
        <v>2.1416802008304687E-4</v>
      </c>
      <c r="AV534" s="13">
        <f t="shared" si="819"/>
        <v>1.5663923524940679E-4</v>
      </c>
      <c r="AW534" s="13">
        <f t="shared" si="820"/>
        <v>5.6176718917562262E-6</v>
      </c>
      <c r="AX534" s="13">
        <f t="shared" si="821"/>
        <v>2.1967974954484101E-2</v>
      </c>
      <c r="AY534" s="13">
        <f t="shared" si="822"/>
        <v>1.6569389166522924E-2</v>
      </c>
      <c r="AZ534" s="13">
        <f t="shared" si="823"/>
        <v>6.2487475045042151E-3</v>
      </c>
      <c r="BA534" s="13">
        <f t="shared" si="824"/>
        <v>1.5710434457430521E-3</v>
      </c>
      <c r="BB534" s="13">
        <f t="shared" si="825"/>
        <v>2.9624066742572327E-4</v>
      </c>
      <c r="BC534" s="13">
        <f t="shared" si="826"/>
        <v>4.4688023504190798E-5</v>
      </c>
      <c r="BD534" s="13">
        <f t="shared" si="827"/>
        <v>6.4513904107196937E-6</v>
      </c>
      <c r="BE534" s="13">
        <f t="shared" si="828"/>
        <v>1.8873795627164819E-5</v>
      </c>
      <c r="BF534" s="13">
        <f t="shared" si="829"/>
        <v>2.7608014605974471E-5</v>
      </c>
      <c r="BG534" s="13">
        <f t="shared" si="830"/>
        <v>2.6922776444135807E-5</v>
      </c>
      <c r="BH534" s="13">
        <f t="shared" si="831"/>
        <v>1.9690909554866817E-5</v>
      </c>
      <c r="BI534" s="13">
        <f t="shared" si="832"/>
        <v>1.1521305609842459E-5</v>
      </c>
      <c r="BJ534" s="14">
        <f t="shared" si="833"/>
        <v>0.78270550991617782</v>
      </c>
      <c r="BK534" s="14">
        <f t="shared" si="834"/>
        <v>0.13683481890147264</v>
      </c>
      <c r="BL534" s="14">
        <f t="shared" si="835"/>
        <v>6.5311810308718549E-2</v>
      </c>
      <c r="BM534" s="14">
        <f t="shared" si="836"/>
        <v>0.68122358076573186</v>
      </c>
      <c r="BN534" s="14">
        <f t="shared" si="837"/>
        <v>0.28886898882297041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1.2153</v>
      </c>
      <c r="F535" s="10">
        <f>VLOOKUP(B535,home!$B$2:$E$405,3,FALSE)</f>
        <v>0.64</v>
      </c>
      <c r="G535" s="10">
        <f>VLOOKUP(C535,away!$B$2:$E$405,4,FALSE)</f>
        <v>0.36570000000000003</v>
      </c>
      <c r="H535" s="10">
        <f>VLOOKUP(A535,away!$A$2:$E$405,3,FALSE)</f>
        <v>0.91669999999999996</v>
      </c>
      <c r="I535" s="10">
        <f>VLOOKUP(C535,away!$B$2:$E$405,3,FALSE)</f>
        <v>1.3332999999999999</v>
      </c>
      <c r="J535" s="10">
        <f>VLOOKUP(B535,home!$B$2:$E$405,4,FALSE)</f>
        <v>1.0909</v>
      </c>
      <c r="K535" s="12">
        <f t="shared" si="782"/>
        <v>0.28443853440000005</v>
      </c>
      <c r="L535" s="12">
        <f t="shared" si="783"/>
        <v>1.3333373723989999</v>
      </c>
      <c r="M535" s="13">
        <f t="shared" si="784"/>
        <v>0.19833933405972384</v>
      </c>
      <c r="N535" s="13">
        <f t="shared" si="785"/>
        <v>5.6415349493819857E-2</v>
      </c>
      <c r="O535" s="13">
        <f t="shared" si="786"/>
        <v>0.26445324651855967</v>
      </c>
      <c r="P535" s="13">
        <f t="shared" si="787"/>
        <v>7.5220693857061025E-2</v>
      </c>
      <c r="Q535" s="13">
        <f t="shared" si="788"/>
        <v>8.0233496638429519E-3</v>
      </c>
      <c r="R535" s="13">
        <f t="shared" si="789"/>
        <v>0.17630269841772067</v>
      </c>
      <c r="S535" s="13">
        <f t="shared" si="790"/>
        <v>7.1319095770407265E-3</v>
      </c>
      <c r="T535" s="13">
        <f t="shared" si="791"/>
        <v>1.0697831958626761E-2</v>
      </c>
      <c r="U535" s="13">
        <f t="shared" si="792"/>
        <v>5.0147281148701671E-2</v>
      </c>
      <c r="V535" s="13">
        <f t="shared" si="793"/>
        <v>3.0053274855891467E-4</v>
      </c>
      <c r="W535" s="13">
        <f t="shared" si="794"/>
        <v>7.6071660645407406E-4</v>
      </c>
      <c r="X535" s="13">
        <f t="shared" si="795"/>
        <v>1.0142918811897592E-3</v>
      </c>
      <c r="Y535" s="13">
        <f t="shared" si="796"/>
        <v>6.7619663585559604E-4</v>
      </c>
      <c r="Z535" s="13">
        <f t="shared" si="797"/>
        <v>7.835699221837901E-2</v>
      </c>
      <c r="AA535" s="13">
        <f t="shared" si="798"/>
        <v>2.2287748026587933E-2</v>
      </c>
      <c r="AB535" s="13">
        <f t="shared" si="799"/>
        <v>3.1697471918795822E-3</v>
      </c>
      <c r="AC535" s="13">
        <f t="shared" si="800"/>
        <v>7.123612791097968E-6</v>
      </c>
      <c r="AD535" s="13">
        <f t="shared" si="801"/>
        <v>5.4094279158384608E-5</v>
      </c>
      <c r="AE535" s="13">
        <f t="shared" si="802"/>
        <v>7.2125924034858522E-5</v>
      </c>
      <c r="AF535" s="13">
        <f t="shared" si="803"/>
        <v>4.8084095017244068E-5</v>
      </c>
      <c r="AG535" s="13">
        <f t="shared" si="804"/>
        <v>2.1370773634825354E-5</v>
      </c>
      <c r="AH535" s="13">
        <f t="shared" si="805"/>
        <v>2.6119076528385601E-2</v>
      </c>
      <c r="AI535" s="13">
        <f t="shared" si="806"/>
        <v>7.4292718476154408E-3</v>
      </c>
      <c r="AJ535" s="13">
        <f t="shared" si="807"/>
        <v>1.0565855979974581E-3</v>
      </c>
      <c r="AK535" s="13">
        <f t="shared" si="808"/>
        <v>1.0017788632084819E-4</v>
      </c>
      <c r="AL535" s="13">
        <f t="shared" si="809"/>
        <v>1.0806592639946473E-7</v>
      </c>
      <c r="AM535" s="13">
        <f t="shared" si="810"/>
        <v>3.0772994966470786E-6</v>
      </c>
      <c r="AN535" s="13">
        <f t="shared" si="811"/>
        <v>4.1030784249441811E-6</v>
      </c>
      <c r="AO535" s="13">
        <f t="shared" si="812"/>
        <v>2.7353939029310508E-6</v>
      </c>
      <c r="AP535" s="13">
        <f t="shared" si="813"/>
        <v>1.2157343063367778E-6</v>
      </c>
      <c r="AQ535" s="13">
        <f t="shared" si="814"/>
        <v>4.0524599638660017E-7</v>
      </c>
      <c r="AR535" s="13">
        <f t="shared" si="815"/>
        <v>6.9651081735692044E-3</v>
      </c>
      <c r="AS535" s="13">
        <f t="shared" si="816"/>
        <v>1.9811451608274856E-3</v>
      </c>
      <c r="AT535" s="13">
        <f t="shared" si="817"/>
        <v>2.8175701298971113E-4</v>
      </c>
      <c r="AU535" s="13">
        <f t="shared" si="818"/>
        <v>2.6714183943905069E-5</v>
      </c>
      <c r="AV535" s="13">
        <f t="shared" si="819"/>
        <v>1.8996358321740927E-6</v>
      </c>
      <c r="AW535" s="13">
        <f t="shared" si="820"/>
        <v>1.1384521051328461E-9</v>
      </c>
      <c r="AX535" s="13">
        <f t="shared" si="821"/>
        <v>1.4588375978935867E-7</v>
      </c>
      <c r="AY535" s="13">
        <f t="shared" si="822"/>
        <v>1.945122689532304E-7</v>
      </c>
      <c r="AZ535" s="13">
        <f t="shared" si="823"/>
        <v>1.2967523879273389E-7</v>
      </c>
      <c r="BA535" s="13">
        <f t="shared" si="824"/>
        <v>5.7633614052372227E-8</v>
      </c>
      <c r="BB535" s="13">
        <f t="shared" si="825"/>
        <v>1.9211262880612023E-8</v>
      </c>
      <c r="BC535" s="13">
        <f t="shared" si="826"/>
        <v>5.123018953940332E-9</v>
      </c>
      <c r="BD535" s="13">
        <f t="shared" si="827"/>
        <v>1.5478065051035936E-3</v>
      </c>
      <c r="BE535" s="13">
        <f t="shared" si="828"/>
        <v>4.4025581384645233E-4</v>
      </c>
      <c r="BF535" s="13">
        <f t="shared" si="829"/>
        <v>6.2612859225782066E-5</v>
      </c>
      <c r="BG535" s="13">
        <f t="shared" si="830"/>
        <v>5.9365033042583238E-6</v>
      </c>
      <c r="BH535" s="13">
        <f t="shared" si="831"/>
        <v>4.2214257483099884E-7</v>
      </c>
      <c r="BI535" s="13">
        <f t="shared" si="832"/>
        <v>2.4014723058554343E-8</v>
      </c>
      <c r="BJ535" s="14">
        <f t="shared" si="833"/>
        <v>7.7795500102925005E-2</v>
      </c>
      <c r="BK535" s="14">
        <f t="shared" si="834"/>
        <v>0.28099989643337092</v>
      </c>
      <c r="BL535" s="14">
        <f t="shared" si="835"/>
        <v>0.56237951516970941</v>
      </c>
      <c r="BM535" s="14">
        <f t="shared" si="836"/>
        <v>0.22077703853983949</v>
      </c>
      <c r="BN535" s="14">
        <f t="shared" si="837"/>
        <v>0.7787546720107279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1.5221</v>
      </c>
      <c r="F536" s="10">
        <f>VLOOKUP(B536,home!$B$2:$E$405,3,FALSE)</f>
        <v>0.80300000000000005</v>
      </c>
      <c r="G536" s="10">
        <f>VLOOKUP(C536,away!$B$2:$E$405,4,FALSE)</f>
        <v>1.0676000000000001</v>
      </c>
      <c r="H536" s="10">
        <f>VLOOKUP(A536,away!$A$2:$E$405,3,FALSE)</f>
        <v>1.1471</v>
      </c>
      <c r="I536" s="10">
        <f>VLOOKUP(C536,away!$B$2:$E$405,3,FALSE)</f>
        <v>0.65380000000000005</v>
      </c>
      <c r="J536" s="10">
        <f>VLOOKUP(B536,home!$B$2:$E$405,4,FALSE)</f>
        <v>1.0654999999999999</v>
      </c>
      <c r="K536" s="12">
        <f t="shared" si="782"/>
        <v>1.3048701498800002</v>
      </c>
      <c r="L536" s="12">
        <f t="shared" si="783"/>
        <v>0.79909727569</v>
      </c>
      <c r="M536" s="13">
        <f t="shared" si="784"/>
        <v>0.12197155397563529</v>
      </c>
      <c r="N536" s="13">
        <f t="shared" si="785"/>
        <v>0.15915703991728378</v>
      </c>
      <c r="O536" s="13">
        <f t="shared" si="786"/>
        <v>9.7467136493605958E-2</v>
      </c>
      <c r="P536" s="13">
        <f t="shared" si="787"/>
        <v>0.12718195700478604</v>
      </c>
      <c r="Q536" s="13">
        <f t="shared" si="788"/>
        <v>0.10383963526566163</v>
      </c>
      <c r="R536" s="13">
        <f t="shared" si="789"/>
        <v>3.8942861620672939E-2</v>
      </c>
      <c r="S536" s="13">
        <f t="shared" si="790"/>
        <v>3.3153734744574885E-2</v>
      </c>
      <c r="T536" s="13">
        <f t="shared" si="791"/>
        <v>8.2977969649433464E-2</v>
      </c>
      <c r="U536" s="13">
        <f t="shared" si="792"/>
        <v>5.0815377679723613E-2</v>
      </c>
      <c r="V536" s="13">
        <f t="shared" si="793"/>
        <v>3.8411113351113301E-3</v>
      </c>
      <c r="W536" s="13">
        <f t="shared" si="794"/>
        <v>4.5165746810862828E-2</v>
      </c>
      <c r="X536" s="13">
        <f t="shared" si="795"/>
        <v>3.6091825231064793E-2</v>
      </c>
      <c r="Y536" s="13">
        <f t="shared" si="796"/>
        <v>1.4420439608411738E-2</v>
      </c>
      <c r="Z536" s="13">
        <f t="shared" si="797"/>
        <v>1.037304487621747E-2</v>
      </c>
      <c r="AA536" s="13">
        <f t="shared" si="798"/>
        <v>1.3535476622341858E-2</v>
      </c>
      <c r="AB536" s="13">
        <f t="shared" si="799"/>
        <v>8.8310197044462312E-3</v>
      </c>
      <c r="AC536" s="13">
        <f t="shared" si="800"/>
        <v>2.5032478923851732E-4</v>
      </c>
      <c r="AD536" s="13">
        <f t="shared" si="801"/>
        <v>1.4733858702633182E-2</v>
      </c>
      <c r="AE536" s="13">
        <f t="shared" si="802"/>
        <v>1.1773786349675573E-2</v>
      </c>
      <c r="AF536" s="13">
        <f t="shared" si="803"/>
        <v>4.7042002982909297E-3</v>
      </c>
      <c r="AG536" s="13">
        <f t="shared" si="804"/>
        <v>1.2530378808881225E-3</v>
      </c>
      <c r="AH536" s="13">
        <f t="shared" si="805"/>
        <v>2.0722679752988729E-3</v>
      </c>
      <c r="AI536" s="13">
        <f t="shared" si="806"/>
        <v>2.7040406235197653E-3</v>
      </c>
      <c r="AJ536" s="13">
        <f t="shared" si="807"/>
        <v>1.7642109468469227E-3</v>
      </c>
      <c r="AK536" s="13">
        <f t="shared" si="808"/>
        <v>7.6735540087736055E-4</v>
      </c>
      <c r="AL536" s="13">
        <f t="shared" si="809"/>
        <v>1.0440728364754577E-5</v>
      </c>
      <c r="AM536" s="13">
        <f t="shared" si="810"/>
        <v>3.8451544827231396E-3</v>
      </c>
      <c r="AN536" s="13">
        <f t="shared" si="811"/>
        <v>3.0726524717512517E-3</v>
      </c>
      <c r="AO536" s="13">
        <f t="shared" si="812"/>
        <v>1.2276741096592849E-3</v>
      </c>
      <c r="AP536" s="13">
        <f t="shared" si="813"/>
        <v>3.2701034548796032E-4</v>
      </c>
      <c r="AQ536" s="13">
        <f t="shared" si="814"/>
        <v>6.5328269050468681E-5</v>
      </c>
      <c r="AR536" s="13">
        <f t="shared" si="815"/>
        <v>3.3118873871219244E-4</v>
      </c>
      <c r="AS536" s="13">
        <f t="shared" si="816"/>
        <v>4.3215829912194681E-4</v>
      </c>
      <c r="AT536" s="13">
        <f t="shared" si="817"/>
        <v>2.8195523227357035E-4</v>
      </c>
      <c r="AU536" s="13">
        <f t="shared" si="818"/>
        <v>1.2263832206542137E-4</v>
      </c>
      <c r="AV536" s="13">
        <f t="shared" si="819"/>
        <v>4.0006771423634535E-5</v>
      </c>
      <c r="AW536" s="13">
        <f t="shared" si="820"/>
        <v>3.0240936939419442E-7</v>
      </c>
      <c r="AX536" s="13">
        <f t="shared" si="821"/>
        <v>8.3623788436378249E-4</v>
      </c>
      <c r="AY536" s="13">
        <f t="shared" si="822"/>
        <v>6.6823541522386776E-4</v>
      </c>
      <c r="AZ536" s="13">
        <f t="shared" si="823"/>
        <v>2.6699254991248433E-4</v>
      </c>
      <c r="BA536" s="13">
        <f t="shared" si="824"/>
        <v>7.1117673088197527E-5</v>
      </c>
      <c r="BB536" s="13">
        <f t="shared" si="825"/>
        <v>1.4207484704547667E-5</v>
      </c>
      <c r="BC536" s="13">
        <f t="shared" si="826"/>
        <v>2.2706324643622776E-6</v>
      </c>
      <c r="BD536" s="13">
        <f t="shared" si="827"/>
        <v>4.4108669807353352E-5</v>
      </c>
      <c r="BE536" s="13">
        <f t="shared" si="828"/>
        <v>5.7556086582528618E-5</v>
      </c>
      <c r="BF536" s="13">
        <f t="shared" si="829"/>
        <v>3.7551609662725191E-5</v>
      </c>
      <c r="BG536" s="13">
        <f t="shared" si="830"/>
        <v>1.6333324842945167E-5</v>
      </c>
      <c r="BH536" s="13">
        <f t="shared" si="831"/>
        <v>5.3282170089631484E-6</v>
      </c>
      <c r="BI536" s="13">
        <f t="shared" si="832"/>
        <v>1.3905262654157815E-6</v>
      </c>
      <c r="BJ536" s="14">
        <f t="shared" si="833"/>
        <v>0.48451442103263537</v>
      </c>
      <c r="BK536" s="14">
        <f t="shared" si="834"/>
        <v>0.28707735799293471</v>
      </c>
      <c r="BL536" s="14">
        <f t="shared" si="835"/>
        <v>0.21826996286510017</v>
      </c>
      <c r="BM536" s="14">
        <f t="shared" si="836"/>
        <v>0.35100666948338766</v>
      </c>
      <c r="BN536" s="14">
        <f t="shared" si="837"/>
        <v>0.64856018427764561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1.5221</v>
      </c>
      <c r="F537" s="10">
        <f>VLOOKUP(B537,home!$B$2:$E$405,3,FALSE)</f>
        <v>0.65700000000000003</v>
      </c>
      <c r="G537" s="10">
        <f>VLOOKUP(C537,away!$B$2:$E$405,4,FALSE)</f>
        <v>1.095</v>
      </c>
      <c r="H537" s="10">
        <f>VLOOKUP(A537,away!$A$2:$E$405,3,FALSE)</f>
        <v>1.1471</v>
      </c>
      <c r="I537" s="10">
        <f>VLOOKUP(C537,away!$B$2:$E$405,3,FALSE)</f>
        <v>0.87180000000000002</v>
      </c>
      <c r="J537" s="10">
        <f>VLOOKUP(B537,home!$B$2:$E$405,4,FALSE)</f>
        <v>0.54490000000000005</v>
      </c>
      <c r="K537" s="12">
        <f t="shared" si="782"/>
        <v>1.0950215715</v>
      </c>
      <c r="L537" s="12">
        <f t="shared" si="783"/>
        <v>0.54492276592200006</v>
      </c>
      <c r="M537" s="13">
        <f t="shared" si="784"/>
        <v>0.19399084002063829</v>
      </c>
      <c r="N537" s="13">
        <f t="shared" si="785"/>
        <v>0.21242415449600444</v>
      </c>
      <c r="O537" s="13">
        <f t="shared" si="786"/>
        <v>0.10571002510757843</v>
      </c>
      <c r="P537" s="13">
        <f t="shared" si="787"/>
        <v>0.11575475781660498</v>
      </c>
      <c r="Q537" s="13">
        <f t="shared" si="788"/>
        <v>0.11630451574038678</v>
      </c>
      <c r="R537" s="13">
        <f t="shared" si="789"/>
        <v>2.8801899633652855E-2</v>
      </c>
      <c r="S537" s="13">
        <f t="shared" si="790"/>
        <v>1.7267779184516347E-2</v>
      </c>
      <c r="T537" s="13">
        <f t="shared" si="791"/>
        <v>6.3376978406470358E-2</v>
      </c>
      <c r="U537" s="13">
        <f t="shared" si="792"/>
        <v>3.153870139902782E-2</v>
      </c>
      <c r="V537" s="13">
        <f t="shared" si="793"/>
        <v>1.144857949261735E-3</v>
      </c>
      <c r="W537" s="13">
        <f t="shared" si="794"/>
        <v>4.2451984532861614E-2</v>
      </c>
      <c r="X537" s="13">
        <f t="shared" si="795"/>
        <v>2.3133052830524914E-2</v>
      </c>
      <c r="Y537" s="13">
        <f t="shared" si="796"/>
        <v>6.3028635663146936E-3</v>
      </c>
      <c r="Z537" s="13">
        <f t="shared" si="797"/>
        <v>5.2316036040593187E-3</v>
      </c>
      <c r="AA537" s="13">
        <f t="shared" si="798"/>
        <v>5.7287187999820986E-3</v>
      </c>
      <c r="AB537" s="13">
        <f t="shared" si="799"/>
        <v>3.136535331518996E-3</v>
      </c>
      <c r="AC537" s="13">
        <f t="shared" si="800"/>
        <v>4.2696202381613833E-5</v>
      </c>
      <c r="AD537" s="13">
        <f t="shared" si="801"/>
        <v>1.1621459704116951E-2</v>
      </c>
      <c r="AE537" s="13">
        <f t="shared" si="802"/>
        <v>6.3327979660184773E-3</v>
      </c>
      <c r="AF537" s="13">
        <f t="shared" si="803"/>
        <v>1.7254428918340023E-3</v>
      </c>
      <c r="AG537" s="13">
        <f t="shared" si="804"/>
        <v>3.1341103768621302E-4</v>
      </c>
      <c r="AH537" s="13">
        <f t="shared" si="805"/>
        <v>7.1270497653287679E-4</v>
      </c>
      <c r="AI537" s="13">
        <f t="shared" si="806"/>
        <v>7.8042732341890124E-4</v>
      </c>
      <c r="AJ537" s="13">
        <f t="shared" si="807"/>
        <v>4.2729237706585203E-4</v>
      </c>
      <c r="AK537" s="13">
        <f t="shared" si="808"/>
        <v>1.5596479007487328E-4</v>
      </c>
      <c r="AL537" s="13">
        <f t="shared" si="809"/>
        <v>1.0190766875068255E-6</v>
      </c>
      <c r="AM537" s="13">
        <f t="shared" si="810"/>
        <v>2.5451498136652142E-3</v>
      </c>
      <c r="AN537" s="13">
        <f t="shared" si="811"/>
        <v>1.3869100761483115E-3</v>
      </c>
      <c r="AO537" s="13">
        <f t="shared" si="812"/>
        <v>3.7787943738991483E-4</v>
      </c>
      <c r="AP537" s="13">
        <f t="shared" si="813"/>
        <v>6.8638369402520551E-5</v>
      </c>
      <c r="AQ537" s="13">
        <f t="shared" si="814"/>
        <v>9.3506525257993667E-6</v>
      </c>
      <c r="AR537" s="13">
        <f t="shared" si="815"/>
        <v>7.7673833419733887E-5</v>
      </c>
      <c r="AS537" s="13">
        <f t="shared" si="816"/>
        <v>8.5054523135706211E-5</v>
      </c>
      <c r="AT537" s="13">
        <f t="shared" si="817"/>
        <v>4.6568268793622063E-5</v>
      </c>
      <c r="AU537" s="13">
        <f t="shared" si="818"/>
        <v>1.6997752958808815E-5</v>
      </c>
      <c r="AV537" s="13">
        <f t="shared" si="819"/>
        <v>4.6532265392308999E-6</v>
      </c>
      <c r="AW537" s="13">
        <f t="shared" si="820"/>
        <v>1.6891257904862181E-8</v>
      </c>
      <c r="AX537" s="13">
        <f t="shared" si="821"/>
        <v>4.6449899144376913E-4</v>
      </c>
      <c r="AY537" s="13">
        <f t="shared" si="822"/>
        <v>2.5311607518551808E-4</v>
      </c>
      <c r="AZ537" s="13">
        <f t="shared" si="823"/>
        <v>6.8964355894706716E-5</v>
      </c>
      <c r="BA537" s="13">
        <f t="shared" si="824"/>
        <v>1.2526749188057593E-5</v>
      </c>
      <c r="BB537" s="13">
        <f t="shared" si="825"/>
        <v>1.7065277038918773E-6</v>
      </c>
      <c r="BC537" s="13">
        <f t="shared" si="826"/>
        <v>1.8598515930545639E-7</v>
      </c>
      <c r="BD537" s="13">
        <f t="shared" si="827"/>
        <v>7.0543733578076785E-6</v>
      </c>
      <c r="BE537" s="13">
        <f t="shared" si="828"/>
        <v>7.7246910002142954E-6</v>
      </c>
      <c r="BF537" s="13">
        <f t="shared" si="829"/>
        <v>4.2293516392032821E-6</v>
      </c>
      <c r="BG537" s="13">
        <f t="shared" si="830"/>
        <v>1.5437437594621598E-6</v>
      </c>
      <c r="BH537" s="13">
        <f t="shared" si="831"/>
        <v>4.22608179369893E-7</v>
      </c>
      <c r="BI537" s="13">
        <f t="shared" si="832"/>
        <v>9.2553014540474842E-8</v>
      </c>
      <c r="BJ537" s="14">
        <f t="shared" si="833"/>
        <v>0.48917558820592549</v>
      </c>
      <c r="BK537" s="14">
        <f t="shared" si="834"/>
        <v>0.32845506632527594</v>
      </c>
      <c r="BL537" s="14">
        <f t="shared" si="835"/>
        <v>0.17724428466465034</v>
      </c>
      <c r="BM537" s="14">
        <f t="shared" si="836"/>
        <v>0.22686725080111775</v>
      </c>
      <c r="BN537" s="14">
        <f t="shared" si="837"/>
        <v>0.7729861928148658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1.5221</v>
      </c>
      <c r="F538" s="10">
        <f>VLOOKUP(B538,home!$B$2:$E$405,3,FALSE)</f>
        <v>0.80300000000000005</v>
      </c>
      <c r="G538" s="10">
        <f>VLOOKUP(C538,away!$B$2:$E$405,4,FALSE)</f>
        <v>0.65700000000000003</v>
      </c>
      <c r="H538" s="10">
        <f>VLOOKUP(A538,away!$A$2:$E$405,3,FALSE)</f>
        <v>1.1471</v>
      </c>
      <c r="I538" s="10">
        <f>VLOOKUP(C538,away!$B$2:$E$405,3,FALSE)</f>
        <v>1.6346000000000001</v>
      </c>
      <c r="J538" s="10">
        <f>VLOOKUP(B538,home!$B$2:$E$405,4,FALSE)</f>
        <v>1.1624000000000001</v>
      </c>
      <c r="K538" s="12">
        <f t="shared" si="782"/>
        <v>0.80301581910000008</v>
      </c>
      <c r="L538" s="12">
        <f t="shared" si="783"/>
        <v>2.1795577247840003</v>
      </c>
      <c r="M538" s="13">
        <f t="shared" si="784"/>
        <v>5.0662284337477215E-2</v>
      </c>
      <c r="N538" s="13">
        <f t="shared" si="785"/>
        <v>4.0682615754736369E-2</v>
      </c>
      <c r="O538" s="13">
        <f t="shared" si="786"/>
        <v>0.11042137318295192</v>
      </c>
      <c r="P538" s="13">
        <f t="shared" si="787"/>
        <v>8.8670109432654909E-2</v>
      </c>
      <c r="Q538" s="13">
        <f t="shared" si="788"/>
        <v>1.6334392006710097E-2</v>
      </c>
      <c r="R538" s="13">
        <f t="shared" si="789"/>
        <v>0.12033487845107989</v>
      </c>
      <c r="S538" s="13">
        <f t="shared" si="790"/>
        <v>3.8798034916986725E-2</v>
      </c>
      <c r="T538" s="13">
        <f t="shared" si="791"/>
        <v>3.5601750277875016E-2</v>
      </c>
      <c r="U538" s="13">
        <f t="shared" si="792"/>
        <v>9.6630810985692858E-2</v>
      </c>
      <c r="V538" s="13">
        <f t="shared" si="793"/>
        <v>7.5450078601640401E-3</v>
      </c>
      <c r="W538" s="13">
        <f t="shared" si="794"/>
        <v>4.3722583922562678E-3</v>
      </c>
      <c r="X538" s="13">
        <f t="shared" si="795"/>
        <v>9.5295895535938216E-3</v>
      </c>
      <c r="Y538" s="13">
        <f t="shared" si="796"/>
        <v>1.0385145262778167E-2</v>
      </c>
      <c r="Z538" s="13">
        <f t="shared" si="797"/>
        <v>8.7425604629664977E-2</v>
      </c>
      <c r="AA538" s="13">
        <f t="shared" si="798"/>
        <v>7.0204143512003173E-2</v>
      </c>
      <c r="AB538" s="13">
        <f t="shared" si="799"/>
        <v>2.8187518903252596E-2</v>
      </c>
      <c r="AC538" s="13">
        <f t="shared" si="800"/>
        <v>8.2533866339116687E-4</v>
      </c>
      <c r="AD538" s="13">
        <f t="shared" si="801"/>
        <v>8.7774816354362897E-4</v>
      </c>
      <c r="AE538" s="13">
        <f t="shared" si="802"/>
        <v>1.9131027902664864E-3</v>
      </c>
      <c r="AF538" s="13">
        <f t="shared" si="803"/>
        <v>2.0848589824155736E-3</v>
      </c>
      <c r="AG538" s="13">
        <f t="shared" si="804"/>
        <v>1.5146901667363911E-3</v>
      </c>
      <c r="AH538" s="13">
        <f t="shared" si="805"/>
        <v>4.763728797862455E-2</v>
      </c>
      <c r="AI538" s="13">
        <f t="shared" si="806"/>
        <v>3.8253495825857776E-2</v>
      </c>
      <c r="AJ538" s="13">
        <f t="shared" si="807"/>
        <v>1.5359081142019811E-2</v>
      </c>
      <c r="AK538" s="13">
        <f t="shared" si="808"/>
        <v>4.1111950412941346E-3</v>
      </c>
      <c r="AL538" s="13">
        <f t="shared" si="809"/>
        <v>5.7780947352789768E-5</v>
      </c>
      <c r="AM538" s="13">
        <f t="shared" si="810"/>
        <v>1.4096913210230166E-4</v>
      </c>
      <c r="AN538" s="13">
        <f t="shared" si="811"/>
        <v>3.0725036082966775E-4</v>
      </c>
      <c r="AO538" s="13">
        <f t="shared" si="812"/>
        <v>3.3483494869448695E-4</v>
      </c>
      <c r="AP538" s="13">
        <f t="shared" si="813"/>
        <v>2.4326403298490784E-4</v>
      </c>
      <c r="AQ538" s="13">
        <f t="shared" si="814"/>
        <v>1.3255200056359146E-4</v>
      </c>
      <c r="AR538" s="13">
        <f t="shared" si="815"/>
        <v>2.0765643800314218E-2</v>
      </c>
      <c r="AS538" s="13">
        <f t="shared" si="816"/>
        <v>1.6675140465448161E-2</v>
      </c>
      <c r="AT538" s="13">
        <f t="shared" si="817"/>
        <v>6.6952007897347066E-3</v>
      </c>
      <c r="AU538" s="13">
        <f t="shared" si="818"/>
        <v>1.792117382069261E-3</v>
      </c>
      <c r="AV538" s="13">
        <f t="shared" si="819"/>
        <v>3.597746518714238E-4</v>
      </c>
      <c r="AW538" s="13">
        <f t="shared" si="820"/>
        <v>2.8091480849307785E-6</v>
      </c>
      <c r="AX538" s="13">
        <f t="shared" si="821"/>
        <v>1.8866740513824304E-5</v>
      </c>
      <c r="AY538" s="13">
        <f t="shared" si="822"/>
        <v>4.112115002840102E-5</v>
      </c>
      <c r="AZ538" s="13">
        <f t="shared" si="823"/>
        <v>4.4812960098201642E-5</v>
      </c>
      <c r="BA538" s="13">
        <f t="shared" si="824"/>
        <v>3.255747778415752E-5</v>
      </c>
      <c r="BB538" s="13">
        <f t="shared" si="825"/>
        <v>1.7740225550986003E-5</v>
      </c>
      <c r="BC538" s="13">
        <f t="shared" si="826"/>
        <v>7.7331691278124057E-6</v>
      </c>
      <c r="BD538" s="13">
        <f t="shared" si="827"/>
        <v>7.5433198925146357E-3</v>
      </c>
      <c r="BE538" s="13">
        <f t="shared" si="828"/>
        <v>6.057405202220964E-3</v>
      </c>
      <c r="BF538" s="13">
        <f t="shared" si="829"/>
        <v>2.4320961000410353E-3</v>
      </c>
      <c r="BG538" s="13">
        <f t="shared" si="830"/>
        <v>6.510038806347892E-4</v>
      </c>
      <c r="BH538" s="13">
        <f t="shared" si="831"/>
        <v>1.3069160361130596E-4</v>
      </c>
      <c r="BI538" s="13">
        <f t="shared" si="832"/>
        <v>2.0989485024685083E-5</v>
      </c>
      <c r="BJ538" s="14">
        <f t="shared" si="833"/>
        <v>0.12461785354919018</v>
      </c>
      <c r="BK538" s="14">
        <f t="shared" si="834"/>
        <v>0.18659967730805524</v>
      </c>
      <c r="BL538" s="14">
        <f t="shared" si="835"/>
        <v>0.59426316827626191</v>
      </c>
      <c r="BM538" s="14">
        <f t="shared" si="836"/>
        <v>0.56576233859561864</v>
      </c>
      <c r="BN538" s="14">
        <f t="shared" si="837"/>
        <v>0.42710565316561039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1.5221</v>
      </c>
      <c r="F539" s="10">
        <f>VLOOKUP(B539,home!$B$2:$E$405,3,FALSE)</f>
        <v>0.36499999999999999</v>
      </c>
      <c r="G539" s="10">
        <f>VLOOKUP(C539,away!$B$2:$E$405,4,FALSE)</f>
        <v>0.98550000000000004</v>
      </c>
      <c r="H539" s="10">
        <f>VLOOKUP(A539,away!$A$2:$E$405,3,FALSE)</f>
        <v>1.1471</v>
      </c>
      <c r="I539" s="10">
        <f>VLOOKUP(C539,away!$B$2:$E$405,3,FALSE)</f>
        <v>1.5256000000000001</v>
      </c>
      <c r="J539" s="10">
        <f>VLOOKUP(B539,home!$B$2:$E$405,4,FALSE)</f>
        <v>0.77490000000000003</v>
      </c>
      <c r="K539" s="12">
        <f t="shared" si="782"/>
        <v>0.54751078575000001</v>
      </c>
      <c r="L539" s="12">
        <f t="shared" si="783"/>
        <v>1.3560872124240002</v>
      </c>
      <c r="M539" s="13">
        <f t="shared" si="784"/>
        <v>0.14903143857079645</v>
      </c>
      <c r="N539" s="13">
        <f t="shared" si="785"/>
        <v>8.1596320033349615E-2</v>
      </c>
      <c r="O539" s="13">
        <f t="shared" si="786"/>
        <v>0.20209962809500998</v>
      </c>
      <c r="P539" s="13">
        <f t="shared" si="787"/>
        <v>0.11065172617808168</v>
      </c>
      <c r="Q539" s="13">
        <f t="shared" si="788"/>
        <v>2.2337432647883855E-2</v>
      </c>
      <c r="R539" s="13">
        <f t="shared" si="789"/>
        <v>0.13703236064764462</v>
      </c>
      <c r="S539" s="13">
        <f t="shared" si="790"/>
        <v>2.0538962489402575E-2</v>
      </c>
      <c r="T539" s="13">
        <f t="shared" si="791"/>
        <v>3.0291506772177672E-2</v>
      </c>
      <c r="U539" s="13">
        <f t="shared" si="792"/>
        <v>7.502669545136928E-2</v>
      </c>
      <c r="V539" s="13">
        <f t="shared" si="793"/>
        <v>1.6944013626729924E-3</v>
      </c>
      <c r="W539" s="13">
        <f t="shared" si="794"/>
        <v>4.0766617668935318E-3</v>
      </c>
      <c r="X539" s="13">
        <f t="shared" si="795"/>
        <v>5.5283088914621489E-3</v>
      </c>
      <c r="Y539" s="13">
        <f t="shared" si="796"/>
        <v>3.7484344970208604E-3</v>
      </c>
      <c r="Z539" s="13">
        <f t="shared" si="797"/>
        <v>6.1942610654181544E-2</v>
      </c>
      <c r="AA539" s="13">
        <f t="shared" si="798"/>
        <v>3.3914247430677259E-2</v>
      </c>
      <c r="AB539" s="13">
        <f t="shared" si="799"/>
        <v>9.2842081294450124E-3</v>
      </c>
      <c r="AC539" s="13">
        <f t="shared" si="800"/>
        <v>7.862788776996677E-5</v>
      </c>
      <c r="AD539" s="13">
        <f t="shared" si="801"/>
        <v>5.580040718072152E-4</v>
      </c>
      <c r="AE539" s="13">
        <f t="shared" si="802"/>
        <v>7.5670218625828803E-4</v>
      </c>
      <c r="AF539" s="13">
        <f t="shared" si="803"/>
        <v>5.1307707919907429E-4</v>
      </c>
      <c r="AG539" s="13">
        <f t="shared" si="804"/>
        <v>2.3192575536324015E-4</v>
      </c>
      <c r="AH539" s="13">
        <f t="shared" si="805"/>
        <v>2.0999895553073564E-2</v>
      </c>
      <c r="AI539" s="13">
        <f t="shared" si="806"/>
        <v>1.1497669314931238E-2</v>
      </c>
      <c r="AJ539" s="13">
        <f t="shared" si="807"/>
        <v>3.1475489804558329E-3</v>
      </c>
      <c r="AK539" s="13">
        <f t="shared" si="808"/>
        <v>5.7443900515866163E-4</v>
      </c>
      <c r="AL539" s="13">
        <f t="shared" si="809"/>
        <v>2.3351613836432981E-6</v>
      </c>
      <c r="AM539" s="13">
        <f t="shared" si="810"/>
        <v>6.1102649561373573E-5</v>
      </c>
      <c r="AN539" s="13">
        <f t="shared" si="811"/>
        <v>8.2860521715403656E-5</v>
      </c>
      <c r="AO539" s="13">
        <f t="shared" si="812"/>
        <v>5.6183046956520046E-5</v>
      </c>
      <c r="AP539" s="13">
        <f t="shared" si="813"/>
        <v>2.5396370510917989E-5</v>
      </c>
      <c r="AQ539" s="13">
        <f t="shared" si="814"/>
        <v>8.6099233229594664E-6</v>
      </c>
      <c r="AR539" s="13">
        <f t="shared" si="815"/>
        <v>5.6955379643525384E-3</v>
      </c>
      <c r="AS539" s="13">
        <f t="shared" si="816"/>
        <v>3.1183684661316136E-3</v>
      </c>
      <c r="AT539" s="13">
        <f t="shared" si="817"/>
        <v>8.5367018457487107E-4</v>
      </c>
      <c r="AU539" s="13">
        <f t="shared" si="818"/>
        <v>1.5579787784264509E-4</v>
      </c>
      <c r="AV539" s="13">
        <f t="shared" si="819"/>
        <v>2.1325254628952278E-5</v>
      </c>
      <c r="AW539" s="13">
        <f t="shared" si="820"/>
        <v>4.8160911639865872E-8</v>
      </c>
      <c r="AX539" s="13">
        <f t="shared" si="821"/>
        <v>5.575726612125755E-6</v>
      </c>
      <c r="AY539" s="13">
        <f t="shared" si="822"/>
        <v>7.561171558675929E-6</v>
      </c>
      <c r="AZ539" s="13">
        <f t="shared" si="823"/>
        <v>5.1268040308322372E-6</v>
      </c>
      <c r="BA539" s="13">
        <f t="shared" si="824"/>
        <v>2.3174644622718051E-6</v>
      </c>
      <c r="BB539" s="13">
        <f t="shared" si="825"/>
        <v>7.8567098063346452E-7</v>
      </c>
      <c r="BC539" s="13">
        <f t="shared" si="826"/>
        <v>2.1308767400193313E-7</v>
      </c>
      <c r="BD539" s="13">
        <f t="shared" si="827"/>
        <v>1.2872743668889814E-3</v>
      </c>
      <c r="BE539" s="13">
        <f t="shared" si="828"/>
        <v>7.0479660009121993E-4</v>
      </c>
      <c r="BF539" s="13">
        <f t="shared" si="829"/>
        <v>1.9294187015493619E-4</v>
      </c>
      <c r="BG539" s="13">
        <f t="shared" si="830"/>
        <v>3.5212584977534533E-5</v>
      </c>
      <c r="BH539" s="13">
        <f t="shared" si="831"/>
        <v>4.819817517334644E-6</v>
      </c>
      <c r="BI539" s="13">
        <f t="shared" si="832"/>
        <v>5.2778041521750117E-7</v>
      </c>
      <c r="BJ539" s="14">
        <f t="shared" si="833"/>
        <v>0.14989410613880125</v>
      </c>
      <c r="BK539" s="14">
        <f t="shared" si="834"/>
        <v>0.28200505282166605</v>
      </c>
      <c r="BL539" s="14">
        <f t="shared" si="835"/>
        <v>0.50564696537534148</v>
      </c>
      <c r="BM539" s="14">
        <f t="shared" si="836"/>
        <v>0.29673231580657677</v>
      </c>
      <c r="BN539" s="14">
        <f t="shared" si="837"/>
        <v>0.70274890617276631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1.5221</v>
      </c>
      <c r="F540" s="10">
        <f>VLOOKUP(B540,home!$B$2:$E$405,3,FALSE)</f>
        <v>0.98550000000000004</v>
      </c>
      <c r="G540" s="10">
        <f>VLOOKUP(C540,away!$B$2:$E$405,4,FALSE)</f>
        <v>0.876</v>
      </c>
      <c r="H540" s="10">
        <f>VLOOKUP(A540,away!$A$2:$E$405,3,FALSE)</f>
        <v>1.1471</v>
      </c>
      <c r="I540" s="10">
        <f>VLOOKUP(C540,away!$B$2:$E$405,3,FALSE)</f>
        <v>0.96860000000000002</v>
      </c>
      <c r="J540" s="10">
        <f>VLOOKUP(B540,home!$B$2:$E$405,4,FALSE)</f>
        <v>0.76280000000000003</v>
      </c>
      <c r="K540" s="12">
        <f t="shared" si="782"/>
        <v>1.3140258858</v>
      </c>
      <c r="L540" s="12">
        <f t="shared" si="783"/>
        <v>0.84753263256800004</v>
      </c>
      <c r="M540" s="13">
        <f t="shared" si="784"/>
        <v>0.11514552470707619</v>
      </c>
      <c r="N540" s="13">
        <f t="shared" si="785"/>
        <v>0.15130420009912157</v>
      </c>
      <c r="O540" s="13">
        <f t="shared" si="786"/>
        <v>9.758958968341197E-2</v>
      </c>
      <c r="P540" s="13">
        <f t="shared" si="787"/>
        <v>0.12823524702860395</v>
      </c>
      <c r="Q540" s="13">
        <f t="shared" si="788"/>
        <v>9.9408817780254358E-2</v>
      </c>
      <c r="R540" s="13">
        <f t="shared" si="789"/>
        <v>4.1355180927806545E-2</v>
      </c>
      <c r="S540" s="13">
        <f t="shared" si="790"/>
        <v>3.5703251651161463E-2</v>
      </c>
      <c r="T540" s="13">
        <f t="shared" si="791"/>
        <v>8.4252217033771587E-2</v>
      </c>
      <c r="U540" s="13">
        <f t="shared" si="792"/>
        <v>5.4341778251080254E-2</v>
      </c>
      <c r="V540" s="13">
        <f t="shared" si="793"/>
        <v>4.4179989788847495E-3</v>
      </c>
      <c r="W540" s="13">
        <f t="shared" si="794"/>
        <v>4.3541919946676499E-2</v>
      </c>
      <c r="X540" s="13">
        <f t="shared" si="795"/>
        <v>3.6903198039471848E-2</v>
      </c>
      <c r="Y540" s="13">
        <f t="shared" si="796"/>
        <v>1.5638332292285916E-2</v>
      </c>
      <c r="Z540" s="13">
        <f t="shared" si="797"/>
        <v>1.1683288454023276E-2</v>
      </c>
      <c r="AA540" s="13">
        <f t="shared" si="798"/>
        <v>1.5352143459854847E-2</v>
      </c>
      <c r="AB540" s="13">
        <f t="shared" si="799"/>
        <v>1.0086556954382224E-2</v>
      </c>
      <c r="AC540" s="13">
        <f t="shared" si="800"/>
        <v>3.0751476874082837E-4</v>
      </c>
      <c r="AD540" s="13">
        <f t="shared" si="801"/>
        <v>1.4303802481841073E-2</v>
      </c>
      <c r="AE540" s="13">
        <f t="shared" si="802"/>
        <v>1.2122939373167458E-2</v>
      </c>
      <c r="AF540" s="13">
        <f t="shared" si="803"/>
        <v>5.1372933607014377E-3</v>
      </c>
      <c r="AG540" s="13">
        <f t="shared" si="804"/>
        <v>1.4513412554231326E-3</v>
      </c>
      <c r="AH540" s="13">
        <f t="shared" si="805"/>
        <v>2.4754920551224159E-3</v>
      </c>
      <c r="AI540" s="13">
        <f t="shared" si="806"/>
        <v>3.2528606405230953E-3</v>
      </c>
      <c r="AJ540" s="13">
        <f t="shared" si="807"/>
        <v>2.1371715422736585E-3</v>
      </c>
      <c r="AK540" s="13">
        <f t="shared" si="808"/>
        <v>9.3609957631423182E-4</v>
      </c>
      <c r="AL540" s="13">
        <f t="shared" si="809"/>
        <v>1.3698919670475306E-5</v>
      </c>
      <c r="AM540" s="13">
        <f t="shared" si="810"/>
        <v>3.7591133453018909E-3</v>
      </c>
      <c r="AN540" s="13">
        <f t="shared" si="811"/>
        <v>3.1859712296652132E-3</v>
      </c>
      <c r="AO540" s="13">
        <f t="shared" si="812"/>
        <v>1.3501072917820331E-3</v>
      </c>
      <c r="AP540" s="13">
        <f t="shared" si="813"/>
        <v>3.8141999575109315E-4</v>
      </c>
      <c r="AQ540" s="13">
        <f t="shared" si="814"/>
        <v>8.0816473278249836E-5</v>
      </c>
      <c r="AR540" s="13">
        <f t="shared" si="815"/>
        <v>4.1961205967581413E-4</v>
      </c>
      <c r="AS540" s="13">
        <f t="shared" si="816"/>
        <v>5.5138110840787413E-4</v>
      </c>
      <c r="AT540" s="13">
        <f t="shared" si="817"/>
        <v>3.6226452469452145E-4</v>
      </c>
      <c r="AU540" s="13">
        <f t="shared" si="818"/>
        <v>1.5867498765187812E-4</v>
      </c>
      <c r="AV540" s="13">
        <f t="shared" si="819"/>
        <v>5.2125760300890821E-5</v>
      </c>
      <c r="AW540" s="13">
        <f t="shared" si="820"/>
        <v>4.237836213583032E-7</v>
      </c>
      <c r="AX540" s="13">
        <f t="shared" si="821"/>
        <v>8.2326204056381951E-4</v>
      </c>
      <c r="AY540" s="13">
        <f t="shared" si="822"/>
        <v>6.9774144453235763E-4</v>
      </c>
      <c r="AZ540" s="13">
        <f t="shared" si="823"/>
        <v>2.9567932166815411E-4</v>
      </c>
      <c r="BA540" s="13">
        <f t="shared" si="824"/>
        <v>8.3532624629777059E-5</v>
      </c>
      <c r="BB540" s="13">
        <f t="shared" si="825"/>
        <v>1.7699156314447373E-5</v>
      </c>
      <c r="BC540" s="13">
        <f t="shared" si="826"/>
        <v>3.0001225090832257E-6</v>
      </c>
      <c r="BD540" s="13">
        <f t="shared" si="827"/>
        <v>5.9272485599053892E-5</v>
      </c>
      <c r="BE540" s="13">
        <f t="shared" si="828"/>
        <v>7.7885580392864537E-5</v>
      </c>
      <c r="BF540" s="13">
        <f t="shared" si="829"/>
        <v>5.117183438339048E-5</v>
      </c>
      <c r="BG540" s="13">
        <f t="shared" si="830"/>
        <v>2.2413705001215186E-5</v>
      </c>
      <c r="BH540" s="13">
        <f t="shared" si="831"/>
        <v>7.3630471420704212E-6</v>
      </c>
      <c r="BI540" s="13">
        <f t="shared" si="832"/>
        <v>1.9350469086092488E-6</v>
      </c>
      <c r="BJ540" s="14">
        <f t="shared" si="833"/>
        <v>0.47474240470871099</v>
      </c>
      <c r="BK540" s="14">
        <f t="shared" si="834"/>
        <v>0.28452097749866995</v>
      </c>
      <c r="BL540" s="14">
        <f t="shared" si="835"/>
        <v>0.22929097323092743</v>
      </c>
      <c r="BM540" s="14">
        <f t="shared" si="836"/>
        <v>0.36650176600514611</v>
      </c>
      <c r="BN540" s="14">
        <f t="shared" si="837"/>
        <v>0.63303856022627458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1.5207999999999999</v>
      </c>
      <c r="F541" s="10">
        <f>VLOOKUP(B541,home!$B$2:$E$405,3,FALSE)</f>
        <v>1.3589</v>
      </c>
      <c r="G541" s="10">
        <f>VLOOKUP(C541,away!$B$2:$E$405,4,FALSE)</f>
        <v>1.2713000000000001</v>
      </c>
      <c r="H541" s="10">
        <f>VLOOKUP(A541,away!$A$2:$E$405,3,FALSE)</f>
        <v>1.1375</v>
      </c>
      <c r="I541" s="10">
        <f>VLOOKUP(C541,away!$B$2:$E$405,3,FALSE)</f>
        <v>0.64470000000000005</v>
      </c>
      <c r="J541" s="10">
        <f>VLOOKUP(B541,home!$B$2:$E$405,4,FALSE)</f>
        <v>0.93769999999999998</v>
      </c>
      <c r="K541" s="12">
        <f t="shared" si="782"/>
        <v>2.6272878020559998</v>
      </c>
      <c r="L541" s="12">
        <f t="shared" si="783"/>
        <v>0.68765877862499991</v>
      </c>
      <c r="M541" s="13">
        <f t="shared" si="784"/>
        <v>3.6335989569314296E-2</v>
      </c>
      <c r="N541" s="13">
        <f t="shared" si="785"/>
        <v>9.5465102171093469E-2</v>
      </c>
      <c r="O541" s="13">
        <f t="shared" si="786"/>
        <v>2.4986762207365409E-2</v>
      </c>
      <c r="P541" s="13">
        <f t="shared" si="787"/>
        <v>6.5647415560284972E-2</v>
      </c>
      <c r="Q541" s="13">
        <f t="shared" si="788"/>
        <v>0.12540714922807183</v>
      </c>
      <c r="R541" s="13">
        <f t="shared" si="789"/>
        <v>8.5911831906550998E-3</v>
      </c>
      <c r="S541" s="13">
        <f t="shared" si="790"/>
        <v>2.9650927502083115E-2</v>
      </c>
      <c r="T541" s="13">
        <f t="shared" si="791"/>
        <v>8.6237327069018987E-2</v>
      </c>
      <c r="U541" s="13">
        <f t="shared" si="792"/>
        <v>2.2571510802036687E-2</v>
      </c>
      <c r="V541" s="13">
        <f t="shared" si="793"/>
        <v>5.9521849107266236E-3</v>
      </c>
      <c r="W541" s="13">
        <f t="shared" si="794"/>
        <v>0.10982689115250988</v>
      </c>
      <c r="X541" s="13">
        <f t="shared" si="795"/>
        <v>7.5523425830115759E-2</v>
      </c>
      <c r="Y541" s="13">
        <f t="shared" si="796"/>
        <v>2.5967173381956581E-2</v>
      </c>
      <c r="Z541" s="13">
        <f t="shared" si="797"/>
        <v>1.9692675132765053E-3</v>
      </c>
      <c r="AA541" s="13">
        <f t="shared" si="798"/>
        <v>5.1738325166165132E-3</v>
      </c>
      <c r="AB541" s="13">
        <f t="shared" si="799"/>
        <v>6.796573530393632E-3</v>
      </c>
      <c r="AC541" s="13">
        <f t="shared" si="800"/>
        <v>6.7210491746197106E-4</v>
      </c>
      <c r="AD541" s="13">
        <f t="shared" si="801"/>
        <v>7.2136712865680311E-2</v>
      </c>
      <c r="AE541" s="13">
        <f t="shared" si="802"/>
        <v>4.9605443863236044E-2</v>
      </c>
      <c r="AF541" s="13">
        <f t="shared" si="803"/>
        <v>1.7055809470071945E-2</v>
      </c>
      <c r="AG541" s="13">
        <f t="shared" si="804"/>
        <v>3.9095257028834603E-3</v>
      </c>
      <c r="AH541" s="13">
        <f t="shared" si="805"/>
        <v>3.3854602324140306E-4</v>
      </c>
      <c r="AI541" s="13">
        <f t="shared" si="806"/>
        <v>8.8945783729670513E-4</v>
      </c>
      <c r="AJ541" s="13">
        <f t="shared" si="807"/>
        <v>1.168430863186372E-3</v>
      </c>
      <c r="AK541" s="13">
        <f t="shared" si="808"/>
        <v>1.023268051465106E-3</v>
      </c>
      <c r="AL541" s="13">
        <f t="shared" si="809"/>
        <v>4.8571073846848517E-5</v>
      </c>
      <c r="AM541" s="13">
        <f t="shared" si="810"/>
        <v>3.7904781158483586E-2</v>
      </c>
      <c r="AN541" s="13">
        <f t="shared" si="811"/>
        <v>2.6065555515490738E-2</v>
      </c>
      <c r="AO541" s="13">
        <f t="shared" si="812"/>
        <v>8.962104034982243E-3</v>
      </c>
      <c r="AP541" s="13">
        <f t="shared" si="813"/>
        <v>2.0542898382020242E-3</v>
      </c>
      <c r="AQ541" s="13">
        <f t="shared" si="814"/>
        <v>3.5316261026993812E-4</v>
      </c>
      <c r="AR541" s="13">
        <f t="shared" si="815"/>
        <v>4.6560828970106827E-5</v>
      </c>
      <c r="AS541" s="13">
        <f t="shared" si="816"/>
        <v>1.2232869800677727E-4</v>
      </c>
      <c r="AT541" s="13">
        <f t="shared" si="817"/>
        <v>1.6069634805729904E-4</v>
      </c>
      <c r="AU541" s="13">
        <f t="shared" si="818"/>
        <v>1.407318516952957E-4</v>
      </c>
      <c r="AV541" s="13">
        <f t="shared" si="819"/>
        <v>9.2435769329951109E-5</v>
      </c>
      <c r="AW541" s="13">
        <f t="shared" si="820"/>
        <v>2.4375629803544025E-6</v>
      </c>
      <c r="AX541" s="13">
        <f t="shared" si="821"/>
        <v>1.6597794862881005E-2</v>
      </c>
      <c r="AY541" s="13">
        <f t="shared" si="822"/>
        <v>1.1413619343277052E-2</v>
      </c>
      <c r="AZ541" s="13">
        <f t="shared" si="823"/>
        <v>3.9243377686442845E-3</v>
      </c>
      <c r="BA541" s="13">
        <f t="shared" si="824"/>
        <v>8.9953510563262886E-4</v>
      </c>
      <c r="BB541" s="13">
        <f t="shared" si="825"/>
        <v>1.5464330301741093E-4</v>
      </c>
      <c r="BC541" s="13">
        <f t="shared" si="826"/>
        <v>2.1268364975097721E-5</v>
      </c>
      <c r="BD541" s="13">
        <f t="shared" si="827"/>
        <v>5.3363271302251922E-6</v>
      </c>
      <c r="BE541" s="13">
        <f t="shared" si="828"/>
        <v>1.4020067177021146E-5</v>
      </c>
      <c r="BF541" s="13">
        <f t="shared" si="829"/>
        <v>1.841737573909668E-5</v>
      </c>
      <c r="BG541" s="13">
        <f t="shared" si="830"/>
        <v>1.6129248875070269E-5</v>
      </c>
      <c r="BH541" s="13">
        <f t="shared" si="831"/>
        <v>1.0594044706449394E-5</v>
      </c>
      <c r="BI541" s="13">
        <f t="shared" si="832"/>
        <v>5.5667208863380849E-6</v>
      </c>
      <c r="BJ541" s="14">
        <f t="shared" si="833"/>
        <v>0.76948565264049429</v>
      </c>
      <c r="BK541" s="14">
        <f t="shared" si="834"/>
        <v>0.1497208128769949</v>
      </c>
      <c r="BL541" s="14">
        <f t="shared" si="835"/>
        <v>7.2172382302830532E-2</v>
      </c>
      <c r="BM541" s="14">
        <f t="shared" si="836"/>
        <v>0.62550333162651428</v>
      </c>
      <c r="BN541" s="14">
        <f t="shared" si="837"/>
        <v>0.35643360192678508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1.7722</v>
      </c>
      <c r="F542" s="10">
        <f>VLOOKUP(B542,home!$B$2:$E$405,3,FALSE)</f>
        <v>1.5517000000000001</v>
      </c>
      <c r="G542" s="10">
        <f>VLOOKUP(C542,away!$B$2:$E$405,4,FALSE)</f>
        <v>0.77590000000000003</v>
      </c>
      <c r="H542" s="10">
        <f>VLOOKUP(A542,away!$A$2:$E$405,3,FALSE)</f>
        <v>1.5063</v>
      </c>
      <c r="I542" s="10">
        <f>VLOOKUP(C542,away!$B$2:$E$405,3,FALSE)</f>
        <v>1.0788</v>
      </c>
      <c r="J542" s="10">
        <f>VLOOKUP(B542,home!$B$2:$E$405,4,FALSE)</f>
        <v>0.74690000000000001</v>
      </c>
      <c r="K542" s="12">
        <f t="shared" si="782"/>
        <v>2.1336650539660003</v>
      </c>
      <c r="L542" s="12">
        <f t="shared" si="783"/>
        <v>1.2137098410359999</v>
      </c>
      <c r="M542" s="13">
        <f t="shared" si="784"/>
        <v>3.5176575206229764E-2</v>
      </c>
      <c r="N542" s="13">
        <f t="shared" si="785"/>
        <v>7.5055029235739285E-2</v>
      </c>
      <c r="O542" s="13">
        <f t="shared" si="786"/>
        <v>4.2694155501744019E-2</v>
      </c>
      <c r="P542" s="13">
        <f t="shared" si="787"/>
        <v>9.1095027602661444E-2</v>
      </c>
      <c r="Q542" s="13">
        <f t="shared" si="788"/>
        <v>8.0071146502346716E-2</v>
      </c>
      <c r="R542" s="13">
        <f t="shared" si="789"/>
        <v>2.5909158343594009E-2</v>
      </c>
      <c r="S542" s="13">
        <f t="shared" si="790"/>
        <v>5.8976065785818953E-2</v>
      </c>
      <c r="T542" s="13">
        <f t="shared" si="791"/>
        <v>9.7183138492933488E-2</v>
      </c>
      <c r="U542" s="13">
        <f t="shared" si="792"/>
        <v>5.5281465735398147E-2</v>
      </c>
      <c r="V542" s="13">
        <f t="shared" si="793"/>
        <v>1.6969709432290671E-2</v>
      </c>
      <c r="W542" s="13">
        <f t="shared" si="794"/>
        <v>5.6948335707683047E-2</v>
      </c>
      <c r="X542" s="13">
        <f t="shared" si="795"/>
        <v>6.9118755479036745E-2</v>
      </c>
      <c r="Y542" s="13">
        <f t="shared" si="796"/>
        <v>4.1945056862533928E-2</v>
      </c>
      <c r="Z542" s="13">
        <f t="shared" si="797"/>
        <v>1.0482066818193343E-2</v>
      </c>
      <c r="AA542" s="13">
        <f t="shared" si="798"/>
        <v>2.2365219663315714E-2</v>
      </c>
      <c r="AB542" s="13">
        <f t="shared" si="799"/>
        <v>2.3859943809944991E-2</v>
      </c>
      <c r="AC542" s="13">
        <f t="shared" si="800"/>
        <v>2.7466007920057068E-3</v>
      </c>
      <c r="AD542" s="13">
        <f t="shared" si="801"/>
        <v>3.0377168445251859E-2</v>
      </c>
      <c r="AE542" s="13">
        <f t="shared" si="802"/>
        <v>3.6869068284810423E-2</v>
      </c>
      <c r="AF542" s="13">
        <f t="shared" si="803"/>
        <v>2.237417550355135E-2</v>
      </c>
      <c r="AG542" s="13">
        <f t="shared" si="804"/>
        <v>9.0519189979089559E-3</v>
      </c>
      <c r="AH542" s="13">
        <f t="shared" si="805"/>
        <v>3.1805469129095429E-3</v>
      </c>
      <c r="AI542" s="13">
        <f t="shared" si="806"/>
        <v>6.786221800574534E-3</v>
      </c>
      <c r="AJ542" s="13">
        <f t="shared" si="807"/>
        <v>7.2397621521740575E-3</v>
      </c>
      <c r="AK542" s="13">
        <f t="shared" si="808"/>
        <v>5.149075834373156E-3</v>
      </c>
      <c r="AL542" s="13">
        <f t="shared" si="809"/>
        <v>2.8450941968556523E-4</v>
      </c>
      <c r="AM542" s="13">
        <f t="shared" si="810"/>
        <v>1.2962940550014524E-2</v>
      </c>
      <c r="AN542" s="13">
        <f t="shared" si="811"/>
        <v>1.5733248514317243E-2</v>
      </c>
      <c r="AO542" s="13">
        <f t="shared" si="812"/>
        <v>9.5477992766459345E-3</v>
      </c>
      <c r="AP542" s="13">
        <f t="shared" si="813"/>
        <v>3.8627526474338566E-3</v>
      </c>
      <c r="AQ542" s="13">
        <f t="shared" si="814"/>
        <v>1.1720652254195835E-3</v>
      </c>
      <c r="AR542" s="13">
        <f t="shared" si="815"/>
        <v>7.720522176149963E-4</v>
      </c>
      <c r="AS542" s="13">
        <f t="shared" si="816"/>
        <v>1.6473008365620709E-3</v>
      </c>
      <c r="AT542" s="13">
        <f t="shared" si="817"/>
        <v>1.7573941141707248E-3</v>
      </c>
      <c r="AU542" s="13">
        <f t="shared" si="818"/>
        <v>1.2498968024838703E-3</v>
      </c>
      <c r="AV542" s="13">
        <f t="shared" si="819"/>
        <v>6.6671528213091955E-4</v>
      </c>
      <c r="AW542" s="13">
        <f t="shared" si="820"/>
        <v>2.0466108235955772E-5</v>
      </c>
      <c r="AX542" s="13">
        <f t="shared" si="821"/>
        <v>4.609762208034128E-3</v>
      </c>
      <c r="AY542" s="13">
        <f t="shared" si="822"/>
        <v>5.5949137567268608E-3</v>
      </c>
      <c r="AZ542" s="13">
        <f t="shared" si="823"/>
        <v>3.395300943143545E-3</v>
      </c>
      <c r="BA542" s="13">
        <f t="shared" si="824"/>
        <v>1.3736367226573772E-3</v>
      </c>
      <c r="BB542" s="13">
        <f t="shared" si="825"/>
        <v>4.1679910207442436E-4</v>
      </c>
      <c r="BC542" s="13">
        <f t="shared" si="826"/>
        <v>1.0117463438453941E-4</v>
      </c>
      <c r="BD542" s="13">
        <f t="shared" si="827"/>
        <v>1.561745623854979E-4</v>
      </c>
      <c r="BE542" s="13">
        <f t="shared" si="828"/>
        <v>3.332242060803698E-4</v>
      </c>
      <c r="BF542" s="13">
        <f t="shared" si="829"/>
        <v>3.5549442182462502E-4</v>
      </c>
      <c r="BG542" s="13">
        <f t="shared" si="830"/>
        <v>2.5283534157568356E-4</v>
      </c>
      <c r="BH542" s="13">
        <f t="shared" si="831"/>
        <v>1.3486648318189823E-4</v>
      </c>
      <c r="BI542" s="13">
        <f t="shared" si="832"/>
        <v>5.7551980423301936E-5</v>
      </c>
      <c r="BJ542" s="14">
        <f t="shared" si="833"/>
        <v>0.57776418709264754</v>
      </c>
      <c r="BK542" s="14">
        <f t="shared" si="834"/>
        <v>0.21084340199541896</v>
      </c>
      <c r="BL542" s="14">
        <f t="shared" si="835"/>
        <v>0.19984905600246211</v>
      </c>
      <c r="BM542" s="14">
        <f t="shared" si="836"/>
        <v>0.64336317186791614</v>
      </c>
      <c r="BN542" s="14">
        <f t="shared" si="837"/>
        <v>0.35000109239231525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1.7722</v>
      </c>
      <c r="F543" s="10">
        <f>VLOOKUP(B543,home!$B$2:$E$405,3,FALSE)</f>
        <v>0.77590000000000003</v>
      </c>
      <c r="G543" s="10">
        <f>VLOOKUP(C543,away!$B$2:$E$405,4,FALSE)</f>
        <v>1.4107000000000001</v>
      </c>
      <c r="H543" s="10">
        <f>VLOOKUP(A543,away!$A$2:$E$405,3,FALSE)</f>
        <v>1.5063</v>
      </c>
      <c r="I543" s="10">
        <f>VLOOKUP(C543,away!$B$2:$E$405,3,FALSE)</f>
        <v>0.74690000000000001</v>
      </c>
      <c r="J543" s="10">
        <f>VLOOKUP(B543,home!$B$2:$E$405,4,FALSE)</f>
        <v>1.2447999999999999</v>
      </c>
      <c r="K543" s="12">
        <f t="shared" si="782"/>
        <v>1.939783006786</v>
      </c>
      <c r="L543" s="12">
        <f t="shared" si="783"/>
        <v>1.4004690490559999</v>
      </c>
      <c r="M543" s="13">
        <f t="shared" si="784"/>
        <v>3.5428026754980642E-2</v>
      </c>
      <c r="N543" s="13">
        <f t="shared" si="785"/>
        <v>6.8722684263271203E-2</v>
      </c>
      <c r="O543" s="13">
        <f t="shared" si="786"/>
        <v>4.961585493947826E-2</v>
      </c>
      <c r="P543" s="13">
        <f t="shared" si="787"/>
        <v>9.6243992278759141E-2</v>
      </c>
      <c r="Q543" s="13">
        <f t="shared" si="788"/>
        <v>6.6653547557306583E-2</v>
      </c>
      <c r="R543" s="13">
        <f t="shared" si="789"/>
        <v>3.4742734592595782E-2</v>
      </c>
      <c r="S543" s="13">
        <f t="shared" si="790"/>
        <v>6.5364253235269662E-2</v>
      </c>
      <c r="T543" s="13">
        <f t="shared" si="791"/>
        <v>9.334623036379E-2</v>
      </c>
      <c r="U543" s="13">
        <f t="shared" si="792"/>
        <v>6.7393366171993416E-2</v>
      </c>
      <c r="V543" s="13">
        <f t="shared" si="793"/>
        <v>1.972988073723532E-2</v>
      </c>
      <c r="W543" s="13">
        <f t="shared" si="794"/>
        <v>4.3097806297888612E-2</v>
      </c>
      <c r="X543" s="13">
        <f t="shared" si="795"/>
        <v>6.0357143802403743E-2</v>
      </c>
      <c r="Y543" s="13">
        <f t="shared" si="796"/>
        <v>4.2264155892344314E-2</v>
      </c>
      <c r="Z543" s="13">
        <f t="shared" si="797"/>
        <v>1.6218708158832532E-2</v>
      </c>
      <c r="AA543" s="13">
        <f t="shared" si="798"/>
        <v>3.14607744785248E-2</v>
      </c>
      <c r="AB543" s="13">
        <f t="shared" si="799"/>
        <v>3.051353785688455E-2</v>
      </c>
      <c r="AC543" s="13">
        <f t="shared" si="800"/>
        <v>3.3498946019276271E-3</v>
      </c>
      <c r="AD543" s="13">
        <f t="shared" si="801"/>
        <v>2.0900098071599742E-2</v>
      </c>
      <c r="AE543" s="13">
        <f t="shared" si="802"/>
        <v>2.9269940471510426E-2</v>
      </c>
      <c r="AF543" s="13">
        <f t="shared" si="803"/>
        <v>2.0495822849030971E-2</v>
      </c>
      <c r="AG543" s="13">
        <f t="shared" si="804"/>
        <v>9.5679218450008766E-3</v>
      </c>
      <c r="AH543" s="13">
        <f t="shared" si="805"/>
        <v>5.6784496980292467E-3</v>
      </c>
      <c r="AI543" s="13">
        <f t="shared" si="806"/>
        <v>1.1014960229126226E-2</v>
      </c>
      <c r="AJ543" s="13">
        <f t="shared" si="807"/>
        <v>1.068331633644134E-2</v>
      </c>
      <c r="AK543" s="13">
        <f t="shared" si="808"/>
        <v>6.9077718285160605E-3</v>
      </c>
      <c r="AL543" s="13">
        <f t="shared" si="809"/>
        <v>3.6401375942537241E-4</v>
      </c>
      <c r="AM543" s="13">
        <f t="shared" si="810"/>
        <v>8.1083310158900062E-3</v>
      </c>
      <c r="AN543" s="13">
        <f t="shared" si="811"/>
        <v>1.1355466627254746E-2</v>
      </c>
      <c r="AO543" s="13">
        <f t="shared" si="812"/>
        <v>7.9514897745293009E-3</v>
      </c>
      <c r="AP543" s="13">
        <f t="shared" si="813"/>
        <v>3.7119384410378513E-3</v>
      </c>
      <c r="AQ543" s="13">
        <f t="shared" si="814"/>
        <v>1.2996137246686728E-3</v>
      </c>
      <c r="AR543" s="13">
        <f t="shared" si="815"/>
        <v>1.5904986097422696E-3</v>
      </c>
      <c r="AS543" s="13">
        <f t="shared" si="816"/>
        <v>3.0852221754948126E-3</v>
      </c>
      <c r="AT543" s="13">
        <f t="shared" si="817"/>
        <v>2.9923307740920861E-3</v>
      </c>
      <c r="AU543" s="13">
        <f t="shared" si="818"/>
        <v>1.9348241287555424E-3</v>
      </c>
      <c r="AV543" s="13">
        <f t="shared" si="819"/>
        <v>9.3828474151988212E-4</v>
      </c>
      <c r="AW543" s="13">
        <f t="shared" si="820"/>
        <v>2.7468944050828649E-5</v>
      </c>
      <c r="AX543" s="13">
        <f t="shared" si="821"/>
        <v>2.6214004530032173E-3</v>
      </c>
      <c r="AY543" s="13">
        <f t="shared" si="822"/>
        <v>3.671190199612383E-3</v>
      </c>
      <c r="AZ543" s="13">
        <f t="shared" si="823"/>
        <v>2.5706941238774306E-3</v>
      </c>
      <c r="BA543" s="13">
        <f t="shared" si="824"/>
        <v>1.2000591850268238E-3</v>
      </c>
      <c r="BB543" s="13">
        <f t="shared" si="825"/>
        <v>4.2016143641635857E-4</v>
      </c>
      <c r="BC543" s="13">
        <f t="shared" si="826"/>
        <v>1.1768461746160411E-4</v>
      </c>
      <c r="BD543" s="13">
        <f t="shared" si="827"/>
        <v>3.7124067925177451E-4</v>
      </c>
      <c r="BE543" s="13">
        <f t="shared" si="828"/>
        <v>7.2012636104028412E-4</v>
      </c>
      <c r="BF543" s="13">
        <f t="shared" si="829"/>
        <v>6.9844443894229158E-4</v>
      </c>
      <c r="BG543" s="13">
        <f t="shared" si="830"/>
        <v>4.5161021794814648E-4</v>
      </c>
      <c r="BH543" s="13">
        <f t="shared" si="831"/>
        <v>2.1900645661668408E-4</v>
      </c>
      <c r="BI543" s="13">
        <f t="shared" si="832"/>
        <v>8.4965000584291835E-5</v>
      </c>
      <c r="BJ543" s="14">
        <f t="shared" si="833"/>
        <v>0.49770338101292488</v>
      </c>
      <c r="BK543" s="14">
        <f t="shared" si="834"/>
        <v>0.22415125156721014</v>
      </c>
      <c r="BL543" s="14">
        <f t="shared" si="835"/>
        <v>0.26109731971557787</v>
      </c>
      <c r="BM543" s="14">
        <f t="shared" si="836"/>
        <v>0.64412009881259225</v>
      </c>
      <c r="BN543" s="14">
        <f t="shared" si="837"/>
        <v>0.35140684038639164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1.6306</v>
      </c>
      <c r="F544" s="10">
        <f>VLOOKUP(B544,home!$B$2:$E$405,3,FALSE)</f>
        <v>1.0462</v>
      </c>
      <c r="G544" s="10">
        <f>VLOOKUP(C544,away!$B$2:$E$405,4,FALSE)</f>
        <v>1.0822000000000001</v>
      </c>
      <c r="H544" s="10">
        <f>VLOOKUP(A544,away!$A$2:$E$405,3,FALSE)</f>
        <v>1.1465000000000001</v>
      </c>
      <c r="I544" s="10">
        <f>VLOOKUP(C544,away!$B$2:$E$405,3,FALSE)</f>
        <v>1.0773999999999999</v>
      </c>
      <c r="J544" s="10">
        <f>VLOOKUP(B544,home!$B$2:$E$405,4,FALSE)</f>
        <v>1.1288</v>
      </c>
      <c r="K544" s="12">
        <f t="shared" si="782"/>
        <v>1.846161471784</v>
      </c>
      <c r="L544" s="12">
        <f t="shared" si="783"/>
        <v>1.3943378960800001</v>
      </c>
      <c r="M544" s="13">
        <f t="shared" si="784"/>
        <v>3.91443427906491E-2</v>
      </c>
      <c r="N544" s="13">
        <f t="shared" si="785"/>
        <v>7.2266777498402157E-2</v>
      </c>
      <c r="O544" s="13">
        <f t="shared" si="786"/>
        <v>5.4580440570147992E-2</v>
      </c>
      <c r="P544" s="13">
        <f t="shared" si="787"/>
        <v>0.10076430649360356</v>
      </c>
      <c r="Q544" s="13">
        <f t="shared" si="788"/>
        <v>6.6708070153768506E-2</v>
      </c>
      <c r="R544" s="13">
        <f t="shared" si="789"/>
        <v>3.8051788335849823E-2</v>
      </c>
      <c r="S544" s="13">
        <f t="shared" si="790"/>
        <v>6.4846186826020488E-2</v>
      </c>
      <c r="T544" s="13">
        <f t="shared" si="791"/>
        <v>9.3013590189762616E-2</v>
      </c>
      <c r="U544" s="13">
        <f t="shared" si="792"/>
        <v>7.0249745558125756E-2</v>
      </c>
      <c r="V544" s="13">
        <f t="shared" si="793"/>
        <v>1.854725521677144E-2</v>
      </c>
      <c r="W544" s="13">
        <f t="shared" si="794"/>
        <v>4.105128965831719E-2</v>
      </c>
      <c r="X544" s="13">
        <f t="shared" si="795"/>
        <v>5.7239368853548661E-2</v>
      </c>
      <c r="Y544" s="13">
        <f t="shared" si="796"/>
        <v>3.9905510570102068E-2</v>
      </c>
      <c r="Z544" s="13">
        <f t="shared" si="797"/>
        <v>1.768568349676344E-2</v>
      </c>
      <c r="AA544" s="13">
        <f t="shared" si="798"/>
        <v>3.2650627473890789E-2</v>
      </c>
      <c r="AB544" s="13">
        <f t="shared" si="799"/>
        <v>3.0139165235934667E-2</v>
      </c>
      <c r="AC544" s="13">
        <f t="shared" si="800"/>
        <v>2.9839901120467488E-3</v>
      </c>
      <c r="AD544" s="13">
        <f t="shared" si="801"/>
        <v>1.8946827333557546E-2</v>
      </c>
      <c r="AE544" s="13">
        <f t="shared" si="802"/>
        <v>2.6418279361663667E-2</v>
      </c>
      <c r="AF544" s="13">
        <f t="shared" si="803"/>
        <v>1.8418004031597907E-2</v>
      </c>
      <c r="AG544" s="13">
        <f t="shared" si="804"/>
        <v>8.5603069971370589E-3</v>
      </c>
      <c r="AH544" s="13">
        <f t="shared" si="805"/>
        <v>6.1649546794034799E-3</v>
      </c>
      <c r="AI544" s="13">
        <f t="shared" si="806"/>
        <v>1.1381501804409187E-2</v>
      </c>
      <c r="AJ544" s="13">
        <f t="shared" si="807"/>
        <v>1.050604506117016E-2</v>
      </c>
      <c r="AK544" s="13">
        <f t="shared" si="808"/>
        <v>6.4652852042529751E-3</v>
      </c>
      <c r="AL544" s="13">
        <f t="shared" si="809"/>
        <v>3.0725225949736781E-4</v>
      </c>
      <c r="AM544" s="13">
        <f t="shared" si="810"/>
        <v>6.9957805271515837E-3</v>
      </c>
      <c r="AN544" s="13">
        <f t="shared" si="811"/>
        <v>9.7544819016659734E-3</v>
      </c>
      <c r="AO544" s="13">
        <f t="shared" si="812"/>
        <v>6.8005218860596869E-3</v>
      </c>
      <c r="AP544" s="13">
        <f t="shared" si="813"/>
        <v>3.1607417929514856E-3</v>
      </c>
      <c r="AQ544" s="13">
        <f t="shared" si="814"/>
        <v>1.1017855154090257E-3</v>
      </c>
      <c r="AR544" s="13">
        <f t="shared" si="815"/>
        <v>1.7192059874215995E-3</v>
      </c>
      <c r="AS544" s="13">
        <f t="shared" si="816"/>
        <v>3.173931856038125E-3</v>
      </c>
      <c r="AT544" s="13">
        <f t="shared" si="817"/>
        <v>2.9297953533427342E-3</v>
      </c>
      <c r="AU544" s="13">
        <f t="shared" si="818"/>
        <v>1.802958433851049E-3</v>
      </c>
      <c r="AV544" s="13">
        <f t="shared" si="819"/>
        <v>8.3213809895095719E-4</v>
      </c>
      <c r="AW544" s="13">
        <f t="shared" si="820"/>
        <v>2.1970012238794781E-5</v>
      </c>
      <c r="AX544" s="13">
        <f t="shared" si="821"/>
        <v>2.1525567457140022E-3</v>
      </c>
      <c r="AY544" s="13">
        <f t="shared" si="822"/>
        <v>3.0013914440116737E-3</v>
      </c>
      <c r="AZ544" s="13">
        <f t="shared" si="823"/>
        <v>2.0924769156778753E-3</v>
      </c>
      <c r="BA544" s="13">
        <f t="shared" si="824"/>
        <v>9.7253995340075203E-4</v>
      </c>
      <c r="BB544" s="13">
        <f t="shared" si="825"/>
        <v>3.3901232811963658E-4</v>
      </c>
      <c r="BC544" s="13">
        <f t="shared" si="826"/>
        <v>9.4539547267103322E-5</v>
      </c>
      <c r="BD544" s="13">
        <f t="shared" si="827"/>
        <v>3.995256765715957E-4</v>
      </c>
      <c r="BE544" s="13">
        <f t="shared" si="828"/>
        <v>7.3758891107491556E-4</v>
      </c>
      <c r="BF544" s="13">
        <f t="shared" si="829"/>
        <v>6.8085411482081209E-4</v>
      </c>
      <c r="BG544" s="13">
        <f t="shared" si="830"/>
        <v>4.1898887822926098E-4</v>
      </c>
      <c r="BH544" s="13">
        <f t="shared" si="831"/>
        <v>1.9338028102321495E-4</v>
      </c>
      <c r="BI544" s="13">
        <f t="shared" si="832"/>
        <v>7.1402244845564401E-5</v>
      </c>
      <c r="BJ544" s="14">
        <f t="shared" si="833"/>
        <v>0.47899385320528631</v>
      </c>
      <c r="BK544" s="14">
        <f t="shared" si="834"/>
        <v>0.22959472514260043</v>
      </c>
      <c r="BL544" s="14">
        <f t="shared" si="835"/>
        <v>0.27314932375935469</v>
      </c>
      <c r="BM544" s="14">
        <f t="shared" si="836"/>
        <v>0.62492843832981049</v>
      </c>
      <c r="BN544" s="14">
        <f t="shared" si="837"/>
        <v>0.37151572584242115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1.6306</v>
      </c>
      <c r="F545" s="10">
        <f>VLOOKUP(B545,home!$B$2:$E$405,3,FALSE)</f>
        <v>0.86580000000000001</v>
      </c>
      <c r="G545" s="10">
        <f>VLOOKUP(C545,away!$B$2:$E$405,4,FALSE)</f>
        <v>0.82969999999999999</v>
      </c>
      <c r="H545" s="10">
        <f>VLOOKUP(A545,away!$A$2:$E$405,3,FALSE)</f>
        <v>1.1465000000000001</v>
      </c>
      <c r="I545" s="10">
        <f>VLOOKUP(C545,away!$B$2:$E$405,3,FALSE)</f>
        <v>1.3340000000000001</v>
      </c>
      <c r="J545" s="10">
        <f>VLOOKUP(B545,home!$B$2:$E$405,4,FALSE)</f>
        <v>0.71830000000000005</v>
      </c>
      <c r="K545" s="12">
        <f t="shared" si="782"/>
        <v>1.1713484563560002</v>
      </c>
      <c r="L545" s="12">
        <f t="shared" si="783"/>
        <v>1.0985902873000002</v>
      </c>
      <c r="M545" s="13">
        <f t="shared" si="784"/>
        <v>0.10331850880337788</v>
      </c>
      <c r="N545" s="13">
        <f t="shared" si="785"/>
        <v>0.12102197579984049</v>
      </c>
      <c r="O545" s="13">
        <f t="shared" si="786"/>
        <v>0.11350471026971048</v>
      </c>
      <c r="P545" s="13">
        <f t="shared" si="787"/>
        <v>0.13295356716356041</v>
      </c>
      <c r="Q545" s="13">
        <f t="shared" si="788"/>
        <v>7.0879452269148199E-2</v>
      </c>
      <c r="R545" s="13">
        <f t="shared" si="789"/>
        <v>6.2347586132552271E-2</v>
      </c>
      <c r="S545" s="13">
        <f t="shared" si="790"/>
        <v>4.277222742140821E-2</v>
      </c>
      <c r="T545" s="13">
        <f t="shared" si="791"/>
        <v>7.7867477832030171E-2</v>
      </c>
      <c r="U545" s="13">
        <f t="shared" si="792"/>
        <v>7.3030748773887863E-2</v>
      </c>
      <c r="V545" s="13">
        <f t="shared" si="793"/>
        <v>6.1156302831249839E-3</v>
      </c>
      <c r="W545" s="13">
        <f t="shared" si="794"/>
        <v>2.767484566760851E-2</v>
      </c>
      <c r="X545" s="13">
        <f t="shared" si="795"/>
        <v>3.0403316652961192E-2</v>
      </c>
      <c r="Y545" s="13">
        <f t="shared" si="796"/>
        <v>1.6700394188324759E-2</v>
      </c>
      <c r="Z545" s="13">
        <f t="shared" si="797"/>
        <v>2.2831484187274036E-2</v>
      </c>
      <c r="AA545" s="13">
        <f t="shared" si="798"/>
        <v>2.6743623759079869E-2</v>
      </c>
      <c r="AB545" s="13">
        <f t="shared" si="799"/>
        <v>1.566305120378193E-2</v>
      </c>
      <c r="AC545" s="13">
        <f t="shared" si="800"/>
        <v>4.9186181099841492E-4</v>
      </c>
      <c r="AD545" s="13">
        <f t="shared" si="801"/>
        <v>8.104221938160943E-3</v>
      </c>
      <c r="AE545" s="13">
        <f t="shared" si="802"/>
        <v>8.9032195073871934E-3</v>
      </c>
      <c r="AF545" s="13">
        <f t="shared" si="803"/>
        <v>4.890495238257732E-3</v>
      </c>
      <c r="AG545" s="13">
        <f t="shared" si="804"/>
        <v>1.790883522945615E-3</v>
      </c>
      <c r="AH545" s="13">
        <f t="shared" si="805"/>
        <v>6.2706116931956985E-3</v>
      </c>
      <c r="AI545" s="13">
        <f t="shared" si="806"/>
        <v>7.3450713272326653E-3</v>
      </c>
      <c r="AJ545" s="13">
        <f t="shared" si="807"/>
        <v>4.301818980489351E-3</v>
      </c>
      <c r="AK545" s="13">
        <f t="shared" si="808"/>
        <v>1.6796430074397144E-3</v>
      </c>
      <c r="AL545" s="13">
        <f t="shared" si="809"/>
        <v>2.531774145065099E-5</v>
      </c>
      <c r="AM545" s="13">
        <f t="shared" si="810"/>
        <v>1.8985735714462505E-3</v>
      </c>
      <c r="AN545" s="13">
        <f t="shared" si="811"/>
        <v>2.0857544853153235E-3</v>
      </c>
      <c r="AO545" s="13">
        <f t="shared" si="812"/>
        <v>1.1456948096299126E-3</v>
      </c>
      <c r="AP545" s="13">
        <f t="shared" si="813"/>
        <v>4.1954973002314829E-4</v>
      </c>
      <c r="AQ545" s="13">
        <f t="shared" si="814"/>
        <v>1.1522831461069201E-4</v>
      </c>
      <c r="AR545" s="13">
        <f t="shared" si="815"/>
        <v>1.3777666203149208E-3</v>
      </c>
      <c r="AS545" s="13">
        <f t="shared" si="816"/>
        <v>1.6138448039247058E-3</v>
      </c>
      <c r="AT545" s="13">
        <f t="shared" si="817"/>
        <v>9.4518730993767817E-4</v>
      </c>
      <c r="AU545" s="13">
        <f t="shared" si="818"/>
        <v>3.6904789882092649E-4</v>
      </c>
      <c r="AV545" s="13">
        <f t="shared" si="819"/>
        <v>1.0807092165132942E-4</v>
      </c>
      <c r="AW545" s="13">
        <f t="shared" si="820"/>
        <v>9.0499113355990936E-7</v>
      </c>
      <c r="AX545" s="13">
        <f t="shared" si="821"/>
        <v>3.7064853703197733E-4</v>
      </c>
      <c r="AY545" s="13">
        <f t="shared" si="822"/>
        <v>4.0719088278528463E-4</v>
      </c>
      <c r="AZ545" s="13">
        <f t="shared" si="823"/>
        <v>2.2366797445251329E-4</v>
      </c>
      <c r="BA545" s="13">
        <f t="shared" si="824"/>
        <v>8.1906488104531902E-5</v>
      </c>
      <c r="BB545" s="13">
        <f t="shared" si="825"/>
        <v>2.2495418074622936E-5</v>
      </c>
      <c r="BC545" s="13">
        <f t="shared" si="826"/>
        <v>4.9426495611067266E-6</v>
      </c>
      <c r="BD545" s="13">
        <f t="shared" si="827"/>
        <v>2.5226683787401975E-4</v>
      </c>
      <c r="BE545" s="13">
        <f t="shared" si="828"/>
        <v>2.9549237113354236E-4</v>
      </c>
      <c r="BF545" s="13">
        <f t="shared" si="829"/>
        <v>1.7306226639612462E-4</v>
      </c>
      <c r="BG545" s="13">
        <f t="shared" si="830"/>
        <v>6.7572072865523805E-5</v>
      </c>
      <c r="BH545" s="13">
        <f t="shared" si="831"/>
        <v>1.9787610810951625E-5</v>
      </c>
      <c r="BI545" s="13">
        <f t="shared" si="832"/>
        <v>4.6356374756762972E-6</v>
      </c>
      <c r="BJ545" s="14">
        <f t="shared" si="833"/>
        <v>0.37501193547770023</v>
      </c>
      <c r="BK545" s="14">
        <f t="shared" si="834"/>
        <v>0.28608430410670588</v>
      </c>
      <c r="BL545" s="14">
        <f t="shared" si="835"/>
        <v>0.31611359949857515</v>
      </c>
      <c r="BM545" s="14">
        <f t="shared" si="836"/>
        <v>0.39560923694041372</v>
      </c>
      <c r="BN545" s="14">
        <f t="shared" si="837"/>
        <v>0.60402580043818976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1.6306</v>
      </c>
      <c r="F546" s="10">
        <f>VLOOKUP(B546,home!$B$2:$E$405,3,FALSE)</f>
        <v>1.1904999999999999</v>
      </c>
      <c r="G546" s="10">
        <f>VLOOKUP(C546,away!$B$2:$E$405,4,FALSE)</f>
        <v>0.64929999999999999</v>
      </c>
      <c r="H546" s="10">
        <f>VLOOKUP(A546,away!$A$2:$E$405,3,FALSE)</f>
        <v>1.1465000000000001</v>
      </c>
      <c r="I546" s="10">
        <f>VLOOKUP(C546,away!$B$2:$E$405,3,FALSE)</f>
        <v>1.2827</v>
      </c>
      <c r="J546" s="10">
        <f>VLOOKUP(B546,home!$B$2:$E$405,4,FALSE)</f>
        <v>1.1288</v>
      </c>
      <c r="K546" s="12">
        <f t="shared" si="782"/>
        <v>1.2604401844899999</v>
      </c>
      <c r="L546" s="12">
        <f t="shared" si="783"/>
        <v>1.66003083284</v>
      </c>
      <c r="M546" s="13">
        <f t="shared" si="784"/>
        <v>5.3908289580819328E-2</v>
      </c>
      <c r="N546" s="13">
        <f t="shared" si="785"/>
        <v>6.7948174464788264E-2</v>
      </c>
      <c r="O546" s="13">
        <f t="shared" si="786"/>
        <v>8.9489422849827402E-2</v>
      </c>
      <c r="P546" s="13">
        <f t="shared" si="787"/>
        <v>0.11279606464674008</v>
      </c>
      <c r="Q546" s="13">
        <f t="shared" si="788"/>
        <v>4.2822304779078217E-2</v>
      </c>
      <c r="R546" s="13">
        <f t="shared" si="789"/>
        <v>7.4277600571884955E-2</v>
      </c>
      <c r="S546" s="13">
        <f t="shared" si="790"/>
        <v>5.9002763298199777E-2</v>
      </c>
      <c r="T546" s="13">
        <f t="shared" si="791"/>
        <v>7.108634626654152E-2</v>
      </c>
      <c r="U546" s="13">
        <f t="shared" si="792"/>
        <v>9.362247256830121E-2</v>
      </c>
      <c r="V546" s="13">
        <f t="shared" si="793"/>
        <v>1.3717287380455131E-2</v>
      </c>
      <c r="W546" s="13">
        <f t="shared" si="794"/>
        <v>1.7991651245342785E-2</v>
      </c>
      <c r="X546" s="13">
        <f t="shared" si="795"/>
        <v>2.9866695800973207E-2</v>
      </c>
      <c r="Y546" s="13">
        <f t="shared" si="796"/>
        <v>2.4789817952334245E-2</v>
      </c>
      <c r="Z546" s="13">
        <f t="shared" si="797"/>
        <v>4.110103571290101E-2</v>
      </c>
      <c r="AA546" s="13">
        <f t="shared" si="798"/>
        <v>5.1805397036699029E-2</v>
      </c>
      <c r="AB546" s="13">
        <f t="shared" si="799"/>
        <v>3.2648802099257315E-2</v>
      </c>
      <c r="AC546" s="13">
        <f t="shared" si="800"/>
        <v>1.7938521679305951E-3</v>
      </c>
      <c r="AD546" s="13">
        <f t="shared" si="801"/>
        <v>5.669350053739898E-3</v>
      </c>
      <c r="AE546" s="13">
        <f t="shared" si="802"/>
        <v>9.4112958913713414E-3</v>
      </c>
      <c r="AF546" s="13">
        <f t="shared" si="803"/>
        <v>7.8115206783284201E-3</v>
      </c>
      <c r="AG546" s="13">
        <f t="shared" si="804"/>
        <v>4.3224550591308029E-3</v>
      </c>
      <c r="AH546" s="13">
        <f t="shared" si="805"/>
        <v>1.7057246636268418E-2</v>
      </c>
      <c r="AI546" s="13">
        <f t="shared" si="806"/>
        <v>2.1499639097109599E-2</v>
      </c>
      <c r="AJ546" s="13">
        <f t="shared" si="807"/>
        <v>1.3549504535014622E-2</v>
      </c>
      <c r="AK546" s="13">
        <f t="shared" si="808"/>
        <v>5.6927799986206404E-3</v>
      </c>
      <c r="AL546" s="13">
        <f t="shared" si="809"/>
        <v>1.5013606751313957E-4</v>
      </c>
      <c r="AM546" s="13">
        <f t="shared" si="810"/>
        <v>1.4291753255348623E-3</v>
      </c>
      <c r="AN546" s="13">
        <f t="shared" si="811"/>
        <v>2.3724751059220157E-3</v>
      </c>
      <c r="AO546" s="13">
        <f t="shared" si="812"/>
        <v>1.9691909129879457E-3</v>
      </c>
      <c r="AP546" s="13">
        <f t="shared" si="813"/>
        <v>1.0896392104361129E-3</v>
      </c>
      <c r="AQ546" s="13">
        <f t="shared" si="814"/>
        <v>4.522086714988453E-4</v>
      </c>
      <c r="AR546" s="13">
        <f t="shared" si="815"/>
        <v>5.6631110679123877E-3</v>
      </c>
      <c r="AS546" s="13">
        <f t="shared" si="816"/>
        <v>7.1380127592268515E-3</v>
      </c>
      <c r="AT546" s="13">
        <f t="shared" si="817"/>
        <v>4.4985190595659341E-3</v>
      </c>
      <c r="AU546" s="13">
        <f t="shared" si="818"/>
        <v>1.8900380644570223E-3</v>
      </c>
      <c r="AV546" s="13">
        <f t="shared" si="819"/>
        <v>5.9556998166433283E-4</v>
      </c>
      <c r="AW546" s="13">
        <f t="shared" si="820"/>
        <v>8.7261149695677973E-6</v>
      </c>
      <c r="AX546" s="13">
        <f t="shared" si="821"/>
        <v>3.0023166849761916E-4</v>
      </c>
      <c r="AY546" s="13">
        <f t="shared" si="822"/>
        <v>4.9839382670104548E-4</v>
      </c>
      <c r="AZ546" s="13">
        <f t="shared" si="823"/>
        <v>4.1367455961042565E-4</v>
      </c>
      <c r="BA546" s="13">
        <f t="shared" si="824"/>
        <v>2.2890417457160502E-4</v>
      </c>
      <c r="BB546" s="13">
        <f t="shared" si="825"/>
        <v>9.4996996888663588E-5</v>
      </c>
      <c r="BC546" s="13">
        <f t="shared" si="826"/>
        <v>3.1539588772477411E-5</v>
      </c>
      <c r="BD546" s="13">
        <f t="shared" si="827"/>
        <v>1.5668231637553369E-3</v>
      </c>
      <c r="BE546" s="13">
        <f t="shared" si="828"/>
        <v>1.9748868775869826E-3</v>
      </c>
      <c r="BF546" s="13">
        <f t="shared" si="829"/>
        <v>1.2446133901663082E-3</v>
      </c>
      <c r="BG546" s="13">
        <f t="shared" si="830"/>
        <v>5.2292024370664868E-4</v>
      </c>
      <c r="BH546" s="13">
        <f t="shared" si="831"/>
        <v>1.6477742211279097E-4</v>
      </c>
      <c r="BI546" s="13">
        <f t="shared" si="832"/>
        <v>4.1538416865526589E-5</v>
      </c>
      <c r="BJ546" s="14">
        <f t="shared" si="833"/>
        <v>0.29060004223305042</v>
      </c>
      <c r="BK546" s="14">
        <f t="shared" si="834"/>
        <v>0.24186678696835912</v>
      </c>
      <c r="BL546" s="14">
        <f t="shared" si="835"/>
        <v>0.42494367584000331</v>
      </c>
      <c r="BM546" s="14">
        <f t="shared" si="836"/>
        <v>0.55678001614944372</v>
      </c>
      <c r="BN546" s="14">
        <f t="shared" si="837"/>
        <v>0.44124185689313822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1.391</v>
      </c>
      <c r="F547" s="10">
        <f>VLOOKUP(B547,home!$B$2:$E$405,3,FALSE)</f>
        <v>0.71889999999999998</v>
      </c>
      <c r="G547" s="10">
        <f>VLOOKUP(C547,away!$B$2:$E$405,4,FALSE)</f>
        <v>1.2165999999999999</v>
      </c>
      <c r="H547" s="10">
        <f>VLOOKUP(A547,away!$A$2:$E$405,3,FALSE)</f>
        <v>1.016</v>
      </c>
      <c r="I547" s="10">
        <f>VLOOKUP(C547,away!$B$2:$E$405,3,FALSE)</f>
        <v>0.68140000000000001</v>
      </c>
      <c r="J547" s="10">
        <f>VLOOKUP(B547,home!$B$2:$E$405,4,FALSE)</f>
        <v>0.62629999999999997</v>
      </c>
      <c r="K547" s="12">
        <f t="shared" si="782"/>
        <v>1.21658771234</v>
      </c>
      <c r="L547" s="12">
        <f t="shared" si="783"/>
        <v>0.43358899311999999</v>
      </c>
      <c r="M547" s="13">
        <f t="shared" si="784"/>
        <v>0.19201597535149362</v>
      </c>
      <c r="N547" s="13">
        <f t="shared" si="785"/>
        <v>0.23360427618560742</v>
      </c>
      <c r="O547" s="13">
        <f t="shared" si="786"/>
        <v>8.3256013415608857E-2</v>
      </c>
      <c r="P547" s="13">
        <f t="shared" si="787"/>
        <v>0.10128824289984391</v>
      </c>
      <c r="Q547" s="13">
        <f t="shared" si="788"/>
        <v>0.14210004597874484</v>
      </c>
      <c r="R547" s="13">
        <f t="shared" si="789"/>
        <v>1.8049445514029528E-2</v>
      </c>
      <c r="S547" s="13">
        <f t="shared" si="790"/>
        <v>1.33573627545282E-2</v>
      </c>
      <c r="T547" s="13">
        <f t="shared" si="791"/>
        <v>6.1613015858229682E-2</v>
      </c>
      <c r="U547" s="13">
        <f t="shared" si="792"/>
        <v>2.1958733626918654E-2</v>
      </c>
      <c r="V547" s="13">
        <f t="shared" si="793"/>
        <v>7.8288844960562316E-4</v>
      </c>
      <c r="W547" s="13">
        <f t="shared" si="794"/>
        <v>5.7625723286896698E-2</v>
      </c>
      <c r="X547" s="13">
        <f t="shared" si="795"/>
        <v>2.4985879337777274E-2</v>
      </c>
      <c r="Y547" s="13">
        <f t="shared" si="796"/>
        <v>5.4168011321423298E-3</v>
      </c>
      <c r="Z547" s="13">
        <f t="shared" si="797"/>
        <v>2.6086803022674549E-3</v>
      </c>
      <c r="AA547" s="13">
        <f t="shared" si="798"/>
        <v>3.1736884011619826E-3</v>
      </c>
      <c r="AB547" s="13">
        <f t="shared" si="799"/>
        <v>1.9305351558248243E-3</v>
      </c>
      <c r="AC547" s="13">
        <f t="shared" si="800"/>
        <v>2.581080666009013E-5</v>
      </c>
      <c r="AD547" s="13">
        <f t="shared" si="801"/>
        <v>1.7526686716385874E-2</v>
      </c>
      <c r="AE547" s="13">
        <f t="shared" si="802"/>
        <v>7.5993784460874304E-3</v>
      </c>
      <c r="AF547" s="13">
        <f t="shared" si="803"/>
        <v>1.6475034243884394E-3</v>
      </c>
      <c r="AG547" s="13">
        <f t="shared" si="804"/>
        <v>2.3811311698077855E-4</v>
      </c>
      <c r="AH547" s="13">
        <f t="shared" si="805"/>
        <v>2.8277376640803068E-4</v>
      </c>
      <c r="AI547" s="13">
        <f t="shared" si="806"/>
        <v>3.4401908958411155E-4</v>
      </c>
      <c r="AJ547" s="13">
        <f t="shared" si="807"/>
        <v>2.0926469859921189E-4</v>
      </c>
      <c r="AK547" s="13">
        <f t="shared" si="808"/>
        <v>8.4862953647444977E-5</v>
      </c>
      <c r="AL547" s="13">
        <f t="shared" si="809"/>
        <v>5.4460703066866626E-7</v>
      </c>
      <c r="AM547" s="13">
        <f t="shared" si="810"/>
        <v>4.2645503394375525E-3</v>
      </c>
      <c r="AN547" s="13">
        <f t="shared" si="811"/>
        <v>1.8490620877862826E-3</v>
      </c>
      <c r="AO547" s="13">
        <f t="shared" si="812"/>
        <v>4.0086648442980963E-4</v>
      </c>
      <c r="AP547" s="13">
        <f t="shared" si="813"/>
        <v>5.7937098453158452E-5</v>
      </c>
      <c r="AQ547" s="13">
        <f t="shared" si="814"/>
        <v>6.2802220456498181E-6</v>
      </c>
      <c r="AR547" s="13">
        <f t="shared" si="815"/>
        <v>2.4521518531521623E-5</v>
      </c>
      <c r="AS547" s="13">
        <f t="shared" si="816"/>
        <v>2.9832578133366801E-5</v>
      </c>
      <c r="AT547" s="13">
        <f t="shared" si="817"/>
        <v>1.8146973992238515E-5</v>
      </c>
      <c r="AU547" s="13">
        <f t="shared" si="818"/>
        <v>7.3591285250369802E-6</v>
      </c>
      <c r="AV547" s="13">
        <f t="shared" si="819"/>
        <v>2.2382563342726938E-6</v>
      </c>
      <c r="AW547" s="13">
        <f t="shared" si="820"/>
        <v>7.9799912924423236E-9</v>
      </c>
      <c r="AX547" s="13">
        <f t="shared" si="821"/>
        <v>8.6469992360251643E-4</v>
      </c>
      <c r="AY547" s="13">
        <f t="shared" si="822"/>
        <v>3.7492436922575604E-4</v>
      </c>
      <c r="AZ547" s="13">
        <f t="shared" si="823"/>
        <v>8.1281539874373325E-5</v>
      </c>
      <c r="BA547" s="13">
        <f t="shared" si="824"/>
        <v>1.1747593677790891E-5</v>
      </c>
      <c r="BB547" s="13">
        <f t="shared" si="825"/>
        <v>1.2734068285840571E-6</v>
      </c>
      <c r="BC547" s="13">
        <f t="shared" si="826"/>
        <v>1.1042703692757875E-7</v>
      </c>
      <c r="BD547" s="13">
        <f t="shared" si="827"/>
        <v>1.7720434216426471E-6</v>
      </c>
      <c r="BE547" s="13">
        <f t="shared" si="828"/>
        <v>2.1558462525033737E-6</v>
      </c>
      <c r="BF547" s="13">
        <f t="shared" si="829"/>
        <v>1.3113880302449209E-6</v>
      </c>
      <c r="BG547" s="13">
        <f t="shared" si="830"/>
        <v>5.3180618790190928E-7</v>
      </c>
      <c r="BH547" s="13">
        <f t="shared" si="831"/>
        <v>1.6174721838695996E-7</v>
      </c>
      <c r="BI547" s="13">
        <f t="shared" si="832"/>
        <v>3.9355935678950007E-8</v>
      </c>
      <c r="BJ547" s="14">
        <f t="shared" si="833"/>
        <v>0.56027015697563909</v>
      </c>
      <c r="BK547" s="14">
        <f t="shared" si="834"/>
        <v>0.30784574923838787</v>
      </c>
      <c r="BL547" s="14">
        <f t="shared" si="835"/>
        <v>0.12937740726434549</v>
      </c>
      <c r="BM547" s="14">
        <f t="shared" si="836"/>
        <v>0.22941307804607733</v>
      </c>
      <c r="BN547" s="14">
        <f t="shared" si="837"/>
        <v>0.77031399934532818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1.391</v>
      </c>
      <c r="F548" s="10">
        <f>VLOOKUP(B548,home!$B$2:$E$405,3,FALSE)</f>
        <v>1.1383000000000001</v>
      </c>
      <c r="G548" s="10">
        <f>VLOOKUP(C548,away!$B$2:$E$405,4,FALSE)</f>
        <v>1.1613</v>
      </c>
      <c r="H548" s="10">
        <f>VLOOKUP(A548,away!$A$2:$E$405,3,FALSE)</f>
        <v>1.016</v>
      </c>
      <c r="I548" s="10">
        <f>VLOOKUP(C548,away!$B$2:$E$405,3,FALSE)</f>
        <v>1.4384999999999999</v>
      </c>
      <c r="J548" s="10">
        <f>VLOOKUP(B548,home!$B$2:$E$405,4,FALSE)</f>
        <v>1.0663</v>
      </c>
      <c r="K548" s="12">
        <f t="shared" si="782"/>
        <v>1.8387737358900003</v>
      </c>
      <c r="L548" s="12">
        <f t="shared" si="783"/>
        <v>1.5584145107999998</v>
      </c>
      <c r="M548" s="13">
        <f t="shared" si="784"/>
        <v>3.3467239410148474E-2</v>
      </c>
      <c r="N548" s="13">
        <f t="shared" si="785"/>
        <v>6.1538680840123754E-2</v>
      </c>
      <c r="O548" s="13">
        <f t="shared" si="786"/>
        <v>5.215583153319301E-2</v>
      </c>
      <c r="P548" s="13">
        <f t="shared" si="787"/>
        <v>9.5902773196738789E-2</v>
      </c>
      <c r="Q548" s="13">
        <f t="shared" si="788"/>
        <v>5.6577855035068389E-2</v>
      </c>
      <c r="R548" s="13">
        <f t="shared" si="789"/>
        <v>4.0640202342084104E-2</v>
      </c>
      <c r="S548" s="13">
        <f t="shared" si="790"/>
        <v>6.8704067536835431E-2</v>
      </c>
      <c r="T548" s="13">
        <f t="shared" si="791"/>
        <v>8.8171750276589411E-2</v>
      </c>
      <c r="U548" s="13">
        <f t="shared" si="792"/>
        <v>7.4728136687879518E-2</v>
      </c>
      <c r="V548" s="13">
        <f t="shared" si="793"/>
        <v>2.1875158854537599E-2</v>
      </c>
      <c r="W548" s="13">
        <f t="shared" si="794"/>
        <v>3.4677957957158514E-2</v>
      </c>
      <c r="X548" s="13">
        <f t="shared" si="795"/>
        <v>5.4042632885348149E-2</v>
      </c>
      <c r="Y548" s="13">
        <f t="shared" si="796"/>
        <v>4.2110411645181915E-2</v>
      </c>
      <c r="Z548" s="13">
        <f t="shared" si="797"/>
        <v>2.1111427017250668E-2</v>
      </c>
      <c r="AA548" s="13">
        <f t="shared" si="798"/>
        <v>3.8819137526479093E-2</v>
      </c>
      <c r="AB548" s="13">
        <f t="shared" si="799"/>
        <v>3.5689805266795847E-2</v>
      </c>
      <c r="AC548" s="13">
        <f t="shared" si="800"/>
        <v>3.9178022210004807E-3</v>
      </c>
      <c r="AD548" s="13">
        <f t="shared" si="801"/>
        <v>1.5941229576480181E-2</v>
      </c>
      <c r="AE548" s="13">
        <f t="shared" si="802"/>
        <v>2.4843043491980847E-2</v>
      </c>
      <c r="AF548" s="13">
        <f t="shared" si="803"/>
        <v>1.9357879735169232E-2</v>
      </c>
      <c r="AG548" s="13">
        <f t="shared" si="804"/>
        <v>1.005586689253633E-2</v>
      </c>
      <c r="AH548" s="13">
        <f t="shared" si="805"/>
        <v>8.2250885518446535E-3</v>
      </c>
      <c r="AI548" s="13">
        <f t="shared" si="806"/>
        <v>1.5124076804501462E-2</v>
      </c>
      <c r="AJ548" s="13">
        <f t="shared" si="807"/>
        <v>1.3904877603850231E-2</v>
      </c>
      <c r="AK548" s="13">
        <f t="shared" si="808"/>
        <v>8.522641246241627E-3</v>
      </c>
      <c r="AL548" s="13">
        <f t="shared" si="809"/>
        <v>4.4906972245383847E-4</v>
      </c>
      <c r="AM548" s="13">
        <f t="shared" si="810"/>
        <v>5.8624628526049256E-3</v>
      </c>
      <c r="AN548" s="13">
        <f t="shared" si="811"/>
        <v>9.1361471785254764E-3</v>
      </c>
      <c r="AO548" s="13">
        <f t="shared" si="812"/>
        <v>7.1189521679092919E-3</v>
      </c>
      <c r="AP548" s="13">
        <f t="shared" si="813"/>
        <v>3.6980927867203187E-3</v>
      </c>
      <c r="AQ548" s="13">
        <f t="shared" si="814"/>
        <v>1.4407903652774389E-3</v>
      </c>
      <c r="AR548" s="13">
        <f t="shared" si="815"/>
        <v>2.5636194703619322E-3</v>
      </c>
      <c r="AS548" s="13">
        <f t="shared" si="816"/>
        <v>4.7139161509177534E-3</v>
      </c>
      <c r="AT548" s="13">
        <f t="shared" si="817"/>
        <v>4.3339126057476253E-3</v>
      </c>
      <c r="AU548" s="13">
        <f t="shared" si="818"/>
        <v>2.6563615576971084E-3</v>
      </c>
      <c r="AV548" s="13">
        <f t="shared" si="819"/>
        <v>1.221111966330323E-3</v>
      </c>
      <c r="AW548" s="13">
        <f t="shared" si="820"/>
        <v>3.5745596540459626E-5</v>
      </c>
      <c r="AX548" s="13">
        <f t="shared" si="821"/>
        <v>1.7966237868334515E-3</v>
      </c>
      <c r="AY548" s="13">
        <f t="shared" si="822"/>
        <v>2.7998845798496963E-3</v>
      </c>
      <c r="AZ548" s="13">
        <f t="shared" si="823"/>
        <v>2.1816903789014645E-3</v>
      </c>
      <c r="BA548" s="13">
        <f t="shared" si="824"/>
        <v>1.1333259815175971E-3</v>
      </c>
      <c r="BB548" s="13">
        <f t="shared" si="825"/>
        <v>4.4154791376591914E-4</v>
      </c>
      <c r="BC548" s="13">
        <f t="shared" si="826"/>
        <v>1.3762293520525504E-4</v>
      </c>
      <c r="BD548" s="13">
        <f t="shared" si="827"/>
        <v>6.6586363046357462E-4</v>
      </c>
      <c r="BE548" s="13">
        <f t="shared" si="828"/>
        <v>1.2243725553807855E-3</v>
      </c>
      <c r="BF548" s="13">
        <f t="shared" si="829"/>
        <v>1.1256720488893571E-3</v>
      </c>
      <c r="BG548" s="13">
        <f t="shared" si="830"/>
        <v>6.8995206624107791E-4</v>
      </c>
      <c r="BH548" s="13">
        <f t="shared" si="831"/>
        <v>3.1716643460678293E-4</v>
      </c>
      <c r="BI548" s="13">
        <f t="shared" si="832"/>
        <v>1.1663946197216515E-4</v>
      </c>
      <c r="BJ548" s="14">
        <f t="shared" si="833"/>
        <v>0.44306444926274768</v>
      </c>
      <c r="BK548" s="14">
        <f t="shared" si="834"/>
        <v>0.22711599552156433</v>
      </c>
      <c r="BL548" s="14">
        <f t="shared" si="835"/>
        <v>0.30743838551147801</v>
      </c>
      <c r="BM548" s="14">
        <f t="shared" si="836"/>
        <v>0.65568353597237494</v>
      </c>
      <c r="BN548" s="14">
        <f t="shared" si="837"/>
        <v>0.34028258235735653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1.391</v>
      </c>
      <c r="F549" s="10">
        <f>VLOOKUP(B549,home!$B$2:$E$405,3,FALSE)</f>
        <v>0.82950000000000002</v>
      </c>
      <c r="G549" s="10">
        <f>VLOOKUP(C549,away!$B$2:$E$405,4,FALSE)</f>
        <v>1.3271999999999999</v>
      </c>
      <c r="H549" s="10">
        <f>VLOOKUP(A549,away!$A$2:$E$405,3,FALSE)</f>
        <v>1.016</v>
      </c>
      <c r="I549" s="10">
        <f>VLOOKUP(C549,away!$B$2:$E$405,3,FALSE)</f>
        <v>1.4384999999999999</v>
      </c>
      <c r="J549" s="10">
        <f>VLOOKUP(B549,home!$B$2:$E$405,4,FALSE)</f>
        <v>1.06</v>
      </c>
      <c r="K549" s="12">
        <f t="shared" si="782"/>
        <v>1.5313691484</v>
      </c>
      <c r="L549" s="12">
        <f t="shared" si="783"/>
        <v>1.5492069599999998</v>
      </c>
      <c r="M549" s="13">
        <f t="shared" si="784"/>
        <v>4.5932786760725562E-2</v>
      </c>
      <c r="N549" s="13">
        <f t="shared" si="785"/>
        <v>7.0340052545411105E-2</v>
      </c>
      <c r="O549" s="13">
        <f t="shared" si="786"/>
        <v>7.1159392941911884E-2</v>
      </c>
      <c r="P549" s="13">
        <f t="shared" si="787"/>
        <v>0.10897129897011659</v>
      </c>
      <c r="Q549" s="13">
        <f t="shared" si="788"/>
        <v>5.3858293182438732E-2</v>
      </c>
      <c r="R549" s="13">
        <f t="shared" si="789"/>
        <v>5.5120313407492384E-2</v>
      </c>
      <c r="S549" s="13">
        <f t="shared" si="790"/>
        <v>6.4631088361200489E-2</v>
      </c>
      <c r="T549" s="13">
        <f t="shared" si="791"/>
        <v>8.3437642651954635E-2</v>
      </c>
      <c r="U549" s="13">
        <f t="shared" si="792"/>
        <v>8.440954740237272E-2</v>
      </c>
      <c r="V549" s="13">
        <f t="shared" si="793"/>
        <v>1.703681049651155E-2</v>
      </c>
      <c r="W549" s="13">
        <f t="shared" si="794"/>
        <v>2.749230952168959E-2</v>
      </c>
      <c r="X549" s="13">
        <f t="shared" si="795"/>
        <v>4.2591277257475781E-2</v>
      </c>
      <c r="Y549" s="13">
        <f t="shared" si="796"/>
        <v>3.2991351581285591E-2</v>
      </c>
      <c r="Z549" s="13">
        <f t="shared" si="797"/>
        <v>2.8464257722756174E-2</v>
      </c>
      <c r="AA549" s="13">
        <f t="shared" si="798"/>
        <v>4.3589286108735248E-2</v>
      </c>
      <c r="AB549" s="13">
        <f t="shared" si="799"/>
        <v>3.3375643973848929E-2</v>
      </c>
      <c r="AC549" s="13">
        <f t="shared" si="800"/>
        <v>2.5261413211542616E-3</v>
      </c>
      <c r="AD549" s="13">
        <f t="shared" si="801"/>
        <v>1.0525218654944747E-2</v>
      </c>
      <c r="AE549" s="13">
        <f t="shared" si="802"/>
        <v>1.6305741995762239E-2</v>
      </c>
      <c r="AF549" s="13">
        <f t="shared" si="803"/>
        <v>1.2630484493899575E-2</v>
      </c>
      <c r="AG549" s="13">
        <f t="shared" si="804"/>
        <v>6.5224114953737668E-3</v>
      </c>
      <c r="AH549" s="13">
        <f t="shared" si="805"/>
        <v>1.1024256543831901E-2</v>
      </c>
      <c r="AI549" s="13">
        <f t="shared" si="806"/>
        <v>1.688220635527099E-2</v>
      </c>
      <c r="AJ549" s="13">
        <f t="shared" si="807"/>
        <v>1.2926444984692203E-2</v>
      </c>
      <c r="AK549" s="13">
        <f t="shared" si="808"/>
        <v>6.5983863493491862E-3</v>
      </c>
      <c r="AL549" s="13">
        <f t="shared" si="809"/>
        <v>2.3972148921183186E-4</v>
      </c>
      <c r="AM549" s="13">
        <f t="shared" si="810"/>
        <v>3.2235990256693032E-3</v>
      </c>
      <c r="AN549" s="13">
        <f t="shared" si="811"/>
        <v>4.9940220468161029E-3</v>
      </c>
      <c r="AO549" s="13">
        <f t="shared" si="812"/>
        <v>3.8683868566604758E-3</v>
      </c>
      <c r="AP549" s="13">
        <f t="shared" si="813"/>
        <v>1.9976439474369773E-3</v>
      </c>
      <c r="AQ549" s="13">
        <f t="shared" si="814"/>
        <v>7.7369097674280973E-4</v>
      </c>
      <c r="AR549" s="13">
        <f t="shared" si="815"/>
        <v>3.4157709933059863E-3</v>
      </c>
      <c r="AS549" s="13">
        <f t="shared" si="816"/>
        <v>5.230806317148411E-3</v>
      </c>
      <c r="AT549" s="13">
        <f t="shared" si="817"/>
        <v>4.0051477076684522E-3</v>
      </c>
      <c r="AU549" s="13">
        <f t="shared" si="818"/>
        <v>2.0444532114361506E-3</v>
      </c>
      <c r="AV549" s="13">
        <f t="shared" si="819"/>
        <v>7.8270314333515564E-4</v>
      </c>
      <c r="AW549" s="13">
        <f t="shared" si="820"/>
        <v>1.5797697699360157E-5</v>
      </c>
      <c r="AX549" s="13">
        <f t="shared" si="821"/>
        <v>8.227533491203797E-4</v>
      </c>
      <c r="AY549" s="13">
        <f t="shared" si="822"/>
        <v>1.2746152148206021E-3</v>
      </c>
      <c r="AZ549" s="13">
        <f t="shared" si="823"/>
        <v>9.8732138106098592E-4</v>
      </c>
      <c r="BA549" s="13">
        <f t="shared" si="824"/>
        <v>5.0985505176549719E-4</v>
      </c>
      <c r="BB549" s="13">
        <f t="shared" si="825"/>
        <v>1.9746774869656709E-4</v>
      </c>
      <c r="BC549" s="13">
        <f t="shared" si="826"/>
        <v>6.1183682131250546E-5</v>
      </c>
      <c r="BD549" s="13">
        <f t="shared" si="827"/>
        <v>8.8195603276595741E-4</v>
      </c>
      <c r="BE549" s="13">
        <f t="shared" si="828"/>
        <v>1.350600258823047E-3</v>
      </c>
      <c r="BF549" s="13">
        <f t="shared" si="829"/>
        <v>1.0341337840913346E-3</v>
      </c>
      <c r="BG549" s="13">
        <f t="shared" si="830"/>
        <v>5.2788019075853906E-4</v>
      </c>
      <c r="BH549" s="13">
        <f t="shared" si="831"/>
        <v>2.0209485954478332E-4</v>
      </c>
      <c r="BI549" s="13">
        <f t="shared" si="832"/>
        <v>6.1896366591422439E-5</v>
      </c>
      <c r="BJ549" s="14">
        <f t="shared" si="833"/>
        <v>0.37540532266115662</v>
      </c>
      <c r="BK549" s="14">
        <f t="shared" si="834"/>
        <v>0.24061246261374089</v>
      </c>
      <c r="BL549" s="14">
        <f t="shared" si="835"/>
        <v>0.35462292093297471</v>
      </c>
      <c r="BM549" s="14">
        <f t="shared" si="836"/>
        <v>0.59246400860541104</v>
      </c>
      <c r="BN549" s="14">
        <f t="shared" si="837"/>
        <v>0.40538213780809629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1.391</v>
      </c>
      <c r="F550" s="10">
        <f>VLOOKUP(B550,home!$B$2:$E$405,3,FALSE)</f>
        <v>0.7843</v>
      </c>
      <c r="G550" s="10">
        <f>VLOOKUP(C550,away!$B$2:$E$405,4,FALSE)</f>
        <v>0.94010000000000005</v>
      </c>
      <c r="H550" s="10">
        <f>VLOOKUP(A550,away!$A$2:$E$405,3,FALSE)</f>
        <v>1.016</v>
      </c>
      <c r="I550" s="10">
        <f>VLOOKUP(C550,away!$B$2:$E$405,3,FALSE)</f>
        <v>0.7571</v>
      </c>
      <c r="J550" s="10">
        <f>VLOOKUP(B550,home!$B$2:$E$405,4,FALSE)</f>
        <v>0.89480000000000004</v>
      </c>
      <c r="K550" s="12">
        <f t="shared" si="782"/>
        <v>1.0256127181300001</v>
      </c>
      <c r="L550" s="12">
        <f t="shared" si="783"/>
        <v>0.68829232928000006</v>
      </c>
      <c r="M550" s="13">
        <f t="shared" si="784"/>
        <v>0.18016088037575642</v>
      </c>
      <c r="N550" s="13">
        <f t="shared" si="785"/>
        <v>0.18477529022287331</v>
      </c>
      <c r="O550" s="13">
        <f t="shared" si="786"/>
        <v>0.12400335199896481</v>
      </c>
      <c r="P550" s="13">
        <f t="shared" si="787"/>
        <v>0.12717941490088946</v>
      </c>
      <c r="Q550" s="13">
        <f t="shared" si="788"/>
        <v>9.4753943824370357E-2</v>
      </c>
      <c r="R550" s="13">
        <f t="shared" si="789"/>
        <v>4.2675277992947618E-2</v>
      </c>
      <c r="S550" s="13">
        <f t="shared" si="790"/>
        <v>2.2444666595763853E-2</v>
      </c>
      <c r="T550" s="13">
        <f t="shared" si="791"/>
        <v>6.5218412703342138E-2</v>
      </c>
      <c r="U550" s="13">
        <f t="shared" si="792"/>
        <v>4.376830785930038E-2</v>
      </c>
      <c r="V550" s="13">
        <f t="shared" si="793"/>
        <v>1.760463302047493E-3</v>
      </c>
      <c r="W550" s="13">
        <f t="shared" si="794"/>
        <v>3.239361662641662E-2</v>
      </c>
      <c r="X550" s="13">
        <f t="shared" si="795"/>
        <v>2.2296277841599627E-2</v>
      </c>
      <c r="Y550" s="13">
        <f t="shared" si="796"/>
        <v>7.6731785049343297E-3</v>
      </c>
      <c r="Z550" s="13">
        <f t="shared" si="797"/>
        <v>9.7910221641458167E-3</v>
      </c>
      <c r="AA550" s="13">
        <f t="shared" si="798"/>
        <v>1.0041796855040665E-2</v>
      </c>
      <c r="AB550" s="13">
        <f t="shared" si="799"/>
        <v>5.1494972837037717E-3</v>
      </c>
      <c r="AC550" s="13">
        <f t="shared" si="800"/>
        <v>7.7671791263007951E-5</v>
      </c>
      <c r="AD550" s="13">
        <f t="shared" si="801"/>
        <v>8.3058262995700741E-3</v>
      </c>
      <c r="AE550" s="13">
        <f t="shared" si="802"/>
        <v>5.7168365303261687E-3</v>
      </c>
      <c r="AF550" s="13">
        <f t="shared" si="803"/>
        <v>1.9674273657855961E-3</v>
      </c>
      <c r="AG550" s="13">
        <f t="shared" si="804"/>
        <v>4.51388388095261E-4</v>
      </c>
      <c r="AH550" s="13">
        <f t="shared" si="805"/>
        <v>1.6847713628480076E-3</v>
      </c>
      <c r="AI550" s="13">
        <f t="shared" si="806"/>
        <v>1.7279229368781296E-3</v>
      </c>
      <c r="AJ550" s="13">
        <f t="shared" si="807"/>
        <v>8.8608987000537542E-4</v>
      </c>
      <c r="AK550" s="13">
        <f t="shared" si="808"/>
        <v>3.0292834669455728E-4</v>
      </c>
      <c r="AL550" s="13">
        <f t="shared" si="809"/>
        <v>2.1932070816995537E-6</v>
      </c>
      <c r="AM550" s="13">
        <f t="shared" si="810"/>
        <v>1.7037122174835414E-3</v>
      </c>
      <c r="AN550" s="13">
        <f t="shared" si="811"/>
        <v>1.1726520505945406E-3</v>
      </c>
      <c r="AO550" s="13">
        <f t="shared" si="812"/>
        <v>4.0356370566934236E-4</v>
      </c>
      <c r="AP550" s="13">
        <f t="shared" si="813"/>
        <v>9.2589934329340029E-5</v>
      </c>
      <c r="AQ550" s="13">
        <f t="shared" si="814"/>
        <v>1.5932235391855922E-5</v>
      </c>
      <c r="AR550" s="13">
        <f t="shared" si="815"/>
        <v>2.3192304112777912E-4</v>
      </c>
      <c r="AS550" s="13">
        <f t="shared" si="816"/>
        <v>2.3786322060803734E-4</v>
      </c>
      <c r="AT550" s="13">
        <f t="shared" si="817"/>
        <v>1.219777721154825E-4</v>
      </c>
      <c r="AU550" s="13">
        <f t="shared" si="818"/>
        <v>4.1700651470267263E-5</v>
      </c>
      <c r="AV550" s="13">
        <f t="shared" si="819"/>
        <v>1.0692179625553144E-5</v>
      </c>
      <c r="AW550" s="13">
        <f t="shared" si="820"/>
        <v>4.3006437238094965E-8</v>
      </c>
      <c r="AX550" s="13">
        <f t="shared" si="821"/>
        <v>2.9122481971409741E-4</v>
      </c>
      <c r="AY550" s="13">
        <f t="shared" si="822"/>
        <v>2.0044780950516415E-4</v>
      </c>
      <c r="AZ550" s="13">
        <f t="shared" si="823"/>
        <v>6.8983344851691582E-5</v>
      </c>
      <c r="BA550" s="13">
        <f t="shared" si="824"/>
        <v>1.5826902369832103E-5</v>
      </c>
      <c r="BB550" s="13">
        <f t="shared" si="825"/>
        <v>2.7233838743547224E-6</v>
      </c>
      <c r="BC550" s="13">
        <f t="shared" si="826"/>
        <v>3.7489684608064071E-7</v>
      </c>
      <c r="BD550" s="13">
        <f t="shared" si="827"/>
        <v>2.6605141698590053E-5</v>
      </c>
      <c r="BE550" s="13">
        <f t="shared" si="828"/>
        <v>2.7286571693724749E-5</v>
      </c>
      <c r="BF550" s="13">
        <f t="shared" si="829"/>
        <v>1.399272748162508E-5</v>
      </c>
      <c r="BG550" s="13">
        <f t="shared" si="830"/>
        <v>4.783706422160618E-6</v>
      </c>
      <c r="BH550" s="13">
        <f t="shared" si="831"/>
        <v>1.2265575365920218E-6</v>
      </c>
      <c r="BI550" s="13">
        <f t="shared" si="832"/>
        <v>2.5159460180939616E-7</v>
      </c>
      <c r="BJ550" s="14">
        <f t="shared" si="833"/>
        <v>0.42752022960794323</v>
      </c>
      <c r="BK550" s="14">
        <f t="shared" si="834"/>
        <v>0.33182573798230708</v>
      </c>
      <c r="BL550" s="14">
        <f t="shared" si="835"/>
        <v>0.23095824767076495</v>
      </c>
      <c r="BM550" s="14">
        <f t="shared" si="836"/>
        <v>0.24634667330629134</v>
      </c>
      <c r="BN550" s="14">
        <f t="shared" si="837"/>
        <v>0.75354815931580199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1.5980000000000001</v>
      </c>
      <c r="F551" s="10">
        <f>VLOOKUP(B551,home!$B$2:$E$405,3,FALSE)</f>
        <v>0.69530000000000003</v>
      </c>
      <c r="G551" s="10">
        <f>VLOOKUP(C551,away!$B$2:$E$405,4,FALSE)</f>
        <v>0.83440000000000003</v>
      </c>
      <c r="H551" s="10">
        <f>VLOOKUP(A551,away!$A$2:$E$405,3,FALSE)</f>
        <v>1.2941</v>
      </c>
      <c r="I551" s="10">
        <f>VLOOKUP(C551,away!$B$2:$E$405,3,FALSE)</f>
        <v>1.2879</v>
      </c>
      <c r="J551" s="10">
        <f>VLOOKUP(B551,home!$B$2:$E$405,4,FALSE)</f>
        <v>0.85860000000000003</v>
      </c>
      <c r="K551" s="12">
        <f t="shared" si="782"/>
        <v>0.92709299536000001</v>
      </c>
      <c r="L551" s="12">
        <f t="shared" si="783"/>
        <v>1.4310040554540002</v>
      </c>
      <c r="M551" s="13">
        <f t="shared" si="784"/>
        <v>9.4600071149661541E-2</v>
      </c>
      <c r="N551" s="13">
        <f t="shared" si="785"/>
        <v>8.7703063323408825E-2</v>
      </c>
      <c r="O551" s="13">
        <f t="shared" si="786"/>
        <v>0.13537308546140261</v>
      </c>
      <c r="P551" s="13">
        <f t="shared" si="787"/>
        <v>0.12550343929153701</v>
      </c>
      <c r="Q551" s="13">
        <f t="shared" si="788"/>
        <v>4.0654447839373428E-2</v>
      </c>
      <c r="R551" s="13">
        <f t="shared" si="789"/>
        <v>9.6859717147294078E-2</v>
      </c>
      <c r="S551" s="13">
        <f t="shared" si="790"/>
        <v>4.162553231351581E-2</v>
      </c>
      <c r="T551" s="13">
        <f t="shared" si="791"/>
        <v>5.8176679730386489E-2</v>
      </c>
      <c r="U551" s="13">
        <f t="shared" si="792"/>
        <v>8.97979652998072E-2</v>
      </c>
      <c r="V551" s="13">
        <f t="shared" si="793"/>
        <v>6.1359449595414376E-3</v>
      </c>
      <c r="W551" s="13">
        <f t="shared" si="794"/>
        <v>1.256348460737053E-2</v>
      </c>
      <c r="X551" s="13">
        <f t="shared" si="795"/>
        <v>1.7978397423781135E-2</v>
      </c>
      <c r="Y551" s="13">
        <f t="shared" si="796"/>
        <v>1.2863579811997282E-2</v>
      </c>
      <c r="Z551" s="13">
        <f t="shared" si="797"/>
        <v>4.6202216015968391E-2</v>
      </c>
      <c r="AA551" s="13">
        <f t="shared" si="798"/>
        <v>4.2833750838513894E-2</v>
      </c>
      <c r="AB551" s="13">
        <f t="shared" si="799"/>
        <v>1.9855435183690883E-2</v>
      </c>
      <c r="AC551" s="13">
        <f t="shared" si="800"/>
        <v>5.087748523648814E-4</v>
      </c>
      <c r="AD551" s="13">
        <f t="shared" si="801"/>
        <v>2.9118796442015988E-3</v>
      </c>
      <c r="AE551" s="13">
        <f t="shared" si="802"/>
        <v>4.1669115798464388E-3</v>
      </c>
      <c r="AF551" s="13">
        <f t="shared" si="803"/>
        <v>2.9814336847392453E-3</v>
      </c>
      <c r="AG551" s="13">
        <f t="shared" si="804"/>
        <v>1.422147897976341E-3</v>
      </c>
      <c r="AH551" s="13">
        <f t="shared" si="805"/>
        <v>1.6528889622453132E-2</v>
      </c>
      <c r="AI551" s="13">
        <f t="shared" si="806"/>
        <v>1.5323817790054891E-2</v>
      </c>
      <c r="AJ551" s="13">
        <f t="shared" si="807"/>
        <v>7.1033020676664234E-3</v>
      </c>
      <c r="AK551" s="13">
        <f t="shared" si="808"/>
        <v>2.1951405302865819E-3</v>
      </c>
      <c r="AL551" s="13">
        <f t="shared" si="809"/>
        <v>2.6999131404803427E-5</v>
      </c>
      <c r="AM551" s="13">
        <f t="shared" si="810"/>
        <v>5.3991664429413452E-4</v>
      </c>
      <c r="AN551" s="13">
        <f t="shared" si="811"/>
        <v>7.7262290759202144E-4</v>
      </c>
      <c r="AO551" s="13">
        <f t="shared" si="812"/>
        <v>5.5281325705042205E-4</v>
      </c>
      <c r="AP551" s="13">
        <f t="shared" si="813"/>
        <v>2.6369267091596286E-4</v>
      </c>
      <c r="AQ551" s="13">
        <f t="shared" si="814"/>
        <v>9.4336320368559981E-5</v>
      </c>
      <c r="AR551" s="13">
        <f t="shared" si="815"/>
        <v>4.7305816163763937E-3</v>
      </c>
      <c r="AS551" s="13">
        <f t="shared" si="816"/>
        <v>4.3856890805213404E-3</v>
      </c>
      <c r="AT551" s="13">
        <f t="shared" si="817"/>
        <v>2.0329708131890871E-3</v>
      </c>
      <c r="AU551" s="13">
        <f t="shared" si="818"/>
        <v>6.2825100022630869E-4</v>
      </c>
      <c r="AV551" s="13">
        <f t="shared" si="819"/>
        <v>1.4561177540943108E-4</v>
      </c>
      <c r="AW551" s="13">
        <f t="shared" si="820"/>
        <v>9.9497336759288077E-7</v>
      </c>
      <c r="AX551" s="13">
        <f t="shared" si="821"/>
        <v>8.3425489833894754E-5</v>
      </c>
      <c r="AY551" s="13">
        <f t="shared" si="822"/>
        <v>1.1938221428053986E-4</v>
      </c>
      <c r="AZ551" s="13">
        <f t="shared" si="823"/>
        <v>8.5418216392265517E-5</v>
      </c>
      <c r="BA551" s="13">
        <f t="shared" si="824"/>
        <v>4.07446046889931E-5</v>
      </c>
      <c r="BB551" s="13">
        <f t="shared" si="825"/>
        <v>1.45764236369548E-5</v>
      </c>
      <c r="BC551" s="13">
        <f t="shared" si="826"/>
        <v>4.1717842676995732E-6</v>
      </c>
      <c r="BD551" s="13">
        <f t="shared" si="827"/>
        <v>1.1282469129484597E-3</v>
      </c>
      <c r="BE551" s="13">
        <f t="shared" si="828"/>
        <v>1.0459898100310604E-3</v>
      </c>
      <c r="BF551" s="13">
        <f t="shared" si="829"/>
        <v>4.8486491304886665E-4</v>
      </c>
      <c r="BG551" s="13">
        <f t="shared" si="830"/>
        <v>1.4983828819447993E-4</v>
      </c>
      <c r="BH551" s="13">
        <f t="shared" si="831"/>
        <v>3.4728506855458819E-5</v>
      </c>
      <c r="BI551" s="13">
        <f t="shared" si="832"/>
        <v>6.4393110890015257E-6</v>
      </c>
      <c r="BJ551" s="14">
        <f t="shared" si="833"/>
        <v>0.24399312607640281</v>
      </c>
      <c r="BK551" s="14">
        <f t="shared" si="834"/>
        <v>0.26852014391230605</v>
      </c>
      <c r="BL551" s="14">
        <f t="shared" si="835"/>
        <v>0.44064431596905956</v>
      </c>
      <c r="BM551" s="14">
        <f t="shared" si="836"/>
        <v>0.41854759052014628</v>
      </c>
      <c r="BN551" s="14">
        <f t="shared" si="837"/>
        <v>0.58069382421267757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1.5980000000000001</v>
      </c>
      <c r="F552" s="10">
        <f>VLOOKUP(B552,home!$B$2:$E$405,3,FALSE)</f>
        <v>1.1819999999999999</v>
      </c>
      <c r="G552" s="10">
        <f>VLOOKUP(C552,away!$B$2:$E$405,4,FALSE)</f>
        <v>1.5992</v>
      </c>
      <c r="H552" s="10">
        <f>VLOOKUP(A552,away!$A$2:$E$405,3,FALSE)</f>
        <v>1.2941</v>
      </c>
      <c r="I552" s="10">
        <f>VLOOKUP(C552,away!$B$2:$E$405,3,FALSE)</f>
        <v>0.68689999999999996</v>
      </c>
      <c r="J552" s="10">
        <f>VLOOKUP(B552,home!$B$2:$E$405,4,FALSE)</f>
        <v>1.0303</v>
      </c>
      <c r="K552" s="12">
        <f t="shared" si="782"/>
        <v>3.0206265312</v>
      </c>
      <c r="L552" s="12">
        <f t="shared" si="783"/>
        <v>0.915851483887</v>
      </c>
      <c r="M552" s="13">
        <f t="shared" si="784"/>
        <v>1.9516831827538144E-2</v>
      </c>
      <c r="N552" s="13">
        <f t="shared" si="785"/>
        <v>5.8953060023230301E-2</v>
      </c>
      <c r="O552" s="13">
        <f t="shared" si="786"/>
        <v>1.7874519390023838E-2</v>
      </c>
      <c r="P552" s="13">
        <f t="shared" si="787"/>
        <v>5.3992247501954846E-2</v>
      </c>
      <c r="Q552" s="13">
        <f t="shared" si="788"/>
        <v>8.9037588600797773E-2</v>
      </c>
      <c r="R552" s="13">
        <f t="shared" si="789"/>
        <v>8.1852025535601412E-3</v>
      </c>
      <c r="S552" s="13">
        <f t="shared" si="790"/>
        <v>3.7341649711290108E-2</v>
      </c>
      <c r="T552" s="13">
        <f t="shared" si="791"/>
        <v>8.1545207641760875E-2</v>
      </c>
      <c r="U552" s="13">
        <f t="shared" si="792"/>
        <v>2.4724439996529752E-2</v>
      </c>
      <c r="V552" s="13">
        <f t="shared" si="793"/>
        <v>1.147818122189328E-2</v>
      </c>
      <c r="W552" s="13">
        <f t="shared" si="794"/>
        <v>8.9649767467213481E-2</v>
      </c>
      <c r="X552" s="13">
        <f t="shared" si="795"/>
        <v>8.2105872564971968E-2</v>
      </c>
      <c r="Y552" s="13">
        <f t="shared" si="796"/>
        <v>3.7598392612233245E-2</v>
      </c>
      <c r="Z552" s="13">
        <f t="shared" si="797"/>
        <v>2.4988099681979062E-3</v>
      </c>
      <c r="AA552" s="13">
        <f t="shared" si="798"/>
        <v>7.5479716863656246E-3</v>
      </c>
      <c r="AB552" s="13">
        <f t="shared" si="799"/>
        <v>1.1399801766291207E-2</v>
      </c>
      <c r="AC552" s="13">
        <f t="shared" si="800"/>
        <v>1.9846100243147329E-3</v>
      </c>
      <c r="AD552" s="13">
        <f t="shared" si="801"/>
        <v>6.7699616531843934E-2</v>
      </c>
      <c r="AE552" s="13">
        <f t="shared" si="802"/>
        <v>6.2002794259270133E-2</v>
      </c>
      <c r="AF552" s="13">
        <f t="shared" si="803"/>
        <v>2.8392675563746455E-2</v>
      </c>
      <c r="AG552" s="13">
        <f t="shared" si="804"/>
        <v>8.6678246821931208E-3</v>
      </c>
      <c r="AH552" s="13">
        <f t="shared" si="805"/>
        <v>5.7213470433141987E-4</v>
      </c>
      <c r="AI552" s="13">
        <f t="shared" si="806"/>
        <v>1.7282052673237543E-3</v>
      </c>
      <c r="AJ552" s="13">
        <f t="shared" si="807"/>
        <v>2.6101313409188608E-3</v>
      </c>
      <c r="AK552" s="13">
        <f t="shared" si="808"/>
        <v>2.6280773260987144E-3</v>
      </c>
      <c r="AL552" s="13">
        <f t="shared" si="809"/>
        <v>2.196126022389937E-4</v>
      </c>
      <c r="AM552" s="13">
        <f t="shared" si="810"/>
        <v>4.0899051569630765E-2</v>
      </c>
      <c r="AN552" s="13">
        <f t="shared" si="811"/>
        <v>3.745745706961727E-2</v>
      </c>
      <c r="AO552" s="13">
        <f t="shared" si="812"/>
        <v>1.7152733819921284E-2</v>
      </c>
      <c r="AP552" s="13">
        <f t="shared" si="813"/>
        <v>5.2364522405645474E-3</v>
      </c>
      <c r="AQ552" s="13">
        <f t="shared" si="814"/>
        <v>1.1989531387061115E-3</v>
      </c>
      <c r="AR552" s="13">
        <f t="shared" si="815"/>
        <v>1.047980835890362E-4</v>
      </c>
      <c r="AS552" s="13">
        <f t="shared" si="816"/>
        <v>3.1655587170795809E-4</v>
      </c>
      <c r="AT552" s="13">
        <f t="shared" si="817"/>
        <v>4.7809853234410086E-4</v>
      </c>
      <c r="AU552" s="13">
        <f t="shared" si="818"/>
        <v>4.8138570377545748E-4</v>
      </c>
      <c r="AV552" s="13">
        <f t="shared" si="819"/>
        <v>3.6352160714113273E-4</v>
      </c>
      <c r="AW552" s="13">
        <f t="shared" si="820"/>
        <v>1.6876284702203421E-5</v>
      </c>
      <c r="AX552" s="13">
        <f t="shared" si="821"/>
        <v>2.0590126712023964E-2</v>
      </c>
      <c r="AY552" s="13">
        <f t="shared" si="822"/>
        <v>1.8857498102628503E-2</v>
      </c>
      <c r="AZ552" s="13">
        <f t="shared" si="823"/>
        <v>8.6353338098442995E-3</v>
      </c>
      <c r="BA552" s="13">
        <f t="shared" si="824"/>
        <v>2.6362277612018282E-3</v>
      </c>
      <c r="BB552" s="13">
        <f t="shared" si="825"/>
        <v>6.0359827674019944E-4</v>
      </c>
      <c r="BC552" s="13">
        <f t="shared" si="826"/>
        <v>1.1056127548482958E-4</v>
      </c>
      <c r="BD552" s="13">
        <f t="shared" si="827"/>
        <v>1.5996580060588772E-5</v>
      </c>
      <c r="BE552" s="13">
        <f t="shared" si="828"/>
        <v>4.8319694139479351E-5</v>
      </c>
      <c r="BF552" s="13">
        <f t="shared" si="829"/>
        <v>7.2977875048590245E-5</v>
      </c>
      <c r="BG552" s="13">
        <f t="shared" si="830"/>
        <v>7.3479635187456729E-5</v>
      </c>
      <c r="BH552" s="13">
        <f t="shared" si="831"/>
        <v>5.5488633887532235E-5</v>
      </c>
      <c r="BI552" s="13">
        <f t="shared" si="832"/>
        <v>3.3522087940144636E-5</v>
      </c>
      <c r="BJ552" s="14">
        <f t="shared" si="833"/>
        <v>0.75903079372362492</v>
      </c>
      <c r="BK552" s="14">
        <f t="shared" si="834"/>
        <v>0.14339063099185861</v>
      </c>
      <c r="BL552" s="14">
        <f t="shared" si="835"/>
        <v>7.9314628336264778E-2</v>
      </c>
      <c r="BM552" s="14">
        <f t="shared" si="836"/>
        <v>0.71783479130491457</v>
      </c>
      <c r="BN552" s="14">
        <f t="shared" si="837"/>
        <v>0.24755944989710504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1.5980000000000001</v>
      </c>
      <c r="F553" s="10">
        <f>VLOOKUP(B553,home!$B$2:$E$405,3,FALSE)</f>
        <v>1.2516</v>
      </c>
      <c r="G553" s="10">
        <f>VLOOKUP(C553,away!$B$2:$E$405,4,FALSE)</f>
        <v>0.76480000000000004</v>
      </c>
      <c r="H553" s="10">
        <f>VLOOKUP(A553,away!$A$2:$E$405,3,FALSE)</f>
        <v>1.2941</v>
      </c>
      <c r="I553" s="10">
        <f>VLOOKUP(C553,away!$B$2:$E$405,3,FALSE)</f>
        <v>0.94450000000000001</v>
      </c>
      <c r="J553" s="10">
        <f>VLOOKUP(B553,home!$B$2:$E$405,4,FALSE)</f>
        <v>1.202</v>
      </c>
      <c r="K553" s="12">
        <f t="shared" si="782"/>
        <v>1.5296434406400004</v>
      </c>
      <c r="L553" s="12">
        <f t="shared" si="783"/>
        <v>1.4691774948999998</v>
      </c>
      <c r="M553" s="13">
        <f t="shared" si="784"/>
        <v>4.9845805151166288E-2</v>
      </c>
      <c r="N553" s="13">
        <f t="shared" si="785"/>
        <v>7.6246308892901057E-2</v>
      </c>
      <c r="O553" s="13">
        <f t="shared" si="786"/>
        <v>7.3232335143263994E-2</v>
      </c>
      <c r="P553" s="13">
        <f t="shared" si="787"/>
        <v>0.11201936109464396</v>
      </c>
      <c r="Q553" s="13">
        <f t="shared" si="788"/>
        <v>5.8314833135518732E-2</v>
      </c>
      <c r="R553" s="13">
        <f t="shared" si="789"/>
        <v>5.3795649345728919E-2</v>
      </c>
      <c r="S553" s="13">
        <f t="shared" si="790"/>
        <v>6.2935773742630735E-2</v>
      </c>
      <c r="T553" s="13">
        <f t="shared" si="791"/>
        <v>8.5674840461552909E-2</v>
      </c>
      <c r="U553" s="13">
        <f t="shared" si="792"/>
        <v>8.2288162156663763E-2</v>
      </c>
      <c r="V553" s="13">
        <f t="shared" si="793"/>
        <v>1.571518660456115E-2</v>
      </c>
      <c r="W553" s="13">
        <f t="shared" si="794"/>
        <v>2.9733633999254126E-2</v>
      </c>
      <c r="X553" s="13">
        <f t="shared" si="795"/>
        <v>4.368398591329764E-2</v>
      </c>
      <c r="Y553" s="13">
        <f t="shared" si="796"/>
        <v>3.208976449567276E-2</v>
      </c>
      <c r="Z553" s="13">
        <f t="shared" si="797"/>
        <v>2.6345119114092271E-2</v>
      </c>
      <c r="AA553" s="13">
        <f t="shared" si="798"/>
        <v>4.0298638645750742E-2</v>
      </c>
      <c r="AB553" s="13">
        <f t="shared" si="799"/>
        <v>3.082127413559713E-2</v>
      </c>
      <c r="AC553" s="13">
        <f t="shared" si="800"/>
        <v>2.2073135813376185E-3</v>
      </c>
      <c r="AD553" s="13">
        <f t="shared" si="801"/>
        <v>1.1370464553337392E-2</v>
      </c>
      <c r="AE553" s="13">
        <f t="shared" si="802"/>
        <v>1.6705230628321476E-2</v>
      </c>
      <c r="AF553" s="13">
        <f t="shared" si="803"/>
        <v>1.227147444312205E-2</v>
      </c>
      <c r="AG553" s="13">
        <f t="shared" si="804"/>
        <v>6.0096580270251401E-3</v>
      </c>
      <c r="AH553" s="13">
        <f t="shared" si="805"/>
        <v>9.6764140257210498E-3</v>
      </c>
      <c r="AI553" s="13">
        <f t="shared" si="806"/>
        <v>1.4801463243361105E-2</v>
      </c>
      <c r="AJ553" s="13">
        <f t="shared" si="807"/>
        <v>1.1320480581040692E-2</v>
      </c>
      <c r="AK553" s="13">
        <f t="shared" si="808"/>
        <v>5.7720996218937988E-3</v>
      </c>
      <c r="AL553" s="13">
        <f t="shared" si="809"/>
        <v>1.984213968393969E-4</v>
      </c>
      <c r="AM553" s="13">
        <f t="shared" si="810"/>
        <v>3.4785513042084374E-3</v>
      </c>
      <c r="AN553" s="13">
        <f t="shared" si="811"/>
        <v>5.1106092909980793E-3</v>
      </c>
      <c r="AO553" s="13">
        <f t="shared" si="812"/>
        <v>3.7541960777806114E-3</v>
      </c>
      <c r="AP553" s="13">
        <f t="shared" si="813"/>
        <v>1.8385267963057076E-3</v>
      </c>
      <c r="AQ553" s="13">
        <f t="shared" si="814"/>
        <v>6.7528054822573575E-4</v>
      </c>
      <c r="AR553" s="13">
        <f t="shared" si="815"/>
        <v>2.8432739435848139E-3</v>
      </c>
      <c r="AS553" s="13">
        <f t="shared" si="816"/>
        <v>4.3491953377471377E-3</v>
      </c>
      <c r="AT553" s="13">
        <f t="shared" si="817"/>
        <v>3.3263590602234903E-3</v>
      </c>
      <c r="AU553" s="13">
        <f t="shared" si="818"/>
        <v>1.6960477725614328E-3</v>
      </c>
      <c r="AV553" s="13">
        <f t="shared" si="819"/>
        <v>6.4858708757766967E-4</v>
      </c>
      <c r="AW553" s="13">
        <f t="shared" si="820"/>
        <v>1.2386553355252566E-5</v>
      </c>
      <c r="AX553" s="13">
        <f t="shared" si="821"/>
        <v>8.8682386423535832E-4</v>
      </c>
      <c r="AY553" s="13">
        <f t="shared" si="822"/>
        <v>1.3029016632748413E-3</v>
      </c>
      <c r="AZ553" s="13">
        <f t="shared" si="823"/>
        <v>9.5709690087558729E-4</v>
      </c>
      <c r="BA553" s="13">
        <f t="shared" si="824"/>
        <v>4.6871507573498282E-4</v>
      </c>
      <c r="BB553" s="13">
        <f t="shared" si="825"/>
        <v>1.7215641019754653E-4</v>
      </c>
      <c r="BC553" s="13">
        <f t="shared" si="826"/>
        <v>5.0585664693001619E-5</v>
      </c>
      <c r="BD553" s="13">
        <f t="shared" si="827"/>
        <v>6.9621234829172921E-4</v>
      </c>
      <c r="BE553" s="13">
        <f t="shared" si="828"/>
        <v>1.0649566518570151E-3</v>
      </c>
      <c r="BF553" s="13">
        <f t="shared" si="829"/>
        <v>8.1450197853950997E-4</v>
      </c>
      <c r="BG553" s="13">
        <f t="shared" si="830"/>
        <v>4.152992029537546E-4</v>
      </c>
      <c r="BH553" s="13">
        <f t="shared" si="831"/>
        <v>1.5881492542530774E-4</v>
      </c>
      <c r="BI553" s="13">
        <f t="shared" si="832"/>
        <v>4.8586041790510592E-5</v>
      </c>
      <c r="BJ553" s="14">
        <f t="shared" si="833"/>
        <v>0.39079563814653312</v>
      </c>
      <c r="BK553" s="14">
        <f t="shared" si="834"/>
        <v>0.24422476323445397</v>
      </c>
      <c r="BL553" s="14">
        <f t="shared" si="835"/>
        <v>0.33806835124957352</v>
      </c>
      <c r="BM553" s="14">
        <f t="shared" si="836"/>
        <v>0.57468906387151042</v>
      </c>
      <c r="BN553" s="14">
        <f t="shared" si="837"/>
        <v>0.42345429276322288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1.8147</v>
      </c>
      <c r="F570" s="10">
        <f>VLOOKUP(B570,home!$B$2:$E$405,3,FALSE)</f>
        <v>1.2491000000000001</v>
      </c>
      <c r="G570" s="10">
        <f>VLOOKUP(C570,away!$B$2:$E$405,4,FALSE)</f>
        <v>1.1021000000000001</v>
      </c>
      <c r="H570" s="10">
        <f>VLOOKUP(A570,away!$A$2:$E$405,3,FALSE)</f>
        <v>1.2371000000000001</v>
      </c>
      <c r="I570" s="10">
        <f>VLOOKUP(C570,away!$B$2:$E$405,3,FALSE)</f>
        <v>0.75449999999999995</v>
      </c>
      <c r="J570" s="10">
        <f>VLOOKUP(B570,home!$B$2:$E$405,4,FALSE)</f>
        <v>0.7006</v>
      </c>
      <c r="K570" s="12">
        <f t="shared" si="838"/>
        <v>2.4981761047170004</v>
      </c>
      <c r="L570" s="12">
        <f t="shared" si="839"/>
        <v>0.65393440016999993</v>
      </c>
      <c r="M570" s="13">
        <f t="shared" si="840"/>
        <v>4.2761782613397865E-2</v>
      </c>
      <c r="N570" s="13">
        <f t="shared" si="841"/>
        <v>0.10682646351989342</v>
      </c>
      <c r="O570" s="13">
        <f t="shared" si="842"/>
        <v>2.7963400663492264E-2</v>
      </c>
      <c r="P570" s="13">
        <f t="shared" si="843"/>
        <v>6.9857499344163881E-2</v>
      </c>
      <c r="Q570" s="13">
        <f t="shared" si="844"/>
        <v>0.13343565925841006</v>
      </c>
      <c r="R570" s="13">
        <f t="shared" si="845"/>
        <v>9.1431148197970921E-3</v>
      </c>
      <c r="S570" s="13">
        <f t="shared" si="846"/>
        <v>2.8530558809602001E-2</v>
      </c>
      <c r="T570" s="13">
        <f t="shared" si="847"/>
        <v>8.725816779843687E-2</v>
      </c>
      <c r="U570" s="13">
        <f t="shared" si="848"/>
        <v>2.2841110965500976E-2</v>
      </c>
      <c r="V570" s="13">
        <f t="shared" si="849"/>
        <v>5.1787506702459223E-3</v>
      </c>
      <c r="W570" s="13">
        <f t="shared" si="850"/>
        <v>0.11111525849217327</v>
      </c>
      <c r="X570" s="13">
        <f t="shared" si="851"/>
        <v>7.2662089911813818E-2</v>
      </c>
      <c r="Y570" s="13">
        <f t="shared" si="852"/>
        <v>2.3758120090790279E-2</v>
      </c>
      <c r="Z570" s="13">
        <f t="shared" si="853"/>
        <v>1.9929991017898162E-3</v>
      </c>
      <c r="AA570" s="13">
        <f t="shared" si="854"/>
        <v>4.9788627328137634E-3</v>
      </c>
      <c r="AB570" s="13">
        <f t="shared" si="855"/>
        <v>6.2190379538906645E-3</v>
      </c>
      <c r="AC570" s="13">
        <f t="shared" si="856"/>
        <v>5.2876445601706464E-4</v>
      </c>
      <c r="AD570" s="13">
        <f t="shared" si="857"/>
        <v>6.9396370908649987E-2</v>
      </c>
      <c r="AE570" s="13">
        <f t="shared" si="858"/>
        <v>4.5380674184122859E-2</v>
      </c>
      <c r="AF570" s="13">
        <f t="shared" si="859"/>
        <v>1.4837991975952288E-2</v>
      </c>
      <c r="AG570" s="13">
        <f t="shared" si="860"/>
        <v>3.2343577941738775E-3</v>
      </c>
      <c r="AH570" s="13">
        <f t="shared" si="861"/>
        <v>3.2582266804206809E-4</v>
      </c>
      <c r="AI570" s="13">
        <f t="shared" si="862"/>
        <v>8.1396240367783378E-4</v>
      </c>
      <c r="AJ570" s="13">
        <f t="shared" si="863"/>
        <v>1.0167107135029888E-3</v>
      </c>
      <c r="AK570" s="13">
        <f t="shared" si="864"/>
        <v>8.4664080329431308E-4</v>
      </c>
      <c r="AL570" s="13">
        <f t="shared" si="865"/>
        <v>3.4552500276596093E-5</v>
      </c>
      <c r="AM570" s="13">
        <f t="shared" si="866"/>
        <v>3.467287111161349E-2</v>
      </c>
      <c r="AN570" s="13">
        <f t="shared" si="867"/>
        <v>2.2673783172544683E-2</v>
      </c>
      <c r="AO570" s="13">
        <f t="shared" si="868"/>
        <v>7.4135833992613207E-3</v>
      </c>
      <c r="AP570" s="13">
        <f t="shared" si="869"/>
        <v>1.6159990711020738E-3</v>
      </c>
      <c r="AQ570" s="13">
        <f t="shared" si="870"/>
        <v>2.6418934580910294E-4</v>
      </c>
      <c r="AR570" s="13">
        <f t="shared" si="871"/>
        <v>4.2613330197575771E-5</v>
      </c>
      <c r="AS570" s="13">
        <f t="shared" si="872"/>
        <v>1.0645560324199914E-4</v>
      </c>
      <c r="AT570" s="13">
        <f t="shared" si="873"/>
        <v>1.3297242211619798E-4</v>
      </c>
      <c r="AU570" s="13">
        <f t="shared" si="874"/>
        <v>1.1072950917234273E-4</v>
      </c>
      <c r="AV570" s="13">
        <f t="shared" si="875"/>
        <v>6.9155453475347115E-5</v>
      </c>
      <c r="AW570" s="13">
        <f t="shared" si="876"/>
        <v>1.5679572310538851E-6</v>
      </c>
      <c r="AX570" s="13">
        <f t="shared" si="877"/>
        <v>1.443648968216087E-2</v>
      </c>
      <c r="AY570" s="13">
        <f t="shared" si="878"/>
        <v>9.4405172208642616E-3</v>
      </c>
      <c r="AZ570" s="13">
        <f t="shared" si="879"/>
        <v>3.0867394830602119E-3</v>
      </c>
      <c r="BA570" s="13">
        <f t="shared" si="880"/>
        <v>6.7284171077867851E-4</v>
      </c>
      <c r="BB570" s="13">
        <f t="shared" si="881"/>
        <v>1.0999858513685292E-4</v>
      </c>
      <c r="BC570" s="13">
        <f t="shared" si="882"/>
        <v>1.438637175820332E-5</v>
      </c>
      <c r="BD570" s="13">
        <f t="shared" si="883"/>
        <v>4.6443870869996402E-6</v>
      </c>
      <c r="BE570" s="13">
        <f t="shared" si="884"/>
        <v>1.1602496841798695E-5</v>
      </c>
      <c r="BF570" s="13">
        <f t="shared" si="885"/>
        <v>1.4492540182617984E-5</v>
      </c>
      <c r="BG570" s="13">
        <f t="shared" si="886"/>
        <v>1.2068305860289068E-5</v>
      </c>
      <c r="BH570" s="13">
        <f t="shared" si="887"/>
        <v>7.5371883311475715E-6</v>
      </c>
      <c r="BI570" s="13">
        <f t="shared" si="888"/>
        <v>3.7658447571249349E-6</v>
      </c>
      <c r="BJ570" s="14">
        <f t="shared" si="889"/>
        <v>0.76230655308850648</v>
      </c>
      <c r="BK570" s="14">
        <f t="shared" si="890"/>
        <v>0.15633242561456759</v>
      </c>
      <c r="BL570" s="14">
        <f t="shared" si="891"/>
        <v>7.4664700805275402E-2</v>
      </c>
      <c r="BM570" s="14">
        <f t="shared" si="892"/>
        <v>0.59586980912735132</v>
      </c>
      <c r="BN570" s="14">
        <f t="shared" si="893"/>
        <v>0.38998792021915457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1.8147</v>
      </c>
      <c r="F571" s="10">
        <f>VLOOKUP(B571,home!$B$2:$E$405,3,FALSE)</f>
        <v>1.1415</v>
      </c>
      <c r="G571" s="10">
        <f>VLOOKUP(C571,away!$B$2:$E$405,4,FALSE)</f>
        <v>0.9919</v>
      </c>
      <c r="H571" s="10">
        <f>VLOOKUP(A571,away!$A$2:$E$405,3,FALSE)</f>
        <v>1.2371000000000001</v>
      </c>
      <c r="I571" s="10">
        <f>VLOOKUP(C571,away!$B$2:$E$405,3,FALSE)</f>
        <v>1.4011</v>
      </c>
      <c r="J571" s="10">
        <f>VLOOKUP(B571,home!$B$2:$E$405,4,FALSE)</f>
        <v>0.86609999999999998</v>
      </c>
      <c r="K571" s="12">
        <f t="shared" si="838"/>
        <v>2.0547010615949999</v>
      </c>
      <c r="L571" s="12">
        <f t="shared" si="839"/>
        <v>1.5012118315410001</v>
      </c>
      <c r="M571" s="13">
        <f t="shared" si="840"/>
        <v>2.8555295081165111E-2</v>
      </c>
      <c r="N571" s="13">
        <f t="shared" si="841"/>
        <v>5.8672595117428436E-2</v>
      </c>
      <c r="O571" s="13">
        <f t="shared" si="842"/>
        <v>4.2867546828989592E-2</v>
      </c>
      <c r="P571" s="13">
        <f t="shared" si="843"/>
        <v>8.8079993977498286E-2</v>
      </c>
      <c r="Q571" s="13">
        <f t="shared" si="844"/>
        <v>6.0277321737156914E-2</v>
      </c>
      <c r="R571" s="13">
        <f t="shared" si="845"/>
        <v>3.2176634244408538E-2</v>
      </c>
      <c r="S571" s="13">
        <f t="shared" si="846"/>
        <v>6.7921600153532644E-2</v>
      </c>
      <c r="T571" s="13">
        <f t="shared" si="847"/>
        <v>9.0489028565423471E-2</v>
      </c>
      <c r="U571" s="13">
        <f t="shared" si="848"/>
        <v>6.6113364540540245E-2</v>
      </c>
      <c r="V571" s="13">
        <f t="shared" si="849"/>
        <v>2.3278555267208741E-2</v>
      </c>
      <c r="W571" s="13">
        <f t="shared" si="850"/>
        <v>4.1283958987813237E-2</v>
      </c>
      <c r="X571" s="13">
        <f t="shared" si="851"/>
        <v>6.1975967685358645E-2</v>
      </c>
      <c r="Y571" s="13">
        <f t="shared" si="852"/>
        <v>4.6519527980231561E-2</v>
      </c>
      <c r="Z571" s="13">
        <f t="shared" si="853"/>
        <v>1.6101314675624468E-2</v>
      </c>
      <c r="AA571" s="13">
        <f t="shared" si="854"/>
        <v>3.3083388357080745E-2</v>
      </c>
      <c r="AB571" s="13">
        <f t="shared" si="855"/>
        <v>3.3988236589226742E-2</v>
      </c>
      <c r="AC571" s="13">
        <f t="shared" si="856"/>
        <v>4.4877294252971579E-3</v>
      </c>
      <c r="AD571" s="13">
        <f t="shared" si="857"/>
        <v>2.120654858977607E-2</v>
      </c>
      <c r="AE571" s="13">
        <f t="shared" si="858"/>
        <v>3.183552164912095E-2</v>
      </c>
      <c r="AF571" s="13">
        <f t="shared" si="859"/>
        <v>2.3895930881470018E-2</v>
      </c>
      <c r="AG571" s="13">
        <f t="shared" si="860"/>
        <v>1.1957618054982917E-2</v>
      </c>
      <c r="AH571" s="13">
        <f t="shared" si="861"/>
        <v>6.0428710236030466E-3</v>
      </c>
      <c r="AI571" s="13">
        <f t="shared" si="862"/>
        <v>1.2416293507278842E-2</v>
      </c>
      <c r="AJ571" s="13">
        <f t="shared" si="863"/>
        <v>1.2755885725240473E-2</v>
      </c>
      <c r="AK571" s="13">
        <f t="shared" si="864"/>
        <v>8.7365106470787043E-3</v>
      </c>
      <c r="AL571" s="13">
        <f t="shared" si="865"/>
        <v>5.5370351401276682E-4</v>
      </c>
      <c r="AM571" s="13">
        <f t="shared" si="866"/>
        <v>8.7146235800357602E-3</v>
      </c>
      <c r="AN571" s="13">
        <f t="shared" si="867"/>
        <v>1.3082496025775872E-2</v>
      </c>
      <c r="AO571" s="13">
        <f t="shared" si="868"/>
        <v>9.8197989099914288E-3</v>
      </c>
      <c r="AP571" s="13">
        <f t="shared" si="869"/>
        <v>4.9138661023441837E-3</v>
      </c>
      <c r="AQ571" s="13">
        <f t="shared" si="870"/>
        <v>1.8441884828618361E-3</v>
      </c>
      <c r="AR571" s="13">
        <f t="shared" si="871"/>
        <v>1.8143258954218325E-3</v>
      </c>
      <c r="AS571" s="13">
        <f t="shared" si="872"/>
        <v>3.7278973434025377E-3</v>
      </c>
      <c r="AT571" s="13">
        <f t="shared" si="873"/>
        <v>3.8298573145031877E-3</v>
      </c>
      <c r="AU571" s="13">
        <f t="shared" si="874"/>
        <v>2.6230706299556926E-3</v>
      </c>
      <c r="AV571" s="13">
        <f t="shared" si="875"/>
        <v>1.3474065020021564E-3</v>
      </c>
      <c r="AW571" s="13">
        <f t="shared" si="876"/>
        <v>4.7442263666705979E-5</v>
      </c>
      <c r="AX571" s="13">
        <f t="shared" si="877"/>
        <v>2.9843243868833821E-3</v>
      </c>
      <c r="AY571" s="13">
        <f t="shared" si="878"/>
        <v>4.4801030787456749E-3</v>
      </c>
      <c r="AZ571" s="13">
        <f t="shared" si="879"/>
        <v>3.3627918741681345E-3</v>
      </c>
      <c r="BA571" s="13">
        <f t="shared" si="880"/>
        <v>1.6827543161703794E-3</v>
      </c>
      <c r="BB571" s="13">
        <f t="shared" si="881"/>
        <v>6.3154267225291438E-4</v>
      </c>
      <c r="BC571" s="13">
        <f t="shared" si="882"/>
        <v>1.8961586634181894E-4</v>
      </c>
      <c r="BD571" s="13">
        <f t="shared" si="883"/>
        <v>4.53947916746413E-4</v>
      </c>
      <c r="BE571" s="13">
        <f t="shared" si="884"/>
        <v>9.3272726644769339E-4</v>
      </c>
      <c r="BF571" s="13">
        <f t="shared" si="885"/>
        <v>9.5823785227433901E-4</v>
      </c>
      <c r="BG571" s="13">
        <f t="shared" si="886"/>
        <v>6.5629744410953259E-4</v>
      </c>
      <c r="BH571" s="13">
        <f t="shared" si="887"/>
        <v>3.371237637834854E-4</v>
      </c>
      <c r="BI571" s="13">
        <f t="shared" si="888"/>
        <v>1.3853771106696577E-4</v>
      </c>
      <c r="BJ571" s="14">
        <f t="shared" si="889"/>
        <v>0.49982012454433361</v>
      </c>
      <c r="BK571" s="14">
        <f t="shared" si="890"/>
        <v>0.21735698049746036</v>
      </c>
      <c r="BL571" s="14">
        <f t="shared" si="891"/>
        <v>0.26500016110316083</v>
      </c>
      <c r="BM571" s="14">
        <f t="shared" si="892"/>
        <v>0.68321653301885321</v>
      </c>
      <c r="BN571" s="14">
        <f t="shared" si="893"/>
        <v>0.31062938698664688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1.8147</v>
      </c>
      <c r="F572" s="10">
        <f>VLOOKUP(B572,home!$B$2:$E$405,3,FALSE)</f>
        <v>0.77149999999999996</v>
      </c>
      <c r="G572" s="10">
        <f>VLOOKUP(C572,away!$B$2:$E$405,4,FALSE)</f>
        <v>0.84499999999999997</v>
      </c>
      <c r="H572" s="10">
        <f>VLOOKUP(A572,away!$A$2:$E$405,3,FALSE)</f>
        <v>1.2371000000000001</v>
      </c>
      <c r="I572" s="10">
        <f>VLOOKUP(C572,away!$B$2:$E$405,3,FALSE)</f>
        <v>0.91610000000000003</v>
      </c>
      <c r="J572" s="10">
        <f>VLOOKUP(B572,home!$B$2:$E$405,4,FALSE)</f>
        <v>0.97</v>
      </c>
      <c r="K572" s="12">
        <f t="shared" si="838"/>
        <v>1.1830346872499999</v>
      </c>
      <c r="L572" s="12">
        <f t="shared" si="839"/>
        <v>1.0993080907000001</v>
      </c>
      <c r="M572" s="13">
        <f t="shared" si="840"/>
        <v>0.10204485801131861</v>
      </c>
      <c r="N572" s="13">
        <f t="shared" si="841"/>
        <v>0.12072260668289098</v>
      </c>
      <c r="O572" s="13">
        <f t="shared" si="842"/>
        <v>0.11217873802617528</v>
      </c>
      <c r="P572" s="13">
        <f t="shared" si="843"/>
        <v>0.13271133825689596</v>
      </c>
      <c r="Q572" s="13">
        <f t="shared" si="844"/>
        <v>7.1409515620549355E-2</v>
      </c>
      <c r="R572" s="13">
        <f t="shared" si="845"/>
        <v>6.1659497158345122E-2</v>
      </c>
      <c r="S572" s="13">
        <f t="shared" si="846"/>
        <v>4.3148424244910846E-2</v>
      </c>
      <c r="T572" s="13">
        <f t="shared" si="847"/>
        <v>7.850105827463795E-2</v>
      </c>
      <c r="U572" s="13">
        <f t="shared" si="848"/>
        <v>7.2945323936715087E-2</v>
      </c>
      <c r="V572" s="13">
        <f t="shared" si="849"/>
        <v>6.2350412867591409E-3</v>
      </c>
      <c r="W572" s="13">
        <f t="shared" si="850"/>
        <v>2.8159977992943525E-2</v>
      </c>
      <c r="X572" s="13">
        <f t="shared" si="851"/>
        <v>3.095649164157677E-2</v>
      </c>
      <c r="Y572" s="13">
        <f t="shared" si="852"/>
        <v>1.7015360860636135E-2</v>
      </c>
      <c r="Z572" s="13">
        <f t="shared" si="853"/>
        <v>2.2594261364887489E-2</v>
      </c>
      <c r="AA572" s="13">
        <f t="shared" si="854"/>
        <v>2.6729794927454427E-2</v>
      </c>
      <c r="AB572" s="13">
        <f t="shared" si="855"/>
        <v>1.5811137291128846E-2</v>
      </c>
      <c r="AC572" s="13">
        <f t="shared" si="856"/>
        <v>5.0679958879029446E-4</v>
      </c>
      <c r="AD572" s="13">
        <f t="shared" si="857"/>
        <v>8.3285576894622099E-3</v>
      </c>
      <c r="AE572" s="13">
        <f t="shared" si="858"/>
        <v>9.1556508518875063E-3</v>
      </c>
      <c r="AF572" s="13">
        <f t="shared" si="859"/>
        <v>5.0324405285521422E-3</v>
      </c>
      <c r="AG572" s="13">
        <f t="shared" si="860"/>
        <v>1.8440675296679848E-3</v>
      </c>
      <c r="AH572" s="13">
        <f t="shared" si="861"/>
        <v>6.2095135804528098E-3</v>
      </c>
      <c r="AI572" s="13">
        <f t="shared" si="862"/>
        <v>7.3460699566256175E-3</v>
      </c>
      <c r="AJ572" s="13">
        <f t="shared" si="863"/>
        <v>4.3453277868266051E-3</v>
      </c>
      <c r="AK572" s="13">
        <f t="shared" si="864"/>
        <v>1.7135578330957156E-3</v>
      </c>
      <c r="AL572" s="13">
        <f t="shared" si="865"/>
        <v>2.6364112006092227E-5</v>
      </c>
      <c r="AM572" s="13">
        <f t="shared" si="866"/>
        <v>1.9705945282793009E-3</v>
      </c>
      <c r="AN572" s="13">
        <f t="shared" si="867"/>
        <v>2.1662905084265855E-3</v>
      </c>
      <c r="AO572" s="13">
        <f t="shared" si="868"/>
        <v>1.1907103413599813E-3</v>
      </c>
      <c r="AP572" s="13">
        <f t="shared" si="869"/>
        <v>4.3631917064572878E-4</v>
      </c>
      <c r="AQ572" s="13">
        <f t="shared" si="870"/>
        <v>1.199122986045909E-4</v>
      </c>
      <c r="AR572" s="13">
        <f t="shared" si="871"/>
        <v>1.3652337036606603E-3</v>
      </c>
      <c r="AS572" s="13">
        <f t="shared" si="872"/>
        <v>1.6151188276333486E-3</v>
      </c>
      <c r="AT572" s="13">
        <f t="shared" si="873"/>
        <v>9.5537079856040279E-4</v>
      </c>
      <c r="AU572" s="13">
        <f t="shared" si="874"/>
        <v>3.7674559796089618E-4</v>
      </c>
      <c r="AV572" s="13">
        <f t="shared" si="875"/>
        <v>1.114257776641208E-4</v>
      </c>
      <c r="AW572" s="13">
        <f t="shared" si="876"/>
        <v>9.5241790241108967E-7</v>
      </c>
      <c r="AX572" s="13">
        <f t="shared" si="877"/>
        <v>3.8854694690991021E-4</v>
      </c>
      <c r="AY572" s="13">
        <f t="shared" si="878"/>
        <v>4.2713280235484775E-4</v>
      </c>
      <c r="AZ572" s="13">
        <f t="shared" si="879"/>
        <v>2.3477527271602408E-4</v>
      </c>
      <c r="BA572" s="13">
        <f t="shared" si="880"/>
        <v>8.6030118931008096E-5</v>
      </c>
      <c r="BB572" s="13">
        <f t="shared" si="881"/>
        <v>2.3643401446185106E-5</v>
      </c>
      <c r="BC572" s="13">
        <f t="shared" si="882"/>
        <v>5.1982765002918754E-6</v>
      </c>
      <c r="BD572" s="13">
        <f t="shared" si="883"/>
        <v>2.5013540935508164E-4</v>
      </c>
      <c r="BE572" s="13">
        <f t="shared" si="884"/>
        <v>2.959188657765397E-4</v>
      </c>
      <c r="BF572" s="13">
        <f t="shared" si="885"/>
        <v>1.7504114141266174E-4</v>
      </c>
      <c r="BG572" s="13">
        <f t="shared" si="886"/>
        <v>6.9026580662337087E-5</v>
      </c>
      <c r="BH572" s="13">
        <f t="shared" si="887"/>
        <v>2.0415209816451218E-5</v>
      </c>
      <c r="BI572" s="13">
        <f t="shared" si="888"/>
        <v>4.8303802720696981E-6</v>
      </c>
      <c r="BJ572" s="14">
        <f t="shared" si="889"/>
        <v>0.37817488133897903</v>
      </c>
      <c r="BK572" s="14">
        <f t="shared" si="890"/>
        <v>0.28509995830303581</v>
      </c>
      <c r="BL572" s="14">
        <f t="shared" si="891"/>
        <v>0.31417822278959395</v>
      </c>
      <c r="BM572" s="14">
        <f t="shared" si="892"/>
        <v>0.3988945896558686</v>
      </c>
      <c r="BN572" s="14">
        <f t="shared" si="893"/>
        <v>0.60072655375617523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1.8147</v>
      </c>
      <c r="F573" s="10">
        <f>VLOOKUP(B573,home!$B$2:$E$405,3,FALSE)</f>
        <v>0.9919</v>
      </c>
      <c r="G573" s="10">
        <f>VLOOKUP(C573,away!$B$2:$E$405,4,FALSE)</f>
        <v>0.98399999999999999</v>
      </c>
      <c r="H573" s="10">
        <f>VLOOKUP(A573,away!$A$2:$E$405,3,FALSE)</f>
        <v>1.2371000000000001</v>
      </c>
      <c r="I573" s="10">
        <f>VLOOKUP(C573,away!$B$2:$E$405,3,FALSE)</f>
        <v>1.3856999999999999</v>
      </c>
      <c r="J573" s="10">
        <f>VLOOKUP(B573,home!$B$2:$E$405,4,FALSE)</f>
        <v>0.75449999999999995</v>
      </c>
      <c r="K573" s="12">
        <f t="shared" si="838"/>
        <v>1.7712009151199999</v>
      </c>
      <c r="L573" s="12">
        <f t="shared" si="839"/>
        <v>1.2934012251149998</v>
      </c>
      <c r="M573" s="13">
        <f t="shared" si="840"/>
        <v>4.6672407243996059E-2</v>
      </c>
      <c r="N573" s="13">
        <f t="shared" si="841"/>
        <v>8.2666210421419126E-2</v>
      </c>
      <c r="O573" s="13">
        <f t="shared" si="842"/>
        <v>6.0366148708450695E-2</v>
      </c>
      <c r="P573" s="13">
        <f t="shared" si="843"/>
        <v>0.10692057783467786</v>
      </c>
      <c r="Q573" s="13">
        <f t="shared" si="844"/>
        <v>7.3209233773960034E-2</v>
      </c>
      <c r="R573" s="13">
        <f t="shared" si="845"/>
        <v>3.9038825347492201E-2</v>
      </c>
      <c r="S573" s="13">
        <f t="shared" si="846"/>
        <v>6.1235377815079525E-2</v>
      </c>
      <c r="T573" s="13">
        <f t="shared" si="847"/>
        <v>9.4688912652970317E-2</v>
      </c>
      <c r="U573" s="13">
        <f t="shared" si="848"/>
        <v>6.9145603180688034E-2</v>
      </c>
      <c r="V573" s="13">
        <f t="shared" si="849"/>
        <v>1.5586944469934739E-2</v>
      </c>
      <c r="W573" s="13">
        <f t="shared" si="850"/>
        <v>4.3222753951890673E-2</v>
      </c>
      <c r="X573" s="13">
        <f t="shared" si="851"/>
        <v>5.5904362914219595E-2</v>
      </c>
      <c r="Y573" s="13">
        <f t="shared" si="852"/>
        <v>3.6153385741262603E-2</v>
      </c>
      <c r="Z573" s="13">
        <f t="shared" si="853"/>
        <v>1.6830954843832308E-2</v>
      </c>
      <c r="AA573" s="13">
        <f t="shared" si="854"/>
        <v>2.9811002621739177E-2</v>
      </c>
      <c r="AB573" s="13">
        <f t="shared" si="855"/>
        <v>2.640063756213458E-2</v>
      </c>
      <c r="AC573" s="13">
        <f t="shared" si="856"/>
        <v>2.2317323122657846E-3</v>
      </c>
      <c r="AD573" s="13">
        <f t="shared" si="857"/>
        <v>1.9139045338398837E-2</v>
      </c>
      <c r="AE573" s="13">
        <f t="shared" si="858"/>
        <v>2.4754464688216581E-2</v>
      </c>
      <c r="AF573" s="13">
        <f t="shared" si="859"/>
        <v>1.6008727477402666E-2</v>
      </c>
      <c r="AG573" s="13">
        <f t="shared" si="860"/>
        <v>6.9019025772682572E-3</v>
      </c>
      <c r="AH573" s="13">
        <f t="shared" si="861"/>
        <v>5.4422944037169872E-3</v>
      </c>
      <c r="AI573" s="13">
        <f t="shared" si="862"/>
        <v>9.6393968282159799E-3</v>
      </c>
      <c r="AJ573" s="13">
        <f t="shared" si="863"/>
        <v>8.5366542416704869E-3</v>
      </c>
      <c r="AK573" s="13">
        <f t="shared" si="864"/>
        <v>5.0400432683032651E-3</v>
      </c>
      <c r="AL573" s="13">
        <f t="shared" si="865"/>
        <v>2.045046505977901E-4</v>
      </c>
      <c r="AM573" s="13">
        <f t="shared" si="866"/>
        <v>6.779818923579037E-3</v>
      </c>
      <c r="AN573" s="13">
        <f t="shared" si="867"/>
        <v>8.7690261018149862E-3</v>
      </c>
      <c r="AO573" s="13">
        <f t="shared" si="868"/>
        <v>5.670934551576458E-3</v>
      </c>
      <c r="AP573" s="13">
        <f t="shared" si="869"/>
        <v>2.4449312321853244E-3</v>
      </c>
      <c r="AQ573" s="13">
        <f t="shared" si="870"/>
        <v>7.9056926275760612E-4</v>
      </c>
      <c r="AR573" s="13">
        <f t="shared" si="871"/>
        <v>1.4078140498408123E-3</v>
      </c>
      <c r="AS573" s="13">
        <f t="shared" si="872"/>
        <v>2.4935215333968396E-3</v>
      </c>
      <c r="AT573" s="13">
        <f t="shared" si="873"/>
        <v>2.2082638109119546E-3</v>
      </c>
      <c r="AU573" s="13">
        <f t="shared" si="874"/>
        <v>1.303759627571211E-3</v>
      </c>
      <c r="AV573" s="13">
        <f t="shared" si="875"/>
        <v>5.7730506136265971E-4</v>
      </c>
      <c r="AW573" s="13">
        <f t="shared" si="876"/>
        <v>1.3013729752501797E-5</v>
      </c>
      <c r="AX573" s="13">
        <f t="shared" si="877"/>
        <v>2.0014035802985142E-3</v>
      </c>
      <c r="AY573" s="13">
        <f t="shared" si="878"/>
        <v>2.5886178427076451E-3</v>
      </c>
      <c r="AZ573" s="13">
        <f t="shared" si="879"/>
        <v>1.6740607445563085E-3</v>
      </c>
      <c r="BA573" s="13">
        <f t="shared" si="880"/>
        <v>7.2174407264201943E-4</v>
      </c>
      <c r="BB573" s="13">
        <f t="shared" si="881"/>
        <v>2.3337616694366932E-4</v>
      </c>
      <c r="BC573" s="13">
        <f t="shared" si="882"/>
        <v>6.0369804047516953E-5</v>
      </c>
      <c r="BD573" s="13">
        <f t="shared" si="883"/>
        <v>3.0347806946636889E-4</v>
      </c>
      <c r="BE573" s="13">
        <f t="shared" si="884"/>
        <v>5.3752063435768345E-4</v>
      </c>
      <c r="BF573" s="13">
        <f t="shared" si="885"/>
        <v>4.7602851973510595E-4</v>
      </c>
      <c r="BG573" s="13">
        <f t="shared" si="886"/>
        <v>2.8104738325934622E-4</v>
      </c>
      <c r="BH573" s="13">
        <f t="shared" si="887"/>
        <v>1.2444784560525885E-4</v>
      </c>
      <c r="BI573" s="13">
        <f t="shared" si="888"/>
        <v>4.4084427604149382E-5</v>
      </c>
      <c r="BJ573" s="14">
        <f t="shared" si="889"/>
        <v>0.48438385182011767</v>
      </c>
      <c r="BK573" s="14">
        <f t="shared" si="890"/>
        <v>0.23544016216925942</v>
      </c>
      <c r="BL573" s="14">
        <f t="shared" si="891"/>
        <v>0.26317787712552282</v>
      </c>
      <c r="BM573" s="14">
        <f t="shared" si="892"/>
        <v>0.58838383851578135</v>
      </c>
      <c r="BN573" s="14">
        <f t="shared" si="893"/>
        <v>0.408873403329996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1.8147</v>
      </c>
      <c r="F574" s="10">
        <f>VLOOKUP(B574,home!$B$2:$E$405,3,FALSE)</f>
        <v>1.2988999999999999</v>
      </c>
      <c r="G574" s="10">
        <f>VLOOKUP(C574,away!$B$2:$E$405,4,FALSE)</f>
        <v>1.0653999999999999</v>
      </c>
      <c r="H574" s="10">
        <f>VLOOKUP(A574,away!$A$2:$E$405,3,FALSE)</f>
        <v>1.2371000000000001</v>
      </c>
      <c r="I574" s="10">
        <f>VLOOKUP(C574,away!$B$2:$E$405,3,FALSE)</f>
        <v>0.75449999999999995</v>
      </c>
      <c r="J574" s="10">
        <f>VLOOKUP(B574,home!$B$2:$E$405,4,FALSE)</f>
        <v>0.98160000000000003</v>
      </c>
      <c r="K574" s="12">
        <f t="shared" si="838"/>
        <v>2.5112690744819997</v>
      </c>
      <c r="L574" s="12">
        <f t="shared" si="839"/>
        <v>0.91621753811999995</v>
      </c>
      <c r="M574" s="13">
        <f t="shared" si="840"/>
        <v>3.2468444083496827E-2</v>
      </c>
      <c r="N574" s="13">
        <f t="shared" si="841"/>
        <v>8.1536999523433643E-2</v>
      </c>
      <c r="O574" s="13">
        <f t="shared" si="842"/>
        <v>2.9748157904768348E-2</v>
      </c>
      <c r="P574" s="13">
        <f t="shared" si="843"/>
        <v>7.4705628969051988E-2</v>
      </c>
      <c r="Q574" s="13">
        <f t="shared" si="844"/>
        <v>0.10238067266462625</v>
      </c>
      <c r="R574" s="13">
        <f t="shared" si="845"/>
        <v>1.3627891999555932E-2</v>
      </c>
      <c r="S574" s="13">
        <f t="shared" si="846"/>
        <v>4.2971962140452194E-2</v>
      </c>
      <c r="T574" s="13">
        <f t="shared" si="847"/>
        <v>9.3802967859853439E-2</v>
      </c>
      <c r="U574" s="13">
        <f t="shared" si="848"/>
        <v>3.4223303728865472E-2</v>
      </c>
      <c r="V574" s="13">
        <f t="shared" si="849"/>
        <v>1.0985871736745041E-2</v>
      </c>
      <c r="W574" s="13">
        <f t="shared" si="850"/>
        <v>8.5701805695780175E-2</v>
      </c>
      <c r="X574" s="13">
        <f t="shared" si="851"/>
        <v>7.8521497427026313E-2</v>
      </c>
      <c r="Y574" s="13">
        <f t="shared" si="852"/>
        <v>3.5971386531042975E-2</v>
      </c>
      <c r="Z574" s="13">
        <f t="shared" si="853"/>
        <v>4.1620378858661274E-3</v>
      </c>
      <c r="AA574" s="13">
        <f t="shared" si="854"/>
        <v>1.0451997029598047E-2</v>
      </c>
      <c r="AB574" s="13">
        <f t="shared" si="855"/>
        <v>1.3123888453503653E-2</v>
      </c>
      <c r="AC574" s="13">
        <f t="shared" si="856"/>
        <v>1.5798155736927136E-3</v>
      </c>
      <c r="AD574" s="13">
        <f t="shared" si="857"/>
        <v>5.3805073567769493E-2</v>
      </c>
      <c r="AE574" s="13">
        <f t="shared" si="858"/>
        <v>4.9297152042627253E-2</v>
      </c>
      <c r="AF574" s="13">
        <f t="shared" si="859"/>
        <v>2.2583457640411631E-2</v>
      </c>
      <c r="AG574" s="13">
        <f t="shared" si="860"/>
        <v>6.8971199871784164E-3</v>
      </c>
      <c r="AH574" s="13">
        <f t="shared" si="861"/>
        <v>9.533330263376082E-4</v>
      </c>
      <c r="AI574" s="13">
        <f t="shared" si="862"/>
        <v>2.394075746723969E-3</v>
      </c>
      <c r="AJ574" s="13">
        <f t="shared" si="863"/>
        <v>3.0060841923576524E-3</v>
      </c>
      <c r="AK574" s="13">
        <f t="shared" si="864"/>
        <v>2.5163620891856574E-3</v>
      </c>
      <c r="AL574" s="13">
        <f t="shared" si="865"/>
        <v>1.4539793257023497E-4</v>
      </c>
      <c r="AM574" s="13">
        <f t="shared" si="866"/>
        <v>2.7023803460193684E-2</v>
      </c>
      <c r="AN574" s="13">
        <f t="shared" si="867"/>
        <v>2.47596826769374E-2</v>
      </c>
      <c r="AO574" s="13">
        <f t="shared" si="868"/>
        <v>1.1342627753447994E-2</v>
      </c>
      <c r="AP574" s="13">
        <f t="shared" si="869"/>
        <v>3.4641048253585697E-3</v>
      </c>
      <c r="AQ574" s="13">
        <f t="shared" si="870"/>
        <v>7.9346839871991025E-4</v>
      </c>
      <c r="AR574" s="13">
        <f t="shared" si="871"/>
        <v>1.7469208767990652E-4</v>
      </c>
      <c r="AS574" s="13">
        <f t="shared" si="872"/>
        <v>4.3869883734724716E-4</v>
      </c>
      <c r="AT574" s="13">
        <f t="shared" si="873"/>
        <v>5.5084541162067548E-4</v>
      </c>
      <c r="AU574" s="13">
        <f t="shared" si="874"/>
        <v>4.6110701567443667E-4</v>
      </c>
      <c r="AV574" s="13">
        <f t="shared" si="875"/>
        <v>2.8949094712247474E-4</v>
      </c>
      <c r="AW574" s="13">
        <f t="shared" si="876"/>
        <v>9.2928211701371394E-6</v>
      </c>
      <c r="AX574" s="13">
        <f t="shared" si="877"/>
        <v>1.1310673650744001E-2</v>
      </c>
      <c r="AY574" s="13">
        <f t="shared" si="878"/>
        <v>1.0363037566763423E-2</v>
      </c>
      <c r="AZ574" s="13">
        <f t="shared" si="879"/>
        <v>4.7473983834325278E-3</v>
      </c>
      <c r="BA574" s="13">
        <f t="shared" si="880"/>
        <v>1.4498832197811396E-3</v>
      </c>
      <c r="BB574" s="13">
        <f t="shared" si="881"/>
        <v>3.3210210854734361E-4</v>
      </c>
      <c r="BC574" s="13">
        <f t="shared" si="882"/>
        <v>6.0855555259541646E-5</v>
      </c>
      <c r="BD574" s="13">
        <f t="shared" si="883"/>
        <v>2.6675992417187838E-5</v>
      </c>
      <c r="BE574" s="13">
        <f t="shared" si="884"/>
        <v>6.699059478840014E-5</v>
      </c>
      <c r="BF574" s="13">
        <f t="shared" si="885"/>
        <v>8.4115704486632174E-5</v>
      </c>
      <c r="BG574" s="13">
        <f t="shared" si="886"/>
        <v>7.0412389118515393E-5</v>
      </c>
      <c r="BH574" s="13">
        <f t="shared" si="887"/>
        <v>4.4206113813430126E-5</v>
      </c>
      <c r="BI574" s="13">
        <f t="shared" si="888"/>
        <v>2.2202689304539729E-5</v>
      </c>
      <c r="BJ574" s="14">
        <f t="shared" si="889"/>
        <v>0.70614577053893524</v>
      </c>
      <c r="BK574" s="14">
        <f t="shared" si="890"/>
        <v>0.17322015800277243</v>
      </c>
      <c r="BL574" s="14">
        <f t="shared" si="891"/>
        <v>0.11227453195426983</v>
      </c>
      <c r="BM574" s="14">
        <f t="shared" si="892"/>
        <v>0.65098095849131754</v>
      </c>
      <c r="BN574" s="14">
        <f t="shared" si="893"/>
        <v>0.33446779514493297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1.5906</v>
      </c>
      <c r="F575" s="10">
        <f>VLOOKUP(B575,home!$B$2:$E$405,3,FALSE)</f>
        <v>1.1176999999999999</v>
      </c>
      <c r="G575" s="10">
        <f>VLOOKUP(C575,away!$B$2:$E$405,4,FALSE)</f>
        <v>1.1875</v>
      </c>
      <c r="H575" s="10">
        <f>VLOOKUP(A575,away!$A$2:$E$405,3,FALSE)</f>
        <v>1.1812</v>
      </c>
      <c r="I575" s="10">
        <f>VLOOKUP(C575,away!$B$2:$E$405,3,FALSE)</f>
        <v>1.5991</v>
      </c>
      <c r="J575" s="10">
        <f>VLOOKUP(B575,home!$B$2:$E$405,4,FALSE)</f>
        <v>1.411</v>
      </c>
      <c r="K575" s="12">
        <f t="shared" si="838"/>
        <v>2.1111536737499996</v>
      </c>
      <c r="L575" s="12">
        <f t="shared" si="839"/>
        <v>2.66517711412</v>
      </c>
      <c r="M575" s="13">
        <f t="shared" si="840"/>
        <v>8.4268622560965904E-3</v>
      </c>
      <c r="N575" s="13">
        <f t="shared" si="841"/>
        <v>1.7790401210143528E-2</v>
      </c>
      <c r="O575" s="13">
        <f t="shared" si="842"/>
        <v>2.2459080428790267E-2</v>
      </c>
      <c r="P575" s="13">
        <f t="shared" si="843"/>
        <v>4.7414570156287285E-2</v>
      </c>
      <c r="Q575" s="13">
        <f t="shared" si="844"/>
        <v>1.8779135436140477E-2</v>
      </c>
      <c r="R575" s="13">
        <f t="shared" si="845"/>
        <v>2.9928713581496111E-2</v>
      </c>
      <c r="S575" s="13">
        <f t="shared" si="846"/>
        <v>6.6695686804392237E-2</v>
      </c>
      <c r="T575" s="13">
        <f t="shared" si="847"/>
        <v>5.0049721987361503E-2</v>
      </c>
      <c r="U575" s="13">
        <f t="shared" si="848"/>
        <v>6.318411362818703E-2</v>
      </c>
      <c r="V575" s="13">
        <f t="shared" si="849"/>
        <v>4.1696649819263035E-2</v>
      </c>
      <c r="W575" s="13">
        <f t="shared" si="850"/>
        <v>1.3215213588618923E-2</v>
      </c>
      <c r="X575" s="13">
        <f t="shared" si="851"/>
        <v>3.5220884814594795E-2</v>
      </c>
      <c r="Y575" s="13">
        <f t="shared" si="852"/>
        <v>4.6934948073457348E-2</v>
      </c>
      <c r="Z575" s="13">
        <f t="shared" si="853"/>
        <v>2.6588440830818617E-2</v>
      </c>
      <c r="AA575" s="13">
        <f t="shared" si="854"/>
        <v>5.6132284539267219E-2</v>
      </c>
      <c r="AB575" s="13">
        <f t="shared" si="855"/>
        <v>5.9251939360527153E-2</v>
      </c>
      <c r="AC575" s="13">
        <f t="shared" si="856"/>
        <v>1.4663144092476914E-2</v>
      </c>
      <c r="AD575" s="13">
        <f t="shared" si="857"/>
        <v>6.9748366792509384E-3</v>
      </c>
      <c r="AE575" s="13">
        <f t="shared" si="858"/>
        <v>1.8589175092264341E-2</v>
      </c>
      <c r="AF575" s="13">
        <f t="shared" si="859"/>
        <v>2.4771722013136235E-2</v>
      </c>
      <c r="AG575" s="13">
        <f t="shared" si="860"/>
        <v>2.2007008862251102E-2</v>
      </c>
      <c r="AH575" s="13">
        <f t="shared" si="861"/>
        <v>1.7715726000607883E-2</v>
      </c>
      <c r="AI575" s="13">
        <f t="shared" si="862"/>
        <v>3.7400620029331727E-2</v>
      </c>
      <c r="AJ575" s="13">
        <f t="shared" si="863"/>
        <v>3.947922818772575E-2</v>
      </c>
      <c r="AK575" s="13">
        <f t="shared" si="864"/>
        <v>2.7782239208443919E-2</v>
      </c>
      <c r="AL575" s="13">
        <f t="shared" si="865"/>
        <v>3.3001449562392242E-3</v>
      </c>
      <c r="AM575" s="13">
        <f t="shared" si="866"/>
        <v>2.9449904158413741E-3</v>
      </c>
      <c r="AN575" s="13">
        <f t="shared" si="867"/>
        <v>7.8489210576031723E-3</v>
      </c>
      <c r="AO575" s="13">
        <f t="shared" si="868"/>
        <v>1.0459382386629263E-2</v>
      </c>
      <c r="AP575" s="13">
        <f t="shared" si="869"/>
        <v>9.2920355215580456E-3</v>
      </c>
      <c r="AQ575" s="13">
        <f t="shared" si="870"/>
        <v>6.1912301039116499E-3</v>
      </c>
      <c r="AR575" s="13">
        <f t="shared" si="871"/>
        <v>9.4431094993681561E-3</v>
      </c>
      <c r="AS575" s="13">
        <f t="shared" si="872"/>
        <v>1.9935855311214602E-2</v>
      </c>
      <c r="AT575" s="13">
        <f t="shared" si="873"/>
        <v>2.1043827089809578E-2</v>
      </c>
      <c r="AU575" s="13">
        <f t="shared" si="874"/>
        <v>1.4808917623470419E-2</v>
      </c>
      <c r="AV575" s="13">
        <f t="shared" si="875"/>
        <v>7.8159752112626716E-3</v>
      </c>
      <c r="AW575" s="13">
        <f t="shared" si="876"/>
        <v>5.1579418095163831E-4</v>
      </c>
      <c r="AX575" s="13">
        <f t="shared" si="877"/>
        <v>1.036221222593675E-3</v>
      </c>
      <c r="AY575" s="13">
        <f t="shared" si="878"/>
        <v>2.7617130876221091E-3</v>
      </c>
      <c r="AZ575" s="13">
        <f t="shared" si="879"/>
        <v>3.6802272584480645E-3</v>
      </c>
      <c r="BA575" s="13">
        <f t="shared" si="880"/>
        <v>3.2694858213254572E-3</v>
      </c>
      <c r="BB575" s="13">
        <f t="shared" si="881"/>
        <v>2.1784396964841099E-3</v>
      </c>
      <c r="BC575" s="13">
        <f t="shared" si="882"/>
        <v>1.161185524711994E-3</v>
      </c>
      <c r="BD575" s="13">
        <f t="shared" si="883"/>
        <v>4.1945932206408632E-3</v>
      </c>
      <c r="BE575" s="13">
        <f t="shared" si="884"/>
        <v>8.8554308876428022E-3</v>
      </c>
      <c r="BF575" s="13">
        <f t="shared" si="885"/>
        <v>9.3475877255431612E-3</v>
      </c>
      <c r="BG575" s="13">
        <f t="shared" si="886"/>
        <v>6.5780647224936168E-3</v>
      </c>
      <c r="BH575" s="13">
        <f t="shared" si="887"/>
        <v>3.4718263762644171E-3</v>
      </c>
      <c r="BI575" s="13">
        <f t="shared" si="888"/>
        <v>1.465911801774555E-3</v>
      </c>
      <c r="BJ575" s="14">
        <f t="shared" si="889"/>
        <v>0.30515687985394818</v>
      </c>
      <c r="BK575" s="14">
        <f t="shared" si="890"/>
        <v>0.18495877117237738</v>
      </c>
      <c r="BL575" s="14">
        <f t="shared" si="891"/>
        <v>0.46029504443386193</v>
      </c>
      <c r="BM575" s="14">
        <f t="shared" si="892"/>
        <v>0.82995445431538117</v>
      </c>
      <c r="BN575" s="14">
        <f t="shared" si="893"/>
        <v>0.14479876306895426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1.5906</v>
      </c>
      <c r="F576" s="10">
        <f>VLOOKUP(B576,home!$B$2:$E$405,3,FALSE)</f>
        <v>1.4670000000000001</v>
      </c>
      <c r="G576" s="10">
        <f>VLOOKUP(C576,away!$B$2:$E$405,4,FALSE)</f>
        <v>0.97799999999999998</v>
      </c>
      <c r="H576" s="10">
        <f>VLOOKUP(A576,away!$A$2:$E$405,3,FALSE)</f>
        <v>1.1812</v>
      </c>
      <c r="I576" s="10">
        <f>VLOOKUP(C576,away!$B$2:$E$405,3,FALSE)</f>
        <v>1.5051000000000001</v>
      </c>
      <c r="J576" s="10">
        <f>VLOOKUP(B576,home!$B$2:$E$405,4,FALSE)</f>
        <v>0.18809999999999999</v>
      </c>
      <c r="K576" s="12">
        <f t="shared" si="838"/>
        <v>2.2820751756000002</v>
      </c>
      <c r="L576" s="12">
        <f t="shared" si="839"/>
        <v>0.33440871697200003</v>
      </c>
      <c r="M576" s="13">
        <f t="shared" si="840"/>
        <v>7.305929607343277E-2</v>
      </c>
      <c r="N576" s="13">
        <f t="shared" si="841"/>
        <v>0.16672680591599148</v>
      </c>
      <c r="O576" s="13">
        <f t="shared" si="842"/>
        <v>2.4431665462794131E-2</v>
      </c>
      <c r="P576" s="13">
        <f t="shared" si="843"/>
        <v>5.5754897251206373E-2</v>
      </c>
      <c r="Q576" s="13">
        <f t="shared" si="844"/>
        <v>0.19024155244398169</v>
      </c>
      <c r="R576" s="13">
        <f t="shared" si="845"/>
        <v>4.0850809504510543E-3</v>
      </c>
      <c r="S576" s="13">
        <f t="shared" si="846"/>
        <v>1.0637279355826533E-2</v>
      </c>
      <c r="T576" s="13">
        <f t="shared" si="847"/>
        <v>6.3618433467553373E-2</v>
      </c>
      <c r="U576" s="13">
        <f t="shared" si="848"/>
        <v>9.3224618273408041E-3</v>
      </c>
      <c r="V576" s="13">
        <f t="shared" si="849"/>
        <v>9.0197726655159545E-4</v>
      </c>
      <c r="W576" s="13">
        <f t="shared" si="850"/>
        <v>0.14471517473333875</v>
      </c>
      <c r="X576" s="13">
        <f t="shared" si="851"/>
        <v>4.8394015908954605E-2</v>
      </c>
      <c r="Y576" s="13">
        <f t="shared" si="852"/>
        <v>8.0916903846180322E-3</v>
      </c>
      <c r="Z576" s="13">
        <f t="shared" si="853"/>
        <v>4.5536222645569866E-4</v>
      </c>
      <c r="AA576" s="13">
        <f t="shared" si="854"/>
        <v>1.0391708329004954E-3</v>
      </c>
      <c r="AB576" s="13">
        <f t="shared" si="855"/>
        <v>1.1857329804848985E-3</v>
      </c>
      <c r="AC576" s="13">
        <f t="shared" si="856"/>
        <v>4.3021261942629317E-5</v>
      </c>
      <c r="AD576" s="13">
        <f t="shared" si="857"/>
        <v>8.2562726947892198E-2</v>
      </c>
      <c r="AE576" s="13">
        <f t="shared" si="858"/>
        <v>2.7609695588354199E-2</v>
      </c>
      <c r="AF576" s="13">
        <f t="shared" si="859"/>
        <v>4.6164614388445073E-3</v>
      </c>
      <c r="AG576" s="13">
        <f t="shared" si="860"/>
        <v>5.1459498223823514E-4</v>
      </c>
      <c r="AH576" s="13">
        <f t="shared" si="861"/>
        <v>3.8069274476640856E-5</v>
      </c>
      <c r="AI576" s="13">
        <f t="shared" si="862"/>
        <v>8.6876946236244781E-5</v>
      </c>
      <c r="AJ576" s="13">
        <f t="shared" si="863"/>
        <v>9.9129861168835047E-5</v>
      </c>
      <c r="AK576" s="13">
        <f t="shared" si="864"/>
        <v>7.5407265111357636E-5</v>
      </c>
      <c r="AL576" s="13">
        <f t="shared" si="865"/>
        <v>1.313259868705893E-6</v>
      </c>
      <c r="AM576" s="13">
        <f t="shared" si="866"/>
        <v>3.7682869919525172E-2</v>
      </c>
      <c r="AN576" s="13">
        <f t="shared" si="867"/>
        <v>1.2601480181611186E-2</v>
      </c>
      <c r="AO576" s="13">
        <f t="shared" si="868"/>
        <v>2.1070224097403407E-3</v>
      </c>
      <c r="AP576" s="13">
        <f t="shared" si="869"/>
        <v>2.348688868908398E-4</v>
      </c>
      <c r="AQ576" s="13">
        <f t="shared" si="870"/>
        <v>1.963555078045187E-5</v>
      </c>
      <c r="AR576" s="13">
        <f t="shared" si="871"/>
        <v>2.5461394467576754E-6</v>
      </c>
      <c r="AS576" s="13">
        <f t="shared" si="872"/>
        <v>5.8104816250616092E-6</v>
      </c>
      <c r="AT576" s="13">
        <f t="shared" si="873"/>
        <v>6.6299779374165233E-6</v>
      </c>
      <c r="AU576" s="13">
        <f t="shared" si="874"/>
        <v>5.0433693552513136E-6</v>
      </c>
      <c r="AV576" s="13">
        <f t="shared" si="875"/>
        <v>2.8773370017502008E-6</v>
      </c>
      <c r="AW576" s="13">
        <f t="shared" si="876"/>
        <v>2.7839133180196728E-8</v>
      </c>
      <c r="AX576" s="13">
        <f t="shared" si="877"/>
        <v>1.4332523664785398E-2</v>
      </c>
      <c r="AY576" s="13">
        <f t="shared" si="878"/>
        <v>4.7929208497117124E-3</v>
      </c>
      <c r="AZ576" s="13">
        <f t="shared" si="879"/>
        <v>8.0139725595022079E-4</v>
      </c>
      <c r="BA576" s="13">
        <f t="shared" si="880"/>
        <v>8.9331409382398318E-5</v>
      </c>
      <c r="BB576" s="13">
        <f t="shared" si="881"/>
        <v>7.4683004992170729E-6</v>
      </c>
      <c r="BC576" s="13">
        <f t="shared" si="882"/>
        <v>4.9949295758090569E-7</v>
      </c>
      <c r="BD576" s="13">
        <f t="shared" si="883"/>
        <v>1.4190853760367206E-7</v>
      </c>
      <c r="BE576" s="13">
        <f t="shared" si="884"/>
        <v>3.2384595087103914E-7</v>
      </c>
      <c r="BF576" s="13">
        <f t="shared" si="885"/>
        <v>3.6952040260068789E-7</v>
      </c>
      <c r="BG576" s="13">
        <f t="shared" si="886"/>
        <v>2.8109111255091589E-7</v>
      </c>
      <c r="BH576" s="13">
        <f t="shared" si="887"/>
        <v>1.6036776250855772E-7</v>
      </c>
      <c r="BI576" s="13">
        <f t="shared" si="888"/>
        <v>7.3194257957459169E-8</v>
      </c>
      <c r="BJ576" s="14">
        <f t="shared" si="889"/>
        <v>0.80976116973360179</v>
      </c>
      <c r="BK576" s="14">
        <f t="shared" si="890"/>
        <v>0.14519070531854034</v>
      </c>
      <c r="BL576" s="14">
        <f t="shared" si="891"/>
        <v>4.0387852634354786E-2</v>
      </c>
      <c r="BM576" s="14">
        <f t="shared" si="892"/>
        <v>0.47670289880451638</v>
      </c>
      <c r="BN576" s="14">
        <f t="shared" si="893"/>
        <v>0.51429929809785746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1.2153</v>
      </c>
      <c r="F577" s="10">
        <f>VLOOKUP(B577,home!$B$2:$E$405,3,FALSE)</f>
        <v>0.64</v>
      </c>
      <c r="G577" s="10">
        <f>VLOOKUP(C577,away!$B$2:$E$405,4,FALSE)</f>
        <v>1.0971</v>
      </c>
      <c r="H577" s="10">
        <f>VLOOKUP(A577,away!$A$2:$E$405,3,FALSE)</f>
        <v>0.91669999999999996</v>
      </c>
      <c r="I577" s="10">
        <f>VLOOKUP(C577,away!$B$2:$E$405,3,FALSE)</f>
        <v>1.2121</v>
      </c>
      <c r="J577" s="10">
        <f>VLOOKUP(B577,home!$B$2:$E$405,4,FALSE)</f>
        <v>0.84850000000000003</v>
      </c>
      <c r="K577" s="12">
        <f t="shared" si="838"/>
        <v>0.85331560319999999</v>
      </c>
      <c r="L577" s="12">
        <f t="shared" si="839"/>
        <v>0.94279556139499987</v>
      </c>
      <c r="M577" s="13">
        <f t="shared" si="840"/>
        <v>0.16594295992323482</v>
      </c>
      <c r="N577" s="13">
        <f t="shared" si="841"/>
        <v>0.14160171694368856</v>
      </c>
      <c r="O577" s="13">
        <f t="shared" si="842"/>
        <v>0.15645028606037412</v>
      </c>
      <c r="P577" s="13">
        <f t="shared" si="843"/>
        <v>0.13350147022042072</v>
      </c>
      <c r="Q577" s="13">
        <f t="shared" si="844"/>
        <v>6.0415477253979624E-2</v>
      </c>
      <c r="R577" s="13">
        <f t="shared" si="845"/>
        <v>7.3750317638349369E-2</v>
      </c>
      <c r="S577" s="13">
        <f t="shared" si="846"/>
        <v>2.6850555394544343E-2</v>
      </c>
      <c r="T577" s="13">
        <f t="shared" si="847"/>
        <v>5.6959443794612562E-2</v>
      </c>
      <c r="U577" s="13">
        <f t="shared" si="848"/>
        <v>6.2932296781759697E-2</v>
      </c>
      <c r="V577" s="13">
        <f t="shared" si="849"/>
        <v>2.4001477663467738E-3</v>
      </c>
      <c r="W577" s="13">
        <f t="shared" si="850"/>
        <v>1.7184489805198499E-2</v>
      </c>
      <c r="X577" s="13">
        <f t="shared" si="851"/>
        <v>1.620146071317877E-2</v>
      </c>
      <c r="Y577" s="13">
        <f t="shared" si="852"/>
        <v>7.6373326242502055E-3</v>
      </c>
      <c r="Z577" s="13">
        <f t="shared" si="853"/>
        <v>2.317715737363572E-2</v>
      </c>
      <c r="AA577" s="13">
        <f t="shared" si="854"/>
        <v>1.9777430024745295E-2</v>
      </c>
      <c r="AB577" s="13">
        <f t="shared" si="855"/>
        <v>8.4381948156556606E-3</v>
      </c>
      <c r="AC577" s="13">
        <f t="shared" si="856"/>
        <v>1.2068275437150993E-4</v>
      </c>
      <c r="AD577" s="13">
        <f t="shared" si="857"/>
        <v>3.6659483209518012E-3</v>
      </c>
      <c r="AE577" s="13">
        <f t="shared" si="858"/>
        <v>3.4562398052968104E-3</v>
      </c>
      <c r="AF577" s="13">
        <f t="shared" si="859"/>
        <v>1.6292637737752756E-3</v>
      </c>
      <c r="AG577" s="13">
        <f t="shared" si="860"/>
        <v>5.1202088475233245E-4</v>
      </c>
      <c r="AH577" s="13">
        <f t="shared" si="861"/>
        <v>5.4628302744042867E-3</v>
      </c>
      <c r="AI577" s="13">
        <f t="shared" si="862"/>
        <v>4.661518310782516E-3</v>
      </c>
      <c r="AJ577" s="13">
        <f t="shared" si="863"/>
        <v>1.9888731545966137E-3</v>
      </c>
      <c r="AK577" s="13">
        <f t="shared" si="864"/>
        <v>5.6571216520096533E-4</v>
      </c>
      <c r="AL577" s="13">
        <f t="shared" si="865"/>
        <v>3.8835814779487091E-6</v>
      </c>
      <c r="AM577" s="13">
        <f t="shared" si="866"/>
        <v>6.2564218055860294E-4</v>
      </c>
      <c r="AN577" s="13">
        <f t="shared" si="867"/>
        <v>5.8985267085213987E-4</v>
      </c>
      <c r="AO577" s="13">
        <f t="shared" si="868"/>
        <v>2.7805523997819165E-4</v>
      </c>
      <c r="AP577" s="13">
        <f t="shared" si="869"/>
        <v>8.7383082024686888E-5</v>
      </c>
      <c r="AQ577" s="13">
        <f t="shared" si="870"/>
        <v>2.0596095468472494E-5</v>
      </c>
      <c r="AR577" s="13">
        <f t="shared" si="871"/>
        <v>1.0300664270725185E-3</v>
      </c>
      <c r="AS577" s="13">
        <f t="shared" si="872"/>
        <v>8.7897175455345508E-4</v>
      </c>
      <c r="AT577" s="13">
        <f t="shared" si="873"/>
        <v>3.750201564662719E-4</v>
      </c>
      <c r="AU577" s="13">
        <f t="shared" si="874"/>
        <v>1.0667018367572504E-4</v>
      </c>
      <c r="AV577" s="13">
        <f t="shared" si="875"/>
        <v>2.2755833031676525E-5</v>
      </c>
      <c r="AW577" s="13">
        <f t="shared" si="876"/>
        <v>8.6787491662260164E-8</v>
      </c>
      <c r="AX577" s="13">
        <f t="shared" si="877"/>
        <v>8.8978372448454565E-5</v>
      </c>
      <c r="AY577" s="13">
        <f t="shared" si="878"/>
        <v>8.3888414604554106E-5</v>
      </c>
      <c r="AZ577" s="13">
        <f t="shared" si="879"/>
        <v>3.9544812470818541E-5</v>
      </c>
      <c r="BA577" s="13">
        <f t="shared" si="880"/>
        <v>1.2427557891228455E-5</v>
      </c>
      <c r="BB577" s="13">
        <f t="shared" si="881"/>
        <v>2.9291616047073978E-6</v>
      </c>
      <c r="BC577" s="13">
        <f t="shared" si="882"/>
        <v>5.5232011190535814E-7</v>
      </c>
      <c r="BD577" s="13">
        <f t="shared" si="883"/>
        <v>1.6185700923099605E-4</v>
      </c>
      <c r="BE577" s="13">
        <f t="shared" si="884"/>
        <v>1.3811511146409537E-4</v>
      </c>
      <c r="BF577" s="13">
        <f t="shared" si="885"/>
        <v>5.8927889825009886E-5</v>
      </c>
      <c r="BG577" s="13">
        <f t="shared" si="886"/>
        <v>1.6761362617110483E-5</v>
      </c>
      <c r="BH577" s="13">
        <f t="shared" si="887"/>
        <v>3.5756830630183899E-6</v>
      </c>
      <c r="BI577" s="13">
        <f t="shared" si="888"/>
        <v>6.1023722995431247E-7</v>
      </c>
      <c r="BJ577" s="14">
        <f t="shared" si="889"/>
        <v>0.31109324382769815</v>
      </c>
      <c r="BK577" s="14">
        <f t="shared" si="890"/>
        <v>0.32890358805500064</v>
      </c>
      <c r="BL577" s="14">
        <f t="shared" si="891"/>
        <v>0.33682079087409855</v>
      </c>
      <c r="BM577" s="14">
        <f t="shared" si="892"/>
        <v>0.26824875046327301</v>
      </c>
      <c r="BN577" s="14">
        <f t="shared" si="893"/>
        <v>0.73166222804004721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1.2153</v>
      </c>
      <c r="F578" s="10">
        <f>VLOOKUP(B578,home!$B$2:$E$405,3,FALSE)</f>
        <v>0.64</v>
      </c>
      <c r="G578" s="10">
        <f>VLOOKUP(C578,away!$B$2:$E$405,4,FALSE)</f>
        <v>1.0057</v>
      </c>
      <c r="H578" s="10">
        <f>VLOOKUP(A578,away!$A$2:$E$405,3,FALSE)</f>
        <v>0.91669999999999996</v>
      </c>
      <c r="I578" s="10">
        <f>VLOOKUP(C578,away!$B$2:$E$405,3,FALSE)</f>
        <v>1.8181</v>
      </c>
      <c r="J578" s="10">
        <f>VLOOKUP(B578,home!$B$2:$E$405,4,FALSE)</f>
        <v>1.0909</v>
      </c>
      <c r="K578" s="12">
        <f t="shared" si="838"/>
        <v>0.78222541440000004</v>
      </c>
      <c r="L578" s="12">
        <f t="shared" si="839"/>
        <v>1.8181509613429998</v>
      </c>
      <c r="M578" s="13">
        <f t="shared" si="840"/>
        <v>7.4245628701237534E-2</v>
      </c>
      <c r="N578" s="13">
        <f t="shared" si="841"/>
        <v>5.8076817678214057E-2</v>
      </c>
      <c r="O578" s="13">
        <f t="shared" si="842"/>
        <v>0.13498976119867045</v>
      </c>
      <c r="P578" s="13">
        <f t="shared" si="843"/>
        <v>0.10559242189338702</v>
      </c>
      <c r="Q578" s="13">
        <f t="shared" si="844"/>
        <v>2.2714581387687116E-2</v>
      </c>
      <c r="R578" s="13">
        <f t="shared" si="845"/>
        <v>0.12271588204741232</v>
      </c>
      <c r="S578" s="13">
        <f t="shared" si="846"/>
        <v>3.7543488271132359E-2</v>
      </c>
      <c r="T578" s="13">
        <f t="shared" si="847"/>
        <v>4.1298537986527148E-2</v>
      </c>
      <c r="U578" s="13">
        <f t="shared" si="848"/>
        <v>9.5991481687998606E-2</v>
      </c>
      <c r="V578" s="13">
        <f t="shared" si="849"/>
        <v>5.9327216702804251E-3</v>
      </c>
      <c r="W578" s="13">
        <f t="shared" si="850"/>
        <v>5.9226409463020288E-3</v>
      </c>
      <c r="X578" s="13">
        <f t="shared" si="851"/>
        <v>1.0768255330208448E-2</v>
      </c>
      <c r="Y578" s="13">
        <f t="shared" si="852"/>
        <v>9.789156890302686E-3</v>
      </c>
      <c r="Z578" s="13">
        <f t="shared" si="853"/>
        <v>7.4371999638852285E-2</v>
      </c>
      <c r="AA578" s="13">
        <f t="shared" si="854"/>
        <v>5.8175668237257873E-2</v>
      </c>
      <c r="AB578" s="13">
        <f t="shared" si="855"/>
        <v>2.2753243097442977E-2</v>
      </c>
      <c r="AC578" s="13">
        <f t="shared" si="856"/>
        <v>5.2734623955532018E-4</v>
      </c>
      <c r="AD578" s="13">
        <f t="shared" si="857"/>
        <v>1.1582100671408782E-3</v>
      </c>
      <c r="AE578" s="13">
        <f t="shared" si="858"/>
        <v>2.1058007470093282E-3</v>
      </c>
      <c r="AF578" s="13">
        <f t="shared" si="859"/>
        <v>1.9143318262859084E-3</v>
      </c>
      <c r="AG578" s="13">
        <f t="shared" si="860"/>
        <v>1.1601814167637415E-3</v>
      </c>
      <c r="AH578" s="13">
        <f t="shared" si="861"/>
        <v>3.3804880660095141E-2</v>
      </c>
      <c r="AI578" s="13">
        <f t="shared" si="862"/>
        <v>2.6443036783085468E-2</v>
      </c>
      <c r="AJ578" s="13">
        <f t="shared" si="863"/>
        <v>1.0342207702821736E-2</v>
      </c>
      <c r="AK578" s="13">
        <f t="shared" si="864"/>
        <v>2.696645902050202E-3</v>
      </c>
      <c r="AL578" s="13">
        <f t="shared" si="865"/>
        <v>2.9999754913564815E-5</v>
      </c>
      <c r="AM578" s="13">
        <f t="shared" si="866"/>
        <v>1.8119626994630509E-4</v>
      </c>
      <c r="AN578" s="13">
        <f t="shared" si="867"/>
        <v>3.2944217239464033E-4</v>
      </c>
      <c r="AO578" s="13">
        <f t="shared" si="868"/>
        <v>2.9948780122312076E-4</v>
      </c>
      <c r="AP578" s="13">
        <f t="shared" si="869"/>
        <v>1.8150467790143939E-4</v>
      </c>
      <c r="AQ578" s="13">
        <f t="shared" si="870"/>
        <v>8.2500726153688435E-5</v>
      </c>
      <c r="AR578" s="13">
        <f t="shared" si="871"/>
        <v>1.2292475254047463E-2</v>
      </c>
      <c r="AS578" s="13">
        <f t="shared" si="872"/>
        <v>9.615486549599022E-3</v>
      </c>
      <c r="AT578" s="13">
        <f t="shared" si="873"/>
        <v>3.76073897545886E-3</v>
      </c>
      <c r="AU578" s="13">
        <f t="shared" si="874"/>
        <v>9.8058186784284631E-4</v>
      </c>
      <c r="AV578" s="13">
        <f t="shared" si="875"/>
        <v>1.917590144816241E-4</v>
      </c>
      <c r="AW578" s="13">
        <f t="shared" si="876"/>
        <v>1.1851602253463134E-6</v>
      </c>
      <c r="AX578" s="13">
        <f t="shared" si="877"/>
        <v>2.3622721224413791E-5</v>
      </c>
      <c r="AY578" s="13">
        <f t="shared" si="878"/>
        <v>4.2949673303705621E-5</v>
      </c>
      <c r="AZ578" s="13">
        <f t="shared" si="879"/>
        <v>3.9044494903250076E-5</v>
      </c>
      <c r="BA578" s="13">
        <f t="shared" si="880"/>
        <v>2.3662928647831987E-5</v>
      </c>
      <c r="BB578" s="13">
        <f t="shared" si="881"/>
        <v>1.075569411731164E-5</v>
      </c>
      <c r="BC578" s="13">
        <f t="shared" si="882"/>
        <v>3.9110951198602783E-6</v>
      </c>
      <c r="BD578" s="13">
        <f t="shared" si="883"/>
        <v>3.7249292834052386E-3</v>
      </c>
      <c r="BE578" s="13">
        <f t="shared" si="884"/>
        <v>2.9137343523223578E-3</v>
      </c>
      <c r="BF578" s="13">
        <f t="shared" si="885"/>
        <v>1.1395985305984358E-3</v>
      </c>
      <c r="BG578" s="13">
        <f t="shared" si="886"/>
        <v>2.9714097761566425E-4</v>
      </c>
      <c r="BH578" s="13">
        <f t="shared" si="887"/>
        <v>5.8107806087658521E-5</v>
      </c>
      <c r="BI578" s="13">
        <f t="shared" si="888"/>
        <v>9.0906805393587082E-6</v>
      </c>
      <c r="BJ578" s="14">
        <f t="shared" si="889"/>
        <v>0.1561265925313769</v>
      </c>
      <c r="BK578" s="14">
        <f t="shared" si="890"/>
        <v>0.2239145562038099</v>
      </c>
      <c r="BL578" s="14">
        <f t="shared" si="891"/>
        <v>0.54289645060883318</v>
      </c>
      <c r="BM578" s="14">
        <f t="shared" si="892"/>
        <v>0.4789327415631856</v>
      </c>
      <c r="BN578" s="14">
        <f t="shared" si="893"/>
        <v>0.51833509290660851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1.5221</v>
      </c>
      <c r="F579" s="10">
        <f>VLOOKUP(B579,home!$B$2:$E$405,3,FALSE)</f>
        <v>0.98550000000000004</v>
      </c>
      <c r="G579" s="10">
        <f>VLOOKUP(C579,away!$B$2:$E$405,4,FALSE)</f>
        <v>0.78839999999999999</v>
      </c>
      <c r="H579" s="10">
        <f>VLOOKUP(A579,away!$A$2:$E$405,3,FALSE)</f>
        <v>1.1471</v>
      </c>
      <c r="I579" s="10">
        <f>VLOOKUP(C579,away!$B$2:$E$405,3,FALSE)</f>
        <v>1.5691999999999999</v>
      </c>
      <c r="J579" s="10">
        <f>VLOOKUP(B579,home!$B$2:$E$405,4,FALSE)</f>
        <v>0.98070000000000002</v>
      </c>
      <c r="K579" s="12">
        <f t="shared" si="838"/>
        <v>1.1826232972199999</v>
      </c>
      <c r="L579" s="12">
        <f t="shared" si="839"/>
        <v>1.7652887541239999</v>
      </c>
      <c r="M579" s="13">
        <f t="shared" si="840"/>
        <v>5.2449102734816212E-2</v>
      </c>
      <c r="N579" s="13">
        <f t="shared" si="841"/>
        <v>6.2027530812478859E-2</v>
      </c>
      <c r="O579" s="13">
        <f t="shared" si="842"/>
        <v>9.25878112216654E-2</v>
      </c>
      <c r="P579" s="13">
        <f t="shared" si="843"/>
        <v>0.10949650258934883</v>
      </c>
      <c r="Q579" s="13">
        <f t="shared" si="844"/>
        <v>3.6677601503934454E-2</v>
      </c>
      <c r="R579" s="13">
        <f t="shared" si="845"/>
        <v>8.1722110959280919E-2</v>
      </c>
      <c r="S579" s="13">
        <f t="shared" si="846"/>
        <v>5.7148184878959556E-2</v>
      </c>
      <c r="T579" s="13">
        <f t="shared" si="847"/>
        <v>6.4746557463136997E-2</v>
      </c>
      <c r="U579" s="13">
        <f t="shared" si="848"/>
        <v>9.6646472318443477E-2</v>
      </c>
      <c r="V579" s="13">
        <f t="shared" si="849"/>
        <v>1.3256293662265647E-2</v>
      </c>
      <c r="W579" s="13">
        <f t="shared" si="850"/>
        <v>1.445859534156806E-2</v>
      </c>
      <c r="X579" s="13">
        <f t="shared" si="851"/>
        <v>2.5523595756899751E-2</v>
      </c>
      <c r="Y579" s="13">
        <f t="shared" si="852"/>
        <v>2.2528258277231091E-2</v>
      </c>
      <c r="Z579" s="13">
        <f t="shared" si="853"/>
        <v>4.8087707813230747E-2</v>
      </c>
      <c r="AA579" s="13">
        <f t="shared" si="854"/>
        <v>5.6869643569834885E-2</v>
      </c>
      <c r="AB579" s="13">
        <f t="shared" si="855"/>
        <v>3.3627682695142158E-2</v>
      </c>
      <c r="AC579" s="13">
        <f t="shared" si="856"/>
        <v>1.7296742432543906E-3</v>
      </c>
      <c r="AD579" s="13">
        <f t="shared" si="857"/>
        <v>4.2747679240037386E-3</v>
      </c>
      <c r="AE579" s="13">
        <f t="shared" si="858"/>
        <v>7.5461997427337972E-3</v>
      </c>
      <c r="AF579" s="13">
        <f t="shared" si="859"/>
        <v>6.6606107711106978E-3</v>
      </c>
      <c r="AG579" s="13">
        <f t="shared" si="860"/>
        <v>3.9193004299462979E-3</v>
      </c>
      <c r="AH579" s="13">
        <f t="shared" si="861"/>
        <v>2.1222172453574276E-2</v>
      </c>
      <c r="AI579" s="13">
        <f t="shared" si="862"/>
        <v>2.509783556121746E-2</v>
      </c>
      <c r="AJ579" s="13">
        <f t="shared" si="863"/>
        <v>1.4840642522246185E-2</v>
      </c>
      <c r="AK579" s="13">
        <f t="shared" si="864"/>
        <v>5.8502965308407052E-3</v>
      </c>
      <c r="AL579" s="13">
        <f t="shared" si="865"/>
        <v>1.4443967227642426E-4</v>
      </c>
      <c r="AM579" s="13">
        <f t="shared" si="866"/>
        <v>1.0110880274271188E-3</v>
      </c>
      <c r="AN579" s="13">
        <f t="shared" si="867"/>
        <v>1.7848623242465111E-3</v>
      </c>
      <c r="AO579" s="13">
        <f t="shared" si="868"/>
        <v>1.5753986943259956E-3</v>
      </c>
      <c r="AP579" s="13">
        <f t="shared" si="869"/>
        <v>9.2701119945177058E-4</v>
      </c>
      <c r="AQ579" s="13">
        <f t="shared" si="870"/>
        <v>4.09110611334803E-4</v>
      </c>
      <c r="AR579" s="13">
        <f t="shared" si="871"/>
        <v>7.4926524740749493E-3</v>
      </c>
      <c r="AS579" s="13">
        <f t="shared" si="872"/>
        <v>8.8609853738141047E-3</v>
      </c>
      <c r="AT579" s="13">
        <f t="shared" si="873"/>
        <v>5.2396038696991172E-3</v>
      </c>
      <c r="AU579" s="13">
        <f t="shared" si="874"/>
        <v>2.065492534836746E-3</v>
      </c>
      <c r="AV579" s="13">
        <f t="shared" si="875"/>
        <v>6.106748979829822E-4</v>
      </c>
      <c r="AW579" s="13">
        <f t="shared" si="876"/>
        <v>8.3761834091192917E-6</v>
      </c>
      <c r="AX579" s="13">
        <f t="shared" si="877"/>
        <v>1.9928937612925392E-4</v>
      </c>
      <c r="AY579" s="13">
        <f t="shared" si="878"/>
        <v>3.5180329449735985E-4</v>
      </c>
      <c r="AZ579" s="13">
        <f t="shared" si="879"/>
        <v>3.1051719971998156E-4</v>
      </c>
      <c r="BA579" s="13">
        <f t="shared" si="880"/>
        <v>1.8271750687591976E-4</v>
      </c>
      <c r="BB579" s="13">
        <f t="shared" si="881"/>
        <v>8.0637290017409008E-5</v>
      </c>
      <c r="BC579" s="13">
        <f t="shared" si="882"/>
        <v>2.8469620246153477E-5</v>
      </c>
      <c r="BD579" s="13">
        <f t="shared" si="883"/>
        <v>2.2044491918406487E-3</v>
      </c>
      <c r="BE579" s="13">
        <f t="shared" si="884"/>
        <v>2.6070329718085516E-3</v>
      </c>
      <c r="BF579" s="13">
        <f t="shared" si="885"/>
        <v>1.5415689645407427E-3</v>
      </c>
      <c r="BG579" s="13">
        <f t="shared" si="886"/>
        <v>6.0769845724573124E-4</v>
      </c>
      <c r="BH579" s="13">
        <f t="shared" si="887"/>
        <v>1.796695883058635E-4</v>
      </c>
      <c r="BI579" s="13">
        <f t="shared" si="888"/>
        <v>4.2496288186488034E-5</v>
      </c>
      <c r="BJ579" s="14">
        <f t="shared" si="889"/>
        <v>0.25522392316731596</v>
      </c>
      <c r="BK579" s="14">
        <f t="shared" si="890"/>
        <v>0.23457600107541843</v>
      </c>
      <c r="BL579" s="14">
        <f t="shared" si="891"/>
        <v>0.45991699244458129</v>
      </c>
      <c r="BM579" s="14">
        <f t="shared" si="892"/>
        <v>0.56250053756793328</v>
      </c>
      <c r="BN579" s="14">
        <f t="shared" si="893"/>
        <v>0.43496065982152465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1.5221</v>
      </c>
      <c r="F580" s="10">
        <f>VLOOKUP(B580,home!$B$2:$E$405,3,FALSE)</f>
        <v>0.65700000000000003</v>
      </c>
      <c r="G580" s="10">
        <f>VLOOKUP(C580,away!$B$2:$E$405,4,FALSE)</f>
        <v>1.1679999999999999</v>
      </c>
      <c r="H580" s="10">
        <f>VLOOKUP(A580,away!$A$2:$E$405,3,FALSE)</f>
        <v>1.1471</v>
      </c>
      <c r="I580" s="10">
        <f>VLOOKUP(C580,away!$B$2:$E$405,3,FALSE)</f>
        <v>1.2592000000000001</v>
      </c>
      <c r="J580" s="10">
        <f>VLOOKUP(B580,home!$B$2:$E$405,4,FALSE)</f>
        <v>1.5498000000000001</v>
      </c>
      <c r="K580" s="12">
        <f t="shared" si="838"/>
        <v>1.1680230095999999</v>
      </c>
      <c r="L580" s="12">
        <f t="shared" si="839"/>
        <v>2.238575010336</v>
      </c>
      <c r="M580" s="13">
        <f t="shared" si="840"/>
        <v>3.3153797298504623E-2</v>
      </c>
      <c r="N580" s="13">
        <f t="shared" si="841"/>
        <v>3.8724398100267718E-2</v>
      </c>
      <c r="O580" s="13">
        <f t="shared" si="842"/>
        <v>7.4217262130177625E-2</v>
      </c>
      <c r="P580" s="13">
        <f t="shared" si="843"/>
        <v>8.6687469877562179E-2</v>
      </c>
      <c r="Q580" s="13">
        <f t="shared" si="844"/>
        <v>2.2615494007011617E-2</v>
      </c>
      <c r="R580" s="13">
        <f t="shared" si="845"/>
        <v>8.3070454170086017E-2</v>
      </c>
      <c r="S580" s="13">
        <f t="shared" si="846"/>
        <v>5.6665586192989427E-2</v>
      </c>
      <c r="T580" s="13">
        <f t="shared" si="847"/>
        <v>5.0626479730499774E-2</v>
      </c>
      <c r="U580" s="13">
        <f t="shared" si="848"/>
        <v>9.7028201888582744E-2</v>
      </c>
      <c r="V580" s="13">
        <f t="shared" si="849"/>
        <v>1.6462656858048437E-2</v>
      </c>
      <c r="W580" s="13">
        <f t="shared" si="850"/>
        <v>8.8051391245534908E-3</v>
      </c>
      <c r="X580" s="13">
        <f t="shared" si="851"/>
        <v>1.9710964406757247E-2</v>
      </c>
      <c r="Y580" s="13">
        <f t="shared" si="852"/>
        <v>2.2062236175294569E-2</v>
      </c>
      <c r="Z580" s="13">
        <f t="shared" si="853"/>
        <v>6.1986480934138832E-2</v>
      </c>
      <c r="AA580" s="13">
        <f t="shared" si="854"/>
        <v>7.2401636015205856E-2</v>
      </c>
      <c r="AB580" s="13">
        <f t="shared" si="855"/>
        <v>4.2283388399222258E-2</v>
      </c>
      <c r="AC580" s="13">
        <f t="shared" si="856"/>
        <v>2.6903141321142992E-3</v>
      </c>
      <c r="AD580" s="13">
        <f t="shared" si="857"/>
        <v>2.5711512750519212E-3</v>
      </c>
      <c r="AE580" s="13">
        <f t="shared" si="858"/>
        <v>5.7557149921247733E-3</v>
      </c>
      <c r="AF580" s="13">
        <f t="shared" si="859"/>
        <v>6.4422998739933944E-3</v>
      </c>
      <c r="AG580" s="13">
        <f t="shared" si="860"/>
        <v>4.8071905023374566E-3</v>
      </c>
      <c r="AH580" s="13">
        <f t="shared" si="861"/>
        <v>3.4690346799458038E-2</v>
      </c>
      <c r="AI580" s="13">
        <f t="shared" si="862"/>
        <v>4.0519123272770706E-2</v>
      </c>
      <c r="AJ580" s="13">
        <f t="shared" si="863"/>
        <v>2.3663634155707526E-2</v>
      </c>
      <c r="AK580" s="13">
        <f t="shared" si="864"/>
        <v>9.2132230615409524E-3</v>
      </c>
      <c r="AL580" s="13">
        <f t="shared" si="865"/>
        <v>2.8137534073583413E-4</v>
      </c>
      <c r="AM580" s="13">
        <f t="shared" si="866"/>
        <v>6.0063277008460365E-4</v>
      </c>
      <c r="AN580" s="13">
        <f t="shared" si="867"/>
        <v>1.3445615095002818E-3</v>
      </c>
      <c r="AO580" s="13">
        <f t="shared" si="868"/>
        <v>1.504950897513491E-3</v>
      </c>
      <c r="AP580" s="13">
        <f t="shared" si="869"/>
        <v>1.1229818236521451E-3</v>
      </c>
      <c r="AQ580" s="13">
        <f t="shared" si="870"/>
        <v>6.2846976187231035E-4</v>
      </c>
      <c r="AR580" s="13">
        <f t="shared" si="871"/>
        <v>1.5531388689031242E-2</v>
      </c>
      <c r="AS580" s="13">
        <f t="shared" si="872"/>
        <v>1.8141019359829667E-2</v>
      </c>
      <c r="AT580" s="13">
        <f t="shared" si="873"/>
        <v>1.059456401494006E-2</v>
      </c>
      <c r="AU580" s="13">
        <f t="shared" si="874"/>
        <v>4.1248981820433831E-3</v>
      </c>
      <c r="AV580" s="13">
        <f t="shared" si="875"/>
        <v>1.204493997220971E-3</v>
      </c>
      <c r="AW580" s="13">
        <f t="shared" si="876"/>
        <v>2.0436502973226025E-5</v>
      </c>
      <c r="AX580" s="13">
        <f t="shared" si="877"/>
        <v>1.1692548262976726E-4</v>
      </c>
      <c r="AY580" s="13">
        <f t="shared" si="878"/>
        <v>2.6174646348647298E-4</v>
      </c>
      <c r="AZ580" s="13">
        <f t="shared" si="879"/>
        <v>2.9296954610232148E-4</v>
      </c>
      <c r="BA580" s="13">
        <f t="shared" si="880"/>
        <v>2.1861143489804578E-4</v>
      </c>
      <c r="BB580" s="13">
        <f t="shared" si="881"/>
        <v>1.2234452378411521E-4</v>
      </c>
      <c r="BC580" s="13">
        <f t="shared" si="882"/>
        <v>5.4775478718915742E-5</v>
      </c>
      <c r="BD580" s="13">
        <f t="shared" si="883"/>
        <v>5.7946964325134237E-3</v>
      </c>
      <c r="BE580" s="13">
        <f t="shared" si="884"/>
        <v>6.7683387668227126E-3</v>
      </c>
      <c r="BF580" s="13">
        <f t="shared" si="885"/>
        <v>3.9527877082083098E-3</v>
      </c>
      <c r="BG580" s="13">
        <f t="shared" si="886"/>
        <v>1.5389823317504521E-3</v>
      </c>
      <c r="BH580" s="13">
        <f t="shared" si="887"/>
        <v>4.4939169371309749E-4</v>
      </c>
      <c r="BI580" s="13">
        <f t="shared" si="888"/>
        <v>1.0497996771600257E-4</v>
      </c>
      <c r="BJ580" s="14">
        <f t="shared" si="889"/>
        <v>0.18839003788013439</v>
      </c>
      <c r="BK580" s="14">
        <f t="shared" si="890"/>
        <v>0.19620294616344125</v>
      </c>
      <c r="BL580" s="14">
        <f t="shared" si="891"/>
        <v>0.54529281103654093</v>
      </c>
      <c r="BM580" s="14">
        <f t="shared" si="892"/>
        <v>0.65316209047013252</v>
      </c>
      <c r="BN580" s="14">
        <f t="shared" si="893"/>
        <v>0.33846887558360977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1.5221</v>
      </c>
      <c r="F581" s="10">
        <f>VLOOKUP(B581,home!$B$2:$E$405,3,FALSE)</f>
        <v>0.73</v>
      </c>
      <c r="G581" s="10">
        <f>VLOOKUP(C581,away!$B$2:$E$405,4,FALSE)</f>
        <v>1.1496999999999999</v>
      </c>
      <c r="H581" s="10">
        <f>VLOOKUP(A581,away!$A$2:$E$405,3,FALSE)</f>
        <v>1.1471</v>
      </c>
      <c r="I581" s="10">
        <f>VLOOKUP(C581,away!$B$2:$E$405,3,FALSE)</f>
        <v>0.98070000000000002</v>
      </c>
      <c r="J581" s="10">
        <f>VLOOKUP(B581,home!$B$2:$E$405,4,FALSE)</f>
        <v>1.0654999999999999</v>
      </c>
      <c r="K581" s="12">
        <f t="shared" si="838"/>
        <v>1.2774696100999998</v>
      </c>
      <c r="L581" s="12">
        <f t="shared" si="839"/>
        <v>1.1986459135350001</v>
      </c>
      <c r="M581" s="13">
        <f t="shared" si="840"/>
        <v>8.4069156798936839E-2</v>
      </c>
      <c r="N581" s="13">
        <f t="shared" si="841"/>
        <v>0.1073957929573736</v>
      </c>
      <c r="O581" s="13">
        <f t="shared" si="842"/>
        <v>0.10076915125137879</v>
      </c>
      <c r="P581" s="13">
        <f t="shared" si="843"/>
        <v>0.12872952835920679</v>
      </c>
      <c r="Q581" s="13">
        <f t="shared" si="844"/>
        <v>6.8597430877818194E-2</v>
      </c>
      <c r="R581" s="13">
        <f t="shared" si="845"/>
        <v>6.0393265678927777E-2</v>
      </c>
      <c r="S581" s="13">
        <f t="shared" si="846"/>
        <v>4.92787488972216E-2</v>
      </c>
      <c r="T581" s="13">
        <f t="shared" si="847"/>
        <v>8.2224030200696407E-2</v>
      </c>
      <c r="U581" s="13">
        <f t="shared" si="848"/>
        <v>7.7150561559525585E-2</v>
      </c>
      <c r="V581" s="13">
        <f t="shared" si="849"/>
        <v>8.384142486197798E-3</v>
      </c>
      <c r="W581" s="13">
        <f t="shared" si="850"/>
        <v>2.921037775911603E-2</v>
      </c>
      <c r="X581" s="13">
        <f t="shared" si="851"/>
        <v>3.5012899933778076E-2</v>
      </c>
      <c r="Y581" s="13">
        <f t="shared" si="852"/>
        <v>2.0984034713316488E-2</v>
      </c>
      <c r="Z581" s="13">
        <f t="shared" si="853"/>
        <v>2.4130047037026783E-2</v>
      </c>
      <c r="AA581" s="13">
        <f t="shared" si="854"/>
        <v>3.0825401780085263E-2</v>
      </c>
      <c r="AB581" s="13">
        <f t="shared" si="855"/>
        <v>1.9689256996590687E-2</v>
      </c>
      <c r="AC581" s="13">
        <f t="shared" si="856"/>
        <v>8.0238010960272251E-4</v>
      </c>
      <c r="AD581" s="13">
        <f t="shared" si="857"/>
        <v>9.3288424717029184E-3</v>
      </c>
      <c r="AE581" s="13">
        <f t="shared" si="858"/>
        <v>1.1181978906718452E-2</v>
      </c>
      <c r="AF581" s="13">
        <f t="shared" si="859"/>
        <v>6.7016166608863219E-3</v>
      </c>
      <c r="AG581" s="13">
        <f t="shared" si="860"/>
        <v>2.677621808216487E-3</v>
      </c>
      <c r="AH581" s="13">
        <f t="shared" si="861"/>
        <v>7.2308455685848724E-3</v>
      </c>
      <c r="AI581" s="13">
        <f t="shared" si="862"/>
        <v>9.2371854691934308E-3</v>
      </c>
      <c r="AJ581" s="13">
        <f t="shared" si="863"/>
        <v>5.900111859875959E-3</v>
      </c>
      <c r="AK581" s="13">
        <f t="shared" si="864"/>
        <v>2.5124045323940414E-3</v>
      </c>
      <c r="AL581" s="13">
        <f t="shared" si="865"/>
        <v>4.9145259453951485E-5</v>
      </c>
      <c r="AM581" s="13">
        <f t="shared" si="866"/>
        <v>2.3834625510021266E-3</v>
      </c>
      <c r="AN581" s="13">
        <f t="shared" si="867"/>
        <v>2.8569276468224055E-3</v>
      </c>
      <c r="AO581" s="13">
        <f t="shared" si="868"/>
        <v>1.7122223245644205E-3</v>
      </c>
      <c r="AP581" s="13">
        <f t="shared" si="869"/>
        <v>6.8411609746751368E-4</v>
      </c>
      <c r="AQ581" s="13">
        <f t="shared" si="870"/>
        <v>2.050032411532368E-4</v>
      </c>
      <c r="AR581" s="13">
        <f t="shared" si="871"/>
        <v>1.7334446984373843E-3</v>
      </c>
      <c r="AS581" s="13">
        <f t="shared" si="872"/>
        <v>2.2144229230427171E-3</v>
      </c>
      <c r="AT581" s="13">
        <f t="shared" si="873"/>
        <v>1.4144289940479413E-3</v>
      </c>
      <c r="AU581" s="13">
        <f t="shared" si="874"/>
        <v>6.0229668518018613E-4</v>
      </c>
      <c r="AV581" s="13">
        <f t="shared" si="875"/>
        <v>1.9235392789541375E-4</v>
      </c>
      <c r="AW581" s="13">
        <f t="shared" si="876"/>
        <v>2.0903577454982877E-6</v>
      </c>
      <c r="AX581" s="13">
        <f t="shared" si="877"/>
        <v>5.0746682928610705E-4</v>
      </c>
      <c r="AY581" s="13">
        <f t="shared" si="878"/>
        <v>6.0827304117835564E-4</v>
      </c>
      <c r="AZ581" s="13">
        <f t="shared" si="879"/>
        <v>3.645519975609715E-4</v>
      </c>
      <c r="BA581" s="13">
        <f t="shared" si="880"/>
        <v>1.4565625404915991E-4</v>
      </c>
      <c r="BB581" s="13">
        <f t="shared" si="881"/>
        <v>4.364756842421034E-5</v>
      </c>
      <c r="BC581" s="13">
        <f t="shared" si="882"/>
        <v>1.0463595905483805E-5</v>
      </c>
      <c r="BD581" s="13">
        <f t="shared" si="883"/>
        <v>3.4629773402014699E-4</v>
      </c>
      <c r="BE581" s="13">
        <f t="shared" si="884"/>
        <v>4.4238483125723068E-4</v>
      </c>
      <c r="BF581" s="13">
        <f t="shared" si="885"/>
        <v>2.825665889501644E-4</v>
      </c>
      <c r="BG581" s="13">
        <f t="shared" si="886"/>
        <v>1.2032341007115113E-4</v>
      </c>
      <c r="BH581" s="13">
        <f t="shared" si="887"/>
        <v>3.8427374937373978E-5</v>
      </c>
      <c r="BI581" s="13">
        <f t="shared" si="888"/>
        <v>9.8179607356827164E-6</v>
      </c>
      <c r="BJ581" s="14">
        <f t="shared" si="889"/>
        <v>0.38283641743703695</v>
      </c>
      <c r="BK581" s="14">
        <f t="shared" si="890"/>
        <v>0.27192137495179797</v>
      </c>
      <c r="BL581" s="14">
        <f t="shared" si="891"/>
        <v>0.32110494982513182</v>
      </c>
      <c r="BM581" s="14">
        <f t="shared" si="892"/>
        <v>0.44943228064391871</v>
      </c>
      <c r="BN581" s="14">
        <f t="shared" si="893"/>
        <v>0.54995432592364202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1.5207999999999999</v>
      </c>
      <c r="F582" s="10">
        <f>VLOOKUP(B582,home!$B$2:$E$405,3,FALSE)</f>
        <v>1.1397999999999999</v>
      </c>
      <c r="G582" s="10">
        <f>VLOOKUP(C582,away!$B$2:$E$405,4,FALSE)</f>
        <v>0.96440000000000003</v>
      </c>
      <c r="H582" s="10">
        <f>VLOOKUP(A582,away!$A$2:$E$405,3,FALSE)</f>
        <v>1.1375</v>
      </c>
      <c r="I582" s="10">
        <f>VLOOKUP(C582,away!$B$2:$E$405,3,FALSE)</f>
        <v>1.1135999999999999</v>
      </c>
      <c r="J582" s="10">
        <f>VLOOKUP(B582,home!$B$2:$E$405,4,FALSE)</f>
        <v>0.99629999999999996</v>
      </c>
      <c r="K582" s="12">
        <f t="shared" si="838"/>
        <v>1.6716985208959998</v>
      </c>
      <c r="L582" s="12">
        <f t="shared" si="839"/>
        <v>1.2620331359999999</v>
      </c>
      <c r="M582" s="13">
        <f t="shared" si="840"/>
        <v>5.3198150041455915E-2</v>
      </c>
      <c r="N582" s="13">
        <f t="shared" si="841"/>
        <v>8.8931268738705327E-2</v>
      </c>
      <c r="O582" s="13">
        <f t="shared" si="842"/>
        <v>6.7137828126217117E-2</v>
      </c>
      <c r="P582" s="13">
        <f t="shared" si="843"/>
        <v>0.11223420797476702</v>
      </c>
      <c r="Q582" s="13">
        <f t="shared" si="844"/>
        <v>7.4333135205949183E-2</v>
      </c>
      <c r="R582" s="13">
        <f t="shared" si="845"/>
        <v>4.2365081887179398E-2</v>
      </c>
      <c r="S582" s="13">
        <f t="shared" si="846"/>
        <v>5.919621936997399E-2</v>
      </c>
      <c r="T582" s="13">
        <f t="shared" si="847"/>
        <v>9.3810879732676031E-2</v>
      </c>
      <c r="U582" s="13">
        <f t="shared" si="848"/>
        <v>7.0821644728435718E-2</v>
      </c>
      <c r="V582" s="13">
        <f t="shared" si="849"/>
        <v>1.3876507591402715E-2</v>
      </c>
      <c r="W582" s="13">
        <f t="shared" si="850"/>
        <v>4.1420864059115881E-2</v>
      </c>
      <c r="X582" s="13">
        <f t="shared" si="851"/>
        <v>5.2274502964355693E-2</v>
      </c>
      <c r="Y582" s="13">
        <f t="shared" si="852"/>
        <v>3.2986077454473559E-2</v>
      </c>
      <c r="Z582" s="13">
        <f t="shared" si="853"/>
        <v>1.7822045716991267E-2</v>
      </c>
      <c r="AA582" s="13">
        <f t="shared" si="854"/>
        <v>2.9793087464435188E-2</v>
      </c>
      <c r="AB582" s="13">
        <f t="shared" si="855"/>
        <v>2.4902530123610732E-2</v>
      </c>
      <c r="AC582" s="13">
        <f t="shared" si="856"/>
        <v>1.8297380145776583E-3</v>
      </c>
      <c r="AD582" s="13">
        <f t="shared" si="857"/>
        <v>1.7310799295464578E-2</v>
      </c>
      <c r="AE582" s="13">
        <f t="shared" si="858"/>
        <v>2.1846802321521749E-2</v>
      </c>
      <c r="AF582" s="13">
        <f t="shared" si="859"/>
        <v>1.3785694222701084E-2</v>
      </c>
      <c r="AG582" s="13">
        <f t="shared" si="860"/>
        <v>5.7993343039375094E-3</v>
      </c>
      <c r="AH582" s="13">
        <f t="shared" si="861"/>
        <v>5.6230030615374649E-3</v>
      </c>
      <c r="AI582" s="13">
        <f t="shared" si="862"/>
        <v>9.3999659009658589E-3</v>
      </c>
      <c r="AJ582" s="13">
        <f t="shared" si="863"/>
        <v>7.8569545465587316E-3</v>
      </c>
      <c r="AK582" s="13">
        <f t="shared" si="864"/>
        <v>4.3781530980764446E-3</v>
      </c>
      <c r="AL582" s="13">
        <f t="shared" si="865"/>
        <v>1.5441078060602858E-4</v>
      </c>
      <c r="AM582" s="13">
        <f t="shared" si="866"/>
        <v>5.7876875155511258E-3</v>
      </c>
      <c r="AN582" s="13">
        <f t="shared" si="867"/>
        <v>7.3042534254390348E-3</v>
      </c>
      <c r="AO582" s="13">
        <f t="shared" si="868"/>
        <v>4.6091049283227834E-3</v>
      </c>
      <c r="AP582" s="13">
        <f t="shared" si="869"/>
        <v>1.938947715614752E-3</v>
      </c>
      <c r="AQ582" s="13">
        <f t="shared" si="870"/>
        <v>6.1175406651933046E-4</v>
      </c>
      <c r="AR582" s="13">
        <f t="shared" si="871"/>
        <v>1.4192832374979448E-3</v>
      </c>
      <c r="AS582" s="13">
        <f t="shared" si="872"/>
        <v>2.3726136888578002E-3</v>
      </c>
      <c r="AT582" s="13">
        <f t="shared" si="873"/>
        <v>1.9831473971605937E-3</v>
      </c>
      <c r="AU582" s="13">
        <f t="shared" si="874"/>
        <v>1.1050748568507056E-3</v>
      </c>
      <c r="AV582" s="13">
        <f t="shared" si="875"/>
        <v>4.6183800091917089E-4</v>
      </c>
      <c r="AW582" s="13">
        <f t="shared" si="876"/>
        <v>9.0490676266093085E-6</v>
      </c>
      <c r="AX582" s="13">
        <f t="shared" si="877"/>
        <v>1.6125447765258445E-3</v>
      </c>
      <c r="AY582" s="13">
        <f t="shared" si="878"/>
        <v>2.0350849412593304E-3</v>
      </c>
      <c r="AZ582" s="13">
        <f t="shared" si="879"/>
        <v>1.2841723152219441E-3</v>
      </c>
      <c r="BA582" s="13">
        <f t="shared" si="880"/>
        <v>5.4022267138131006E-4</v>
      </c>
      <c r="BB582" s="13">
        <f t="shared" si="881"/>
        <v>1.7044472802541308E-4</v>
      </c>
      <c r="BC582" s="13">
        <f t="shared" si="882"/>
        <v>4.3021378924915805E-5</v>
      </c>
      <c r="BD582" s="13">
        <f t="shared" si="883"/>
        <v>2.9853041251529425E-4</v>
      </c>
      <c r="BE582" s="13">
        <f t="shared" si="884"/>
        <v>4.9905284904429011E-4</v>
      </c>
      <c r="BF582" s="13">
        <f t="shared" si="885"/>
        <v>4.1713295479813727E-4</v>
      </c>
      <c r="BG582" s="13">
        <f t="shared" si="886"/>
        <v>2.3244018118434139E-4</v>
      </c>
      <c r="BH582" s="13">
        <f t="shared" si="887"/>
        <v>9.7142476770665441E-5</v>
      </c>
      <c r="BI582" s="13">
        <f t="shared" si="888"/>
        <v>3.2478586946739065E-5</v>
      </c>
      <c r="BJ582" s="14">
        <f t="shared" si="889"/>
        <v>0.46843659676168647</v>
      </c>
      <c r="BK582" s="14">
        <f t="shared" si="890"/>
        <v>0.24252431871404267</v>
      </c>
      <c r="BL582" s="14">
        <f t="shared" si="891"/>
        <v>0.27119698357956229</v>
      </c>
      <c r="BM582" s="14">
        <f t="shared" si="892"/>
        <v>0.55975423692437598</v>
      </c>
      <c r="BN582" s="14">
        <f t="shared" si="893"/>
        <v>0.43819967197427401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1.5207999999999999</v>
      </c>
      <c r="F583" s="10">
        <f>VLOOKUP(B583,home!$B$2:$E$405,3,FALSE)</f>
        <v>0.43840000000000001</v>
      </c>
      <c r="G583" s="10">
        <f>VLOOKUP(C583,away!$B$2:$E$405,4,FALSE)</f>
        <v>1.0521</v>
      </c>
      <c r="H583" s="10">
        <f>VLOOKUP(A583,away!$A$2:$E$405,3,FALSE)</f>
        <v>1.1375</v>
      </c>
      <c r="I583" s="10">
        <f>VLOOKUP(C583,away!$B$2:$E$405,3,FALSE)</f>
        <v>0.99629999999999996</v>
      </c>
      <c r="J583" s="10">
        <f>VLOOKUP(B583,home!$B$2:$E$405,4,FALSE)</f>
        <v>0.52749999999999997</v>
      </c>
      <c r="K583" s="12">
        <f t="shared" si="838"/>
        <v>0.70145476531200002</v>
      </c>
      <c r="L583" s="12">
        <f t="shared" si="839"/>
        <v>0.59781113437499989</v>
      </c>
      <c r="M583" s="13">
        <f t="shared" si="840"/>
        <v>0.27273193216069114</v>
      </c>
      <c r="N583" s="13">
        <f t="shared" si="841"/>
        <v>0.19130911346686591</v>
      </c>
      <c r="O583" s="13">
        <f t="shared" si="842"/>
        <v>0.1630421857452683</v>
      </c>
      <c r="P583" s="13">
        <f t="shared" si="843"/>
        <v>0.1143667181379027</v>
      </c>
      <c r="Q583" s="13">
        <f t="shared" si="844"/>
        <v>6.7097344644473603E-2</v>
      </c>
      <c r="R583" s="13">
        <f t="shared" si="845"/>
        <v>4.8734217005679134E-2</v>
      </c>
      <c r="S583" s="13">
        <f t="shared" si="846"/>
        <v>1.1989562529414424E-2</v>
      </c>
      <c r="T583" s="13">
        <f t="shared" si="847"/>
        <v>4.0111539715463086E-2</v>
      </c>
      <c r="U583" s="13">
        <f t="shared" si="848"/>
        <v>3.4184848752382736E-2</v>
      </c>
      <c r="V583" s="13">
        <f t="shared" si="849"/>
        <v>5.5863031167436141E-4</v>
      </c>
      <c r="W583" s="13">
        <f t="shared" si="850"/>
        <v>1.5688584046882538E-2</v>
      </c>
      <c r="X583" s="13">
        <f t="shared" si="851"/>
        <v>9.3788102258043765E-3</v>
      </c>
      <c r="Y583" s="13">
        <f t="shared" si="852"/>
        <v>2.8033785900879815E-3</v>
      </c>
      <c r="Z583" s="13">
        <f t="shared" si="853"/>
        <v>9.7112858503474852E-3</v>
      </c>
      <c r="AA583" s="13">
        <f t="shared" si="854"/>
        <v>6.8120277370332417E-3</v>
      </c>
      <c r="AB583" s="13">
        <f t="shared" si="855"/>
        <v>2.3891646587897433E-3</v>
      </c>
      <c r="AC583" s="13">
        <f t="shared" si="856"/>
        <v>1.4640913811503139E-5</v>
      </c>
      <c r="AD583" s="13">
        <f t="shared" si="857"/>
        <v>2.7512080101708943E-3</v>
      </c>
      <c r="AE583" s="13">
        <f t="shared" si="858"/>
        <v>1.6447027814618488E-3</v>
      </c>
      <c r="AF583" s="13">
        <f t="shared" si="859"/>
        <v>4.9161081774771261E-4</v>
      </c>
      <c r="AG583" s="13">
        <f t="shared" si="860"/>
        <v>9.7963473542927144E-5</v>
      </c>
      <c r="AH583" s="13">
        <f t="shared" si="861"/>
        <v>1.4513787026090286E-3</v>
      </c>
      <c r="AI583" s="13">
        <f t="shared" si="862"/>
        <v>1.0180765072174513E-3</v>
      </c>
      <c r="AJ583" s="13">
        <f t="shared" si="863"/>
        <v>3.5706730871993896E-4</v>
      </c>
      <c r="AK583" s="13">
        <f t="shared" si="864"/>
        <v>8.3488855079577414E-5</v>
      </c>
      <c r="AL583" s="13">
        <f t="shared" si="865"/>
        <v>2.455793496413828E-7</v>
      </c>
      <c r="AM583" s="13">
        <f t="shared" si="866"/>
        <v>3.8596959381978393E-4</v>
      </c>
      <c r="AN583" s="13">
        <f t="shared" si="867"/>
        <v>2.3073692071566302E-4</v>
      </c>
      <c r="AO583" s="13">
        <f t="shared" si="868"/>
        <v>6.8968550157612454E-5</v>
      </c>
      <c r="AP583" s="13">
        <f t="shared" si="869"/>
        <v>1.3743389068640461E-5</v>
      </c>
      <c r="AQ583" s="13">
        <f t="shared" si="870"/>
        <v>2.0539877523202312E-6</v>
      </c>
      <c r="AR583" s="13">
        <f t="shared" si="871"/>
        <v>1.7353006972288383E-4</v>
      </c>
      <c r="AS583" s="13">
        <f t="shared" si="872"/>
        <v>1.2172349433204048E-4</v>
      </c>
      <c r="AT583" s="13">
        <f t="shared" si="873"/>
        <v>4.2691762574819007E-5</v>
      </c>
      <c r="AU583" s="13">
        <f t="shared" si="874"/>
        <v>9.9821134325584312E-6</v>
      </c>
      <c r="AV583" s="13">
        <f t="shared" si="875"/>
        <v>1.7505002587882591E-6</v>
      </c>
      <c r="AW583" s="13">
        <f t="shared" si="876"/>
        <v>2.8605728585672774E-9</v>
      </c>
      <c r="AX583" s="13">
        <f t="shared" si="877"/>
        <v>4.5123368475070729E-5</v>
      </c>
      <c r="AY583" s="13">
        <f t="shared" si="878"/>
        <v>2.6975252094903145E-5</v>
      </c>
      <c r="AZ583" s="13">
        <f t="shared" si="879"/>
        <v>8.0630530274528195E-6</v>
      </c>
      <c r="BA583" s="13">
        <f t="shared" si="880"/>
        <v>1.6067276256224493E-6</v>
      </c>
      <c r="BB583" s="13">
        <f t="shared" si="881"/>
        <v>2.4012991612625156E-7</v>
      </c>
      <c r="BC583" s="13">
        <f t="shared" si="882"/>
        <v>2.8710467511361612E-8</v>
      </c>
      <c r="BD583" s="13">
        <f t="shared" si="883"/>
        <v>1.7289701304868334E-5</v>
      </c>
      <c r="BE583" s="13">
        <f t="shared" si="884"/>
        <v>1.2127943371120998E-5</v>
      </c>
      <c r="BF583" s="13">
        <f t="shared" si="885"/>
        <v>4.2536018355534524E-6</v>
      </c>
      <c r="BG583" s="13">
        <f t="shared" si="886"/>
        <v>9.9456975909627998E-7</v>
      </c>
      <c r="BH583" s="13">
        <f t="shared" si="887"/>
        <v>1.7441142423832335E-7</v>
      </c>
      <c r="BI583" s="13">
        <f t="shared" si="888"/>
        <v>2.4468344931364962E-8</v>
      </c>
      <c r="BJ583" s="14">
        <f t="shared" si="889"/>
        <v>0.33215776545562153</v>
      </c>
      <c r="BK583" s="14">
        <f t="shared" si="890"/>
        <v>0.39968870488493857</v>
      </c>
      <c r="BL583" s="14">
        <f t="shared" si="891"/>
        <v>0.25845699790914006</v>
      </c>
      <c r="BM583" s="14">
        <f t="shared" si="892"/>
        <v>0.14270627054764498</v>
      </c>
      <c r="BN583" s="14">
        <f t="shared" si="893"/>
        <v>0.8572815111608808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1.5207999999999999</v>
      </c>
      <c r="F584" s="10">
        <f>VLOOKUP(B584,home!$B$2:$E$405,3,FALSE)</f>
        <v>1.2713000000000001</v>
      </c>
      <c r="G584" s="10">
        <f>VLOOKUP(C584,away!$B$2:$E$405,4,FALSE)</f>
        <v>1.0959000000000001</v>
      </c>
      <c r="H584" s="10">
        <f>VLOOKUP(A584,away!$A$2:$E$405,3,FALSE)</f>
        <v>1.1375</v>
      </c>
      <c r="I584" s="10">
        <f>VLOOKUP(C584,away!$B$2:$E$405,3,FALSE)</f>
        <v>0.99629999999999996</v>
      </c>
      <c r="J584" s="10">
        <f>VLOOKUP(B584,home!$B$2:$E$405,4,FALSE)</f>
        <v>0.46889999999999998</v>
      </c>
      <c r="K584" s="12">
        <f t="shared" si="838"/>
        <v>2.1188054325360004</v>
      </c>
      <c r="L584" s="12">
        <f t="shared" si="839"/>
        <v>0.53140026712499988</v>
      </c>
      <c r="M584" s="13">
        <f t="shared" si="840"/>
        <v>7.0636681624460754E-2</v>
      </c>
      <c r="N584" s="13">
        <f t="shared" si="841"/>
        <v>0.1496653847622233</v>
      </c>
      <c r="O584" s="13">
        <f t="shared" si="842"/>
        <v>3.7536351484062015E-2</v>
      </c>
      <c r="P584" s="13">
        <f t="shared" si="843"/>
        <v>7.9532225442011342E-2</v>
      </c>
      <c r="Q584" s="13">
        <f t="shared" si="844"/>
        <v>0.15855591514839479</v>
      </c>
      <c r="R584" s="13">
        <f t="shared" si="845"/>
        <v>9.9734136027642192E-3</v>
      </c>
      <c r="S584" s="13">
        <f t="shared" si="846"/>
        <v>2.2387004663482476E-2</v>
      </c>
      <c r="T584" s="13">
        <f t="shared" si="847"/>
        <v>8.4256655664105812E-2</v>
      </c>
      <c r="U584" s="13">
        <f t="shared" si="848"/>
        <v>2.1131722922465269E-2</v>
      </c>
      <c r="V584" s="13">
        <f t="shared" si="849"/>
        <v>2.8006982914712741E-3</v>
      </c>
      <c r="W584" s="13">
        <f t="shared" si="850"/>
        <v>0.11198304479237867</v>
      </c>
      <c r="X584" s="13">
        <f t="shared" si="851"/>
        <v>5.9507819916140847E-2</v>
      </c>
      <c r="Y584" s="13">
        <f t="shared" si="852"/>
        <v>1.5811235699731814E-2</v>
      </c>
      <c r="Z584" s="13">
        <f t="shared" si="853"/>
        <v>1.7666248842190049E-3</v>
      </c>
      <c r="AA584" s="13">
        <f t="shared" si="854"/>
        <v>3.7431344019365096E-3</v>
      </c>
      <c r="AB584" s="13">
        <f t="shared" si="855"/>
        <v>3.965486752767736E-3</v>
      </c>
      <c r="AC584" s="13">
        <f t="shared" si="856"/>
        <v>1.9708754961814245E-4</v>
      </c>
      <c r="AD584" s="13">
        <f t="shared" si="857"/>
        <v>5.9317570914503556E-2</v>
      </c>
      <c r="AE584" s="13">
        <f t="shared" si="858"/>
        <v>3.1521373029173315E-2</v>
      </c>
      <c r="AF584" s="13">
        <f t="shared" si="859"/>
        <v>8.3752330239247313E-3</v>
      </c>
      <c r="AG584" s="13">
        <f t="shared" si="860"/>
        <v>1.4835336887159081E-3</v>
      </c>
      <c r="AH584" s="13">
        <f t="shared" si="861"/>
        <v>2.3469623384591274E-4</v>
      </c>
      <c r="AI584" s="13">
        <f t="shared" si="862"/>
        <v>4.9727565526845943E-4</v>
      </c>
      <c r="AJ584" s="13">
        <f t="shared" si="863"/>
        <v>5.2681517992535579E-4</v>
      </c>
      <c r="AK584" s="13">
        <f t="shared" si="864"/>
        <v>3.7207295505609138E-4</v>
      </c>
      <c r="AL584" s="13">
        <f t="shared" si="865"/>
        <v>8.8763011328186111E-6</v>
      </c>
      <c r="AM584" s="13">
        <f t="shared" si="866"/>
        <v>2.5136478299697923E-2</v>
      </c>
      <c r="AN584" s="13">
        <f t="shared" si="867"/>
        <v>1.3357531283041239E-2</v>
      </c>
      <c r="AO584" s="13">
        <f t="shared" si="868"/>
        <v>3.5490978459693282E-3</v>
      </c>
      <c r="AP584" s="13">
        <f t="shared" si="869"/>
        <v>6.2866384780028766E-4</v>
      </c>
      <c r="AQ584" s="13">
        <f t="shared" si="870"/>
        <v>8.3518034163225765E-5</v>
      </c>
      <c r="AR584" s="13">
        <f t="shared" si="871"/>
        <v>2.4943528271789904E-5</v>
      </c>
      <c r="AS584" s="13">
        <f t="shared" si="872"/>
        <v>5.2850483208883758E-5</v>
      </c>
      <c r="AT584" s="13">
        <f t="shared" si="873"/>
        <v>5.5989945467567805E-5</v>
      </c>
      <c r="AU584" s="13">
        <f t="shared" si="874"/>
        <v>3.9543933541359027E-5</v>
      </c>
      <c r="AV584" s="13">
        <f t="shared" si="875"/>
        <v>2.0946475302818519E-5</v>
      </c>
      <c r="AW584" s="13">
        <f t="shared" si="876"/>
        <v>2.7761464509163184E-7</v>
      </c>
      <c r="AX584" s="13">
        <f t="shared" si="877"/>
        <v>8.8765511293705315E-3</v>
      </c>
      <c r="AY584" s="13">
        <f t="shared" si="878"/>
        <v>4.7170016412962203E-3</v>
      </c>
      <c r="AZ584" s="13">
        <f t="shared" si="879"/>
        <v>1.253307966106937E-3</v>
      </c>
      <c r="BA584" s="13">
        <f t="shared" si="880"/>
        <v>2.2200272932637225E-4</v>
      </c>
      <c r="BB584" s="13">
        <f t="shared" si="881"/>
        <v>2.9493077416628308E-5</v>
      </c>
      <c r="BC584" s="13">
        <f t="shared" si="882"/>
        <v>3.1345258435069179E-6</v>
      </c>
      <c r="BD584" s="13">
        <f t="shared" si="883"/>
        <v>2.2091662644448562E-6</v>
      </c>
      <c r="BE584" s="13">
        <f t="shared" si="884"/>
        <v>4.6807934824810224E-6</v>
      </c>
      <c r="BF584" s="13">
        <f t="shared" si="885"/>
        <v>4.9588453296299488E-6</v>
      </c>
      <c r="BG584" s="13">
        <f t="shared" si="886"/>
        <v>3.5022761411752364E-6</v>
      </c>
      <c r="BH584" s="13">
        <f t="shared" si="887"/>
        <v>1.8551604285408283E-6</v>
      </c>
      <c r="BI584" s="13">
        <f t="shared" si="888"/>
        <v>7.8614479884362444E-7</v>
      </c>
      <c r="BJ584" s="14">
        <f t="shared" si="889"/>
        <v>0.73833454701932488</v>
      </c>
      <c r="BK584" s="14">
        <f t="shared" si="890"/>
        <v>0.18027957551347304</v>
      </c>
      <c r="BL584" s="14">
        <f t="shared" si="891"/>
        <v>7.8193235940329106E-2</v>
      </c>
      <c r="BM584" s="14">
        <f t="shared" si="892"/>
        <v>0.48795728726677878</v>
      </c>
      <c r="BN584" s="14">
        <f t="shared" si="893"/>
        <v>0.50589997206391646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1.5207999999999999</v>
      </c>
      <c r="F585" s="10">
        <f>VLOOKUP(B585,home!$B$2:$E$405,3,FALSE)</f>
        <v>0.56989999999999996</v>
      </c>
      <c r="G585" s="10">
        <f>VLOOKUP(C585,away!$B$2:$E$405,4,FALSE)</f>
        <v>1.4903999999999999</v>
      </c>
      <c r="H585" s="10">
        <f>VLOOKUP(A585,away!$A$2:$E$405,3,FALSE)</f>
        <v>1.1375</v>
      </c>
      <c r="I585" s="10">
        <f>VLOOKUP(C585,away!$B$2:$E$405,3,FALSE)</f>
        <v>1.0548999999999999</v>
      </c>
      <c r="J585" s="10">
        <f>VLOOKUP(B585,home!$B$2:$E$405,4,FALSE)</f>
        <v>1.4066000000000001</v>
      </c>
      <c r="K585" s="12">
        <f t="shared" si="838"/>
        <v>1.2917355223679998</v>
      </c>
      <c r="L585" s="12">
        <f t="shared" si="839"/>
        <v>1.68784791175</v>
      </c>
      <c r="M585" s="13">
        <f t="shared" si="840"/>
        <v>5.0813996834116158E-2</v>
      </c>
      <c r="N585" s="13">
        <f t="shared" si="841"/>
        <v>6.5638244744122914E-2</v>
      </c>
      <c r="O585" s="13">
        <f t="shared" si="842"/>
        <v>8.5766298444134068E-2</v>
      </c>
      <c r="P585" s="13">
        <f t="shared" si="843"/>
        <v>0.11078737432230328</v>
      </c>
      <c r="Q585" s="13">
        <f t="shared" si="844"/>
        <v>4.2393626180934126E-2</v>
      </c>
      <c r="R585" s="13">
        <f t="shared" si="845"/>
        <v>7.2380233863729493E-2</v>
      </c>
      <c r="S585" s="13">
        <f t="shared" si="846"/>
        <v>6.0386129186503885E-2</v>
      </c>
      <c r="T585" s="13">
        <f t="shared" si="847"/>
        <v>7.1553993420999801E-2</v>
      </c>
      <c r="U585" s="13">
        <f t="shared" si="848"/>
        <v>9.34961191990826E-2</v>
      </c>
      <c r="V585" s="13">
        <f t="shared" si="849"/>
        <v>1.4628560621681429E-2</v>
      </c>
      <c r="W585" s="13">
        <f t="shared" si="850"/>
        <v>1.8253784286634218E-2</v>
      </c>
      <c r="X585" s="13">
        <f t="shared" si="851"/>
        <v>3.080961168973053E-2</v>
      </c>
      <c r="Y585" s="13">
        <f t="shared" si="852"/>
        <v>2.6000969376170038E-2</v>
      </c>
      <c r="Z585" s="13">
        <f t="shared" si="853"/>
        <v>4.0722275526290812E-2</v>
      </c>
      <c r="AA585" s="13">
        <f t="shared" si="854"/>
        <v>5.2602409848966872E-2</v>
      </c>
      <c r="AB585" s="13">
        <f t="shared" si="855"/>
        <v>3.3974200682035424E-2</v>
      </c>
      <c r="AC585" s="13">
        <f t="shared" si="856"/>
        <v>1.9933727938699413E-3</v>
      </c>
      <c r="AD585" s="13">
        <f t="shared" si="857"/>
        <v>5.8947653951720615E-3</v>
      </c>
      <c r="AE585" s="13">
        <f t="shared" si="858"/>
        <v>9.9494674624973269E-3</v>
      </c>
      <c r="AF585" s="13">
        <f t="shared" si="859"/>
        <v>8.3965939398003443E-3</v>
      </c>
      <c r="AG585" s="13">
        <f t="shared" si="860"/>
        <v>4.7240578490349043E-3</v>
      </c>
      <c r="AH585" s="13">
        <f t="shared" si="861"/>
        <v>1.7183251927189534E-2</v>
      </c>
      <c r="AI585" s="13">
        <f t="shared" si="862"/>
        <v>2.2196216904149108E-2</v>
      </c>
      <c r="AJ585" s="13">
        <f t="shared" si="863"/>
        <v>1.4335820918637242E-2</v>
      </c>
      <c r="AK585" s="13">
        <f t="shared" si="864"/>
        <v>6.1726963743033245E-3</v>
      </c>
      <c r="AL585" s="13">
        <f t="shared" si="865"/>
        <v>1.7384228884754328E-4</v>
      </c>
      <c r="AM585" s="13">
        <f t="shared" si="866"/>
        <v>1.5228955713938771E-3</v>
      </c>
      <c r="AN585" s="13">
        <f t="shared" si="867"/>
        <v>2.5704161099904788E-3</v>
      </c>
      <c r="AO585" s="13">
        <f t="shared" si="868"/>
        <v>2.1692357317879946E-3</v>
      </c>
      <c r="AP585" s="13">
        <f t="shared" si="869"/>
        <v>1.2204466666639496E-3</v>
      </c>
      <c r="AQ585" s="13">
        <f t="shared" si="870"/>
        <v>5.1498208943274928E-4</v>
      </c>
      <c r="AR585" s="13">
        <f t="shared" si="871"/>
        <v>5.8005431764761948E-3</v>
      </c>
      <c r="AS585" s="13">
        <f t="shared" si="872"/>
        <v>7.4927676700836136E-3</v>
      </c>
      <c r="AT585" s="13">
        <f t="shared" si="873"/>
        <v>4.83933708014876E-3</v>
      </c>
      <c r="AU585" s="13">
        <f t="shared" si="874"/>
        <v>2.0837145370469299E-3</v>
      </c>
      <c r="AV585" s="13">
        <f t="shared" si="875"/>
        <v>6.729020214945278E-4</v>
      </c>
      <c r="AW585" s="13">
        <f t="shared" si="876"/>
        <v>1.0528338607214905E-5</v>
      </c>
      <c r="AX585" s="13">
        <f t="shared" si="877"/>
        <v>3.2786305107106373E-4</v>
      </c>
      <c r="AY585" s="13">
        <f t="shared" si="878"/>
        <v>5.5338296609027857E-4</v>
      </c>
      <c r="AZ585" s="13">
        <f t="shared" si="879"/>
        <v>4.6701314185674896E-4</v>
      </c>
      <c r="BA585" s="13">
        <f t="shared" si="880"/>
        <v>2.627490520809067E-4</v>
      </c>
      <c r="BB585" s="13">
        <f t="shared" si="881"/>
        <v>1.1087010971726266E-4</v>
      </c>
      <c r="BC585" s="13">
        <f t="shared" si="882"/>
        <v>3.742637663235498E-5</v>
      </c>
      <c r="BD585" s="13">
        <f t="shared" si="883"/>
        <v>1.631739114571845E-3</v>
      </c>
      <c r="BE585" s="13">
        <f t="shared" si="884"/>
        <v>2.1077753775297593E-3</v>
      </c>
      <c r="BF585" s="13">
        <f t="shared" si="885"/>
        <v>1.3613441641639062E-3</v>
      </c>
      <c r="BG585" s="13">
        <f t="shared" si="886"/>
        <v>5.8616553833963051E-4</v>
      </c>
      <c r="BH585" s="13">
        <f t="shared" si="887"/>
        <v>1.8929271196531564E-4</v>
      </c>
      <c r="BI585" s="13">
        <f t="shared" si="888"/>
        <v>4.8903224034194431E-5</v>
      </c>
      <c r="BJ585" s="14">
        <f t="shared" si="889"/>
        <v>0.29337239521181396</v>
      </c>
      <c r="BK585" s="14">
        <f t="shared" si="890"/>
        <v>0.2393366590134125</v>
      </c>
      <c r="BL585" s="14">
        <f t="shared" si="891"/>
        <v>0.42492173277808237</v>
      </c>
      <c r="BM585" s="14">
        <f t="shared" si="892"/>
        <v>0.57003043351277638</v>
      </c>
      <c r="BN585" s="14">
        <f t="shared" si="893"/>
        <v>0.42777977438934006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1.7722</v>
      </c>
      <c r="F586" s="10">
        <f>VLOOKUP(B586,home!$B$2:$E$405,3,FALSE)</f>
        <v>0.63480000000000003</v>
      </c>
      <c r="G586" s="10">
        <f>VLOOKUP(C586,away!$B$2:$E$405,4,FALSE)</f>
        <v>0.56430000000000002</v>
      </c>
      <c r="H586" s="10">
        <f>VLOOKUP(A586,away!$A$2:$E$405,3,FALSE)</f>
        <v>1.5063</v>
      </c>
      <c r="I586" s="10">
        <f>VLOOKUP(C586,away!$B$2:$E$405,3,FALSE)</f>
        <v>1.3278000000000001</v>
      </c>
      <c r="J586" s="10">
        <f>VLOOKUP(B586,home!$B$2:$E$405,4,FALSE)</f>
        <v>1.4937</v>
      </c>
      <c r="K586" s="12">
        <f t="shared" si="838"/>
        <v>0.63483330160800011</v>
      </c>
      <c r="L586" s="12">
        <f t="shared" si="839"/>
        <v>2.9874972996180005</v>
      </c>
      <c r="M586" s="13">
        <f t="shared" si="840"/>
        <v>2.6720329435253928E-2</v>
      </c>
      <c r="N586" s="13">
        <f t="shared" si="841"/>
        <v>1.6962954955435681E-2</v>
      </c>
      <c r="O586" s="13">
        <f t="shared" si="842"/>
        <v>7.9826912032724476E-2</v>
      </c>
      <c r="P586" s="13">
        <f t="shared" si="843"/>
        <v>5.067678212290587E-2</v>
      </c>
      <c r="Q586" s="13">
        <f t="shared" si="844"/>
        <v>5.3843243496935096E-3</v>
      </c>
      <c r="R586" s="13">
        <f t="shared" si="845"/>
        <v>0.11924134206730405</v>
      </c>
      <c r="S586" s="13">
        <f t="shared" si="846"/>
        <v>2.4027924623415742E-2</v>
      </c>
      <c r="T586" s="13">
        <f t="shared" si="847"/>
        <v>1.6085654454976804E-2</v>
      </c>
      <c r="U586" s="13">
        <f t="shared" si="848"/>
        <v>7.5698374872755561E-2</v>
      </c>
      <c r="V586" s="13">
        <f t="shared" si="849"/>
        <v>5.0633852648367863E-3</v>
      </c>
      <c r="W586" s="13">
        <f t="shared" si="850"/>
        <v>1.1393828012814262E-3</v>
      </c>
      <c r="X586" s="13">
        <f t="shared" si="851"/>
        <v>3.4039030420594534E-3</v>
      </c>
      <c r="Y586" s="13">
        <f t="shared" si="852"/>
        <v>5.0845755731570592E-3</v>
      </c>
      <c r="Z586" s="13">
        <f t="shared" si="853"/>
        <v>0.11874439580963238</v>
      </c>
      <c r="AA586" s="13">
        <f t="shared" si="854"/>
        <v>7.5382896839276098E-2</v>
      </c>
      <c r="AB586" s="13">
        <f t="shared" si="855"/>
        <v>2.3927786642626458E-2</v>
      </c>
      <c r="AC586" s="13">
        <f t="shared" si="856"/>
        <v>6.0018925031459717E-4</v>
      </c>
      <c r="AD586" s="13">
        <f t="shared" si="857"/>
        <v>1.8082953638321494E-4</v>
      </c>
      <c r="AE586" s="13">
        <f t="shared" si="858"/>
        <v>5.4022775163602957E-4</v>
      </c>
      <c r="AF586" s="13">
        <f t="shared" si="859"/>
        <v>8.0696447459567132E-4</v>
      </c>
      <c r="AG586" s="13">
        <f t="shared" si="860"/>
        <v>8.0360139624740883E-4</v>
      </c>
      <c r="AH586" s="13">
        <f t="shared" si="861"/>
        <v>8.8687140456511923E-2</v>
      </c>
      <c r="AI586" s="13">
        <f t="shared" si="862"/>
        <v>5.6301550186179911E-2</v>
      </c>
      <c r="AJ586" s="13">
        <f t="shared" si="863"/>
        <v>1.787104949517055E-2</v>
      </c>
      <c r="AK586" s="13">
        <f t="shared" si="864"/>
        <v>3.7817124514063685E-3</v>
      </c>
      <c r="AL586" s="13">
        <f t="shared" si="865"/>
        <v>4.5531863586342819E-5</v>
      </c>
      <c r="AM586" s="13">
        <f t="shared" si="866"/>
        <v>2.2959322322080069E-5</v>
      </c>
      <c r="AN586" s="13">
        <f t="shared" si="867"/>
        <v>6.8590913438273485E-5</v>
      </c>
      <c r="AO586" s="13">
        <f t="shared" si="868"/>
        <v>1.0245758433758706E-4</v>
      </c>
      <c r="AP586" s="13">
        <f t="shared" si="869"/>
        <v>1.0203058551130829E-4</v>
      </c>
      <c r="AQ586" s="13">
        <f t="shared" si="870"/>
        <v>7.6204024673369241E-5</v>
      </c>
      <c r="AR586" s="13">
        <f t="shared" si="871"/>
        <v>5.2990518524934339E-2</v>
      </c>
      <c r="AS586" s="13">
        <f t="shared" si="872"/>
        <v>3.3640145829103962E-2</v>
      </c>
      <c r="AT586" s="13">
        <f t="shared" si="873"/>
        <v>1.0677942421632331E-2</v>
      </c>
      <c r="AU586" s="13">
        <f t="shared" si="874"/>
        <v>2.2595711473016589E-3</v>
      </c>
      <c r="AV586" s="13">
        <f t="shared" si="875"/>
        <v>3.5861275291492221E-4</v>
      </c>
      <c r="AW586" s="13">
        <f t="shared" si="876"/>
        <v>2.3987232644613756E-6</v>
      </c>
      <c r="AX586" s="13">
        <f t="shared" si="877"/>
        <v>2.4292237320680571E-6</v>
      </c>
      <c r="AY586" s="13">
        <f t="shared" si="878"/>
        <v>7.2572993397212809E-6</v>
      </c>
      <c r="AZ586" s="13">
        <f t="shared" si="879"/>
        <v>1.0840581089968417E-5</v>
      </c>
      <c r="BA586" s="13">
        <f t="shared" si="880"/>
        <v>1.0795402244190201E-5</v>
      </c>
      <c r="BB586" s="13">
        <f t="shared" si="881"/>
        <v>8.0628087632020816E-6</v>
      </c>
      <c r="BC586" s="13">
        <f t="shared" si="882"/>
        <v>4.8175238814805139E-6</v>
      </c>
      <c r="BD586" s="13">
        <f t="shared" si="883"/>
        <v>2.6384838499766479E-2</v>
      </c>
      <c r="BE586" s="13">
        <f t="shared" si="884"/>
        <v>1.6749974137200627E-2</v>
      </c>
      <c r="BF586" s="13">
        <f t="shared" si="885"/>
        <v>5.3167206916838435E-3</v>
      </c>
      <c r="BG586" s="13">
        <f t="shared" si="886"/>
        <v>1.1250771168097415E-3</v>
      </c>
      <c r="BH586" s="13">
        <f t="shared" si="887"/>
        <v>1.7855910515698445E-4</v>
      </c>
      <c r="BI586" s="13">
        <f t="shared" si="888"/>
        <v>2.2671053251795707E-5</v>
      </c>
      <c r="BJ586" s="14">
        <f t="shared" si="889"/>
        <v>5.0808863604799505E-2</v>
      </c>
      <c r="BK586" s="14">
        <f t="shared" si="890"/>
        <v>0.10714139985965299</v>
      </c>
      <c r="BL586" s="14">
        <f t="shared" si="891"/>
        <v>0.69042339632371219</v>
      </c>
      <c r="BM586" s="14">
        <f t="shared" si="892"/>
        <v>0.66830055205840411</v>
      </c>
      <c r="BN586" s="14">
        <f t="shared" si="893"/>
        <v>0.2988126449633175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1.7722</v>
      </c>
      <c r="F587" s="10">
        <f>VLOOKUP(B587,home!$B$2:$E$405,3,FALSE)</f>
        <v>1.0580000000000001</v>
      </c>
      <c r="G587" s="10">
        <f>VLOOKUP(C587,away!$B$2:$E$405,4,FALSE)</f>
        <v>1.1991000000000001</v>
      </c>
      <c r="H587" s="10">
        <f>VLOOKUP(A587,away!$A$2:$E$405,3,FALSE)</f>
        <v>1.5063</v>
      </c>
      <c r="I587" s="10">
        <f>VLOOKUP(C587,away!$B$2:$E$405,3,FALSE)</f>
        <v>0.66390000000000005</v>
      </c>
      <c r="J587" s="10">
        <f>VLOOKUP(B587,home!$B$2:$E$405,4,FALSE)</f>
        <v>1.4107000000000001</v>
      </c>
      <c r="K587" s="12">
        <f t="shared" si="838"/>
        <v>2.2482976311600003</v>
      </c>
      <c r="L587" s="12">
        <f t="shared" si="839"/>
        <v>1.4107459464990002</v>
      </c>
      <c r="M587" s="13">
        <f t="shared" si="840"/>
        <v>2.5757135649501418E-2</v>
      </c>
      <c r="N587" s="13">
        <f t="shared" si="841"/>
        <v>5.790970706624083E-2</v>
      </c>
      <c r="O587" s="13">
        <f t="shared" si="842"/>
        <v>3.6336774710959009E-2</v>
      </c>
      <c r="P587" s="13">
        <f t="shared" si="843"/>
        <v>8.1695884506643751E-2</v>
      </c>
      <c r="Q587" s="13">
        <f t="shared" si="844"/>
        <v>6.5099128609099416E-2</v>
      </c>
      <c r="R587" s="13">
        <f t="shared" si="845"/>
        <v>2.5630978816166411E-2</v>
      </c>
      <c r="S587" s="13">
        <f t="shared" si="846"/>
        <v>6.4780277164204716E-2</v>
      </c>
      <c r="T587" s="13">
        <f t="shared" si="847"/>
        <v>9.1838331805904075E-2</v>
      </c>
      <c r="U587" s="13">
        <f t="shared" si="848"/>
        <v>5.7626068956699091E-2</v>
      </c>
      <c r="V587" s="13">
        <f t="shared" si="849"/>
        <v>2.2829842027000412E-2</v>
      </c>
      <c r="W587" s="13">
        <f t="shared" si="850"/>
        <v>4.8787405547472795E-2</v>
      </c>
      <c r="X587" s="13">
        <f t="shared" si="851"/>
        <v>6.8826634616300064E-2</v>
      </c>
      <c r="Y587" s="13">
        <f t="shared" si="852"/>
        <v>4.8548447898056561E-2</v>
      </c>
      <c r="Z587" s="13">
        <f t="shared" si="853"/>
        <v>1.2052933156569507E-2</v>
      </c>
      <c r="AA587" s="13">
        <f t="shared" si="854"/>
        <v>2.709858106444505E-2</v>
      </c>
      <c r="AB587" s="13">
        <f t="shared" si="855"/>
        <v>3.0462837807494529E-2</v>
      </c>
      <c r="AC587" s="13">
        <f t="shared" si="856"/>
        <v>4.5256976622972461E-3</v>
      </c>
      <c r="AD587" s="13">
        <f t="shared" si="857"/>
        <v>2.7422152080706329E-2</v>
      </c>
      <c r="AE587" s="13">
        <f t="shared" si="858"/>
        <v>3.8685689892135569E-2</v>
      </c>
      <c r="AF587" s="13">
        <f t="shared" si="859"/>
        <v>2.7287840101423811E-2</v>
      </c>
      <c r="AG587" s="13">
        <f t="shared" si="860"/>
        <v>1.2832069937265508E-2</v>
      </c>
      <c r="AH587" s="13">
        <f t="shared" si="861"/>
        <v>4.2509066485134552E-3</v>
      </c>
      <c r="AI587" s="13">
        <f t="shared" si="862"/>
        <v>9.5573033481350968E-3</v>
      </c>
      <c r="AJ587" s="13">
        <f t="shared" si="863"/>
        <v>1.0743831238944842E-2</v>
      </c>
      <c r="AK587" s="13">
        <f t="shared" si="864"/>
        <v>8.0517767747008313E-3</v>
      </c>
      <c r="AL587" s="13">
        <f t="shared" si="865"/>
        <v>5.7418010847519127E-4</v>
      </c>
      <c r="AM587" s="13">
        <f t="shared" si="866"/>
        <v>1.2330631912872266E-2</v>
      </c>
      <c r="AN587" s="13">
        <f t="shared" si="867"/>
        <v>1.7395388988855759E-2</v>
      </c>
      <c r="AO587" s="13">
        <f t="shared" si="868"/>
        <v>1.2270237251900806E-2</v>
      </c>
      <c r="AP587" s="13">
        <f t="shared" si="869"/>
        <v>5.7700624885667004E-3</v>
      </c>
      <c r="AQ587" s="13">
        <f t="shared" si="870"/>
        <v>2.0350230666978503E-3</v>
      </c>
      <c r="AR587" s="13">
        <f t="shared" si="871"/>
        <v>1.1993898646672013E-3</v>
      </c>
      <c r="AS587" s="13">
        <f t="shared" si="872"/>
        <v>2.6965853915685819E-3</v>
      </c>
      <c r="AT587" s="13">
        <f t="shared" si="873"/>
        <v>3.0313632740421531E-3</v>
      </c>
      <c r="AU587" s="13">
        <f t="shared" si="874"/>
        <v>2.2718022894047982E-3</v>
      </c>
      <c r="AV587" s="13">
        <f t="shared" si="875"/>
        <v>1.2769219264331679E-3</v>
      </c>
      <c r="AW587" s="13">
        <f t="shared" si="876"/>
        <v>5.0588086935423925E-5</v>
      </c>
      <c r="AX587" s="13">
        <f t="shared" si="877"/>
        <v>4.6204884200694392E-3</v>
      </c>
      <c r="AY587" s="13">
        <f t="shared" si="878"/>
        <v>6.5183353094585292E-3</v>
      </c>
      <c r="AZ587" s="13">
        <f t="shared" si="879"/>
        <v>4.597857557869965E-3</v>
      </c>
      <c r="BA587" s="13">
        <f t="shared" si="880"/>
        <v>2.1621363041149492E-3</v>
      </c>
      <c r="BB587" s="13">
        <f t="shared" si="881"/>
        <v>7.6255625670212305E-4</v>
      </c>
      <c r="BC587" s="13">
        <f t="shared" si="882"/>
        <v>2.151546296239942E-4</v>
      </c>
      <c r="BD587" s="13">
        <f t="shared" si="883"/>
        <v>2.8200573164187311E-4</v>
      </c>
      <c r="BE587" s="13">
        <f t="shared" si="884"/>
        <v>6.3403281842396605E-4</v>
      </c>
      <c r="BF587" s="13">
        <f t="shared" si="885"/>
        <v>7.1274724187015098E-4</v>
      </c>
      <c r="BG587" s="13">
        <f t="shared" si="886"/>
        <v>5.3415597850416129E-4</v>
      </c>
      <c r="BH587" s="13">
        <f t="shared" si="887"/>
        <v>3.0023540528521439E-4</v>
      </c>
      <c r="BI587" s="13">
        <f t="shared" si="888"/>
        <v>1.3500371009862207E-4</v>
      </c>
      <c r="BJ587" s="14">
        <f t="shared" si="889"/>
        <v>0.55591527974133736</v>
      </c>
      <c r="BK587" s="14">
        <f t="shared" si="890"/>
        <v>0.20668135242758123</v>
      </c>
      <c r="BL587" s="14">
        <f t="shared" si="891"/>
        <v>0.22283330299799822</v>
      </c>
      <c r="BM587" s="14">
        <f t="shared" si="892"/>
        <v>0.69858551174235273</v>
      </c>
      <c r="BN587" s="14">
        <f t="shared" si="893"/>
        <v>0.29242960935861084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1.6306</v>
      </c>
      <c r="F588" s="10">
        <f>VLOOKUP(B588,home!$B$2:$E$405,3,FALSE)</f>
        <v>1.1544000000000001</v>
      </c>
      <c r="G588" s="10">
        <f>VLOOKUP(C588,away!$B$2:$E$405,4,FALSE)</f>
        <v>0.8518</v>
      </c>
      <c r="H588" s="10">
        <f>VLOOKUP(A588,away!$A$2:$E$405,3,FALSE)</f>
        <v>1.1465000000000001</v>
      </c>
      <c r="I588" s="10">
        <f>VLOOKUP(C588,away!$B$2:$E$405,3,FALSE)</f>
        <v>0.96909999999999996</v>
      </c>
      <c r="J588" s="10">
        <f>VLOOKUP(B588,home!$B$2:$E$405,4,FALSE)</f>
        <v>0.87219999999999998</v>
      </c>
      <c r="K588" s="12">
        <f t="shared" si="838"/>
        <v>1.6033982003520002</v>
      </c>
      <c r="L588" s="12">
        <f t="shared" si="839"/>
        <v>0.96907800142999989</v>
      </c>
      <c r="M588" s="13">
        <f t="shared" si="840"/>
        <v>7.634626241812148E-2</v>
      </c>
      <c r="N588" s="13">
        <f t="shared" si="841"/>
        <v>0.12241345976481754</v>
      </c>
      <c r="O588" s="13">
        <f t="shared" si="842"/>
        <v>7.3985483400803478E-2</v>
      </c>
      <c r="P588" s="13">
        <f t="shared" si="843"/>
        <v>0.11862819093702109</v>
      </c>
      <c r="Q588" s="13">
        <f t="shared" si="844"/>
        <v>9.8138760542885228E-2</v>
      </c>
      <c r="R588" s="13">
        <f t="shared" si="845"/>
        <v>3.5848852194441533E-2</v>
      </c>
      <c r="S588" s="13">
        <f t="shared" si="846"/>
        <v>4.6081652327390359E-2</v>
      </c>
      <c r="T588" s="13">
        <f t="shared" si="847"/>
        <v>9.5104113929716544E-2</v>
      </c>
      <c r="U588" s="13">
        <f t="shared" si="848"/>
        <v>5.747998509325241E-2</v>
      </c>
      <c r="V588" s="13">
        <f t="shared" si="849"/>
        <v>7.9558330367220636E-3</v>
      </c>
      <c r="W588" s="13">
        <f t="shared" si="850"/>
        <v>5.2451837346412698E-2</v>
      </c>
      <c r="X588" s="13">
        <f t="shared" si="851"/>
        <v>5.0829921706993048E-2</v>
      </c>
      <c r="Y588" s="13">
        <f t="shared" si="852"/>
        <v>2.4629079470328094E-2</v>
      </c>
      <c r="Z588" s="13">
        <f t="shared" si="853"/>
        <v>1.1580111346049622E-2</v>
      </c>
      <c r="AA588" s="13">
        <f t="shared" si="854"/>
        <v>1.8567529692131744E-2</v>
      </c>
      <c r="AB588" s="13">
        <f t="shared" si="855"/>
        <v>1.4885571846673185E-2</v>
      </c>
      <c r="AC588" s="13">
        <f t="shared" si="856"/>
        <v>7.726197480488157E-4</v>
      </c>
      <c r="AD588" s="13">
        <f t="shared" si="857"/>
        <v>2.102529540159848E-2</v>
      </c>
      <c r="AE588" s="13">
        <f t="shared" si="858"/>
        <v>2.0375151247256421E-2</v>
      </c>
      <c r="AF588" s="13">
        <f t="shared" si="859"/>
        <v>9.8725554247626104E-3</v>
      </c>
      <c r="AG588" s="13">
        <f t="shared" si="860"/>
        <v>3.1890920933452848E-3</v>
      </c>
      <c r="AH588" s="13">
        <f t="shared" si="861"/>
        <v>2.8055077898916582E-3</v>
      </c>
      <c r="AI588" s="13">
        <f t="shared" si="862"/>
        <v>4.4983461413858027E-3</v>
      </c>
      <c r="AJ588" s="13">
        <f t="shared" si="863"/>
        <v>3.6063200538291804E-3</v>
      </c>
      <c r="AK588" s="13">
        <f t="shared" si="864"/>
        <v>1.9274556947343458E-3</v>
      </c>
      <c r="AL588" s="13">
        <f t="shared" si="865"/>
        <v>4.8020416502533625E-5</v>
      </c>
      <c r="AM588" s="13">
        <f t="shared" si="866"/>
        <v>6.7423841617584405E-3</v>
      </c>
      <c r="AN588" s="13">
        <f t="shared" si="867"/>
        <v>6.533896168350155E-3</v>
      </c>
      <c r="AO588" s="13">
        <f t="shared" si="868"/>
        <v>3.1659275201879507E-3</v>
      </c>
      <c r="AP588" s="13">
        <f t="shared" si="869"/>
        <v>1.0226769046453252E-3</v>
      </c>
      <c r="AQ588" s="13">
        <f t="shared" si="870"/>
        <v>2.4776342271557751E-4</v>
      </c>
      <c r="AR588" s="13">
        <f t="shared" si="871"/>
        <v>5.4375117640490086E-4</v>
      </c>
      <c r="AS588" s="13">
        <f t="shared" si="872"/>
        <v>8.718496576869012E-4</v>
      </c>
      <c r="AT588" s="13">
        <f t="shared" si="873"/>
        <v>6.989610860563425E-4</v>
      </c>
      <c r="AU588" s="13">
        <f t="shared" si="874"/>
        <v>3.7357098249960646E-4</v>
      </c>
      <c r="AV588" s="13">
        <f t="shared" si="875"/>
        <v>1.497457602608993E-4</v>
      </c>
      <c r="AW588" s="13">
        <f t="shared" si="876"/>
        <v>2.0726384404239832E-6</v>
      </c>
      <c r="AX588" s="13">
        <f t="shared" si="877"/>
        <v>1.8017877718408861E-3</v>
      </c>
      <c r="AY588" s="13">
        <f t="shared" si="878"/>
        <v>1.7460728929365786E-3</v>
      </c>
      <c r="AZ588" s="13">
        <f t="shared" si="879"/>
        <v>8.4604041471903878E-4</v>
      </c>
      <c r="BA588" s="13">
        <f t="shared" si="880"/>
        <v>2.732930514083115E-4</v>
      </c>
      <c r="BB588" s="13">
        <f t="shared" si="881"/>
        <v>6.6210571015868166E-5</v>
      </c>
      <c r="BC588" s="13">
        <f t="shared" si="882"/>
        <v>1.2832641566719322E-5</v>
      </c>
      <c r="BD588" s="13">
        <f t="shared" si="883"/>
        <v>8.7822883884278757E-5</v>
      </c>
      <c r="BE588" s="13">
        <f t="shared" si="884"/>
        <v>1.4081505396977524E-4</v>
      </c>
      <c r="BF588" s="13">
        <f t="shared" si="885"/>
        <v>1.1289130205880372E-4</v>
      </c>
      <c r="BG588" s="13">
        <f t="shared" si="886"/>
        <v>6.033657018549333E-5</v>
      </c>
      <c r="BH588" s="13">
        <f t="shared" si="887"/>
        <v>2.4185887012708025E-5</v>
      </c>
      <c r="BI588" s="13">
        <f t="shared" si="888"/>
        <v>7.7559215420185773E-6</v>
      </c>
      <c r="BJ588" s="14">
        <f t="shared" si="889"/>
        <v>0.52048815244926094</v>
      </c>
      <c r="BK588" s="14">
        <f t="shared" si="890"/>
        <v>0.25157865177674293</v>
      </c>
      <c r="BL588" s="14">
        <f t="shared" si="891"/>
        <v>0.21667673818870506</v>
      </c>
      <c r="BM588" s="14">
        <f t="shared" si="892"/>
        <v>0.47321864424817184</v>
      </c>
      <c r="BN588" s="14">
        <f t="shared" si="893"/>
        <v>0.52536100925809037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1.6306</v>
      </c>
      <c r="F589" s="10">
        <f>VLOOKUP(B589,home!$B$2:$E$405,3,FALSE)</f>
        <v>0.93789999999999996</v>
      </c>
      <c r="G589" s="10">
        <f>VLOOKUP(C589,away!$B$2:$E$405,4,FALSE)</f>
        <v>1.4069</v>
      </c>
      <c r="H589" s="10">
        <f>VLOOKUP(A589,away!$A$2:$E$405,3,FALSE)</f>
        <v>1.1465000000000001</v>
      </c>
      <c r="I589" s="10">
        <f>VLOOKUP(C589,away!$B$2:$E$405,3,FALSE)</f>
        <v>0.76959999999999995</v>
      </c>
      <c r="J589" s="10">
        <f>VLOOKUP(B589,home!$B$2:$E$405,4,FALSE)</f>
        <v>1.7957000000000001</v>
      </c>
      <c r="K589" s="12">
        <f t="shared" si="838"/>
        <v>2.1516280802060002</v>
      </c>
      <c r="L589" s="12">
        <f t="shared" si="839"/>
        <v>1.58442943048</v>
      </c>
      <c r="M589" s="13">
        <f t="shared" si="840"/>
        <v>2.3847938279556769E-2</v>
      </c>
      <c r="N589" s="13">
        <f t="shared" si="841"/>
        <v>5.1311893657313916E-2</v>
      </c>
      <c r="O589" s="13">
        <f t="shared" si="842"/>
        <v>3.7785375266400321E-2</v>
      </c>
      <c r="P589" s="13">
        <f t="shared" si="843"/>
        <v>8.1300074444308187E-2</v>
      </c>
      <c r="Q589" s="13">
        <f t="shared" si="844"/>
        <v>5.5202055620810403E-2</v>
      </c>
      <c r="R589" s="13">
        <f t="shared" si="845"/>
        <v>2.9934130306907877E-2</v>
      </c>
      <c r="S589" s="13">
        <f t="shared" si="846"/>
        <v>6.9290078949048109E-2</v>
      </c>
      <c r="T589" s="13">
        <f t="shared" si="847"/>
        <v>8.7463761548605898E-2</v>
      </c>
      <c r="U589" s="13">
        <f t="shared" si="848"/>
        <v>6.4407115324888436E-2</v>
      </c>
      <c r="V589" s="13">
        <f t="shared" si="849"/>
        <v>2.6246333986674423E-2</v>
      </c>
      <c r="W589" s="13">
        <f t="shared" si="850"/>
        <v>3.959143098627637E-2</v>
      </c>
      <c r="X589" s="13">
        <f t="shared" si="851"/>
        <v>6.2729828449474084E-2</v>
      </c>
      <c r="Y589" s="13">
        <f t="shared" si="852"/>
        <v>4.9695493182154181E-2</v>
      </c>
      <c r="Z589" s="13">
        <f t="shared" si="853"/>
        <v>1.5809505678029384E-2</v>
      </c>
      <c r="AA589" s="13">
        <f t="shared" si="854"/>
        <v>3.4016176351024219E-2</v>
      </c>
      <c r="AB589" s="13">
        <f t="shared" si="855"/>
        <v>3.6595080109051506E-2</v>
      </c>
      <c r="AC589" s="13">
        <f t="shared" si="856"/>
        <v>5.5922782558628838E-3</v>
      </c>
      <c r="AD589" s="13">
        <f t="shared" si="857"/>
        <v>2.1296508661402546E-2</v>
      </c>
      <c r="AE589" s="13">
        <f t="shared" si="858"/>
        <v>3.3742815089598421E-2</v>
      </c>
      <c r="AF589" s="13">
        <f t="shared" si="859"/>
        <v>2.6731554647602195E-2</v>
      </c>
      <c r="AG589" s="13">
        <f t="shared" si="860"/>
        <v>1.4118087302048447E-2</v>
      </c>
      <c r="AH589" s="13">
        <f t="shared" si="861"/>
        <v>6.2622615194026041E-3</v>
      </c>
      <c r="AI589" s="13">
        <f t="shared" si="862"/>
        <v>1.3474057730740134E-2</v>
      </c>
      <c r="AJ589" s="13">
        <f t="shared" si="863"/>
        <v>1.4495580483888611E-2</v>
      </c>
      <c r="AK589" s="13">
        <f t="shared" si="864"/>
        <v>1.0396366002673603E-2</v>
      </c>
      <c r="AL589" s="13">
        <f t="shared" si="865"/>
        <v>7.6258607043558347E-4</v>
      </c>
      <c r="AM589" s="13">
        <f t="shared" si="866"/>
        <v>9.1644332092447982E-3</v>
      </c>
      <c r="AN589" s="13">
        <f t="shared" si="867"/>
        <v>1.4520397690395731E-2</v>
      </c>
      <c r="AO589" s="13">
        <f t="shared" si="868"/>
        <v>1.1503272721468411E-2</v>
      </c>
      <c r="AP589" s="13">
        <f t="shared" si="869"/>
        <v>6.0753746155774377E-3</v>
      </c>
      <c r="AQ589" s="13">
        <f t="shared" si="870"/>
        <v>2.4065005855280013E-3</v>
      </c>
      <c r="AR589" s="13">
        <f t="shared" si="871"/>
        <v>1.9844222905407772E-3</v>
      </c>
      <c r="AS589" s="13">
        <f t="shared" si="872"/>
        <v>4.2697387233142457E-3</v>
      </c>
      <c r="AT589" s="13">
        <f t="shared" si="873"/>
        <v>4.5934448661129256E-3</v>
      </c>
      <c r="AU589" s="13">
        <f t="shared" si="874"/>
        <v>3.2944616529355535E-3</v>
      </c>
      <c r="AV589" s="13">
        <f t="shared" si="875"/>
        <v>1.7721140504045028E-3</v>
      </c>
      <c r="AW589" s="13">
        <f t="shared" si="876"/>
        <v>7.2214843025925459E-5</v>
      </c>
      <c r="AX589" s="13">
        <f t="shared" si="877"/>
        <v>3.2864086386972502E-3</v>
      </c>
      <c r="AY589" s="13">
        <f t="shared" si="878"/>
        <v>5.2070825677356354E-3</v>
      </c>
      <c r="AZ589" s="13">
        <f t="shared" si="879"/>
        <v>4.1251274336298552E-3</v>
      </c>
      <c r="BA589" s="13">
        <f t="shared" si="880"/>
        <v>2.1786577701078586E-3</v>
      </c>
      <c r="BB589" s="13">
        <f t="shared" si="881"/>
        <v>8.629823724757051E-4</v>
      </c>
      <c r="BC589" s="13">
        <f t="shared" si="882"/>
        <v>2.7346693378719209E-4</v>
      </c>
      <c r="BD589" s="13">
        <f t="shared" si="883"/>
        <v>5.2402951327222363E-4</v>
      </c>
      <c r="BE589" s="13">
        <f t="shared" si="884"/>
        <v>1.1275166156131992E-3</v>
      </c>
      <c r="BF589" s="13">
        <f t="shared" si="885"/>
        <v>1.2129982055260975E-3</v>
      </c>
      <c r="BG589" s="13">
        <f t="shared" si="886"/>
        <v>8.6997366674981336E-4</v>
      </c>
      <c r="BH589" s="13">
        <f t="shared" si="887"/>
        <v>4.6796494260466893E-4</v>
      </c>
      <c r="BI589" s="13">
        <f t="shared" si="888"/>
        <v>2.0137730221203885E-4</v>
      </c>
      <c r="BJ589" s="14">
        <f t="shared" si="889"/>
        <v>0.50148713368393416</v>
      </c>
      <c r="BK589" s="14">
        <f t="shared" si="890"/>
        <v>0.21224637255362161</v>
      </c>
      <c r="BL589" s="14">
        <f t="shared" si="891"/>
        <v>0.26768418492426338</v>
      </c>
      <c r="BM589" s="14">
        <f t="shared" si="892"/>
        <v>0.71271086153984131</v>
      </c>
      <c r="BN589" s="14">
        <f t="shared" si="893"/>
        <v>0.27938146757529747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1.6306</v>
      </c>
      <c r="F590" s="10">
        <f>VLOOKUP(B590,home!$B$2:$E$405,3,FALSE)</f>
        <v>1.0903</v>
      </c>
      <c r="G590" s="10">
        <f>VLOOKUP(C590,away!$B$2:$E$405,4,FALSE)</f>
        <v>1.6234</v>
      </c>
      <c r="H590" s="10">
        <f>VLOOKUP(A590,away!$A$2:$E$405,3,FALSE)</f>
        <v>1.1465000000000001</v>
      </c>
      <c r="I590" s="10">
        <f>VLOOKUP(C590,away!$B$2:$E$405,3,FALSE)</f>
        <v>1.0261</v>
      </c>
      <c r="J590" s="10">
        <f>VLOOKUP(B590,home!$B$2:$E$405,4,FALSE)</f>
        <v>0.92069999999999996</v>
      </c>
      <c r="K590" s="12">
        <f t="shared" si="838"/>
        <v>2.886150618412</v>
      </c>
      <c r="L590" s="12">
        <f t="shared" si="839"/>
        <v>1.0831332545550001</v>
      </c>
      <c r="M590" s="13">
        <f t="shared" si="840"/>
        <v>1.8886953751486694E-2</v>
      </c>
      <c r="N590" s="13">
        <f t="shared" si="841"/>
        <v>5.4510593249772157E-2</v>
      </c>
      <c r="O590" s="13">
        <f t="shared" si="842"/>
        <v>2.0457087685477549E-2</v>
      </c>
      <c r="P590" s="13">
        <f t="shared" si="843"/>
        <v>5.9042236274349527E-2</v>
      </c>
      <c r="Q590" s="13">
        <f t="shared" si="844"/>
        <v>7.8662891208917479E-2</v>
      </c>
      <c r="R590" s="13">
        <f t="shared" si="845"/>
        <v>1.1078875981744155E-2</v>
      </c>
      <c r="S590" s="13">
        <f t="shared" si="846"/>
        <v>4.614277281218148E-2</v>
      </c>
      <c r="T590" s="13">
        <f t="shared" si="847"/>
        <v>8.5202393367820678E-2</v>
      </c>
      <c r="U590" s="13">
        <f t="shared" si="848"/>
        <v>3.1975304766020743E-2</v>
      </c>
      <c r="V590" s="13">
        <f t="shared" si="849"/>
        <v>1.6027362535698614E-2</v>
      </c>
      <c r="W590" s="13">
        <f t="shared" si="850"/>
        <v>7.5677650702897684E-2</v>
      </c>
      <c r="X590" s="13">
        <f t="shared" si="851"/>
        <v>8.1968980102906056E-2</v>
      </c>
      <c r="Y590" s="13">
        <f t="shared" si="852"/>
        <v>4.4391664095707335E-2</v>
      </c>
      <c r="Z590" s="13">
        <f t="shared" si="853"/>
        <v>3.9999663329725894E-3</v>
      </c>
      <c r="AA590" s="13">
        <f t="shared" si="854"/>
        <v>1.1544505305536018E-2</v>
      </c>
      <c r="AB590" s="13">
        <f t="shared" si="855"/>
        <v>1.6659590563416701E-2</v>
      </c>
      <c r="AC590" s="13">
        <f t="shared" si="856"/>
        <v>3.1314318144505166E-3</v>
      </c>
      <c r="AD590" s="13">
        <f t="shared" si="857"/>
        <v>5.4604274594033879E-2</v>
      </c>
      <c r="AE590" s="13">
        <f t="shared" si="858"/>
        <v>5.9143705653650819E-2</v>
      </c>
      <c r="AF590" s="13">
        <f t="shared" si="859"/>
        <v>3.2030257195540882E-2</v>
      </c>
      <c r="AG590" s="13">
        <f t="shared" si="860"/>
        <v>1.1564345573479969E-2</v>
      </c>
      <c r="AH590" s="13">
        <f t="shared" si="861"/>
        <v>1.0831241380857574E-3</v>
      </c>
      <c r="AI590" s="13">
        <f t="shared" si="862"/>
        <v>3.126059400953173E-3</v>
      </c>
      <c r="AJ590" s="13">
        <f t="shared" si="863"/>
        <v>4.5111391366268244E-3</v>
      </c>
      <c r="AK590" s="13">
        <f t="shared" si="864"/>
        <v>4.3399423363060284E-3</v>
      </c>
      <c r="AL590" s="13">
        <f t="shared" si="865"/>
        <v>3.9156497018742167E-4</v>
      </c>
      <c r="AM590" s="13">
        <f t="shared" si="866"/>
        <v>3.1519232177501896E-2</v>
      </c>
      <c r="AN590" s="13">
        <f t="shared" si="867"/>
        <v>3.4139528529492306E-2</v>
      </c>
      <c r="AO590" s="13">
        <f t="shared" si="868"/>
        <v>1.8488829322561139E-2</v>
      </c>
      <c r="AP590" s="13">
        <f t="shared" si="869"/>
        <v>6.6752886256858553E-3</v>
      </c>
      <c r="AQ590" s="13">
        <f t="shared" si="870"/>
        <v>1.8075567735582733E-3</v>
      </c>
      <c r="AR590" s="13">
        <f t="shared" si="871"/>
        <v>2.3463355455438122E-4</v>
      </c>
      <c r="AS590" s="13">
        <f t="shared" si="872"/>
        <v>6.7718777857733313E-4</v>
      </c>
      <c r="AT590" s="13">
        <f t="shared" si="873"/>
        <v>9.7723296296100951E-4</v>
      </c>
      <c r="AU590" s="13">
        <f t="shared" si="874"/>
        <v>9.401471734608362E-4</v>
      </c>
      <c r="AV590" s="13">
        <f t="shared" si="875"/>
        <v>6.7835158652057169E-4</v>
      </c>
      <c r="AW590" s="13">
        <f t="shared" si="876"/>
        <v>3.4001823855593353E-5</v>
      </c>
      <c r="AX590" s="13">
        <f t="shared" si="877"/>
        <v>1.5161541906828094E-2</v>
      </c>
      <c r="AY590" s="13">
        <f t="shared" si="878"/>
        <v>1.6421970229614734E-2</v>
      </c>
      <c r="AZ590" s="13">
        <f t="shared" si="879"/>
        <v>8.8935910305039632E-3</v>
      </c>
      <c r="BA590" s="13">
        <f t="shared" si="880"/>
        <v>3.2109813991836387E-3</v>
      </c>
      <c r="BB590" s="13">
        <f t="shared" si="881"/>
        <v>8.6948018330333546E-4</v>
      </c>
      <c r="BC590" s="13">
        <f t="shared" si="882"/>
        <v>1.8835258014248402E-4</v>
      </c>
      <c r="BD590" s="13">
        <f t="shared" si="883"/>
        <v>4.2356567595382505E-5</v>
      </c>
      <c r="BE590" s="13">
        <f t="shared" si="884"/>
        <v>1.2224743375922287E-4</v>
      </c>
      <c r="BF590" s="13">
        <f t="shared" si="885"/>
        <v>1.7641225327173061E-4</v>
      </c>
      <c r="BG590" s="13">
        <f t="shared" si="886"/>
        <v>1.6971744462521989E-4</v>
      </c>
      <c r="BH590" s="13">
        <f t="shared" si="887"/>
        <v>1.2245752694009572E-4</v>
      </c>
      <c r="BI590" s="13">
        <f t="shared" si="888"/>
        <v>7.0686173421472245E-5</v>
      </c>
      <c r="BJ590" s="14">
        <f t="shared" si="889"/>
        <v>0.71513310850310263</v>
      </c>
      <c r="BK590" s="14">
        <f t="shared" si="890"/>
        <v>0.16004429238796897</v>
      </c>
      <c r="BL590" s="14">
        <f t="shared" si="891"/>
        <v>0.10898705976985422</v>
      </c>
      <c r="BM590" s="14">
        <f t="shared" si="892"/>
        <v>0.72913782043639153</v>
      </c>
      <c r="BN590" s="14">
        <f t="shared" si="893"/>
        <v>0.24263863815174755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1.6306</v>
      </c>
      <c r="F591" s="10">
        <f>VLOOKUP(B591,home!$B$2:$E$405,3,FALSE)</f>
        <v>0.68540000000000001</v>
      </c>
      <c r="G591" s="10">
        <f>VLOOKUP(C591,away!$B$2:$E$405,4,FALSE)</f>
        <v>0.80689999999999995</v>
      </c>
      <c r="H591" s="10">
        <f>VLOOKUP(A591,away!$A$2:$E$405,3,FALSE)</f>
        <v>1.1465000000000001</v>
      </c>
      <c r="I591" s="10">
        <f>VLOOKUP(C591,away!$B$2:$E$405,3,FALSE)</f>
        <v>1.0099</v>
      </c>
      <c r="J591" s="10">
        <f>VLOOKUP(B591,home!$B$2:$E$405,4,FALSE)</f>
        <v>0.56440000000000001</v>
      </c>
      <c r="K591" s="12">
        <f t="shared" si="838"/>
        <v>0.90180212335599996</v>
      </c>
      <c r="L591" s="12">
        <f t="shared" si="839"/>
        <v>0.65349073754000009</v>
      </c>
      <c r="M591" s="13">
        <f t="shared" si="840"/>
        <v>0.21112754258485433</v>
      </c>
      <c r="N591" s="13">
        <f t="shared" si="841"/>
        <v>0.19039526620195593</v>
      </c>
      <c r="O591" s="13">
        <f t="shared" si="842"/>
        <v>0.13796989351878422</v>
      </c>
      <c r="P591" s="13">
        <f t="shared" si="843"/>
        <v>0.12442154293444084</v>
      </c>
      <c r="Q591" s="13">
        <f t="shared" si="844"/>
        <v>8.5849427668927364E-2</v>
      </c>
      <c r="R591" s="13">
        <f t="shared" si="845"/>
        <v>4.5081023736952781E-2</v>
      </c>
      <c r="S591" s="13">
        <f t="shared" si="846"/>
        <v>1.8331005226337349E-2</v>
      </c>
      <c r="T591" s="13">
        <f t="shared" si="847"/>
        <v>5.6101805804754233E-2</v>
      </c>
      <c r="U591" s="13">
        <f t="shared" si="848"/>
        <v>4.0654162929046257E-2</v>
      </c>
      <c r="V591" s="13">
        <f t="shared" si="849"/>
        <v>1.2003128671662882E-3</v>
      </c>
      <c r="W591" s="13">
        <f t="shared" si="850"/>
        <v>2.5806398720245344E-2</v>
      </c>
      <c r="X591" s="13">
        <f t="shared" si="851"/>
        <v>1.6864242532944444E-2</v>
      </c>
      <c r="Y591" s="13">
        <f t="shared" si="852"/>
        <v>5.5103131454536511E-3</v>
      </c>
      <c r="Z591" s="13">
        <f t="shared" si="853"/>
        <v>9.8200104836398423E-3</v>
      </c>
      <c r="AA591" s="13">
        <f t="shared" si="854"/>
        <v>8.8557063055245914E-3</v>
      </c>
      <c r="AB591" s="13">
        <f t="shared" si="855"/>
        <v>3.9930473750695965E-3</v>
      </c>
      <c r="AC591" s="13">
        <f t="shared" si="856"/>
        <v>4.4210473769921818E-5</v>
      </c>
      <c r="AD591" s="13">
        <f t="shared" si="857"/>
        <v>5.8180662905222011E-3</v>
      </c>
      <c r="AE591" s="13">
        <f t="shared" si="858"/>
        <v>3.8020524312499656E-3</v>
      </c>
      <c r="AF591" s="13">
        <f t="shared" si="859"/>
        <v>1.2423030237316451E-3</v>
      </c>
      <c r="AG591" s="13">
        <f t="shared" si="860"/>
        <v>2.7061117307552166E-4</v>
      </c>
      <c r="AH591" s="13">
        <f t="shared" si="861"/>
        <v>1.6043214734010834E-3</v>
      </c>
      <c r="AI591" s="13">
        <f t="shared" si="862"/>
        <v>1.4467805112587234E-3</v>
      </c>
      <c r="AJ591" s="13">
        <f t="shared" si="863"/>
        <v>6.5235486854159797E-4</v>
      </c>
      <c r="AK591" s="13">
        <f t="shared" si="864"/>
        <v>1.9609833521081244E-4</v>
      </c>
      <c r="AL591" s="13">
        <f t="shared" si="865"/>
        <v>1.042163479566954E-6</v>
      </c>
      <c r="AM591" s="13">
        <f t="shared" si="866"/>
        <v>1.0493489069237779E-3</v>
      </c>
      <c r="AN591" s="13">
        <f t="shared" si="867"/>
        <v>6.8573979112241247E-4</v>
      </c>
      <c r="AO591" s="13">
        <f t="shared" si="868"/>
        <v>2.2406230093055543E-4</v>
      </c>
      <c r="AP591" s="13">
        <f t="shared" si="869"/>
        <v>4.8807546096672713E-5</v>
      </c>
      <c r="AQ591" s="13">
        <f t="shared" si="870"/>
        <v>7.9738198240580494E-6</v>
      </c>
      <c r="AR591" s="13">
        <f t="shared" si="871"/>
        <v>2.0968184458082677E-4</v>
      </c>
      <c r="AS591" s="13">
        <f t="shared" si="872"/>
        <v>1.8909153267219236E-4</v>
      </c>
      <c r="AT591" s="13">
        <f t="shared" si="873"/>
        <v>8.5261572836211756E-5</v>
      </c>
      <c r="AU591" s="13">
        <f t="shared" si="874"/>
        <v>2.5629689141456006E-5</v>
      </c>
      <c r="AV591" s="13">
        <f t="shared" si="875"/>
        <v>5.778227022179809E-6</v>
      </c>
      <c r="AW591" s="13">
        <f t="shared" si="876"/>
        <v>1.7060196900955046E-8</v>
      </c>
      <c r="AX591" s="13">
        <f t="shared" si="877"/>
        <v>1.5771751206752668E-4</v>
      </c>
      <c r="AY591" s="13">
        <f t="shared" si="878"/>
        <v>1.0306693328398187E-4</v>
      </c>
      <c r="AZ591" s="13">
        <f t="shared" si="879"/>
        <v>3.3676643123867645E-5</v>
      </c>
      <c r="BA591" s="13">
        <f t="shared" si="880"/>
        <v>7.3357914509625465E-6</v>
      </c>
      <c r="BB591" s="13">
        <f t="shared" si="881"/>
        <v>1.1984679414322855E-6</v>
      </c>
      <c r="BC591" s="13">
        <f t="shared" si="882"/>
        <v>1.5663753979292602E-7</v>
      </c>
      <c r="BD591" s="13">
        <f t="shared" si="883"/>
        <v>2.2837523877312016E-5</v>
      </c>
      <c r="BE591" s="13">
        <f t="shared" si="884"/>
        <v>2.0594927524753325E-5</v>
      </c>
      <c r="BF591" s="13">
        <f t="shared" si="885"/>
        <v>9.2862746860927385E-6</v>
      </c>
      <c r="BG591" s="13">
        <f t="shared" si="886"/>
        <v>2.7914607433285017E-6</v>
      </c>
      <c r="BH591" s="13">
        <f t="shared" si="887"/>
        <v>6.2933630639964003E-7</v>
      </c>
      <c r="BI591" s="13">
        <f t="shared" si="888"/>
        <v>1.1350736348324355E-7</v>
      </c>
      <c r="BJ591" s="14">
        <f t="shared" si="889"/>
        <v>0.39397957134316525</v>
      </c>
      <c r="BK591" s="14">
        <f t="shared" si="890"/>
        <v>0.35522872318333226</v>
      </c>
      <c r="BL591" s="14">
        <f t="shared" si="891"/>
        <v>0.24102508495054389</v>
      </c>
      <c r="BM591" s="14">
        <f t="shared" si="892"/>
        <v>0.20510564344167886</v>
      </c>
      <c r="BN591" s="14">
        <f t="shared" si="893"/>
        <v>0.79484469664591539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1.6306</v>
      </c>
      <c r="F592" s="10">
        <f>VLOOKUP(B592,home!$B$2:$E$405,3,FALSE)</f>
        <v>1.0462</v>
      </c>
      <c r="G592" s="10">
        <f>VLOOKUP(C592,away!$B$2:$E$405,4,FALSE)</f>
        <v>1.2987</v>
      </c>
      <c r="H592" s="10">
        <f>VLOOKUP(A592,away!$A$2:$E$405,3,FALSE)</f>
        <v>1.1465000000000001</v>
      </c>
      <c r="I592" s="10">
        <f>VLOOKUP(C592,away!$B$2:$E$405,3,FALSE)</f>
        <v>0.66700000000000004</v>
      </c>
      <c r="J592" s="10">
        <f>VLOOKUP(B592,home!$B$2:$E$405,4,FALSE)</f>
        <v>0.92349999999999999</v>
      </c>
      <c r="K592" s="12">
        <f t="shared" si="838"/>
        <v>2.2154961221639997</v>
      </c>
      <c r="L592" s="12">
        <f t="shared" si="839"/>
        <v>0.70621476425000007</v>
      </c>
      <c r="M592" s="13">
        <f t="shared" si="840"/>
        <v>5.3841491778019265E-2</v>
      </c>
      <c r="N592" s="13">
        <f t="shared" si="841"/>
        <v>0.11928561624572653</v>
      </c>
      <c r="O592" s="13">
        <f t="shared" si="842"/>
        <v>3.802365642288219E-2</v>
      </c>
      <c r="P592" s="13">
        <f t="shared" si="843"/>
        <v>8.4241263355391741E-2</v>
      </c>
      <c r="Q592" s="13">
        <f t="shared" si="844"/>
        <v>0.13213841011117511</v>
      </c>
      <c r="R592" s="13">
        <f t="shared" si="845"/>
        <v>1.3426433778304372E-2</v>
      </c>
      <c r="S592" s="13">
        <f t="shared" si="846"/>
        <v>3.295130863466178E-2</v>
      </c>
      <c r="T592" s="13">
        <f t="shared" si="847"/>
        <v>9.331809614503335E-2</v>
      </c>
      <c r="U592" s="13">
        <f t="shared" si="848"/>
        <v>2.9746211970325072E-2</v>
      </c>
      <c r="V592" s="13">
        <f t="shared" si="849"/>
        <v>5.7284607856000922E-3</v>
      </c>
      <c r="W592" s="13">
        <f t="shared" si="850"/>
        <v>9.7584045063408245E-2</v>
      </c>
      <c r="X592" s="13">
        <f t="shared" si="851"/>
        <v>6.8915293379016238E-2</v>
      </c>
      <c r="Y592" s="13">
        <f t="shared" si="852"/>
        <v>2.4334498833440771E-2</v>
      </c>
      <c r="Z592" s="13">
        <f t="shared" si="853"/>
        <v>3.1606485884878199E-3</v>
      </c>
      <c r="AA592" s="13">
        <f t="shared" si="854"/>
        <v>7.0024046913178834E-3</v>
      </c>
      <c r="AB592" s="13">
        <f t="shared" si="855"/>
        <v>7.7569002197188878E-3</v>
      </c>
      <c r="AC592" s="13">
        <f t="shared" si="856"/>
        <v>5.6017761317139693E-4</v>
      </c>
      <c r="AD592" s="13">
        <f t="shared" si="857"/>
        <v>5.4049268355764499E-2</v>
      </c>
      <c r="AE592" s="13">
        <f t="shared" si="858"/>
        <v>3.8170391309751216E-2</v>
      </c>
      <c r="AF592" s="13">
        <f t="shared" si="859"/>
        <v>1.3478246950073101E-2</v>
      </c>
      <c r="AG592" s="13">
        <f t="shared" si="860"/>
        <v>3.1728456641163861E-3</v>
      </c>
      <c r="AH592" s="13">
        <f t="shared" si="861"/>
        <v>5.5802417444900511E-4</v>
      </c>
      <c r="AI592" s="13">
        <f t="shared" si="862"/>
        <v>1.2363003945655381E-3</v>
      </c>
      <c r="AJ592" s="13">
        <f t="shared" si="863"/>
        <v>1.3695093649948866E-3</v>
      </c>
      <c r="AK592" s="13">
        <f t="shared" si="864"/>
        <v>1.0113808958044845E-3</v>
      </c>
      <c r="AL592" s="13">
        <f t="shared" si="865"/>
        <v>3.5058515860982683E-5</v>
      </c>
      <c r="AM592" s="13">
        <f t="shared" si="866"/>
        <v>2.3949188889599515E-2</v>
      </c>
      <c r="AN592" s="13">
        <f t="shared" si="867"/>
        <v>1.6913270785647243E-2</v>
      </c>
      <c r="AO592" s="13">
        <f t="shared" si="868"/>
        <v>5.9722007702911403E-3</v>
      </c>
      <c r="AP592" s="13">
        <f t="shared" si="869"/>
        <v>1.4058854530149421E-3</v>
      </c>
      <c r="AQ592" s="13">
        <f t="shared" si="870"/>
        <v>2.4821426594086288E-4</v>
      </c>
      <c r="AR592" s="13">
        <f t="shared" si="871"/>
        <v>7.8816982160861062E-5</v>
      </c>
      <c r="AS592" s="13">
        <f t="shared" si="872"/>
        <v>1.7461871833805679E-4</v>
      </c>
      <c r="AT592" s="13">
        <f t="shared" si="873"/>
        <v>1.934335466676063E-4</v>
      </c>
      <c r="AU592" s="13">
        <f t="shared" si="874"/>
        <v>1.4285042417950364E-4</v>
      </c>
      <c r="AV592" s="13">
        <f t="shared" si="875"/>
        <v>7.91211402047932E-5</v>
      </c>
      <c r="AW592" s="13">
        <f t="shared" si="876"/>
        <v>1.523697704525472E-6</v>
      </c>
      <c r="AX592" s="13">
        <f t="shared" si="877"/>
        <v>8.8432225189801483E-3</v>
      </c>
      <c r="AY592" s="13">
        <f t="shared" si="878"/>
        <v>6.2452143064518567E-3</v>
      </c>
      <c r="AZ592" s="13">
        <f t="shared" si="879"/>
        <v>2.2052312745608127E-3</v>
      </c>
      <c r="BA592" s="13">
        <f t="shared" si="880"/>
        <v>5.1912229489356389E-4</v>
      </c>
      <c r="BB592" s="13">
        <f t="shared" si="881"/>
        <v>9.1652957276294281E-5</v>
      </c>
      <c r="BC592" s="13">
        <f t="shared" si="882"/>
        <v>1.2945334323138705E-5</v>
      </c>
      <c r="BD592" s="13">
        <f t="shared" si="883"/>
        <v>9.276952745938157E-6</v>
      </c>
      <c r="BE592" s="13">
        <f t="shared" si="884"/>
        <v>2.055305283412465E-5</v>
      </c>
      <c r="BF592" s="13">
        <f t="shared" si="885"/>
        <v>2.2767604426317493E-5</v>
      </c>
      <c r="BG592" s="13">
        <f t="shared" si="886"/>
        <v>1.6813846439156775E-5</v>
      </c>
      <c r="BH592" s="13">
        <f t="shared" si="887"/>
        <v>9.3127528961532031E-6</v>
      </c>
      <c r="BI592" s="13">
        <f t="shared" si="888"/>
        <v>4.1264735856197948E-6</v>
      </c>
      <c r="BJ592" s="14">
        <f t="shared" si="889"/>
        <v>0.71085286090848487</v>
      </c>
      <c r="BK592" s="14">
        <f t="shared" si="890"/>
        <v>0.18360297498915712</v>
      </c>
      <c r="BL592" s="14">
        <f t="shared" si="891"/>
        <v>0.10088251340684046</v>
      </c>
      <c r="BM592" s="14">
        <f t="shared" si="892"/>
        <v>0.55129843559272385</v>
      </c>
      <c r="BN592" s="14">
        <f t="shared" si="893"/>
        <v>0.44095687169149922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1.6306</v>
      </c>
      <c r="F593" s="10">
        <f>VLOOKUP(B593,home!$B$2:$E$405,3,FALSE)</f>
        <v>0.82789999999999997</v>
      </c>
      <c r="G593" s="10">
        <f>VLOOKUP(C593,away!$B$2:$E$405,4,FALSE)</f>
        <v>0.75760000000000005</v>
      </c>
      <c r="H593" s="10">
        <f>VLOOKUP(A593,away!$A$2:$E$405,3,FALSE)</f>
        <v>1.1465000000000001</v>
      </c>
      <c r="I593" s="10">
        <f>VLOOKUP(C593,away!$B$2:$E$405,3,FALSE)</f>
        <v>0.87219999999999998</v>
      </c>
      <c r="J593" s="10">
        <f>VLOOKUP(B593,home!$B$2:$E$405,4,FALSE)</f>
        <v>0.56689999999999996</v>
      </c>
      <c r="K593" s="12">
        <f t="shared" si="838"/>
        <v>1.0227401054240002</v>
      </c>
      <c r="L593" s="12">
        <f t="shared" si="839"/>
        <v>0.56688713137000002</v>
      </c>
      <c r="M593" s="13">
        <f t="shared" si="840"/>
        <v>0.20400164186876693</v>
      </c>
      <c r="N593" s="13">
        <f t="shared" si="841"/>
        <v>0.20864066071153178</v>
      </c>
      <c r="O593" s="13">
        <f t="shared" si="842"/>
        <v>0.11564590555375538</v>
      </c>
      <c r="P593" s="13">
        <f t="shared" si="843"/>
        <v>0.11827570563790173</v>
      </c>
      <c r="Q593" s="13">
        <f t="shared" si="844"/>
        <v>0.10669258566592253</v>
      </c>
      <c r="R593" s="13">
        <f t="shared" si="845"/>
        <v>3.2779087827027167E-2</v>
      </c>
      <c r="S593" s="13">
        <f t="shared" si="846"/>
        <v>1.7143419062703807E-2</v>
      </c>
      <c r="T593" s="13">
        <f t="shared" si="847"/>
        <v>6.0482653826602811E-2</v>
      </c>
      <c r="U593" s="13">
        <f t="shared" si="848"/>
        <v>3.3524487739916321E-2</v>
      </c>
      <c r="V593" s="13">
        <f t="shared" si="849"/>
        <v>1.1043756359089202E-3</v>
      </c>
      <c r="W593" s="13">
        <f t="shared" si="850"/>
        <v>3.6372928770641598E-2</v>
      </c>
      <c r="X593" s="13">
        <f t="shared" si="851"/>
        <v>2.061934525031436E-2</v>
      </c>
      <c r="Y593" s="13">
        <f t="shared" si="852"/>
        <v>5.8444207398391703E-3</v>
      </c>
      <c r="Z593" s="13">
        <f t="shared" si="853"/>
        <v>6.1940143557295728E-3</v>
      </c>
      <c r="AA593" s="13">
        <f t="shared" si="854"/>
        <v>6.3348668951766331E-3</v>
      </c>
      <c r="AB593" s="13">
        <f t="shared" si="855"/>
        <v>3.2394612181099792E-3</v>
      </c>
      <c r="AC593" s="13">
        <f t="shared" si="856"/>
        <v>4.0018307705110763E-5</v>
      </c>
      <c r="AD593" s="13">
        <f t="shared" si="857"/>
        <v>9.3000132513664062E-3</v>
      </c>
      <c r="AE593" s="13">
        <f t="shared" si="858"/>
        <v>5.2720578337700896E-3</v>
      </c>
      <c r="AF593" s="13">
        <f t="shared" si="859"/>
        <v>1.4943308709013312E-3</v>
      </c>
      <c r="AG593" s="13">
        <f t="shared" si="860"/>
        <v>2.8237231357429649E-4</v>
      </c>
      <c r="AH593" s="13">
        <f t="shared" si="861"/>
        <v>8.7782675744603402E-4</v>
      </c>
      <c r="AI593" s="13">
        <f t="shared" si="862"/>
        <v>8.9778863045436499E-4</v>
      </c>
      <c r="AJ593" s="13">
        <f t="shared" si="863"/>
        <v>4.5910221927968298E-4</v>
      </c>
      <c r="AK593" s="13">
        <f t="shared" si="864"/>
        <v>1.5651408404883182E-4</v>
      </c>
      <c r="AL593" s="13">
        <f t="shared" si="865"/>
        <v>9.2806970353728746E-7</v>
      </c>
      <c r="AM593" s="13">
        <f t="shared" si="866"/>
        <v>1.9022993066294164E-3</v>
      </c>
      <c r="AN593" s="13">
        <f t="shared" si="867"/>
        <v>1.07838899694229E-3</v>
      </c>
      <c r="AO593" s="13">
        <f t="shared" si="868"/>
        <v>3.0566242248879319E-4</v>
      </c>
      <c r="AP593" s="13">
        <f t="shared" si="869"/>
        <v>5.7758697950758994E-5</v>
      </c>
      <c r="AQ593" s="13">
        <f t="shared" si="870"/>
        <v>8.1856656482430148E-6</v>
      </c>
      <c r="AR593" s="13">
        <f t="shared" si="871"/>
        <v>9.9525738473682263E-5</v>
      </c>
      <c r="AS593" s="13">
        <f t="shared" si="872"/>
        <v>1.0178896425897526E-4</v>
      </c>
      <c r="AT593" s="13">
        <f t="shared" si="873"/>
        <v>5.205182801861207E-5</v>
      </c>
      <c r="AU593" s="13">
        <f t="shared" si="874"/>
        <v>1.7745164025089081E-5</v>
      </c>
      <c r="AV593" s="13">
        <f t="shared" si="875"/>
        <v>4.5371727314464438E-6</v>
      </c>
      <c r="AW593" s="13">
        <f t="shared" si="876"/>
        <v>1.4946516288013777E-8</v>
      </c>
      <c r="AX593" s="13">
        <f t="shared" si="877"/>
        <v>3.2425963223502846E-4</v>
      </c>
      <c r="AY593" s="13">
        <f t="shared" si="878"/>
        <v>1.8381861273680648E-4</v>
      </c>
      <c r="AZ593" s="13">
        <f t="shared" si="879"/>
        <v>5.2102203033390587E-5</v>
      </c>
      <c r="BA593" s="13">
        <f t="shared" si="880"/>
        <v>9.845356138552034E-6</v>
      </c>
      <c r="BB593" s="13">
        <f t="shared" si="881"/>
        <v>1.3953014246749456E-6</v>
      </c>
      <c r="BC593" s="13">
        <f t="shared" si="882"/>
        <v>1.581956844060909E-7</v>
      </c>
      <c r="BD593" s="13">
        <f t="shared" si="883"/>
        <v>9.4033100634710901E-6</v>
      </c>
      <c r="BE593" s="13">
        <f t="shared" si="884"/>
        <v>9.6171423256489838E-6</v>
      </c>
      <c r="BF593" s="13">
        <f t="shared" si="885"/>
        <v>4.9179185780059278E-6</v>
      </c>
      <c r="BG593" s="13">
        <f t="shared" si="886"/>
        <v>1.6765841883121441E-6</v>
      </c>
      <c r="BH593" s="13">
        <f t="shared" si="887"/>
        <v>4.286774723766434E-7</v>
      </c>
      <c r="BI593" s="13">
        <f t="shared" si="888"/>
        <v>8.7685128658276481E-8</v>
      </c>
      <c r="BJ593" s="14">
        <f t="shared" si="889"/>
        <v>0.45892524362537673</v>
      </c>
      <c r="BK593" s="14">
        <f t="shared" si="890"/>
        <v>0.34074990719542686</v>
      </c>
      <c r="BL593" s="14">
        <f t="shared" si="891"/>
        <v>0.19421682111047864</v>
      </c>
      <c r="BM593" s="14">
        <f t="shared" si="892"/>
        <v>0.21386659535588579</v>
      </c>
      <c r="BN593" s="14">
        <f t="shared" si="893"/>
        <v>0.78603558726490552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1.6306</v>
      </c>
      <c r="F594" s="10">
        <f>VLOOKUP(B594,home!$B$2:$E$405,3,FALSE)</f>
        <v>0.75760000000000005</v>
      </c>
      <c r="G594" s="10">
        <f>VLOOKUP(C594,away!$B$2:$E$405,4,FALSE)</f>
        <v>1.2625999999999999</v>
      </c>
      <c r="H594" s="10">
        <f>VLOOKUP(A594,away!$A$2:$E$405,3,FALSE)</f>
        <v>1.1465000000000001</v>
      </c>
      <c r="I594" s="10">
        <f>VLOOKUP(C594,away!$B$2:$E$405,3,FALSE)</f>
        <v>1.1288</v>
      </c>
      <c r="J594" s="10">
        <f>VLOOKUP(B594,home!$B$2:$E$405,4,FALSE)</f>
        <v>1.1288</v>
      </c>
      <c r="K594" s="12">
        <f t="shared" si="838"/>
        <v>1.5597435162560001</v>
      </c>
      <c r="L594" s="12">
        <f t="shared" si="839"/>
        <v>1.46085819296</v>
      </c>
      <c r="M594" s="13">
        <f t="shared" si="840"/>
        <v>4.8771863051738557E-2</v>
      </c>
      <c r="N594" s="13">
        <f t="shared" si="841"/>
        <v>7.6071597170674798E-2</v>
      </c>
      <c r="O594" s="13">
        <f t="shared" si="842"/>
        <v>7.1248775725055377E-2</v>
      </c>
      <c r="P594" s="13">
        <f t="shared" si="843"/>
        <v>0.11112981597833303</v>
      </c>
      <c r="Q594" s="13">
        <f t="shared" si="844"/>
        <v>5.9326090229099147E-2</v>
      </c>
      <c r="R594" s="13">
        <f t="shared" si="845"/>
        <v>5.2042178878158367E-2</v>
      </c>
      <c r="S594" s="13">
        <f t="shared" si="846"/>
        <v>6.3304102133012186E-2</v>
      </c>
      <c r="T594" s="13">
        <f t="shared" si="847"/>
        <v>8.6667004967463698E-2</v>
      </c>
      <c r="U594" s="13">
        <f t="shared" si="848"/>
        <v>8.1172451077042476E-2</v>
      </c>
      <c r="V594" s="13">
        <f t="shared" si="849"/>
        <v>1.6026939351514446E-2</v>
      </c>
      <c r="W594" s="13">
        <f t="shared" si="850"/>
        <v>3.0844494859885274E-2</v>
      </c>
      <c r="X594" s="13">
        <f t="shared" si="851"/>
        <v>4.5059433023776012E-2</v>
      </c>
      <c r="Y594" s="13">
        <f t="shared" si="852"/>
        <v>3.2912720951457787E-2</v>
      </c>
      <c r="Z594" s="13">
        <f t="shared" si="853"/>
        <v>2.5342081131215825E-2</v>
      </c>
      <c r="AA594" s="13">
        <f t="shared" si="854"/>
        <v>3.9527146732847407E-2</v>
      </c>
      <c r="AB594" s="13">
        <f t="shared" si="855"/>
        <v>3.0826105416329144E-2</v>
      </c>
      <c r="AC594" s="13">
        <f t="shared" si="856"/>
        <v>2.2824005345821706E-3</v>
      </c>
      <c r="AD594" s="13">
        <f t="shared" si="857"/>
        <v>1.2027375217474391E-2</v>
      </c>
      <c r="AE594" s="13">
        <f t="shared" si="858"/>
        <v>1.7570289626251526E-2</v>
      </c>
      <c r="AF594" s="13">
        <f t="shared" si="859"/>
        <v>1.2833850776594821E-2</v>
      </c>
      <c r="AG594" s="13">
        <f t="shared" si="860"/>
        <v>6.2494786847381986E-3</v>
      </c>
      <c r="AH594" s="13">
        <f t="shared" si="861"/>
        <v>9.255296711798415E-3</v>
      </c>
      <c r="AI594" s="13">
        <f t="shared" si="862"/>
        <v>1.4435889037253057E-2</v>
      </c>
      <c r="AJ594" s="13">
        <f t="shared" si="863"/>
        <v>1.1258142163623265E-2</v>
      </c>
      <c r="AK594" s="13">
        <f t="shared" si="864"/>
        <v>5.8532714149332268E-3</v>
      </c>
      <c r="AL594" s="13">
        <f t="shared" si="865"/>
        <v>2.0802383630733471E-4</v>
      </c>
      <c r="AM594" s="13">
        <f t="shared" si="866"/>
        <v>3.7519241026067536E-3</v>
      </c>
      <c r="AN594" s="13">
        <f t="shared" si="867"/>
        <v>5.4810290646571721E-3</v>
      </c>
      <c r="AO594" s="13">
        <f t="shared" si="868"/>
        <v>4.0035031074781586E-3</v>
      </c>
      <c r="AP594" s="13">
        <f t="shared" si="869"/>
        <v>1.949516771700095E-3</v>
      </c>
      <c r="AQ594" s="13">
        <f t="shared" si="870"/>
        <v>7.1199188706275336E-4</v>
      </c>
      <c r="AR594" s="13">
        <f t="shared" si="871"/>
        <v>2.7041352059412912E-3</v>
      </c>
      <c r="AS594" s="13">
        <f t="shared" si="872"/>
        <v>4.2177573545465127E-3</v>
      </c>
      <c r="AT594" s="13">
        <f t="shared" si="873"/>
        <v>3.2893098434474913E-3</v>
      </c>
      <c r="AU594" s="13">
        <f t="shared" si="874"/>
        <v>1.7101599004247542E-3</v>
      </c>
      <c r="AV594" s="13">
        <f t="shared" si="875"/>
        <v>6.6685270411212917E-4</v>
      </c>
      <c r="AW594" s="13">
        <f t="shared" si="876"/>
        <v>1.3166545673303205E-5</v>
      </c>
      <c r="AX594" s="13">
        <f t="shared" si="877"/>
        <v>9.7533988208758254E-4</v>
      </c>
      <c r="AY594" s="13">
        <f t="shared" si="878"/>
        <v>1.4248332576682853E-3</v>
      </c>
      <c r="AZ594" s="13">
        <f t="shared" si="879"/>
        <v>1.0407396690333009E-3</v>
      </c>
      <c r="BA594" s="13">
        <f t="shared" si="880"/>
        <v>5.0679102408192529E-4</v>
      </c>
      <c r="BB594" s="13">
        <f t="shared" si="881"/>
        <v>1.8508745491216727E-4</v>
      </c>
      <c r="BC594" s="13">
        <f t="shared" si="882"/>
        <v>5.4077304984510802E-5</v>
      </c>
      <c r="BD594" s="13">
        <f t="shared" si="883"/>
        <v>6.5839301174515179E-4</v>
      </c>
      <c r="BE594" s="13">
        <f t="shared" si="884"/>
        <v>1.0269242312177611E-3</v>
      </c>
      <c r="BF594" s="13">
        <f t="shared" si="885"/>
        <v>8.0086920566404022E-4</v>
      </c>
      <c r="BG594" s="13">
        <f t="shared" si="886"/>
        <v>4.1638351696785989E-4</v>
      </c>
      <c r="BH594" s="13">
        <f t="shared" si="887"/>
        <v>1.6236287271662237E-4</v>
      </c>
      <c r="BI594" s="13">
        <f t="shared" si="888"/>
        <v>5.0648887600089958E-5</v>
      </c>
      <c r="BJ594" s="14">
        <f t="shared" si="889"/>
        <v>0.39964716903368841</v>
      </c>
      <c r="BK594" s="14">
        <f t="shared" si="890"/>
        <v>0.243147978143156</v>
      </c>
      <c r="BL594" s="14">
        <f t="shared" si="891"/>
        <v>0.33132305389142452</v>
      </c>
      <c r="BM594" s="14">
        <f t="shared" si="892"/>
        <v>0.57945829445443031</v>
      </c>
      <c r="BN594" s="14">
        <f t="shared" si="893"/>
        <v>0.41859032103305926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1.6306</v>
      </c>
      <c r="F595" s="10">
        <f>VLOOKUP(B595,home!$B$2:$E$405,3,FALSE)</f>
        <v>0.97399999999999998</v>
      </c>
      <c r="G595" s="10">
        <f>VLOOKUP(C595,away!$B$2:$E$405,4,FALSE)</f>
        <v>1.0221</v>
      </c>
      <c r="H595" s="10">
        <f>VLOOKUP(A595,away!$A$2:$E$405,3,FALSE)</f>
        <v>1.1465000000000001</v>
      </c>
      <c r="I595" s="10">
        <f>VLOOKUP(C595,away!$B$2:$E$405,3,FALSE)</f>
        <v>1.0660000000000001</v>
      </c>
      <c r="J595" s="10">
        <f>VLOOKUP(B595,home!$B$2:$E$405,4,FALSE)</f>
        <v>1.2827</v>
      </c>
      <c r="K595" s="12">
        <f t="shared" si="838"/>
        <v>1.62330371724</v>
      </c>
      <c r="L595" s="12">
        <f t="shared" si="839"/>
        <v>1.5676761763</v>
      </c>
      <c r="M595" s="13">
        <f t="shared" si="840"/>
        <v>4.1131546648687241E-2</v>
      </c>
      <c r="N595" s="13">
        <f t="shared" si="841"/>
        <v>6.6768992570644461E-2</v>
      </c>
      <c r="O595" s="13">
        <f t="shared" si="842"/>
        <v>6.4480945775519091E-2</v>
      </c>
      <c r="P595" s="13">
        <f t="shared" si="843"/>
        <v>0.10467215896855102</v>
      </c>
      <c r="Q595" s="13">
        <f t="shared" si="844"/>
        <v>5.419317691814856E-2</v>
      </c>
      <c r="R595" s="13">
        <f t="shared" si="845"/>
        <v>5.054262125878671E-2</v>
      </c>
      <c r="S595" s="13">
        <f t="shared" si="846"/>
        <v>6.6592808658018823E-2</v>
      </c>
      <c r="T595" s="13">
        <f t="shared" si="847"/>
        <v>8.4957352372592554E-2</v>
      </c>
      <c r="U595" s="13">
        <f t="shared" si="848"/>
        <v>8.2046024968441919E-2</v>
      </c>
      <c r="V595" s="13">
        <f t="shared" si="849"/>
        <v>1.8829594373146605E-2</v>
      </c>
      <c r="W595" s="13">
        <f t="shared" si="850"/>
        <v>2.9323995180091839E-2</v>
      </c>
      <c r="X595" s="13">
        <f t="shared" si="851"/>
        <v>4.5970528637766003E-2</v>
      </c>
      <c r="Y595" s="13">
        <f t="shared" si="852"/>
        <v>3.603345127867133E-2</v>
      </c>
      <c r="Z595" s="13">
        <f t="shared" si="853"/>
        <v>2.6411487745051278E-2</v>
      </c>
      <c r="AA595" s="13">
        <f t="shared" si="854"/>
        <v>4.2873866234380449E-2</v>
      </c>
      <c r="AB595" s="13">
        <f t="shared" si="855"/>
        <v>3.4798653215360159E-2</v>
      </c>
      <c r="AC595" s="13">
        <f t="shared" si="856"/>
        <v>2.9948641251772638E-3</v>
      </c>
      <c r="AD595" s="13">
        <f t="shared" si="857"/>
        <v>1.1900437595042739E-2</v>
      </c>
      <c r="AE595" s="13">
        <f t="shared" si="858"/>
        <v>1.8656032505293366E-2</v>
      </c>
      <c r="AF595" s="13">
        <f t="shared" si="859"/>
        <v>1.462330885141341E-2</v>
      </c>
      <c r="AG595" s="13">
        <f t="shared" si="860"/>
        <v>7.6415376350125724E-3</v>
      </c>
      <c r="AH595" s="13">
        <f t="shared" si="861"/>
        <v>1.0351165029639075E-2</v>
      </c>
      <c r="AI595" s="13">
        <f t="shared" si="862"/>
        <v>1.6803084670377805E-2</v>
      </c>
      <c r="AJ595" s="13">
        <f t="shared" si="863"/>
        <v>1.363825490326138E-2</v>
      </c>
      <c r="AK595" s="13">
        <f t="shared" si="864"/>
        <v>7.3796766270436166E-3</v>
      </c>
      <c r="AL595" s="13">
        <f t="shared" si="865"/>
        <v>3.0485495376796865E-4</v>
      </c>
      <c r="AM595" s="13">
        <f t="shared" si="866"/>
        <v>3.8636049169631032E-3</v>
      </c>
      <c r="AN595" s="13">
        <f t="shared" si="867"/>
        <v>6.0568813829585963E-3</v>
      </c>
      <c r="AO595" s="13">
        <f t="shared" si="868"/>
        <v>4.7476143233695948E-3</v>
      </c>
      <c r="AP595" s="13">
        <f t="shared" si="869"/>
        <v>2.4809072896690527E-3</v>
      </c>
      <c r="AQ595" s="13">
        <f t="shared" si="870"/>
        <v>9.7231481340579427E-4</v>
      </c>
      <c r="AR595" s="13">
        <f t="shared" si="871"/>
        <v>3.2454549627829719E-3</v>
      </c>
      <c r="AS595" s="13">
        <f t="shared" si="872"/>
        <v>5.2683591052206042E-3</v>
      </c>
      <c r="AT595" s="13">
        <f t="shared" si="873"/>
        <v>4.2760734596299045E-3</v>
      </c>
      <c r="AU595" s="13">
        <f t="shared" si="874"/>
        <v>2.3137886474028434E-3</v>
      </c>
      <c r="AV595" s="13">
        <f t="shared" si="875"/>
        <v>9.3899542805918736E-4</v>
      </c>
      <c r="AW595" s="13">
        <f t="shared" si="876"/>
        <v>2.1549981288422474E-5</v>
      </c>
      <c r="AX595" s="13">
        <f t="shared" si="877"/>
        <v>1.0453007039421581E-3</v>
      </c>
      <c r="AY595" s="13">
        <f t="shared" si="878"/>
        <v>1.6386930106397405E-3</v>
      </c>
      <c r="AZ595" s="13">
        <f t="shared" si="879"/>
        <v>1.284469996524622E-3</v>
      </c>
      <c r="BA595" s="13">
        <f t="shared" si="880"/>
        <v>6.7121100424126457E-4</v>
      </c>
      <c r="BB595" s="13">
        <f t="shared" si="881"/>
        <v>2.6306037515485718E-4</v>
      </c>
      <c r="BC595" s="13">
        <f t="shared" si="882"/>
        <v>8.2478696611762E-5</v>
      </c>
      <c r="BD595" s="13">
        <f t="shared" si="883"/>
        <v>8.4797040440157828E-4</v>
      </c>
      <c r="BE595" s="13">
        <f t="shared" si="884"/>
        <v>1.376513509574588E-3</v>
      </c>
      <c r="BF595" s="13">
        <f t="shared" si="885"/>
        <v>1.1172497484617538E-3</v>
      </c>
      <c r="BG595" s="13">
        <f t="shared" si="886"/>
        <v>6.0454522325447324E-4</v>
      </c>
      <c r="BH595" s="13">
        <f t="shared" si="887"/>
        <v>2.453401270371682E-4</v>
      </c>
      <c r="BI595" s="13">
        <f t="shared" si="888"/>
        <v>7.9652308041513754E-5</v>
      </c>
      <c r="BJ595" s="14">
        <f t="shared" si="889"/>
        <v>0.39317535005815735</v>
      </c>
      <c r="BK595" s="14">
        <f t="shared" si="890"/>
        <v>0.23616452073798866</v>
      </c>
      <c r="BL595" s="14">
        <f t="shared" si="891"/>
        <v>0.34322823560667676</v>
      </c>
      <c r="BM595" s="14">
        <f t="shared" si="892"/>
        <v>0.61557300897818568</v>
      </c>
      <c r="BN595" s="14">
        <f t="shared" si="893"/>
        <v>0.38178944214033711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1.6306</v>
      </c>
      <c r="F596" s="10">
        <f>VLOOKUP(B596,home!$B$2:$E$405,3,FALSE)</f>
        <v>1.0562</v>
      </c>
      <c r="G596" s="10">
        <f>VLOOKUP(C596,away!$B$2:$E$405,4,FALSE)</f>
        <v>1.1039000000000001</v>
      </c>
      <c r="H596" s="10">
        <f>VLOOKUP(A596,away!$A$2:$E$405,3,FALSE)</f>
        <v>1.1465000000000001</v>
      </c>
      <c r="I596" s="10">
        <f>VLOOKUP(C596,away!$B$2:$E$405,3,FALSE)</f>
        <v>1.1775</v>
      </c>
      <c r="J596" s="10">
        <f>VLOOKUP(B596,home!$B$2:$E$405,4,FALSE)</f>
        <v>0.7268</v>
      </c>
      <c r="K596" s="12">
        <f t="shared" si="838"/>
        <v>1.9011804269080004</v>
      </c>
      <c r="L596" s="12">
        <f t="shared" si="839"/>
        <v>0.98118272550000007</v>
      </c>
      <c r="M596" s="13">
        <f t="shared" si="840"/>
        <v>5.6002264452765502E-2</v>
      </c>
      <c r="N596" s="13">
        <f t="shared" si="841"/>
        <v>0.10647040904012346</v>
      </c>
      <c r="O596" s="13">
        <f t="shared" si="842"/>
        <v>5.4948454469936223E-2</v>
      </c>
      <c r="P596" s="13">
        <f t="shared" si="843"/>
        <v>0.10446692612708817</v>
      </c>
      <c r="Q596" s="13">
        <f t="shared" si="844"/>
        <v>0.10120972885598568</v>
      </c>
      <c r="R596" s="13">
        <f t="shared" si="845"/>
        <v>2.6957237159412339E-2</v>
      </c>
      <c r="S596" s="13">
        <f t="shared" si="846"/>
        <v>4.8718291845355803E-2</v>
      </c>
      <c r="T596" s="13">
        <f t="shared" si="847"/>
        <v>9.9305237606032021E-2</v>
      </c>
      <c r="U596" s="13">
        <f t="shared" si="848"/>
        <v>5.1250571650991769E-2</v>
      </c>
      <c r="V596" s="13">
        <f t="shared" si="849"/>
        <v>1.0097707149243637E-2</v>
      </c>
      <c r="W596" s="13">
        <f t="shared" si="850"/>
        <v>6.4139318504555273E-2</v>
      </c>
      <c r="X596" s="13">
        <f t="shared" si="851"/>
        <v>6.2932391342012117E-2</v>
      </c>
      <c r="Y596" s="13">
        <f t="shared" si="852"/>
        <v>3.0874087629594028E-2</v>
      </c>
      <c r="Z596" s="13">
        <f t="shared" si="853"/>
        <v>8.8166584760073618E-3</v>
      </c>
      <c r="AA596" s="13">
        <f t="shared" si="854"/>
        <v>1.676205852531772E-2</v>
      </c>
      <c r="AB596" s="13">
        <f t="shared" si="855"/>
        <v>1.5933848791510215E-2</v>
      </c>
      <c r="AC596" s="13">
        <f t="shared" si="856"/>
        <v>1.1772698357835258E-3</v>
      </c>
      <c r="AD596" s="13">
        <f t="shared" si="857"/>
        <v>3.0485104234019657E-2</v>
      </c>
      <c r="AE596" s="13">
        <f t="shared" si="858"/>
        <v>2.9911457659486995E-2</v>
      </c>
      <c r="AF596" s="13">
        <f t="shared" si="859"/>
        <v>1.4674302775006651E-2</v>
      </c>
      <c r="AG596" s="13">
        <f t="shared" si="860"/>
        <v>4.7993907971977477E-3</v>
      </c>
      <c r="AH596" s="13">
        <f t="shared" si="861"/>
        <v>2.1626882483228946E-3</v>
      </c>
      <c r="AI596" s="13">
        <f t="shared" si="862"/>
        <v>4.1116605672154366E-3</v>
      </c>
      <c r="AJ596" s="13">
        <f t="shared" si="863"/>
        <v>3.9085042962397178E-3</v>
      </c>
      <c r="AK596" s="13">
        <f t="shared" si="864"/>
        <v>2.4769239554989263E-3</v>
      </c>
      <c r="AL596" s="13">
        <f t="shared" si="865"/>
        <v>8.7843420024686953E-5</v>
      </c>
      <c r="AM596" s="13">
        <f t="shared" si="866"/>
        <v>1.1591536696393678E-2</v>
      </c>
      <c r="AN596" s="13">
        <f t="shared" si="867"/>
        <v>1.1373415568500815E-2</v>
      </c>
      <c r="AO596" s="13">
        <f t="shared" si="868"/>
        <v>5.5796994428728812E-3</v>
      </c>
      <c r="AP596" s="13">
        <f t="shared" si="869"/>
        <v>1.824901568942949E-3</v>
      </c>
      <c r="AQ596" s="13">
        <f t="shared" si="870"/>
        <v>4.4764047379616708E-4</v>
      </c>
      <c r="AR596" s="13">
        <f t="shared" si="871"/>
        <v>4.2439846997925586E-4</v>
      </c>
      <c r="AS596" s="13">
        <f t="shared" si="872"/>
        <v>8.0685806433426397E-4</v>
      </c>
      <c r="AT596" s="13">
        <f t="shared" si="873"/>
        <v>7.6699137960258945E-4</v>
      </c>
      <c r="AU596" s="13">
        <f t="shared" si="874"/>
        <v>4.8606299950253569E-4</v>
      </c>
      <c r="AV596" s="13">
        <f t="shared" si="875"/>
        <v>2.3102336522460356E-4</v>
      </c>
      <c r="AW596" s="13">
        <f t="shared" si="876"/>
        <v>4.5517663735671827E-6</v>
      </c>
      <c r="AX596" s="13">
        <f t="shared" si="877"/>
        <v>3.6729337808282421E-3</v>
      </c>
      <c r="AY596" s="13">
        <f t="shared" si="878"/>
        <v>3.6038191776540745E-3</v>
      </c>
      <c r="AZ596" s="13">
        <f t="shared" si="879"/>
        <v>1.7680025614698967E-3</v>
      </c>
      <c r="BA596" s="13">
        <f t="shared" si="880"/>
        <v>5.7824452398467173E-4</v>
      </c>
      <c r="BB596" s="13">
        <f t="shared" si="881"/>
        <v>1.4184088451218256E-4</v>
      </c>
      <c r="BC596" s="13">
        <f t="shared" si="882"/>
        <v>2.7834365130598813E-5</v>
      </c>
      <c r="BD596" s="13">
        <f t="shared" si="883"/>
        <v>6.9402074578712669E-5</v>
      </c>
      <c r="BE596" s="13">
        <f t="shared" si="884"/>
        <v>1.3194586577585786E-4</v>
      </c>
      <c r="BF596" s="13">
        <f t="shared" si="885"/>
        <v>1.254264487122456E-4</v>
      </c>
      <c r="BG596" s="13">
        <f t="shared" si="886"/>
        <v>7.9486103102767159E-5</v>
      </c>
      <c r="BH596" s="13">
        <f t="shared" si="887"/>
        <v>3.7779355857543057E-5</v>
      </c>
      <c r="BI596" s="13">
        <f t="shared" si="888"/>
        <v>1.4365074379510598E-5</v>
      </c>
      <c r="BJ596" s="14">
        <f t="shared" si="889"/>
        <v>0.58541129748809995</v>
      </c>
      <c r="BK596" s="14">
        <f t="shared" si="890"/>
        <v>0.2241541220079154</v>
      </c>
      <c r="BL596" s="14">
        <f t="shared" si="891"/>
        <v>0.18168568686549511</v>
      </c>
      <c r="BM596" s="14">
        <f t="shared" si="892"/>
        <v>0.54641347732092582</v>
      </c>
      <c r="BN596" s="14">
        <f t="shared" si="893"/>
        <v>0.4500550201053114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1.6306</v>
      </c>
      <c r="F597" s="10">
        <f>VLOOKUP(B597,home!$B$2:$E$405,3,FALSE)</f>
        <v>0.90190000000000003</v>
      </c>
      <c r="G597" s="10">
        <f>VLOOKUP(C597,away!$B$2:$E$405,4,FALSE)</f>
        <v>1.0101</v>
      </c>
      <c r="H597" s="10">
        <f>VLOOKUP(A597,away!$A$2:$E$405,3,FALSE)</f>
        <v>1.1465000000000001</v>
      </c>
      <c r="I597" s="10">
        <f>VLOOKUP(C597,away!$B$2:$E$405,3,FALSE)</f>
        <v>0.9748</v>
      </c>
      <c r="J597" s="10">
        <f>VLOOKUP(B597,home!$B$2:$E$405,4,FALSE)</f>
        <v>0.87219999999999998</v>
      </c>
      <c r="K597" s="12">
        <f t="shared" si="838"/>
        <v>1.485491585214</v>
      </c>
      <c r="L597" s="12">
        <f t="shared" si="839"/>
        <v>0.97477787203999999</v>
      </c>
      <c r="M597" s="13">
        <f t="shared" si="840"/>
        <v>8.5411933001356174E-2</v>
      </c>
      <c r="N597" s="13">
        <f t="shared" si="841"/>
        <v>0.12687870775037655</v>
      </c>
      <c r="O597" s="13">
        <f t="shared" si="842"/>
        <v>8.3257662297885004E-2</v>
      </c>
      <c r="P597" s="13">
        <f t="shared" si="843"/>
        <v>0.12367855674809708</v>
      </c>
      <c r="Q597" s="13">
        <f t="shared" si="844"/>
        <v>9.4238626353005367E-2</v>
      </c>
      <c r="R597" s="13">
        <f t="shared" si="845"/>
        <v>4.0578863442878636E-2</v>
      </c>
      <c r="S597" s="13">
        <f t="shared" si="846"/>
        <v>4.4772389705339533E-2</v>
      </c>
      <c r="T597" s="13">
        <f t="shared" si="847"/>
        <v>9.1861727660355219E-2</v>
      </c>
      <c r="U597" s="13">
        <f t="shared" si="848"/>
        <v>6.0279560181944219E-2</v>
      </c>
      <c r="V597" s="13">
        <f t="shared" si="849"/>
        <v>7.2035010492189078E-3</v>
      </c>
      <c r="W597" s="13">
        <f t="shared" si="850"/>
        <v>4.6663562149838619E-2</v>
      </c>
      <c r="X597" s="13">
        <f t="shared" si="851"/>
        <v>4.5486607814225963E-2</v>
      </c>
      <c r="Y597" s="13">
        <f t="shared" si="852"/>
        <v>2.216966938573461E-2</v>
      </c>
      <c r="Z597" s="13">
        <f t="shared" si="853"/>
        <v>1.3185126052216998E-2</v>
      </c>
      <c r="AA597" s="13">
        <f t="shared" si="854"/>
        <v>1.9586393800554242E-2</v>
      </c>
      <c r="AB597" s="13">
        <f t="shared" si="855"/>
        <v>1.4547711587705493E-2</v>
      </c>
      <c r="AC597" s="13">
        <f t="shared" si="856"/>
        <v>6.5192779714300206E-4</v>
      </c>
      <c r="AD597" s="13">
        <f t="shared" si="857"/>
        <v>1.7329582227423937E-2</v>
      </c>
      <c r="AE597" s="13">
        <f t="shared" si="858"/>
        <v>1.6892493286990506E-2</v>
      </c>
      <c r="AF597" s="13">
        <f t="shared" si="859"/>
        <v>8.2332143298712943E-3</v>
      </c>
      <c r="AG597" s="13">
        <f t="shared" si="860"/>
        <v>2.6751850481737255E-3</v>
      </c>
      <c r="AH597" s="13">
        <f t="shared" si="861"/>
        <v>3.2131422789398122E-3</v>
      </c>
      <c r="AI597" s="13">
        <f t="shared" si="862"/>
        <v>4.7730958174604264E-3</v>
      </c>
      <c r="AJ597" s="13">
        <f t="shared" si="863"/>
        <v>3.5451968361288016E-3</v>
      </c>
      <c r="AK597" s="13">
        <f t="shared" si="864"/>
        <v>1.7554533559988781E-3</v>
      </c>
      <c r="AL597" s="13">
        <f t="shared" si="865"/>
        <v>3.7760292371948772E-5</v>
      </c>
      <c r="AM597" s="13">
        <f t="shared" si="866"/>
        <v>5.148589714822468E-3</v>
      </c>
      <c r="AN597" s="13">
        <f t="shared" si="867"/>
        <v>5.0187313262216749E-3</v>
      </c>
      <c r="AO597" s="13">
        <f t="shared" si="868"/>
        <v>2.4460741212574254E-3</v>
      </c>
      <c r="AP597" s="13">
        <f t="shared" si="869"/>
        <v>7.947929755904756E-4</v>
      </c>
      <c r="AQ597" s="13">
        <f t="shared" si="870"/>
        <v>1.936866513646058E-4</v>
      </c>
      <c r="AR597" s="13">
        <f t="shared" si="871"/>
        <v>6.2641999864534136E-4</v>
      </c>
      <c r="AS597" s="13">
        <f t="shared" si="872"/>
        <v>9.3054163679742003E-4</v>
      </c>
      <c r="AT597" s="13">
        <f t="shared" si="873"/>
        <v>6.9115588557691501E-4</v>
      </c>
      <c r="AU597" s="13">
        <f t="shared" si="874"/>
        <v>3.4223541736521268E-4</v>
      </c>
      <c r="AV597" s="13">
        <f t="shared" si="875"/>
        <v>1.270969581645561E-4</v>
      </c>
      <c r="AW597" s="13">
        <f t="shared" si="876"/>
        <v>1.5188283868155149E-6</v>
      </c>
      <c r="AX597" s="13">
        <f t="shared" si="877"/>
        <v>1.2746977828480216E-3</v>
      </c>
      <c r="AY597" s="13">
        <f t="shared" si="878"/>
        <v>1.2425471922587004E-3</v>
      </c>
      <c r="AZ597" s="13">
        <f t="shared" si="879"/>
        <v>6.0560375398960634E-4</v>
      </c>
      <c r="BA597" s="13">
        <f t="shared" si="880"/>
        <v>1.967763795378081E-4</v>
      </c>
      <c r="BB597" s="13">
        <f t="shared" si="881"/>
        <v>4.7953315128399978E-5</v>
      </c>
      <c r="BC597" s="13">
        <f t="shared" si="882"/>
        <v>9.3487660956250575E-6</v>
      </c>
      <c r="BD597" s="13">
        <f t="shared" si="883"/>
        <v>1.0177005888046757E-4</v>
      </c>
      <c r="BE597" s="13">
        <f t="shared" si="884"/>
        <v>1.5117856609366789E-4</v>
      </c>
      <c r="BF597" s="13">
        <f t="shared" si="885"/>
        <v>1.1228724389843112E-4</v>
      </c>
      <c r="BG597" s="13">
        <f t="shared" si="886"/>
        <v>5.5600585312663866E-5</v>
      </c>
      <c r="BH597" s="13">
        <f t="shared" si="887"/>
        <v>2.0648550403733813E-5</v>
      </c>
      <c r="BI597" s="13">
        <f t="shared" si="888"/>
        <v>6.1346495743227434E-6</v>
      </c>
      <c r="BJ597" s="14">
        <f t="shared" si="889"/>
        <v>0.48940817798511055</v>
      </c>
      <c r="BK597" s="14">
        <f t="shared" si="890"/>
        <v>0.26299861578578537</v>
      </c>
      <c r="BL597" s="14">
        <f t="shared" si="891"/>
        <v>0.23470214915020832</v>
      </c>
      <c r="BM597" s="14">
        <f t="shared" si="892"/>
        <v>0.44500869101585039</v>
      </c>
      <c r="BN597" s="14">
        <f t="shared" si="893"/>
        <v>0.55404434959359883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1.391</v>
      </c>
      <c r="F598" s="10">
        <f>VLOOKUP(B598,home!$B$2:$E$405,3,FALSE)</f>
        <v>0.99539999999999995</v>
      </c>
      <c r="G598" s="10">
        <f>VLOOKUP(C598,away!$B$2:$E$405,4,FALSE)</f>
        <v>0.58819999999999995</v>
      </c>
      <c r="H598" s="10">
        <f>VLOOKUP(A598,away!$A$2:$E$405,3,FALSE)</f>
        <v>1.016</v>
      </c>
      <c r="I598" s="10">
        <f>VLOOKUP(C598,away!$B$2:$E$405,3,FALSE)</f>
        <v>1.879</v>
      </c>
      <c r="J598" s="10">
        <f>VLOOKUP(B598,home!$B$2:$E$405,4,FALSE)</f>
        <v>0.98429999999999995</v>
      </c>
      <c r="K598" s="12">
        <f t="shared" si="838"/>
        <v>0.81442254347999987</v>
      </c>
      <c r="L598" s="12">
        <f t="shared" si="839"/>
        <v>1.8790916952000001</v>
      </c>
      <c r="M598" s="13">
        <f t="shared" si="840"/>
        <v>6.7642808218914663E-2</v>
      </c>
      <c r="N598" s="13">
        <f t="shared" si="841"/>
        <v>5.508982791777832E-2</v>
      </c>
      <c r="O598" s="13">
        <f t="shared" si="842"/>
        <v>0.12710703916416885</v>
      </c>
      <c r="P598" s="13">
        <f t="shared" si="843"/>
        <v>0.10351883813029436</v>
      </c>
      <c r="Q598" s="13">
        <f t="shared" si="844"/>
        <v>2.2433198886336263E-2</v>
      </c>
      <c r="R598" s="13">
        <f t="shared" si="845"/>
        <v>0.11942289084742544</v>
      </c>
      <c r="S598" s="13">
        <f t="shared" si="846"/>
        <v>3.9605651103237223E-2</v>
      </c>
      <c r="T598" s="13">
        <f t="shared" si="847"/>
        <v>4.215403772408436E-2</v>
      </c>
      <c r="U598" s="13">
        <f t="shared" si="848"/>
        <v>9.7260694513694623E-2</v>
      </c>
      <c r="V598" s="13">
        <f t="shared" si="849"/>
        <v>6.7346093292680502E-3</v>
      </c>
      <c r="W598" s="13">
        <f t="shared" si="850"/>
        <v>6.0900342984675608E-3</v>
      </c>
      <c r="X598" s="13">
        <f t="shared" si="851"/>
        <v>1.1443732873733554E-2</v>
      </c>
      <c r="Y598" s="13">
        <f t="shared" si="852"/>
        <v>1.0751911702559977E-2</v>
      </c>
      <c r="Z598" s="13">
        <f t="shared" si="853"/>
        <v>7.4802187469391102E-2</v>
      </c>
      <c r="AA598" s="13">
        <f t="shared" si="854"/>
        <v>6.0920587776689274E-2</v>
      </c>
      <c r="AB598" s="13">
        <f t="shared" si="855"/>
        <v>2.4807550023693933E-2</v>
      </c>
      <c r="AC598" s="13">
        <f t="shared" si="856"/>
        <v>6.4415470707823654E-4</v>
      </c>
      <c r="AD598" s="13">
        <f t="shared" si="857"/>
        <v>1.2399653058095964E-3</v>
      </c>
      <c r="AE598" s="13">
        <f t="shared" si="858"/>
        <v>2.3300085084829412E-3</v>
      </c>
      <c r="AF598" s="13">
        <f t="shared" si="859"/>
        <v>2.1891498190178172E-3</v>
      </c>
      <c r="AG598" s="13">
        <f t="shared" si="860"/>
        <v>1.3712044148216547E-3</v>
      </c>
      <c r="AH598" s="13">
        <f t="shared" si="861"/>
        <v>3.5140042314131564E-2</v>
      </c>
      <c r="AI598" s="13">
        <f t="shared" si="862"/>
        <v>2.8618842639469847E-2</v>
      </c>
      <c r="AJ598" s="13">
        <f t="shared" si="863"/>
        <v>1.1653915306945454E-2</v>
      </c>
      <c r="AK598" s="13">
        <f t="shared" si="864"/>
        <v>3.1637371152610076E-3</v>
      </c>
      <c r="AL598" s="13">
        <f t="shared" si="865"/>
        <v>3.9431921062232393E-5</v>
      </c>
      <c r="AM598" s="13">
        <f t="shared" si="866"/>
        <v>2.0197113963688157E-4</v>
      </c>
      <c r="AN598" s="13">
        <f t="shared" si="867"/>
        <v>3.7952229116174373E-4</v>
      </c>
      <c r="AO598" s="13">
        <f t="shared" si="868"/>
        <v>3.5657859273265454E-4</v>
      </c>
      <c r="AP598" s="13">
        <f t="shared" si="869"/>
        <v>2.2334795743001148E-4</v>
      </c>
      <c r="AQ598" s="13">
        <f t="shared" si="870"/>
        <v>1.0492282298665438E-4</v>
      </c>
      <c r="AR598" s="13">
        <f t="shared" si="871"/>
        <v>1.3206272336292247E-2</v>
      </c>
      <c r="AS598" s="13">
        <f t="shared" si="872"/>
        <v>1.0755485906012691E-2</v>
      </c>
      <c r="AT598" s="13">
        <f t="shared" si="873"/>
        <v>4.3797550939690738E-3</v>
      </c>
      <c r="AU598" s="13">
        <f t="shared" si="874"/>
        <v>1.1889904278165931E-3</v>
      </c>
      <c r="AV598" s="13">
        <f t="shared" si="875"/>
        <v>2.4208515209894066E-4</v>
      </c>
      <c r="AW598" s="13">
        <f t="shared" si="876"/>
        <v>1.6762669976341183E-6</v>
      </c>
      <c r="AX598" s="13">
        <f t="shared" si="877"/>
        <v>2.7414974875437211E-5</v>
      </c>
      <c r="AY598" s="13">
        <f t="shared" si="878"/>
        <v>5.1515251612550725E-5</v>
      </c>
      <c r="AZ598" s="13">
        <f t="shared" si="879"/>
        <v>4.8400940740641241E-5</v>
      </c>
      <c r="BA598" s="13">
        <f t="shared" si="880"/>
        <v>3.0316601928535436E-5</v>
      </c>
      <c r="BB598" s="13">
        <f t="shared" si="881"/>
        <v>1.4241918727648806E-5</v>
      </c>
      <c r="BC598" s="13">
        <f t="shared" si="882"/>
        <v>5.3523742409676457E-6</v>
      </c>
      <c r="BD598" s="13">
        <f t="shared" si="883"/>
        <v>4.1359661119460449E-3</v>
      </c>
      <c r="BE598" s="13">
        <f t="shared" si="884"/>
        <v>3.3684240406381834E-3</v>
      </c>
      <c r="BF598" s="13">
        <f t="shared" si="885"/>
        <v>1.3716602373478638E-3</v>
      </c>
      <c r="BG598" s="13">
        <f t="shared" si="886"/>
        <v>3.7237033976374265E-4</v>
      </c>
      <c r="BH598" s="13">
        <f t="shared" si="887"/>
        <v>7.5816699806724729E-5</v>
      </c>
      <c r="BI598" s="13">
        <f t="shared" si="888"/>
        <v>1.2349365898970478E-5</v>
      </c>
      <c r="BJ598" s="14">
        <f t="shared" si="889"/>
        <v>0.15653665631716576</v>
      </c>
      <c r="BK598" s="14">
        <f t="shared" si="890"/>
        <v>0.21823700866146731</v>
      </c>
      <c r="BL598" s="14">
        <f t="shared" si="891"/>
        <v>0.54720447541307105</v>
      </c>
      <c r="BM598" s="14">
        <f t="shared" si="892"/>
        <v>0.50151588571156258</v>
      </c>
      <c r="BN598" s="14">
        <f t="shared" si="893"/>
        <v>0.49521460316491794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1.2153</v>
      </c>
      <c r="F604" s="10">
        <f>VLOOKUP(B604,home!$B$2:$E$405,3,FALSE)</f>
        <v>0.27429999999999999</v>
      </c>
      <c r="G604" s="10">
        <f>VLOOKUP(C604,away!$B$2:$E$405,4,FALSE)</f>
        <v>0.9143</v>
      </c>
      <c r="H604" s="10">
        <f>VLOOKUP(A604,away!$A$2:$E$405,3,FALSE)</f>
        <v>0.91669999999999996</v>
      </c>
      <c r="I604" s="10">
        <f>VLOOKUP(C604,away!$B$2:$E$405,3,FALSE)</f>
        <v>0.72719999999999996</v>
      </c>
      <c r="J604" s="10">
        <f>VLOOKUP(B604,home!$B$2:$E$405,4,FALSE)</f>
        <v>0.84850000000000003</v>
      </c>
      <c r="K604" s="12">
        <f t="shared" si="838"/>
        <v>0.30478811309699999</v>
      </c>
      <c r="L604" s="12">
        <f t="shared" si="839"/>
        <v>0.56563066764000003</v>
      </c>
      <c r="M604" s="13">
        <f t="shared" si="840"/>
        <v>0.41877613714124695</v>
      </c>
      <c r="N604" s="13">
        <f t="shared" si="841"/>
        <v>0.12763798864933115</v>
      </c>
      <c r="O604" s="13">
        <f t="shared" si="842"/>
        <v>0.23687262604290374</v>
      </c>
      <c r="P604" s="13">
        <f t="shared" si="843"/>
        <v>7.2195960735947931E-2</v>
      </c>
      <c r="Q604" s="13">
        <f t="shared" si="844"/>
        <v>1.9451270859962972E-2</v>
      </c>
      <c r="R604" s="13">
        <f t="shared" si="845"/>
        <v>6.6991210807143847E-2</v>
      </c>
      <c r="S604" s="13">
        <f t="shared" si="846"/>
        <v>3.1116008556312017E-3</v>
      </c>
      <c r="T604" s="13">
        <f t="shared" si="847"/>
        <v>1.1002235322967333E-2</v>
      </c>
      <c r="U604" s="13">
        <f t="shared" si="848"/>
        <v>2.0418124735992724E-2</v>
      </c>
      <c r="V604" s="13">
        <f t="shared" si="849"/>
        <v>5.9603580071475118E-5</v>
      </c>
      <c r="W604" s="13">
        <f t="shared" si="850"/>
        <v>1.976172047582258E-3</v>
      </c>
      <c r="X604" s="13">
        <f t="shared" si="851"/>
        <v>1.1177835146454586E-3</v>
      </c>
      <c r="Y604" s="13">
        <f t="shared" si="852"/>
        <v>3.1612631783294824E-4</v>
      </c>
      <c r="Z604" s="13">
        <f t="shared" si="853"/>
        <v>1.2630761098285587E-2</v>
      </c>
      <c r="AA604" s="13">
        <f t="shared" si="854"/>
        <v>3.849705842125455E-3</v>
      </c>
      <c r="AB604" s="13">
        <f t="shared" si="855"/>
        <v>5.8667228979995736E-4</v>
      </c>
      <c r="AC604" s="13">
        <f t="shared" si="856"/>
        <v>6.4221927673835598E-7</v>
      </c>
      <c r="AD604" s="13">
        <f t="shared" si="857"/>
        <v>1.5057843738440786E-4</v>
      </c>
      <c r="AE604" s="13">
        <f t="shared" si="858"/>
        <v>8.517178206993056E-5</v>
      </c>
      <c r="AF604" s="13">
        <f t="shared" si="859"/>
        <v>2.4087885978151702E-5</v>
      </c>
      <c r="AG604" s="13">
        <f t="shared" si="860"/>
        <v>4.5416156759527148E-6</v>
      </c>
      <c r="AH604" s="13">
        <f t="shared" si="861"/>
        <v>1.7860864582061541E-3</v>
      </c>
      <c r="AI604" s="13">
        <f t="shared" si="862"/>
        <v>5.4437792142475743E-4</v>
      </c>
      <c r="AJ604" s="13">
        <f t="shared" si="863"/>
        <v>8.2959959741359359E-5</v>
      </c>
      <c r="AK604" s="13">
        <f t="shared" si="864"/>
        <v>8.4284031973906678E-6</v>
      </c>
      <c r="AL604" s="13">
        <f t="shared" si="865"/>
        <v>4.4286800106408961E-9</v>
      </c>
      <c r="AM604" s="13">
        <f t="shared" si="866"/>
        <v>9.1789035606976923E-6</v>
      </c>
      <c r="AN604" s="13">
        <f t="shared" si="867"/>
        <v>5.1918693492406089E-6</v>
      </c>
      <c r="AO604" s="13">
        <f t="shared" si="868"/>
        <v>1.468340263155309E-6</v>
      </c>
      <c r="AP604" s="13">
        <f t="shared" si="869"/>
        <v>2.7684609445707694E-7</v>
      </c>
      <c r="AQ604" s="13">
        <f t="shared" si="870"/>
        <v>3.9148160310320737E-8</v>
      </c>
      <c r="AR604" s="13">
        <f t="shared" si="871"/>
        <v>2.0205305516358209E-4</v>
      </c>
      <c r="AS604" s="13">
        <f t="shared" si="872"/>
        <v>6.1583369428792228E-5</v>
      </c>
      <c r="AT604" s="13">
        <f t="shared" si="873"/>
        <v>9.384939483178529E-6</v>
      </c>
      <c r="AU604" s="13">
        <f t="shared" si="874"/>
        <v>9.534726655358394E-7</v>
      </c>
      <c r="AV604" s="13">
        <f t="shared" si="875"/>
        <v>7.2651783654558886E-8</v>
      </c>
      <c r="AW604" s="13">
        <f t="shared" si="876"/>
        <v>2.1208149427927587E-11</v>
      </c>
      <c r="AX604" s="13">
        <f t="shared" si="877"/>
        <v>4.6627011609406359E-7</v>
      </c>
      <c r="AY604" s="13">
        <f t="shared" si="878"/>
        <v>2.6373667706686549E-7</v>
      </c>
      <c r="AZ604" s="13">
        <f t="shared" si="879"/>
        <v>7.458877636524311E-8</v>
      </c>
      <c r="BA604" s="13">
        <f t="shared" si="880"/>
        <v>1.4063233124641039E-8</v>
      </c>
      <c r="BB604" s="13">
        <f t="shared" si="881"/>
        <v>1.9886489853669188E-9</v>
      </c>
      <c r="BC604" s="13">
        <f t="shared" si="882"/>
        <v>2.2496817065893987E-10</v>
      </c>
      <c r="BD604" s="13">
        <f t="shared" si="883"/>
        <v>1.9047900748479767E-5</v>
      </c>
      <c r="BE604" s="13">
        <f t="shared" si="884"/>
        <v>5.8055737275880815E-6</v>
      </c>
      <c r="BF604" s="13">
        <f t="shared" si="885"/>
        <v>8.847349309385439E-7</v>
      </c>
      <c r="BG604" s="13">
        <f t="shared" si="886"/>
        <v>8.9885563397254473E-8</v>
      </c>
      <c r="BH604" s="13">
        <f t="shared" si="887"/>
        <v>6.8490128156274913E-9</v>
      </c>
      <c r="BI604" s="13">
        <f t="shared" si="888"/>
        <v>4.1749953853045504E-10</v>
      </c>
      <c r="BJ604" s="14">
        <f t="shared" si="889"/>
        <v>0.16178293241327832</v>
      </c>
      <c r="BK604" s="14">
        <f t="shared" si="890"/>
        <v>0.49414421269753139</v>
      </c>
      <c r="BL604" s="14">
        <f t="shared" si="891"/>
        <v>0.33144007531054281</v>
      </c>
      <c r="BM604" s="14">
        <f t="shared" si="892"/>
        <v>5.8072523567632546E-2</v>
      </c>
      <c r="BN604" s="14">
        <f t="shared" si="893"/>
        <v>0.94192519423653664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1.2153</v>
      </c>
      <c r="F605" s="10">
        <f>VLOOKUP(B605,home!$B$2:$E$405,3,FALSE)</f>
        <v>2.3771</v>
      </c>
      <c r="G605" s="10">
        <f>VLOOKUP(C605,away!$B$2:$E$405,4,FALSE)</f>
        <v>0.64</v>
      </c>
      <c r="H605" s="10">
        <f>VLOOKUP(A605,away!$A$2:$E$405,3,FALSE)</f>
        <v>0.91669999999999996</v>
      </c>
      <c r="I605" s="10">
        <f>VLOOKUP(C605,away!$B$2:$E$405,3,FALSE)</f>
        <v>0.96970000000000001</v>
      </c>
      <c r="J605" s="10">
        <f>VLOOKUP(B605,home!$B$2:$E$405,4,FALSE)</f>
        <v>0.96970000000000001</v>
      </c>
      <c r="K605" s="12">
        <f t="shared" si="838"/>
        <v>1.8488893632000001</v>
      </c>
      <c r="L605" s="12">
        <f t="shared" si="839"/>
        <v>0.86198959310300005</v>
      </c>
      <c r="M605" s="13">
        <f t="shared" si="840"/>
        <v>6.6478349463821376E-2</v>
      </c>
      <c r="N605" s="13">
        <f t="shared" si="841"/>
        <v>0.1229111132067518</v>
      </c>
      <c r="O605" s="13">
        <f t="shared" si="842"/>
        <v>5.7303645404478437E-2</v>
      </c>
      <c r="P605" s="13">
        <f t="shared" si="843"/>
        <v>0.10594810046092476</v>
      </c>
      <c r="Q605" s="13">
        <f t="shared" si="844"/>
        <v>0.11362452491351722</v>
      </c>
      <c r="R605" s="13">
        <f t="shared" si="845"/>
        <v>2.4697572992762477E-2</v>
      </c>
      <c r="S605" s="13">
        <f t="shared" si="846"/>
        <v>4.2212991454409647E-2</v>
      </c>
      <c r="T605" s="13">
        <f t="shared" si="847"/>
        <v>9.79431579967244E-2</v>
      </c>
      <c r="U605" s="13">
        <f t="shared" si="848"/>
        <v>4.5663080003174143E-2</v>
      </c>
      <c r="V605" s="13">
        <f t="shared" si="849"/>
        <v>7.4750924263978242E-3</v>
      </c>
      <c r="W605" s="13">
        <f t="shared" si="850"/>
        <v>7.0026391837085131E-2</v>
      </c>
      <c r="X605" s="13">
        <f t="shared" si="851"/>
        <v>6.0362021006120252E-2</v>
      </c>
      <c r="Y605" s="13">
        <f t="shared" si="852"/>
        <v>2.6015716962970167E-2</v>
      </c>
      <c r="Z605" s="13">
        <f t="shared" si="853"/>
        <v>7.0963502982209917E-3</v>
      </c>
      <c r="AA605" s="13">
        <f t="shared" si="854"/>
        <v>1.3120366583921942E-2</v>
      </c>
      <c r="AB605" s="13">
        <f t="shared" si="855"/>
        <v>1.2129053109149E-2</v>
      </c>
      <c r="AC605" s="13">
        <f t="shared" si="856"/>
        <v>7.4457685259027317E-4</v>
      </c>
      <c r="AD605" s="13">
        <f t="shared" si="857"/>
        <v>3.2367762752715509E-2</v>
      </c>
      <c r="AE605" s="13">
        <f t="shared" si="858"/>
        <v>2.790067464486768E-2</v>
      </c>
      <c r="AF605" s="13">
        <f t="shared" si="859"/>
        <v>1.202504559221434E-2</v>
      </c>
      <c r="AG605" s="13">
        <f t="shared" si="860"/>
        <v>3.4551547190259549E-3</v>
      </c>
      <c r="AH605" s="13">
        <f t="shared" si="861"/>
        <v>1.5292450265199662E-3</v>
      </c>
      <c r="AI605" s="13">
        <f t="shared" si="862"/>
        <v>2.8274048632592678E-3</v>
      </c>
      <c r="AJ605" s="13">
        <f t="shared" si="863"/>
        <v>2.6137793885700057E-3</v>
      </c>
      <c r="AK605" s="13">
        <f t="shared" si="864"/>
        <v>1.6108629697594941E-3</v>
      </c>
      <c r="AL605" s="13">
        <f t="shared" si="865"/>
        <v>4.7465981821371675E-5</v>
      </c>
      <c r="AM605" s="13">
        <f t="shared" si="866"/>
        <v>1.1968882452815376E-2</v>
      </c>
      <c r="AN605" s="13">
        <f t="shared" si="867"/>
        <v>1.0317052115399964E-2</v>
      </c>
      <c r="AO605" s="13">
        <f t="shared" si="868"/>
        <v>4.4465957774880299E-3</v>
      </c>
      <c r="AP605" s="13">
        <f t="shared" si="869"/>
        <v>1.2776397616434752E-3</v>
      </c>
      <c r="AQ605" s="13">
        <f t="shared" si="870"/>
        <v>2.7532804456781822E-4</v>
      </c>
      <c r="AR605" s="13">
        <f t="shared" si="871"/>
        <v>2.6363865963294653E-4</v>
      </c>
      <c r="AS605" s="13">
        <f t="shared" si="872"/>
        <v>4.8743871352366011E-4</v>
      </c>
      <c r="AT605" s="13">
        <f t="shared" si="873"/>
        <v>4.506101263228936E-4</v>
      </c>
      <c r="AU605" s="13">
        <f t="shared" si="874"/>
        <v>2.7770942316953539E-4</v>
      </c>
      <c r="AV605" s="13">
        <f t="shared" si="875"/>
        <v>1.2836349963964044E-4</v>
      </c>
      <c r="AW605" s="13">
        <f t="shared" si="876"/>
        <v>2.1013234847835421E-6</v>
      </c>
      <c r="AX605" s="13">
        <f t="shared" si="877"/>
        <v>3.6881899094002445E-3</v>
      </c>
      <c r="AY605" s="13">
        <f t="shared" si="878"/>
        <v>3.1791813192905073E-3</v>
      </c>
      <c r="AZ605" s="13">
        <f t="shared" si="879"/>
        <v>1.3702106059079414E-3</v>
      </c>
      <c r="BA605" s="13">
        <f t="shared" si="880"/>
        <v>3.9370242755066729E-4</v>
      </c>
      <c r="BB605" s="13">
        <f t="shared" si="881"/>
        <v>8.484184883201574E-5</v>
      </c>
      <c r="BC605" s="13">
        <f t="shared" si="882"/>
        <v>1.4626558150563103E-5</v>
      </c>
      <c r="BD605" s="13">
        <f t="shared" si="883"/>
        <v>3.7875630157203964E-5</v>
      </c>
      <c r="BE605" s="13">
        <f t="shared" si="884"/>
        <v>7.0027849722151568E-5</v>
      </c>
      <c r="BF605" s="13">
        <f t="shared" si="885"/>
        <v>6.473687323952706E-5</v>
      </c>
      <c r="BG605" s="13">
        <f t="shared" si="886"/>
        <v>3.9897105446462767E-5</v>
      </c>
      <c r="BH605" s="13">
        <f t="shared" si="887"/>
        <v>1.8441333470608452E-5</v>
      </c>
      <c r="BI605" s="13">
        <f t="shared" si="888"/>
        <v>6.8191970594064245E-6</v>
      </c>
      <c r="BJ605" s="14">
        <f t="shared" si="889"/>
        <v>0.60364781445303906</v>
      </c>
      <c r="BK605" s="14">
        <f t="shared" si="890"/>
        <v>0.22608575795925578</v>
      </c>
      <c r="BL605" s="14">
        <f t="shared" si="891"/>
        <v>0.16334056875297875</v>
      </c>
      <c r="BM605" s="14">
        <f t="shared" si="892"/>
        <v>0.50603010502543266</v>
      </c>
      <c r="BN605" s="14">
        <f t="shared" si="893"/>
        <v>0.49096330644225605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1.5207999999999999</v>
      </c>
      <c r="F606" s="10">
        <f>VLOOKUP(B606,home!$B$2:$E$405,3,FALSE)</f>
        <v>1.3150999999999999</v>
      </c>
      <c r="G606" s="10">
        <f>VLOOKUP(C606,away!$B$2:$E$405,4,FALSE)</f>
        <v>0.70140000000000002</v>
      </c>
      <c r="H606" s="10">
        <f>VLOOKUP(A606,away!$A$2:$E$405,3,FALSE)</f>
        <v>1.1375</v>
      </c>
      <c r="I606" s="10">
        <f>VLOOKUP(C606,away!$B$2:$E$405,3,FALSE)</f>
        <v>1.0548999999999999</v>
      </c>
      <c r="J606" s="10">
        <f>VLOOKUP(B606,home!$B$2:$E$405,4,FALSE)</f>
        <v>1.0548999999999999</v>
      </c>
      <c r="K606" s="12">
        <f t="shared" si="838"/>
        <v>1.4028028617119999</v>
      </c>
      <c r="L606" s="12">
        <f t="shared" si="839"/>
        <v>1.2658259363749997</v>
      </c>
      <c r="M606" s="13">
        <f t="shared" si="840"/>
        <v>6.9347249226769755E-2</v>
      </c>
      <c r="N606" s="13">
        <f t="shared" si="841"/>
        <v>9.7280519667167886E-2</v>
      </c>
      <c r="O606" s="13">
        <f t="shared" si="842"/>
        <v>8.778154668750629E-2</v>
      </c>
      <c r="P606" s="13">
        <f t="shared" si="843"/>
        <v>0.12314020489873935</v>
      </c>
      <c r="Q606" s="13">
        <f t="shared" si="844"/>
        <v>6.823269568896681E-2</v>
      </c>
      <c r="R606" s="13">
        <f t="shared" si="845"/>
        <v>5.5558079266079217E-2</v>
      </c>
      <c r="S606" s="13">
        <f t="shared" si="846"/>
        <v>5.4665146172265283E-2</v>
      </c>
      <c r="T606" s="13">
        <f t="shared" si="847"/>
        <v>8.6370715911876797E-2</v>
      </c>
      <c r="U606" s="13">
        <f t="shared" si="848"/>
        <v>7.7937032585678051E-2</v>
      </c>
      <c r="V606" s="13">
        <f t="shared" si="849"/>
        <v>1.0785459129444085E-2</v>
      </c>
      <c r="W606" s="13">
        <f t="shared" si="850"/>
        <v>3.1905673591602228E-2</v>
      </c>
      <c r="X606" s="13">
        <f t="shared" si="851"/>
        <v>4.0387029149764983E-2</v>
      </c>
      <c r="Y606" s="13">
        <f t="shared" si="852"/>
        <v>2.5561474495452843E-2</v>
      </c>
      <c r="Z606" s="13">
        <f t="shared" si="853"/>
        <v>2.3442285903393718E-2</v>
      </c>
      <c r="AA606" s="13">
        <f t="shared" si="854"/>
        <v>3.2884905750351585E-2</v>
      </c>
      <c r="AB606" s="13">
        <f t="shared" si="855"/>
        <v>2.3065519946861304E-2</v>
      </c>
      <c r="AC606" s="13">
        <f t="shared" si="856"/>
        <v>1.1969865981847371E-3</v>
      </c>
      <c r="AD606" s="13">
        <f t="shared" si="857"/>
        <v>1.1189342554787148E-2</v>
      </c>
      <c r="AE606" s="13">
        <f t="shared" si="858"/>
        <v>1.4163760016834073E-2</v>
      </c>
      <c r="AF606" s="13">
        <f t="shared" si="859"/>
        <v>8.9644273929498884E-3</v>
      </c>
      <c r="AG606" s="13">
        <f t="shared" si="860"/>
        <v>3.7824682329154957E-3</v>
      </c>
      <c r="AH606" s="13">
        <f t="shared" si="861"/>
        <v>7.4184633761084544E-3</v>
      </c>
      <c r="AI606" s="13">
        <f t="shared" si="862"/>
        <v>1.0406641653510604E-2</v>
      </c>
      <c r="AJ606" s="13">
        <f t="shared" si="863"/>
        <v>7.2992333461779878E-3</v>
      </c>
      <c r="AK606" s="13">
        <f t="shared" si="864"/>
        <v>3.4131284754407129E-3</v>
      </c>
      <c r="AL606" s="13">
        <f t="shared" si="865"/>
        <v>8.5019767390925971E-5</v>
      </c>
      <c r="AM606" s="13">
        <f t="shared" si="866"/>
        <v>3.1392883513062511E-3</v>
      </c>
      <c r="AN606" s="13">
        <f t="shared" si="867"/>
        <v>3.973792616843364E-3</v>
      </c>
      <c r="AO606" s="13">
        <f t="shared" si="868"/>
        <v>2.5150648800879066E-3</v>
      </c>
      <c r="AP606" s="13">
        <f t="shared" si="869"/>
        <v>1.0612114522937166E-3</v>
      </c>
      <c r="AQ606" s="13">
        <f t="shared" si="870"/>
        <v>3.3582724507289185E-4</v>
      </c>
      <c r="AR606" s="13">
        <f t="shared" si="871"/>
        <v>1.8780966699052254E-3</v>
      </c>
      <c r="AS606" s="13">
        <f t="shared" si="872"/>
        <v>2.6345993831148272E-3</v>
      </c>
      <c r="AT606" s="13">
        <f t="shared" si="873"/>
        <v>1.8479117770490749E-3</v>
      </c>
      <c r="AU606" s="13">
        <f t="shared" si="874"/>
        <v>8.6408530967858313E-4</v>
      </c>
      <c r="AV606" s="13">
        <f t="shared" si="875"/>
        <v>3.0303533629510412E-4</v>
      </c>
      <c r="AW606" s="13">
        <f t="shared" si="876"/>
        <v>4.1936100541102551E-6</v>
      </c>
      <c r="AX606" s="13">
        <f t="shared" si="877"/>
        <v>7.3396711382525887E-4</v>
      </c>
      <c r="AY606" s="13">
        <f t="shared" si="878"/>
        <v>9.2907460912631428E-4</v>
      </c>
      <c r="AZ606" s="13">
        <f t="shared" si="879"/>
        <v>5.8802336852977692E-4</v>
      </c>
      <c r="BA606" s="13">
        <f t="shared" si="880"/>
        <v>2.4811174369319537E-4</v>
      </c>
      <c r="BB606" s="13">
        <f t="shared" si="881"/>
        <v>7.8516570071518276E-5</v>
      </c>
      <c r="BC606" s="13">
        <f t="shared" si="882"/>
        <v>1.9877662166346578E-5</v>
      </c>
      <c r="BD606" s="13">
        <f t="shared" si="883"/>
        <v>3.9622391263092457E-4</v>
      </c>
      <c r="BE606" s="13">
        <f t="shared" si="884"/>
        <v>5.5582403851738645E-4</v>
      </c>
      <c r="BF606" s="13">
        <f t="shared" si="885"/>
        <v>3.8985577592025533E-4</v>
      </c>
      <c r="BG606" s="13">
        <f t="shared" si="886"/>
        <v>1.8229693270529546E-4</v>
      </c>
      <c r="BH606" s="13">
        <f t="shared" si="887"/>
        <v>6.3931664720077099E-5</v>
      </c>
      <c r="BI606" s="13">
        <f t="shared" si="888"/>
        <v>1.7936704444667233E-5</v>
      </c>
      <c r="BJ606" s="14">
        <f t="shared" si="889"/>
        <v>0.40146086231533473</v>
      </c>
      <c r="BK606" s="14">
        <f t="shared" si="890"/>
        <v>0.2601491404019205</v>
      </c>
      <c r="BL606" s="14">
        <f t="shared" si="891"/>
        <v>0.31489834859269572</v>
      </c>
      <c r="BM606" s="14">
        <f t="shared" si="892"/>
        <v>0.49768546077904308</v>
      </c>
      <c r="BN606" s="14">
        <f t="shared" si="893"/>
        <v>0.5013402954352294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1.5207999999999999</v>
      </c>
      <c r="F607" s="10">
        <f>VLOOKUP(B607,home!$B$2:$E$405,3,FALSE)</f>
        <v>1.0082</v>
      </c>
      <c r="G607" s="10">
        <f>VLOOKUP(C607,away!$B$2:$E$405,4,FALSE)</f>
        <v>0.92059999999999997</v>
      </c>
      <c r="H607" s="10">
        <f>VLOOKUP(A607,away!$A$2:$E$405,3,FALSE)</f>
        <v>1.1375</v>
      </c>
      <c r="I607" s="10">
        <f>VLOOKUP(C607,away!$B$2:$E$405,3,FALSE)</f>
        <v>1.1721999999999999</v>
      </c>
      <c r="J607" s="10">
        <f>VLOOKUP(B607,home!$B$2:$E$405,4,FALSE)</f>
        <v>0.99629999999999996</v>
      </c>
      <c r="K607" s="12">
        <f t="shared" si="838"/>
        <v>1.4115288775359998</v>
      </c>
      <c r="L607" s="12">
        <f t="shared" si="839"/>
        <v>1.3284440032499998</v>
      </c>
      <c r="M607" s="13">
        <f t="shared" si="840"/>
        <v>6.4572098013968376E-2</v>
      </c>
      <c r="N607" s="13">
        <f t="shared" si="841"/>
        <v>9.1145381029801326E-2</v>
      </c>
      <c r="O607" s="13">
        <f t="shared" si="842"/>
        <v>8.5780416383927513E-2</v>
      </c>
      <c r="P607" s="13">
        <f t="shared" si="843"/>
        <v>0.12108153485297588</v>
      </c>
      <c r="Q607" s="13">
        <f t="shared" si="844"/>
        <v>6.4327168688793249E-2</v>
      </c>
      <c r="R607" s="13">
        <f t="shared" si="845"/>
        <v>5.6977239870758277E-2</v>
      </c>
      <c r="S607" s="13">
        <f t="shared" si="846"/>
        <v>5.676111870788593E-2</v>
      </c>
      <c r="T607" s="13">
        <f t="shared" si="847"/>
        <v>8.5455041490678549E-2</v>
      </c>
      <c r="U607" s="13">
        <f t="shared" si="848"/>
        <v>8.0425019439870835E-2</v>
      </c>
      <c r="V607" s="13">
        <f t="shared" si="849"/>
        <v>1.1826097553494171E-2</v>
      </c>
      <c r="W607" s="13">
        <f t="shared" si="850"/>
        <v>3.0266552071453755E-2</v>
      </c>
      <c r="X607" s="13">
        <f t="shared" si="851"/>
        <v>4.0207419598376606E-2</v>
      </c>
      <c r="Y607" s="13">
        <f t="shared" si="852"/>
        <v>2.6706652725809962E-2</v>
      </c>
      <c r="Z607" s="13">
        <f t="shared" si="853"/>
        <v>2.523035754268188E-2</v>
      </c>
      <c r="AA607" s="13">
        <f t="shared" si="854"/>
        <v>3.5613378262053699E-2</v>
      </c>
      <c r="AB607" s="13">
        <f t="shared" si="855"/>
        <v>2.513465592175082E-2</v>
      </c>
      <c r="AC607" s="13">
        <f t="shared" si="856"/>
        <v>1.3859721218020713E-3</v>
      </c>
      <c r="AD607" s="13">
        <f t="shared" si="857"/>
        <v>1.0680528068075998E-2</v>
      </c>
      <c r="AE607" s="13">
        <f t="shared" si="858"/>
        <v>1.4188483463578866E-2</v>
      </c>
      <c r="AF607" s="13">
        <f t="shared" si="859"/>
        <v>9.424302886201566E-3</v>
      </c>
      <c r="AG607" s="13">
        <f t="shared" si="860"/>
        <v>4.1732195513287133E-3</v>
      </c>
      <c r="AH607" s="13">
        <f t="shared" si="861"/>
        <v>8.3792792943572884E-3</v>
      </c>
      <c r="AI607" s="13">
        <f t="shared" si="862"/>
        <v>1.1827594696924786E-2</v>
      </c>
      <c r="AJ607" s="13">
        <f t="shared" si="863"/>
        <v>8.347495733250495E-3</v>
      </c>
      <c r="AK607" s="13">
        <f t="shared" si="864"/>
        <v>3.9275770941972071E-3</v>
      </c>
      <c r="AL607" s="13">
        <f t="shared" si="865"/>
        <v>1.0395550829705297E-4</v>
      </c>
      <c r="AM607" s="13">
        <f t="shared" si="866"/>
        <v>3.0151747590846096E-3</v>
      </c>
      <c r="AN607" s="13">
        <f t="shared" si="867"/>
        <v>4.005490827456713E-3</v>
      </c>
      <c r="AO607" s="13">
        <f t="shared" si="868"/>
        <v>2.6605351349038753E-3</v>
      </c>
      <c r="AP607" s="13">
        <f t="shared" si="869"/>
        <v>1.1781239817996612E-3</v>
      </c>
      <c r="AQ607" s="13">
        <f t="shared" si="870"/>
        <v>3.9126793467669302E-4</v>
      </c>
      <c r="AR607" s="13">
        <f t="shared" si="871"/>
        <v>2.2262806660291634E-3</v>
      </c>
      <c r="AS607" s="13">
        <f t="shared" si="872"/>
        <v>3.1424594496002427E-3</v>
      </c>
      <c r="AT607" s="13">
        <f t="shared" si="873"/>
        <v>2.2178361297983135E-3</v>
      </c>
      <c r="AU607" s="13">
        <f t="shared" si="874"/>
        <v>1.0435132476176666E-3</v>
      </c>
      <c r="AV607" s="13">
        <f t="shared" si="875"/>
        <v>3.6823727077592755E-4</v>
      </c>
      <c r="AW607" s="13">
        <f t="shared" si="876"/>
        <v>5.4147452090880762E-6</v>
      </c>
      <c r="AX607" s="13">
        <f t="shared" si="877"/>
        <v>7.0933437387759538E-4</v>
      </c>
      <c r="AY607" s="13">
        <f t="shared" si="878"/>
        <v>9.4231099527678506E-4</v>
      </c>
      <c r="AZ607" s="13">
        <f t="shared" si="879"/>
        <v>6.2590369543599202E-4</v>
      </c>
      <c r="BA607" s="13">
        <f t="shared" si="880"/>
        <v>2.7715933693798605E-4</v>
      </c>
      <c r="BB607" s="13">
        <f t="shared" si="881"/>
        <v>9.2047664775003459E-5</v>
      </c>
      <c r="BC607" s="13">
        <f t="shared" si="882"/>
        <v>2.4456033656703886E-5</v>
      </c>
      <c r="BD607" s="13">
        <f t="shared" si="883"/>
        <v>4.9291486672297649E-4</v>
      </c>
      <c r="BE607" s="13">
        <f t="shared" si="884"/>
        <v>6.9576356854628976E-4</v>
      </c>
      <c r="BF607" s="13">
        <f t="shared" si="885"/>
        <v>4.9104518447029317E-4</v>
      </c>
      <c r="BG607" s="13">
        <f t="shared" si="886"/>
        <v>2.3104148601827033E-4</v>
      </c>
      <c r="BH607" s="13">
        <f t="shared" si="887"/>
        <v>8.1530432355904592E-5</v>
      </c>
      <c r="BI607" s="13">
        <f t="shared" si="888"/>
        <v>2.3016511933670946E-5</v>
      </c>
      <c r="BJ607" s="14">
        <f t="shared" si="889"/>
        <v>0.39049655431198022</v>
      </c>
      <c r="BK607" s="14">
        <f t="shared" si="890"/>
        <v>0.25667308775370029</v>
      </c>
      <c r="BL607" s="14">
        <f t="shared" si="891"/>
        <v>0.32742629551095959</v>
      </c>
      <c r="BM607" s="14">
        <f t="shared" si="892"/>
        <v>0.51500556002902964</v>
      </c>
      <c r="BN607" s="14">
        <f t="shared" si="893"/>
        <v>0.48388383884022457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1.5207999999999999</v>
      </c>
      <c r="F608" s="10">
        <f>VLOOKUP(B608,home!$B$2:$E$405,3,FALSE)</f>
        <v>0.78910000000000002</v>
      </c>
      <c r="G608" s="10">
        <f>VLOOKUP(C608,away!$B$2:$E$405,4,FALSE)</f>
        <v>1.0521</v>
      </c>
      <c r="H608" s="10">
        <f>VLOOKUP(A608,away!$A$2:$E$405,3,FALSE)</f>
        <v>1.1375</v>
      </c>
      <c r="I608" s="10">
        <f>VLOOKUP(C608,away!$B$2:$E$405,3,FALSE)</f>
        <v>1.3480000000000001</v>
      </c>
      <c r="J608" s="10">
        <f>VLOOKUP(B608,home!$B$2:$E$405,4,FALSE)</f>
        <v>1.3480000000000001</v>
      </c>
      <c r="K608" s="12">
        <f t="shared" si="838"/>
        <v>1.262586576888</v>
      </c>
      <c r="L608" s="12">
        <f t="shared" si="839"/>
        <v>2.0669558000000001</v>
      </c>
      <c r="M608" s="13">
        <f t="shared" si="840"/>
        <v>3.5809488568232843E-2</v>
      </c>
      <c r="N608" s="13">
        <f t="shared" si="841"/>
        <v>4.5212579591475073E-2</v>
      </c>
      <c r="O608" s="13">
        <f t="shared" si="842"/>
        <v>7.4016630091142566E-2</v>
      </c>
      <c r="P608" s="13">
        <f t="shared" si="843"/>
        <v>9.3452403619561031E-2</v>
      </c>
      <c r="Q608" s="13">
        <f t="shared" si="844"/>
        <v>2.8542398049338388E-2</v>
      </c>
      <c r="R608" s="13">
        <f t="shared" si="845"/>
        <v>7.6494551431670846E-2</v>
      </c>
      <c r="S608" s="13">
        <f t="shared" si="846"/>
        <v>6.0970933204145518E-2</v>
      </c>
      <c r="T608" s="13">
        <f t="shared" si="847"/>
        <v>5.8995875193988662E-2</v>
      </c>
      <c r="U608" s="13">
        <f t="shared" si="848"/>
        <v>9.6580993842696361E-2</v>
      </c>
      <c r="V608" s="13">
        <f t="shared" si="849"/>
        <v>1.7679610400833452E-2</v>
      </c>
      <c r="W608" s="13">
        <f t="shared" si="850"/>
        <v>1.2012416216429631E-2</v>
      </c>
      <c r="X608" s="13">
        <f t="shared" si="851"/>
        <v>2.4829133370563278E-2</v>
      </c>
      <c r="Y608" s="13">
        <f t="shared" si="852"/>
        <v>2.5660360614629667E-2</v>
      </c>
      <c r="Z608" s="13">
        <f t="shared" si="853"/>
        <v>5.2703618916696796E-2</v>
      </c>
      <c r="AA608" s="13">
        <f t="shared" si="854"/>
        <v>6.6542881797641854E-2</v>
      </c>
      <c r="AB608" s="13">
        <f t="shared" si="855"/>
        <v>4.2008074672573725E-2</v>
      </c>
      <c r="AC608" s="13">
        <f t="shared" si="856"/>
        <v>2.8836667198330426E-3</v>
      </c>
      <c r="AD608" s="13">
        <f t="shared" si="857"/>
        <v>3.7916788677139464E-3</v>
      </c>
      <c r="AE608" s="13">
        <f t="shared" si="858"/>
        <v>7.8372326273587738E-3</v>
      </c>
      <c r="AF608" s="13">
        <f t="shared" si="859"/>
        <v>8.0996067175342305E-3</v>
      </c>
      <c r="AG608" s="13">
        <f t="shared" si="860"/>
        <v>5.5805096941754471E-3</v>
      </c>
      <c r="AH608" s="13">
        <f t="shared" si="861"/>
        <v>2.7234012700214048E-2</v>
      </c>
      <c r="AI608" s="13">
        <f t="shared" si="862"/>
        <v>3.4385298870087573E-2</v>
      </c>
      <c r="AJ608" s="13">
        <f t="shared" si="863"/>
        <v>2.1707208397827346E-2</v>
      </c>
      <c r="AK608" s="13">
        <f t="shared" si="864"/>
        <v>9.1357433149357615E-3</v>
      </c>
      <c r="AL608" s="13">
        <f t="shared" si="865"/>
        <v>3.0102142977288693E-4</v>
      </c>
      <c r="AM608" s="13">
        <f t="shared" si="866"/>
        <v>9.5746456844910256E-4</v>
      </c>
      <c r="AN608" s="13">
        <f t="shared" si="867"/>
        <v>1.9790369430503691E-3</v>
      </c>
      <c r="AO608" s="13">
        <f t="shared" si="868"/>
        <v>2.045290943926116E-3</v>
      </c>
      <c r="AP608" s="13">
        <f t="shared" si="869"/>
        <v>1.4091753264118536E-3</v>
      </c>
      <c r="AQ608" s="13">
        <f t="shared" si="870"/>
        <v>7.2817577853596873E-4</v>
      </c>
      <c r="AR608" s="13">
        <f t="shared" si="871"/>
        <v>1.1258300101596208E-2</v>
      </c>
      <c r="AS608" s="13">
        <f t="shared" si="872"/>
        <v>1.421457858685218E-2</v>
      </c>
      <c r="AT608" s="13">
        <f t="shared" si="873"/>
        <v>8.9735680599395806E-3</v>
      </c>
      <c r="AU608" s="13">
        <f t="shared" si="874"/>
        <v>3.7766355264235362E-3</v>
      </c>
      <c r="AV608" s="13">
        <f t="shared" si="875"/>
        <v>1.1920823303651754E-3</v>
      </c>
      <c r="AW608" s="13">
        <f t="shared" si="876"/>
        <v>2.1821634182911934E-5</v>
      </c>
      <c r="AX608" s="13">
        <f t="shared" si="877"/>
        <v>2.0148031866161652E-4</v>
      </c>
      <c r="AY608" s="13">
        <f t="shared" si="878"/>
        <v>4.1645091324347646E-4</v>
      </c>
      <c r="AZ608" s="13">
        <f t="shared" si="879"/>
        <v>4.3039281527195035E-4</v>
      </c>
      <c r="BA608" s="13">
        <f t="shared" si="880"/>
        <v>2.9653430860156216E-4</v>
      </c>
      <c r="BB608" s="13">
        <f t="shared" si="881"/>
        <v>1.5323082726574725E-4</v>
      </c>
      <c r="BC608" s="13">
        <f t="shared" si="882"/>
        <v>6.3344269431146836E-5</v>
      </c>
      <c r="BD608" s="13">
        <f t="shared" si="883"/>
        <v>3.8784014488558111E-3</v>
      </c>
      <c r="BE608" s="13">
        <f t="shared" si="884"/>
        <v>4.8968176091083188E-3</v>
      </c>
      <c r="BF608" s="13">
        <f t="shared" si="885"/>
        <v>3.0913280913644767E-3</v>
      </c>
      <c r="BG608" s="13">
        <f t="shared" si="886"/>
        <v>1.3010231176378633E-3</v>
      </c>
      <c r="BH608" s="13">
        <f t="shared" si="887"/>
        <v>4.1066358113763587E-4</v>
      </c>
      <c r="BI608" s="13">
        <f t="shared" si="888"/>
        <v>1.0369966503222688E-4</v>
      </c>
      <c r="BJ608" s="14">
        <f t="shared" si="889"/>
        <v>0.22924236795605604</v>
      </c>
      <c r="BK608" s="14">
        <f t="shared" si="890"/>
        <v>0.21151357485562225</v>
      </c>
      <c r="BL608" s="14">
        <f t="shared" si="891"/>
        <v>0.50120249323710309</v>
      </c>
      <c r="BM608" s="14">
        <f t="shared" si="892"/>
        <v>0.6407393743349965</v>
      </c>
      <c r="BN608" s="14">
        <f t="shared" si="893"/>
        <v>0.35352805135142074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1.391</v>
      </c>
      <c r="F611" s="10">
        <f>VLOOKUP(B611,home!$B$2:$E$405,3,FALSE)</f>
        <v>0.91500000000000004</v>
      </c>
      <c r="G611" s="10">
        <f>VLOOKUP(C611,away!$B$2:$E$405,4,FALSE)</f>
        <v>0.44240000000000002</v>
      </c>
      <c r="H611" s="10">
        <f>VLOOKUP(A611,away!$A$2:$E$405,3,FALSE)</f>
        <v>1.016</v>
      </c>
      <c r="I611" s="10">
        <f>VLOOKUP(C611,away!$B$2:$E$405,3,FALSE)</f>
        <v>0.53</v>
      </c>
      <c r="J611" s="10">
        <f>VLOOKUP(B611,home!$B$2:$E$405,4,FALSE)</f>
        <v>1.1632</v>
      </c>
      <c r="K611" s="12">
        <f t="shared" ref="K611:K641" si="894">E611*F611*G611</f>
        <v>0.56307123600000009</v>
      </c>
      <c r="L611" s="12">
        <f t="shared" ref="L611:L641" si="895">H611*I611*J611</f>
        <v>0.62635993600000006</v>
      </c>
      <c r="M611" s="13">
        <f t="shared" ref="M611:M641" si="896">_xlfn.POISSON.DIST(0,K611,FALSE) * _xlfn.POISSON.DIST(0,L611,FALSE)</f>
        <v>0.30439436286695531</v>
      </c>
      <c r="N611" s="13">
        <f t="shared" ref="N611:N641" si="897">_xlfn.POISSON.DIST(1,K611,FALSE) * _xlfn.POISSON.DIST(0,L611,FALSE)</f>
        <v>0.17139571013092905</v>
      </c>
      <c r="O611" s="13">
        <f t="shared" ref="O611:O641" si="898">_xlfn.POISSON.DIST(0,K611,FALSE) * _xlfn.POISSON.DIST(1,L611,FALSE)</f>
        <v>0.19066043364410695</v>
      </c>
      <c r="P611" s="13">
        <f t="shared" ref="P611:P641" si="899">_xlfn.POISSON.DIST(1,K611,FALSE) * _xlfn.POISSON.DIST(1,L611,FALSE)</f>
        <v>0.10735540602828329</v>
      </c>
      <c r="Q611" s="13">
        <f t="shared" ref="Q611:Q641" si="900">_xlfn.POISSON.DIST(2,K611,FALSE) * _xlfn.POISSON.DIST(0,L611,FALSE)</f>
        <v>4.8253997174259981E-2</v>
      </c>
      <c r="R611" s="13">
        <f t="shared" ref="R611:R641" si="901">_xlfn.POISSON.DIST(0,K611,FALSE) * _xlfn.POISSON.DIST(2,L611,FALSE)</f>
        <v>5.9711028507527526E-2</v>
      </c>
      <c r="S611" s="13">
        <f t="shared" ref="S611:S641" si="902">_xlfn.POISSON.DIST(2,K611,FALSE) * _xlfn.POISSON.DIST(2,L611,FALSE)</f>
        <v>9.4656674116325445E-3</v>
      </c>
      <c r="T611" s="13">
        <f t="shared" ref="T611:T641" si="903">_xlfn.POISSON.DIST(2,K611,FALSE) * _xlfn.POISSON.DIST(1,L611,FALSE)</f>
        <v>3.0224370581813667E-2</v>
      </c>
      <c r="U611" s="13">
        <f t="shared" ref="U611:U641" si="904">_xlfn.POISSON.DIST(1,K611,FALSE) * _xlfn.POISSON.DIST(2,L611,FALSE)</f>
        <v>3.3621562624564762E-2</v>
      </c>
      <c r="V611" s="13">
        <f t="shared" ref="V611:V641" si="905">_xlfn.POISSON.DIST(3,K611,FALSE) * _xlfn.POISSON.DIST(3,L611,FALSE)</f>
        <v>3.7093348931134876E-4</v>
      </c>
      <c r="W611" s="13">
        <f t="shared" ref="W611:W641" si="906">_xlfn.POISSON.DIST(3,K611,FALSE) * _xlfn.POISSON.DIST(0,L611,FALSE)</f>
        <v>9.0568126102836925E-3</v>
      </c>
      <c r="X611" s="13">
        <f t="shared" ref="X611:X641" si="907">_xlfn.POISSON.DIST(3,K611,FALSE) * _xlfn.POISSON.DIST(1,L611,FALSE)</f>
        <v>5.6728245669412881E-3</v>
      </c>
      <c r="Y611" s="13">
        <f t="shared" ref="Y611:Y641" si="908">_xlfn.POISSON.DIST(3,K611,FALSE) * _xlfn.POISSON.DIST(2,L611,FALSE)</f>
        <v>1.7766150163442862E-3</v>
      </c>
      <c r="Z611" s="13">
        <f t="shared" ref="Z611:Z641" si="909">_xlfn.POISSON.DIST(0,K611,FALSE) * _xlfn.POISSON.DIST(3,L611,FALSE)</f>
        <v>1.2466865331489708E-2</v>
      </c>
      <c r="AA611" s="13">
        <f t="shared" ref="AA611:AA641" si="910">_xlfn.POISSON.DIST(1,K611,FALSE) * _xlfn.POISSON.DIST(3,L611,FALSE)</f>
        <v>7.0197332712474605E-3</v>
      </c>
      <c r="AB611" s="13">
        <f t="shared" ref="AB611:AB641" si="911">_xlfn.POISSON.DIST(2,K611,FALSE) * _xlfn.POISSON.DIST(3,L611,FALSE)</f>
        <v>1.9763049447158159E-3</v>
      </c>
      <c r="AC611" s="13">
        <f t="shared" ref="AC611:AC641" si="912">_xlfn.POISSON.DIST(4,K611,FALSE) * _xlfn.POISSON.DIST(4,L611,FALSE)</f>
        <v>8.1764234600644102E-6</v>
      </c>
      <c r="AD611" s="13">
        <f t="shared" ref="AD611:AD641" si="913">_xlfn.POISSON.DIST(4,K611,FALSE) * _xlfn.POISSON.DIST(0,L611,FALSE)</f>
        <v>1.2749076676732065E-3</v>
      </c>
      <c r="AE611" s="13">
        <f t="shared" ref="AE611:AE641" si="914">_xlfn.POISSON.DIST(4,K611,FALSE) * _xlfn.POISSON.DIST(1,L611,FALSE)</f>
        <v>7.9855108512969896E-4</v>
      </c>
      <c r="AF611" s="13">
        <f t="shared" ref="AF611:AF641" si="915">_xlfn.POISSON.DIST(4,K611,FALSE) * _xlfn.POISSON.DIST(2,L611,FALSE)</f>
        <v>2.5009020328728437E-4</v>
      </c>
      <c r="AG611" s="13">
        <f t="shared" ref="AG611:AG641" si="916">_xlfn.POISSON.DIST(4,K611,FALSE) * _xlfn.POISSON.DIST(3,L611,FALSE)</f>
        <v>5.2215494575083491E-5</v>
      </c>
      <c r="AH611" s="13">
        <f t="shared" ref="AH611:AH641" si="917">_xlfn.POISSON.DIST(0,K611,FALSE) * _xlfn.POISSON.DIST(4,L611,FALSE)</f>
        <v>1.9521862427881282E-3</v>
      </c>
      <c r="AI611" s="13">
        <f t="shared" ref="AI611:AI641" si="918">_xlfn.POISSON.DIST(1,K611,FALSE) * _xlfn.POISSON.DIST(4,L611,FALSE)</f>
        <v>1.0992199206289075E-3</v>
      </c>
      <c r="AJ611" s="13">
        <f t="shared" ref="AJ611:AJ641" si="919">_xlfn.POISSON.DIST(2,K611,FALSE) * _xlfn.POISSON.DIST(4,L611,FALSE)</f>
        <v>3.0946955967217047E-4</v>
      </c>
      <c r="AK611" s="13">
        <f t="shared" ref="AK611:AK641" si="920">_xlfn.POISSON.DIST(3,K611,FALSE) * _xlfn.POISSON.DIST(4,L611,FALSE)</f>
        <v>5.8084469156328277E-5</v>
      </c>
      <c r="AL611" s="13">
        <f t="shared" ref="AL611:AL641" si="921">_xlfn.POISSON.DIST(5,K611,FALSE) * _xlfn.POISSON.DIST(5,L611,FALSE)</f>
        <v>1.1534816244912626E-7</v>
      </c>
      <c r="AM611" s="13">
        <f t="shared" ref="AM611:AM641" si="922">_xlfn.POISSON.DIST(5,K611,FALSE) * _xlfn.POISSON.DIST(0,L611,FALSE)</f>
        <v>1.4357276724452598E-4</v>
      </c>
      <c r="AN611" s="13">
        <f t="shared" ref="AN611:AN641" si="923">_xlfn.POISSON.DIST(5,K611,FALSE) * _xlfn.POISSON.DIST(1,L611,FALSE)</f>
        <v>8.9928229302624208E-5</v>
      </c>
      <c r="AO611" s="13">
        <f t="shared" ref="AO611:AO641" si="924">_xlfn.POISSON.DIST(5,K611,FALSE) * _xlfn.POISSON.DIST(2,L611,FALSE)</f>
        <v>2.8163719975292507E-5</v>
      </c>
      <c r="AP611" s="13">
        <f t="shared" ref="AP611:AP641" si="925">_xlfn.POISSON.DIST(5,K611,FALSE) * _xlfn.POISSON.DIST(3,L611,FALSE)</f>
        <v>5.8802086137487134E-6</v>
      </c>
      <c r="AQ611" s="13">
        <f t="shared" ref="AQ611:AQ641" si="926">_xlfn.POISSON.DIST(5,K611,FALSE) * _xlfn.POISSON.DIST(4,L611,FALSE)</f>
        <v>9.2078177274357326E-7</v>
      </c>
      <c r="AR611" s="13">
        <f t="shared" ref="AR611:AR641" si="927">_xlfn.POISSON.DIST(0,K611,FALSE) * _xlfn.POISSON.DIST(5,L611,FALSE)</f>
        <v>2.4455425001857059E-4</v>
      </c>
      <c r="AS611" s="13">
        <f t="shared" ref="AS611:AS641" si="928">_xlfn.POISSON.DIST(1,K611,FALSE) * _xlfn.POISSON.DIST(5,L611,FALSE)</f>
        <v>1.3770146382700957E-4</v>
      </c>
      <c r="AT611" s="13">
        <f t="shared" ref="AT611:AT641" si="929">_xlfn.POISSON.DIST(2,K611,FALSE) * _xlfn.POISSON.DIST(5,L611,FALSE)</f>
        <v>3.8767866718041795E-5</v>
      </c>
      <c r="AU611" s="13">
        <f t="shared" ref="AU611:AU641" si="930">_xlfn.POISSON.DIST(3,K611,FALSE) * _xlfn.POISSON.DIST(5,L611,FALSE)</f>
        <v>7.2763568766703539E-6</v>
      </c>
      <c r="AV611" s="13">
        <f t="shared" ref="AV611:AV641" si="931">_xlfn.POISSON.DIST(4,K611,FALSE) * _xlfn.POISSON.DIST(5,L611,FALSE)</f>
        <v>1.024276815030969E-6</v>
      </c>
      <c r="AW611" s="13">
        <f t="shared" ref="AW611:AW641" si="932">_xlfn.POISSON.DIST(6,K611,FALSE) * _xlfn.POISSON.DIST(6,L611,FALSE)</f>
        <v>1.1300443624906333E-9</v>
      </c>
      <c r="AX611" s="13">
        <f t="shared" ref="AX611:AX641" si="933">_xlfn.POISSON.DIST(6,K611,FALSE) * _xlfn.POISSON.DIST(0,L611,FALSE)</f>
        <v>1.3473615918052589E-5</v>
      </c>
      <c r="AY611" s="13">
        <f t="shared" ref="AY611:AY641" si="934">_xlfn.POISSON.DIST(6,K611,FALSE) * _xlfn.POISSON.DIST(1,L611,FALSE)</f>
        <v>8.439333204120003E-6</v>
      </c>
      <c r="AZ611" s="13">
        <f t="shared" ref="AZ611:AZ641" si="935">_xlfn.POISSON.DIST(6,K611,FALSE) * _xlfn.POISSON.DIST(2,L611,FALSE)</f>
        <v>2.6430301028076396E-6</v>
      </c>
      <c r="BA611" s="13">
        <f t="shared" ref="BA611:BA641" si="936">_xlfn.POISSON.DIST(6,K611,FALSE) * _xlfn.POISSON.DIST(3,L611,FALSE)</f>
        <v>5.5182938868022234E-7</v>
      </c>
      <c r="BB611" s="13">
        <f t="shared" ref="BB611:BB641" si="937">_xlfn.POISSON.DIST(6,K611,FALSE) * _xlfn.POISSON.DIST(4,L611,FALSE)</f>
        <v>8.6410955144165789E-8</v>
      </c>
      <c r="BC611" s="13">
        <f t="shared" ref="BC611:BC641" si="938">_xlfn.POISSON.DIST(6,K611,FALSE) * _xlfn.POISSON.DIST(5,L611,FALSE)</f>
        <v>1.0824872066759716E-8</v>
      </c>
      <c r="BD611" s="13">
        <f t="shared" ref="BD611:BD641" si="939">_xlfn.POISSON.DIST(0,K611,FALSE) * _xlfn.POISSON.DIST(6,L611,FALSE)</f>
        <v>2.55298307316933E-5</v>
      </c>
      <c r="BE611" s="13">
        <f t="shared" ref="BE611:BE641" si="940">_xlfn.POISSON.DIST(1,K611,FALSE) * _xlfn.POISSON.DIST(6,L611,FALSE)</f>
        <v>1.4375113344965333E-5</v>
      </c>
      <c r="BF611" s="13">
        <f t="shared" ref="BF611:BF641" si="941">_xlfn.POISSON.DIST(2,K611,FALSE) * _xlfn.POISSON.DIST(6,L611,FALSE)</f>
        <v>4.0471064193948625E-6</v>
      </c>
      <c r="BG611" s="13">
        <f t="shared" ref="BG611:BG641" si="942">_xlfn.POISSON.DIST(3,K611,FALSE) * _xlfn.POISSON.DIST(6,L611,FALSE)</f>
        <v>7.5960307126406678E-7</v>
      </c>
      <c r="BH611" s="13">
        <f t="shared" ref="BH611:BH641" si="943">_xlfn.POISSON.DIST(4,K611,FALSE) * _xlfn.POISSON.DIST(6,L611,FALSE)</f>
        <v>1.0692766005151354E-7</v>
      </c>
      <c r="BI611" s="13">
        <f t="shared" ref="BI611:BI641" si="944">_xlfn.POISSON.DIST(5,K611,FALSE) * _xlfn.POISSON.DIST(6,L611,FALSE)</f>
        <v>1.2041577941558716E-8</v>
      </c>
      <c r="BJ611" s="14">
        <f t="shared" ref="BJ611:BJ641" si="945">SUM(N611,Q611,T611,W611,X611,Y611,AD611,AE611,AF611,AG611,AM611,AN611,AO611,AP611,AQ611,AX611,AY611,AZ611,BA611,BB611,BC611)</f>
        <v>0.26904976528258706</v>
      </c>
      <c r="BK611" s="14">
        <f t="shared" ref="BK611:BK641" si="946">SUM(M611,P611,S611,V611,AC611,AL611,AY611)</f>
        <v>0.42160310090100916</v>
      </c>
      <c r="BL611" s="14">
        <f t="shared" ref="BL611:BL641" si="947">SUM(O611,R611,U611,AA611,AB611,AH611,AI611,AJ611,AK611,AR611,AS611,AT611,AU611,AV611,BD611,BE611,BF611,BG611,BH611,BI611)</f>
        <v>0.29688217802146866</v>
      </c>
      <c r="BM611" s="14">
        <f t="shared" ref="BM611:BM641" si="948">SUM(S611:BI611)</f>
        <v>0.1182225329813327</v>
      </c>
      <c r="BN611" s="14">
        <f t="shared" ref="BN611:BN641" si="949">SUM(M611:R611)</f>
        <v>0.88177093835206199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1.391</v>
      </c>
      <c r="F612" s="10">
        <f>VLOOKUP(B612,home!$B$2:$E$405,3,FALSE)</f>
        <v>0.95850000000000002</v>
      </c>
      <c r="G612" s="10">
        <f>VLOOKUP(C612,away!$B$2:$E$405,4,FALSE)</f>
        <v>0.98029999999999995</v>
      </c>
      <c r="H612" s="10">
        <f>VLOOKUP(A612,away!$A$2:$E$405,3,FALSE)</f>
        <v>1.016</v>
      </c>
      <c r="I612" s="10">
        <f>VLOOKUP(C612,away!$B$2:$E$405,3,FALSE)</f>
        <v>0.62629999999999997</v>
      </c>
      <c r="J612" s="10">
        <f>VLOOKUP(B612,home!$B$2:$E$405,4,FALSE)</f>
        <v>0.9022</v>
      </c>
      <c r="K612" s="12">
        <f t="shared" si="894"/>
        <v>1.3070080120499998</v>
      </c>
      <c r="L612" s="12">
        <f t="shared" si="895"/>
        <v>0.57408862575999997</v>
      </c>
      <c r="M612" s="13">
        <f t="shared" si="896"/>
        <v>0.1524228613974839</v>
      </c>
      <c r="N612" s="13">
        <f t="shared" si="897"/>
        <v>0.19921790106609807</v>
      </c>
      <c r="O612" s="13">
        <f t="shared" si="898"/>
        <v>8.750423103408847E-2</v>
      </c>
      <c r="P612" s="13">
        <f t="shared" si="899"/>
        <v>0.11436873104982787</v>
      </c>
      <c r="Q612" s="13">
        <f t="shared" si="900"/>
        <v>0.13018969641858721</v>
      </c>
      <c r="R612" s="13">
        <f t="shared" si="901"/>
        <v>2.5117591871272694E-2</v>
      </c>
      <c r="S612" s="13">
        <f t="shared" si="902"/>
        <v>2.1453813624187388E-2</v>
      </c>
      <c r="T612" s="13">
        <f t="shared" si="903"/>
        <v>7.474042390505832E-2</v>
      </c>
      <c r="U612" s="13">
        <f t="shared" si="904"/>
        <v>3.2828893819155353E-2</v>
      </c>
      <c r="V612" s="13">
        <f t="shared" si="905"/>
        <v>1.7886245452520522E-3</v>
      </c>
      <c r="W612" s="13">
        <f t="shared" si="906"/>
        <v>5.671965876848354E-2</v>
      </c>
      <c r="X612" s="13">
        <f t="shared" si="907"/>
        <v>3.2562110955974839E-2</v>
      </c>
      <c r="Y612" s="13">
        <f t="shared" si="908"/>
        <v>9.3467687652801171E-3</v>
      </c>
      <c r="Z612" s="13">
        <f t="shared" si="909"/>
        <v>4.8065745999264975E-3</v>
      </c>
      <c r="AA612" s="13">
        <f t="shared" si="910"/>
        <v>6.2822315126199544E-3</v>
      </c>
      <c r="AB612" s="13">
        <f t="shared" si="911"/>
        <v>4.1054634602736362E-3</v>
      </c>
      <c r="AC612" s="13">
        <f t="shared" si="912"/>
        <v>8.3879608712206198E-5</v>
      </c>
      <c r="AD612" s="13">
        <f t="shared" si="913"/>
        <v>1.8533262112787507E-2</v>
      </c>
      <c r="AE612" s="13">
        <f t="shared" si="914"/>
        <v>1.0639734977180052E-2</v>
      </c>
      <c r="AF612" s="13">
        <f t="shared" si="915"/>
        <v>3.0540754157499499E-3</v>
      </c>
      <c r="AG612" s="13">
        <f t="shared" si="916"/>
        <v>5.8443665279843003E-4</v>
      </c>
      <c r="AH612" s="13">
        <f t="shared" si="917"/>
        <v>6.8984995167118085E-4</v>
      </c>
      <c r="AI612" s="13">
        <f t="shared" si="918"/>
        <v>9.0163941394653848E-4</v>
      </c>
      <c r="AJ612" s="13">
        <f t="shared" si="919"/>
        <v>5.8922496900409621E-4</v>
      </c>
      <c r="AK612" s="13">
        <f t="shared" si="920"/>
        <v>2.5670725179608876E-4</v>
      </c>
      <c r="AL612" s="13">
        <f t="shared" si="921"/>
        <v>2.5175237681319299E-6</v>
      </c>
      <c r="AM612" s="13">
        <f t="shared" si="922"/>
        <v>4.8446244141671958E-3</v>
      </c>
      <c r="AN612" s="13">
        <f t="shared" si="923"/>
        <v>2.7812437722525901E-3</v>
      </c>
      <c r="AO612" s="13">
        <f t="shared" si="924"/>
        <v>7.9834020755802386E-4</v>
      </c>
      <c r="AP612" s="13">
        <f t="shared" si="925"/>
        <v>1.5277267754864641E-4</v>
      </c>
      <c r="AQ612" s="13">
        <f t="shared" si="926"/>
        <v>2.1926264126894496E-5</v>
      </c>
      <c r="AR612" s="13">
        <f t="shared" si="927"/>
        <v>7.9207002147102133E-5</v>
      </c>
      <c r="AS612" s="13">
        <f t="shared" si="928"/>
        <v>1.0352418641672402E-4</v>
      </c>
      <c r="AT612" s="13">
        <f t="shared" si="929"/>
        <v>6.7653470543808044E-5</v>
      </c>
      <c r="AU612" s="13">
        <f t="shared" si="930"/>
        <v>2.9474542681248581E-5</v>
      </c>
      <c r="AV612" s="13">
        <f t="shared" si="931"/>
        <v>9.6308658589753974E-6</v>
      </c>
      <c r="AW612" s="13">
        <f t="shared" si="932"/>
        <v>5.2472078901854918E-8</v>
      </c>
      <c r="AX612" s="13">
        <f t="shared" si="933"/>
        <v>1.0553271541149263E-3</v>
      </c>
      <c r="AY612" s="13">
        <f t="shared" si="934"/>
        <v>6.0585131563304967E-4</v>
      </c>
      <c r="AZ612" s="13">
        <f t="shared" si="935"/>
        <v>1.7390617460333273E-4</v>
      </c>
      <c r="BA612" s="13">
        <f t="shared" si="936"/>
        <v>3.327918559640198E-5</v>
      </c>
      <c r="BB612" s="13">
        <f t="shared" si="937"/>
        <v>4.7763004813625969E-6</v>
      </c>
      <c r="BC612" s="13">
        <f t="shared" si="938"/>
        <v>5.4840395591245604E-7</v>
      </c>
      <c r="BD612" s="13">
        <f t="shared" si="939"/>
        <v>7.5786398355332051E-6</v>
      </c>
      <c r="BE612" s="13">
        <f t="shared" si="940"/>
        <v>9.9053429854831927E-6</v>
      </c>
      <c r="BF612" s="13">
        <f t="shared" si="941"/>
        <v>6.4731813220649004E-6</v>
      </c>
      <c r="BG612" s="13">
        <f t="shared" si="942"/>
        <v>2.8201666171304105E-6</v>
      </c>
      <c r="BH612" s="13">
        <f t="shared" si="943"/>
        <v>9.2149509097634795E-7</v>
      </c>
      <c r="BI612" s="13">
        <f t="shared" si="944"/>
        <v>2.4088029339416607E-7</v>
      </c>
      <c r="BJ612" s="14">
        <f t="shared" si="945"/>
        <v>0.5460606649080364</v>
      </c>
      <c r="BK612" s="14">
        <f t="shared" si="946"/>
        <v>0.29072627906486459</v>
      </c>
      <c r="BL612" s="14">
        <f t="shared" si="947"/>
        <v>0.15859326305762042</v>
      </c>
      <c r="BM612" s="14">
        <f t="shared" si="948"/>
        <v>0.29075996994953568</v>
      </c>
      <c r="BN612" s="14">
        <f t="shared" si="949"/>
        <v>0.70882101283735832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1.391</v>
      </c>
      <c r="F613" s="10">
        <f>VLOOKUP(B613,home!$B$2:$E$405,3,FALSE)</f>
        <v>0.7843</v>
      </c>
      <c r="G613" s="10">
        <f>VLOOKUP(C613,away!$B$2:$E$405,4,FALSE)</f>
        <v>0.98029999999999995</v>
      </c>
      <c r="H613" s="10">
        <f>VLOOKUP(A613,away!$A$2:$E$405,3,FALSE)</f>
        <v>1.016</v>
      </c>
      <c r="I613" s="10">
        <f>VLOOKUP(C613,away!$B$2:$E$405,3,FALSE)</f>
        <v>0.89480000000000004</v>
      </c>
      <c r="J613" s="10">
        <f>VLOOKUP(B613,home!$B$2:$E$405,4,FALSE)</f>
        <v>1.3422000000000001</v>
      </c>
      <c r="K613" s="12">
        <f t="shared" si="894"/>
        <v>1.06946936239</v>
      </c>
      <c r="L613" s="12">
        <f t="shared" si="895"/>
        <v>1.2202165689600002</v>
      </c>
      <c r="M613" s="13">
        <f t="shared" si="896"/>
        <v>0.1012982714697882</v>
      </c>
      <c r="N613" s="13">
        <f t="shared" si="897"/>
        <v>0.10833539780000352</v>
      </c>
      <c r="O613" s="13">
        <f t="shared" si="898"/>
        <v>0.12360582925444362</v>
      </c>
      <c r="P613" s="13">
        <f t="shared" si="899"/>
        <v>0.13219264740043704</v>
      </c>
      <c r="Q613" s="13">
        <f t="shared" si="900"/>
        <v>5.7930694404718375E-2</v>
      </c>
      <c r="R613" s="13">
        <f t="shared" si="901"/>
        <v>7.5412940438156426E-2</v>
      </c>
      <c r="S613" s="13">
        <f t="shared" si="902"/>
        <v>4.3127330242619416E-2</v>
      </c>
      <c r="T613" s="13">
        <f t="shared" si="903"/>
        <v>7.0687993163995724E-2</v>
      </c>
      <c r="U613" s="13">
        <f t="shared" si="904"/>
        <v>8.0651829326350205E-2</v>
      </c>
      <c r="V613" s="13">
        <f t="shared" si="905"/>
        <v>6.253387345185219E-3</v>
      </c>
      <c r="W613" s="13">
        <f t="shared" si="906"/>
        <v>2.0651700935941372E-2</v>
      </c>
      <c r="X613" s="13">
        <f t="shared" si="907"/>
        <v>2.5199547659242403E-2</v>
      </c>
      <c r="Y613" s="13">
        <f t="shared" si="908"/>
        <v>1.5374452792052387E-2</v>
      </c>
      <c r="Z613" s="13">
        <f t="shared" si="909"/>
        <v>3.0673373145544025E-2</v>
      </c>
      <c r="AA613" s="13">
        <f t="shared" si="910"/>
        <v>3.2804232820315513E-2</v>
      </c>
      <c r="AB613" s="13">
        <f t="shared" si="911"/>
        <v>1.7541560979017969E-2</v>
      </c>
      <c r="AC613" s="13">
        <f t="shared" si="912"/>
        <v>5.1003574418528571E-4</v>
      </c>
      <c r="AD613" s="13">
        <f t="shared" si="913"/>
        <v>5.5215903580575444E-3</v>
      </c>
      <c r="AE613" s="13">
        <f t="shared" si="914"/>
        <v>6.7375360419115954E-3</v>
      </c>
      <c r="AF613" s="13">
        <f t="shared" si="915"/>
        <v>4.1106265561528538E-3</v>
      </c>
      <c r="AG613" s="13">
        <f t="shared" si="916"/>
        <v>1.6719515442082322E-3</v>
      </c>
      <c r="AH613" s="13">
        <f t="shared" si="917"/>
        <v>9.357039534521383E-3</v>
      </c>
      <c r="AI613" s="13">
        <f t="shared" si="918"/>
        <v>1.0007067104842605E-2</v>
      </c>
      <c r="AJ613" s="13">
        <f t="shared" si="919"/>
        <v>5.3511258380049814E-3</v>
      </c>
      <c r="AK613" s="13">
        <f t="shared" si="920"/>
        <v>1.9076217126799476E-3</v>
      </c>
      <c r="AL613" s="13">
        <f t="shared" si="921"/>
        <v>2.662354423799368E-5</v>
      </c>
      <c r="AM613" s="13">
        <f t="shared" si="922"/>
        <v>1.1810343439221153E-3</v>
      </c>
      <c r="AN613" s="13">
        <f t="shared" si="923"/>
        <v>1.4411176749645682E-3</v>
      </c>
      <c r="AO613" s="13">
        <f t="shared" si="924"/>
        <v>8.7923783240643929E-4</v>
      </c>
      <c r="AP613" s="13">
        <f t="shared" si="925"/>
        <v>3.5762019038627094E-4</v>
      </c>
      <c r="AQ613" s="13">
        <f t="shared" si="926"/>
        <v>1.0909352042598937E-4</v>
      </c>
      <c r="AR613" s="13">
        <f t="shared" si="927"/>
        <v>2.2835229352873511E-3</v>
      </c>
      <c r="AS613" s="13">
        <f t="shared" si="928"/>
        <v>2.4421578176047043E-3</v>
      </c>
      <c r="AT613" s="13">
        <f t="shared" si="929"/>
        <v>1.3059064820247284E-3</v>
      </c>
      <c r="AU613" s="13">
        <f t="shared" si="930"/>
        <v>4.6554232422398484E-4</v>
      </c>
      <c r="AV613" s="13">
        <f t="shared" si="931"/>
        <v>1.2447081316334588E-4</v>
      </c>
      <c r="AW613" s="13">
        <f t="shared" si="932"/>
        <v>9.6509182046076438E-7</v>
      </c>
      <c r="AX613" s="13">
        <f t="shared" si="933"/>
        <v>2.1051334112584603E-4</v>
      </c>
      <c r="AY613" s="13">
        <f t="shared" si="934"/>
        <v>2.5687186682888589E-4</v>
      </c>
      <c r="AZ613" s="13">
        <f t="shared" si="935"/>
        <v>1.5671965400214667E-4</v>
      </c>
      <c r="BA613" s="13">
        <f t="shared" si="936"/>
        <v>6.3743972831699247E-5</v>
      </c>
      <c r="BB613" s="13">
        <f t="shared" si="937"/>
        <v>1.9445362955143873E-5</v>
      </c>
      <c r="BC613" s="13">
        <f t="shared" si="938"/>
        <v>4.7455108134615083E-6</v>
      </c>
      <c r="BD613" s="13">
        <f t="shared" si="939"/>
        <v>4.6439875353963372E-4</v>
      </c>
      <c r="BE613" s="13">
        <f t="shared" si="940"/>
        <v>4.9666023884274279E-4</v>
      </c>
      <c r="BF613" s="13">
        <f t="shared" si="941"/>
        <v>2.6558145447980663E-4</v>
      </c>
      <c r="BG613" s="13">
        <f t="shared" si="942"/>
        <v>9.4677076261709216E-5</v>
      </c>
      <c r="BH613" s="13">
        <f t="shared" si="943"/>
        <v>2.5313558095639882E-5</v>
      </c>
      <c r="BI613" s="13">
        <f t="shared" si="944"/>
        <v>5.4144149672732435E-6</v>
      </c>
      <c r="BJ613" s="14">
        <f t="shared" si="945"/>
        <v>0.32090163452694664</v>
      </c>
      <c r="BK613" s="14">
        <f t="shared" si="946"/>
        <v>0.28366516761328203</v>
      </c>
      <c r="BL613" s="14">
        <f t="shared" si="947"/>
        <v>0.36461289287682358</v>
      </c>
      <c r="BM613" s="14">
        <f t="shared" si="948"/>
        <v>0.40082138062004063</v>
      </c>
      <c r="BN613" s="14">
        <f t="shared" si="949"/>
        <v>0.59877578076754723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1.391</v>
      </c>
      <c r="F614" s="10">
        <f>VLOOKUP(B614,home!$B$2:$E$405,3,FALSE)</f>
        <v>0.65359999999999996</v>
      </c>
      <c r="G614" s="10">
        <f>VLOOKUP(C614,away!$B$2:$E$405,4,FALSE)</f>
        <v>0.71889999999999998</v>
      </c>
      <c r="H614" s="10">
        <f>VLOOKUP(A614,away!$A$2:$E$405,3,FALSE)</f>
        <v>1.016</v>
      </c>
      <c r="I614" s="10">
        <f>VLOOKUP(C614,away!$B$2:$E$405,3,FALSE)</f>
        <v>0.71579999999999999</v>
      </c>
      <c r="J614" s="10">
        <f>VLOOKUP(B614,home!$B$2:$E$405,4,FALSE)</f>
        <v>0.80530000000000002</v>
      </c>
      <c r="K614" s="12">
        <f t="shared" si="894"/>
        <v>0.65359339863999988</v>
      </c>
      <c r="L614" s="12">
        <f t="shared" si="895"/>
        <v>0.58565667984000003</v>
      </c>
      <c r="M614" s="13">
        <f t="shared" si="896"/>
        <v>0.28960131478425533</v>
      </c>
      <c r="N614" s="13">
        <f t="shared" si="897"/>
        <v>0.18928150758045384</v>
      </c>
      <c r="O614" s="13">
        <f t="shared" si="898"/>
        <v>0.1696069444938457</v>
      </c>
      <c r="P614" s="13">
        <f t="shared" si="899"/>
        <v>0.1108539792846784</v>
      </c>
      <c r="Q614" s="13">
        <f t="shared" si="900"/>
        <v>6.1856571919605863E-2</v>
      </c>
      <c r="R614" s="13">
        <f t="shared" si="901"/>
        <v>4.9665719995036418E-2</v>
      </c>
      <c r="S614" s="13">
        <f t="shared" si="902"/>
        <v>1.0608208678543609E-2</v>
      </c>
      <c r="T614" s="13">
        <f t="shared" si="903"/>
        <v>3.622671453672055E-2</v>
      </c>
      <c r="U614" s="13">
        <f t="shared" si="904"/>
        <v>3.2461186727458444E-2</v>
      </c>
      <c r="V614" s="13">
        <f t="shared" si="905"/>
        <v>4.5118048122079577E-4</v>
      </c>
      <c r="W614" s="13">
        <f t="shared" si="906"/>
        <v>1.347634902305159E-2</v>
      </c>
      <c r="X614" s="13">
        <f t="shared" si="907"/>
        <v>7.8925138252054234E-3</v>
      </c>
      <c r="Y614" s="13">
        <f t="shared" si="908"/>
        <v>2.3111517212305531E-3</v>
      </c>
      <c r="Z614" s="13">
        <f t="shared" si="909"/>
        <v>9.6956868913853807E-3</v>
      </c>
      <c r="AA614" s="13">
        <f t="shared" si="910"/>
        <v>6.3370369474898642E-3</v>
      </c>
      <c r="AB614" s="13">
        <f t="shared" si="911"/>
        <v>2.0709227579085755E-3</v>
      </c>
      <c r="AC614" s="13">
        <f t="shared" si="912"/>
        <v>1.0793966818693738E-5</v>
      </c>
      <c r="AD614" s="13">
        <f t="shared" si="913"/>
        <v>2.2020131898087825E-3</v>
      </c>
      <c r="AE614" s="13">
        <f t="shared" si="914"/>
        <v>1.2896237337072995E-3</v>
      </c>
      <c r="AF614" s="13">
        <f t="shared" si="915"/>
        <v>3.7763837706294062E-4</v>
      </c>
      <c r="AG614" s="13">
        <f t="shared" si="916"/>
        <v>7.372214603028263E-5</v>
      </c>
      <c r="AH614" s="13">
        <f t="shared" si="917"/>
        <v>1.4195859483942428E-3</v>
      </c>
      <c r="AI614" s="13">
        <f t="shared" si="918"/>
        <v>9.2783200467258032E-4</v>
      </c>
      <c r="AJ614" s="13">
        <f t="shared" si="919"/>
        <v>3.03212436650458E-4</v>
      </c>
      <c r="AK614" s="13">
        <f t="shared" si="920"/>
        <v>6.6059215660096171E-5</v>
      </c>
      <c r="AL614" s="13">
        <f t="shared" si="921"/>
        <v>1.6526916323019894E-7</v>
      </c>
      <c r="AM614" s="13">
        <f t="shared" si="922"/>
        <v>2.8784425691544599E-4</v>
      </c>
      <c r="AN614" s="13">
        <f t="shared" si="923"/>
        <v>1.6857791181611206E-4</v>
      </c>
      <c r="AO614" s="13">
        <f t="shared" si="924"/>
        <v>4.9364390064292251E-5</v>
      </c>
      <c r="AP614" s="13">
        <f t="shared" si="925"/>
        <v>9.6368615957933638E-6</v>
      </c>
      <c r="AQ614" s="13">
        <f t="shared" si="926"/>
        <v>1.4109730915674861E-6</v>
      </c>
      <c r="AR614" s="13">
        <f t="shared" si="927"/>
        <v>1.6627799865681807E-4</v>
      </c>
      <c r="AS614" s="13">
        <f t="shared" si="928"/>
        <v>1.0867820226116702E-4</v>
      </c>
      <c r="AT614" s="13">
        <f t="shared" si="929"/>
        <v>3.5515677786980737E-5</v>
      </c>
      <c r="AU614" s="13">
        <f t="shared" si="930"/>
        <v>7.7376041832652948E-6</v>
      </c>
      <c r="AV614" s="13">
        <f t="shared" si="931"/>
        <v>1.2643117538678611E-6</v>
      </c>
      <c r="AW614" s="13">
        <f t="shared" si="932"/>
        <v>1.7572764369723076E-9</v>
      </c>
      <c r="AX614" s="13">
        <f t="shared" si="933"/>
        <v>3.1355517692728584E-5</v>
      </c>
      <c r="AY614" s="13">
        <f t="shared" si="934"/>
        <v>1.8363568386587803E-5</v>
      </c>
      <c r="AZ614" s="13">
        <f t="shared" si="935"/>
        <v>5.3773732456518992E-6</v>
      </c>
      <c r="BA614" s="13">
        <f t="shared" si="936"/>
        <v>1.0497648537696457E-6</v>
      </c>
      <c r="BB614" s="13">
        <f t="shared" si="937"/>
        <v>1.5370044971786341E-7</v>
      </c>
      <c r="BC614" s="13">
        <f t="shared" si="938"/>
        <v>1.8003139014335758E-8</v>
      </c>
      <c r="BD614" s="13">
        <f t="shared" si="939"/>
        <v>1.6230303437298666E-5</v>
      </c>
      <c r="BE614" s="13">
        <f t="shared" si="940"/>
        <v>1.0608019184542503E-5</v>
      </c>
      <c r="BF614" s="13">
        <f t="shared" si="941"/>
        <v>3.4666656558317277E-6</v>
      </c>
      <c r="BG614" s="13">
        <f t="shared" si="942"/>
        <v>7.5526326264787425E-7</v>
      </c>
      <c r="BH614" s="13">
        <f t="shared" si="943"/>
        <v>1.2340877067548975E-7</v>
      </c>
      <c r="BI614" s="13">
        <f t="shared" si="944"/>
        <v>1.6131831569555542E-8</v>
      </c>
      <c r="BJ614" s="14">
        <f t="shared" si="945"/>
        <v>0.3155609583741279</v>
      </c>
      <c r="BK614" s="14">
        <f t="shared" si="946"/>
        <v>0.41154400603306662</v>
      </c>
      <c r="BL614" s="14">
        <f t="shared" si="947"/>
        <v>0.2632091741139011</v>
      </c>
      <c r="BM614" s="14">
        <f t="shared" si="948"/>
        <v>0.12912542554349521</v>
      </c>
      <c r="BN614" s="14">
        <f t="shared" si="949"/>
        <v>0.87086603805787555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1.391</v>
      </c>
      <c r="F615" s="10">
        <f>VLOOKUP(B615,home!$B$2:$E$405,3,FALSE)</f>
        <v>1.2417</v>
      </c>
      <c r="G615" s="10">
        <f>VLOOKUP(C615,away!$B$2:$E$405,4,FALSE)</f>
        <v>1.5685</v>
      </c>
      <c r="H615" s="10">
        <f>VLOOKUP(A615,away!$A$2:$E$405,3,FALSE)</f>
        <v>1.016</v>
      </c>
      <c r="I615" s="10">
        <f>VLOOKUP(C615,away!$B$2:$E$405,3,FALSE)</f>
        <v>0.17899999999999999</v>
      </c>
      <c r="J615" s="10">
        <f>VLOOKUP(B615,home!$B$2:$E$405,4,FALSE)</f>
        <v>1.1632</v>
      </c>
      <c r="K615" s="12">
        <f t="shared" si="894"/>
        <v>2.7091205719500002</v>
      </c>
      <c r="L615" s="12">
        <f t="shared" si="895"/>
        <v>0.2115442048</v>
      </c>
      <c r="M615" s="13">
        <f t="shared" si="896"/>
        <v>5.3897845353763296E-2</v>
      </c>
      <c r="N615" s="13">
        <f t="shared" si="897"/>
        <v>0.14601576163165991</v>
      </c>
      <c r="O615" s="13">
        <f t="shared" si="898"/>
        <v>1.1401776835795231E-2</v>
      </c>
      <c r="P615" s="13">
        <f t="shared" si="899"/>
        <v>3.0888788182635844E-2</v>
      </c>
      <c r="Q615" s="13">
        <f t="shared" si="900"/>
        <v>0.19778715183263873</v>
      </c>
      <c r="R615" s="13">
        <f t="shared" si="901"/>
        <v>1.205989907017681E-3</v>
      </c>
      <c r="S615" s="13">
        <f t="shared" si="902"/>
        <v>4.4255815289521803E-3</v>
      </c>
      <c r="T615" s="13">
        <f t="shared" si="903"/>
        <v>4.1840725754092416E-2</v>
      </c>
      <c r="U615" s="13">
        <f t="shared" si="904"/>
        <v>3.2671720666656683E-3</v>
      </c>
      <c r="V615" s="13">
        <f t="shared" si="905"/>
        <v>2.8181058596548378E-4</v>
      </c>
      <c r="W615" s="13">
        <f t="shared" si="906"/>
        <v>0.17860974729906656</v>
      </c>
      <c r="X615" s="13">
        <f t="shared" si="907"/>
        <v>3.778385696190998E-2</v>
      </c>
      <c r="Y615" s="13">
        <f t="shared" si="908"/>
        <v>3.9964779876420949E-3</v>
      </c>
      <c r="Z615" s="13">
        <f t="shared" si="909"/>
        <v>8.5040058625627098E-5</v>
      </c>
      <c r="AA615" s="13">
        <f t="shared" si="910"/>
        <v>2.303837722625205E-4</v>
      </c>
      <c r="AB615" s="13">
        <f t="shared" si="911"/>
        <v>3.1206870843991907E-4</v>
      </c>
      <c r="AC615" s="13">
        <f t="shared" si="912"/>
        <v>1.0094081034661114E-5</v>
      </c>
      <c r="AD615" s="13">
        <f t="shared" si="913"/>
        <v>0.12096883518967308</v>
      </c>
      <c r="AE615" s="13">
        <f t="shared" si="914"/>
        <v>2.5590256045781648E-2</v>
      </c>
      <c r="AF615" s="13">
        <f t="shared" si="915"/>
        <v>2.7067351829166354E-3</v>
      </c>
      <c r="AG615" s="13">
        <f t="shared" si="916"/>
        <v>1.9086471395809407E-4</v>
      </c>
      <c r="AH615" s="13">
        <f t="shared" si="917"/>
        <v>4.4974328945259147E-6</v>
      </c>
      <c r="AI615" s="13">
        <f t="shared" si="918"/>
        <v>1.2184087975524793E-5</v>
      </c>
      <c r="AJ615" s="13">
        <f t="shared" si="919"/>
        <v>1.6504081692471425E-5</v>
      </c>
      <c r="AK615" s="13">
        <f t="shared" si="920"/>
        <v>1.490384907807257E-5</v>
      </c>
      <c r="AL615" s="13">
        <f t="shared" si="921"/>
        <v>2.3139621180143403E-7</v>
      </c>
      <c r="AM615" s="13">
        <f t="shared" si="922"/>
        <v>6.5543831995434454E-2</v>
      </c>
      <c r="AN615" s="13">
        <f t="shared" si="923"/>
        <v>1.3865417819018977E-2</v>
      </c>
      <c r="AO615" s="13">
        <f t="shared" si="924"/>
        <v>1.4665743933720598E-3</v>
      </c>
      <c r="AP615" s="13">
        <f t="shared" si="925"/>
        <v>1.0341510460864495E-4</v>
      </c>
      <c r="AQ615" s="13">
        <f t="shared" si="926"/>
        <v>5.4692165171861505E-6</v>
      </c>
      <c r="AR615" s="13">
        <f t="shared" si="927"/>
        <v>1.9028117306276946E-7</v>
      </c>
      <c r="AS615" s="13">
        <f t="shared" si="928"/>
        <v>5.1549464039912702E-7</v>
      </c>
      <c r="AT615" s="13">
        <f t="shared" si="929"/>
        <v>6.9826856751762147E-7</v>
      </c>
      <c r="AU615" s="13">
        <f t="shared" si="930"/>
        <v>6.3056458033601521E-7</v>
      </c>
      <c r="AV615" s="13">
        <f t="shared" si="931"/>
        <v>4.2706886913282948E-7</v>
      </c>
      <c r="AW615" s="13">
        <f t="shared" si="932"/>
        <v>3.6836911494767269E-9</v>
      </c>
      <c r="AX615" s="13">
        <f t="shared" si="933"/>
        <v>2.9594357270544363E-2</v>
      </c>
      <c r="AY615" s="13">
        <f t="shared" si="934"/>
        <v>6.2605147753644055E-3</v>
      </c>
      <c r="AZ615" s="13">
        <f t="shared" si="935"/>
        <v>6.6218780989655689E-4</v>
      </c>
      <c r="BA615" s="13">
        <f t="shared" si="936"/>
        <v>4.6693997890940237E-5</v>
      </c>
      <c r="BB615" s="13">
        <f t="shared" si="937"/>
        <v>2.4694611631929563E-6</v>
      </c>
      <c r="BC615" s="13">
        <f t="shared" si="938"/>
        <v>1.0448003961042744E-7</v>
      </c>
      <c r="BD615" s="13">
        <f t="shared" si="939"/>
        <v>6.7088132406624535E-9</v>
      </c>
      <c r="BE615" s="13">
        <f t="shared" si="940"/>
        <v>1.8174983963649204E-8</v>
      </c>
      <c r="BF615" s="13">
        <f t="shared" si="941"/>
        <v>2.4619111475391709E-8</v>
      </c>
      <c r="BG615" s="13">
        <f t="shared" si="942"/>
        <v>2.2232047120371331E-8</v>
      </c>
      <c r="BH615" s="13">
        <f t="shared" si="943"/>
        <v>1.5057324052589938E-8</v>
      </c>
      <c r="BI615" s="13">
        <f t="shared" si="944"/>
        <v>8.1584212698777842E-9</v>
      </c>
      <c r="BJ615" s="14">
        <f t="shared" si="945"/>
        <v>0.87304144892318969</v>
      </c>
      <c r="BK615" s="14">
        <f t="shared" si="946"/>
        <v>9.5764865903927687E-2</v>
      </c>
      <c r="BL615" s="14">
        <f t="shared" si="947"/>
        <v>1.6468037370353183E-2</v>
      </c>
      <c r="BM615" s="14">
        <f t="shared" si="948"/>
        <v>0.53790156742091222</v>
      </c>
      <c r="BN615" s="14">
        <f t="shared" si="949"/>
        <v>0.44119731374351073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1.391</v>
      </c>
      <c r="F616" s="10">
        <f>VLOOKUP(B616,home!$B$2:$E$405,3,FALSE)</f>
        <v>1.4378</v>
      </c>
      <c r="G616" s="10">
        <f>VLOOKUP(C616,away!$B$2:$E$405,4,FALSE)</f>
        <v>0.98029999999999995</v>
      </c>
      <c r="H616" s="10">
        <f>VLOOKUP(A616,away!$A$2:$E$405,3,FALSE)</f>
        <v>1.016</v>
      </c>
      <c r="I616" s="10">
        <f>VLOOKUP(C616,away!$B$2:$E$405,3,FALSE)</f>
        <v>0.62629999999999997</v>
      </c>
      <c r="J616" s="10">
        <f>VLOOKUP(B616,home!$B$2:$E$405,4,FALSE)</f>
        <v>0.89480000000000004</v>
      </c>
      <c r="K616" s="12">
        <f t="shared" si="894"/>
        <v>1.9605801979399999</v>
      </c>
      <c r="L616" s="12">
        <f t="shared" si="895"/>
        <v>0.56937985184000006</v>
      </c>
      <c r="M616" s="13">
        <f t="shared" si="896"/>
        <v>7.9662202744852972E-2</v>
      </c>
      <c r="N616" s="13">
        <f t="shared" si="897"/>
        <v>0.15618413722584021</v>
      </c>
      <c r="O616" s="13">
        <f t="shared" si="898"/>
        <v>4.5358053196112434E-2</v>
      </c>
      <c r="P616" s="13">
        <f t="shared" si="899"/>
        <v>8.8928100913407138E-2</v>
      </c>
      <c r="Q616" s="13">
        <f t="shared" si="900"/>
        <v>0.15310576333866302</v>
      </c>
      <c r="R616" s="13">
        <f t="shared" si="901"/>
        <v>1.2912980804276667E-2</v>
      </c>
      <c r="S616" s="13">
        <f t="shared" si="902"/>
        <v>2.4817940188630053E-2</v>
      </c>
      <c r="T616" s="13">
        <f t="shared" si="903"/>
        <v>8.7175336845618068E-2</v>
      </c>
      <c r="U616" s="13">
        <f t="shared" si="904"/>
        <v>2.531693446124416E-2</v>
      </c>
      <c r="V616" s="13">
        <f t="shared" si="905"/>
        <v>3.0782928324743527E-3</v>
      </c>
      <c r="W616" s="13">
        <f t="shared" si="906"/>
        <v>0.10005870926409026</v>
      </c>
      <c r="X616" s="13">
        <f t="shared" si="907"/>
        <v>5.6971413056089354E-2</v>
      </c>
      <c r="Y616" s="13">
        <f t="shared" si="908"/>
        <v>1.6219187362495797E-2</v>
      </c>
      <c r="Z616" s="13">
        <f t="shared" si="909"/>
        <v>2.4507970323839378E-3</v>
      </c>
      <c r="AA616" s="13">
        <f t="shared" si="910"/>
        <v>4.8049841308620642E-3</v>
      </c>
      <c r="AB616" s="13">
        <f t="shared" si="911"/>
        <v>4.7102783691920546E-3</v>
      </c>
      <c r="AC616" s="13">
        <f t="shared" si="912"/>
        <v>2.1477150252490994E-4</v>
      </c>
      <c r="AD616" s="13">
        <f t="shared" si="913"/>
        <v>4.904328100365276E-2</v>
      </c>
      <c r="AE616" s="13">
        <f t="shared" si="914"/>
        <v>2.7924256071607294E-2</v>
      </c>
      <c r="AF616" s="13">
        <f t="shared" si="915"/>
        <v>7.9497543923969915E-3</v>
      </c>
      <c r="AG616" s="13">
        <f t="shared" si="916"/>
        <v>1.5088099927024628E-3</v>
      </c>
      <c r="AH616" s="13">
        <f t="shared" si="917"/>
        <v>3.4885861279716952E-4</v>
      </c>
      <c r="AI616" s="13">
        <f t="shared" si="918"/>
        <v>6.8396528813094827E-4</v>
      </c>
      <c r="AJ616" s="13">
        <f t="shared" si="919"/>
        <v>6.7048439999393213E-4</v>
      </c>
      <c r="AK616" s="13">
        <f t="shared" si="920"/>
        <v>4.3817947921859527E-4</v>
      </c>
      <c r="AL616" s="13">
        <f t="shared" si="921"/>
        <v>9.590104813461629E-6</v>
      </c>
      <c r="AM616" s="13">
        <f t="shared" si="922"/>
        <v>1.9230657115553697E-2</v>
      </c>
      <c r="AN616" s="13">
        <f t="shared" si="923"/>
        <v>1.0949548699239808E-2</v>
      </c>
      <c r="AO616" s="13">
        <f t="shared" si="924"/>
        <v>3.1172262080440133E-3</v>
      </c>
      <c r="AP616" s="13">
        <f t="shared" si="925"/>
        <v>5.9162859882928842E-4</v>
      </c>
      <c r="AQ616" s="13">
        <f t="shared" si="926"/>
        <v>8.4215350986431765E-5</v>
      </c>
      <c r="AR616" s="13">
        <f t="shared" si="927"/>
        <v>3.9726613053512088E-5</v>
      </c>
      <c r="AS616" s="13">
        <f t="shared" si="928"/>
        <v>7.78872108839405E-5</v>
      </c>
      <c r="AT616" s="13">
        <f t="shared" si="929"/>
        <v>7.6352061665915325E-5</v>
      </c>
      <c r="AU616" s="13">
        <f t="shared" si="930"/>
        <v>4.989811339136245E-5</v>
      </c>
      <c r="AV616" s="13">
        <f t="shared" si="931"/>
        <v>2.4457313257417496E-5</v>
      </c>
      <c r="AW616" s="13">
        <f t="shared" si="932"/>
        <v>2.9737712603845914E-7</v>
      </c>
      <c r="AX616" s="13">
        <f t="shared" si="933"/>
        <v>6.283874255688094E-3</v>
      </c>
      <c r="AY616" s="13">
        <f t="shared" si="934"/>
        <v>3.5779113926848773E-3</v>
      </c>
      <c r="AZ616" s="13">
        <f t="shared" si="935"/>
        <v>1.0185953293317819E-3</v>
      </c>
      <c r="BA616" s="13">
        <f t="shared" si="936"/>
        <v>1.9332255256661532E-4</v>
      </c>
      <c r="BB616" s="13">
        <f t="shared" si="937"/>
        <v>2.7518491584427512E-5</v>
      </c>
      <c r="BC616" s="13">
        <f t="shared" si="938"/>
        <v>3.1336949322403261E-6</v>
      </c>
      <c r="BD616" s="13">
        <f t="shared" si="939"/>
        <v>3.7699221757522849E-6</v>
      </c>
      <c r="BE616" s="13">
        <f t="shared" si="940"/>
        <v>7.3912347655548086E-6</v>
      </c>
      <c r="BF616" s="13">
        <f t="shared" si="941"/>
        <v>7.2455542598362306E-6</v>
      </c>
      <c r="BG616" s="13">
        <f t="shared" si="942"/>
        <v>4.7351634016449094E-6</v>
      </c>
      <c r="BH616" s="13">
        <f t="shared" si="943"/>
        <v>2.3209168998188057E-6</v>
      </c>
      <c r="BI616" s="13">
        <f t="shared" si="944"/>
        <v>9.1006874296980824E-7</v>
      </c>
      <c r="BJ616" s="14">
        <f t="shared" si="945"/>
        <v>0.70121828024259769</v>
      </c>
      <c r="BK616" s="14">
        <f t="shared" si="946"/>
        <v>0.20028880967938775</v>
      </c>
      <c r="BL616" s="14">
        <f t="shared" si="947"/>
        <v>9.553941291432573E-2</v>
      </c>
      <c r="BM616" s="14">
        <f t="shared" si="948"/>
        <v>0.45976844762998365</v>
      </c>
      <c r="BN616" s="14">
        <f t="shared" si="949"/>
        <v>0.53615123822315247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1.391</v>
      </c>
      <c r="F617" s="10">
        <f>VLOOKUP(B617,home!$B$2:$E$405,3,FALSE)</f>
        <v>1.3271999999999999</v>
      </c>
      <c r="G617" s="10">
        <f>VLOOKUP(C617,away!$B$2:$E$405,4,FALSE)</f>
        <v>0.98029999999999995</v>
      </c>
      <c r="H617" s="10">
        <f>VLOOKUP(A617,away!$A$2:$E$405,3,FALSE)</f>
        <v>1.016</v>
      </c>
      <c r="I617" s="10">
        <f>VLOOKUP(C617,away!$B$2:$E$405,3,FALSE)</f>
        <v>0.80530000000000002</v>
      </c>
      <c r="J617" s="10">
        <f>VLOOKUP(B617,home!$B$2:$E$405,4,FALSE)</f>
        <v>1.5899000000000001</v>
      </c>
      <c r="K617" s="12">
        <f t="shared" si="894"/>
        <v>1.8097663365599999</v>
      </c>
      <c r="L617" s="12">
        <f t="shared" si="895"/>
        <v>1.3008320135200002</v>
      </c>
      <c r="M617" s="13">
        <f t="shared" si="896"/>
        <v>4.4574276337566276E-2</v>
      </c>
      <c r="N617" s="13">
        <f t="shared" si="897"/>
        <v>8.066902479225041E-2</v>
      </c>
      <c r="O617" s="13">
        <f t="shared" si="898"/>
        <v>5.7983645639393233E-2</v>
      </c>
      <c r="P617" s="13">
        <f t="shared" si="899"/>
        <v>0.10493684994919791</v>
      </c>
      <c r="Q617" s="13">
        <f t="shared" si="900"/>
        <v>7.2996042736069425E-2</v>
      </c>
      <c r="R617" s="13">
        <f t="shared" si="901"/>
        <v>3.7713491254161048E-2</v>
      </c>
      <c r="S617" s="13">
        <f t="shared" si="902"/>
        <v>6.1760635180407919E-2</v>
      </c>
      <c r="T617" s="13">
        <f t="shared" si="903"/>
        <v>9.4955589251353167E-2</v>
      </c>
      <c r="U617" s="13">
        <f t="shared" si="904"/>
        <v>6.825260690593063E-2</v>
      </c>
      <c r="V617" s="13">
        <f t="shared" si="905"/>
        <v>1.6155223344046368E-2</v>
      </c>
      <c r="W617" s="13">
        <f t="shared" si="906"/>
        <v>4.4035260281944509E-2</v>
      </c>
      <c r="X617" s="13">
        <f t="shared" si="907"/>
        <v>5.7282476298439161E-2</v>
      </c>
      <c r="Y617" s="13">
        <f t="shared" si="908"/>
        <v>3.7257439491355154E-2</v>
      </c>
      <c r="Z617" s="13">
        <f t="shared" si="909"/>
        <v>1.6352972255006409E-2</v>
      </c>
      <c r="AA617" s="13">
        <f t="shared" si="910"/>
        <v>2.9595058689810272E-2</v>
      </c>
      <c r="AB617" s="13">
        <f t="shared" si="911"/>
        <v>2.6780070472668064E-2</v>
      </c>
      <c r="AC617" s="13">
        <f t="shared" si="912"/>
        <v>2.3770411816551869E-3</v>
      </c>
      <c r="AD617" s="13">
        <f t="shared" si="913"/>
        <v>1.9923382919980196E-2</v>
      </c>
      <c r="AE617" s="13">
        <f t="shared" si="914"/>
        <v>2.5916974319927816E-2</v>
      </c>
      <c r="AF617" s="13">
        <f t="shared" si="915"/>
        <v>1.6856814944468921E-2</v>
      </c>
      <c r="AG617" s="13">
        <f t="shared" si="916"/>
        <v>7.3092948419158461E-3</v>
      </c>
      <c r="AH617" s="13">
        <f t="shared" si="917"/>
        <v>5.3181174563791747E-3</v>
      </c>
      <c r="AI617" s="13">
        <f t="shared" si="918"/>
        <v>9.6245499464271238E-3</v>
      </c>
      <c r="AJ617" s="13">
        <f t="shared" si="919"/>
        <v>8.7090932487920818E-3</v>
      </c>
      <c r="AK617" s="13">
        <f t="shared" si="920"/>
        <v>5.2538079278752897E-3</v>
      </c>
      <c r="AL617" s="13">
        <f t="shared" si="921"/>
        <v>2.2384140297725238E-4</v>
      </c>
      <c r="AM617" s="13">
        <f t="shared" si="922"/>
        <v>7.2113335437949261E-3</v>
      </c>
      <c r="AN617" s="13">
        <f t="shared" si="923"/>
        <v>9.3807335339390705E-3</v>
      </c>
      <c r="AO617" s="13">
        <f t="shared" si="924"/>
        <v>6.1013792456242749E-3</v>
      </c>
      <c r="AP617" s="13">
        <f t="shared" si="925"/>
        <v>2.6456231497781887E-3</v>
      </c>
      <c r="AQ617" s="13">
        <f t="shared" si="926"/>
        <v>8.6037782223527201E-4</v>
      </c>
      <c r="AR617" s="13">
        <f t="shared" si="927"/>
        <v>1.383595487783517E-3</v>
      </c>
      <c r="AS617" s="13">
        <f t="shared" si="928"/>
        <v>2.5039845372069216E-3</v>
      </c>
      <c r="AT617" s="13">
        <f t="shared" si="929"/>
        <v>2.2658134613519291E-3</v>
      </c>
      <c r="AU617" s="13">
        <f t="shared" si="930"/>
        <v>1.366864309093071E-3</v>
      </c>
      <c r="AV617" s="13">
        <f t="shared" si="931"/>
        <v>6.1842625331049556E-4</v>
      </c>
      <c r="AW617" s="13">
        <f t="shared" si="932"/>
        <v>1.4637996549820745E-5</v>
      </c>
      <c r="AX617" s="13">
        <f t="shared" si="933"/>
        <v>2.1751381148776634E-3</v>
      </c>
      <c r="AY617" s="13">
        <f t="shared" si="934"/>
        <v>2.8294892936604082E-3</v>
      </c>
      <c r="AZ617" s="13">
        <f t="shared" si="935"/>
        <v>1.8403451275527762E-3</v>
      </c>
      <c r="BA617" s="13">
        <f t="shared" si="936"/>
        <v>7.9799328594873321E-4</v>
      </c>
      <c r="BB617" s="13">
        <f t="shared" si="937"/>
        <v>2.5951380323403311E-4</v>
      </c>
      <c r="BC617" s="13">
        <f t="shared" si="938"/>
        <v>6.7516772639432111E-5</v>
      </c>
      <c r="BD617" s="13">
        <f t="shared" si="939"/>
        <v>2.9997088404510301E-4</v>
      </c>
      <c r="BE617" s="13">
        <f t="shared" si="940"/>
        <v>5.4287720789297062E-4</v>
      </c>
      <c r="BF617" s="13">
        <f t="shared" si="941"/>
        <v>4.9124044786519154E-4</v>
      </c>
      <c r="BG617" s="13">
        <f t="shared" si="942"/>
        <v>2.9634347523436035E-4</v>
      </c>
      <c r="BH617" s="13">
        <f t="shared" si="943"/>
        <v>1.3407811138458684E-4</v>
      </c>
      <c r="BI617" s="13">
        <f t="shared" si="944"/>
        <v>4.8530010490673466E-5</v>
      </c>
      <c r="BJ617" s="14">
        <f t="shared" si="945"/>
        <v>0.49137174357098928</v>
      </c>
      <c r="BK617" s="14">
        <f t="shared" si="946"/>
        <v>0.23285735668951135</v>
      </c>
      <c r="BL617" s="14">
        <f t="shared" si="947"/>
        <v>0.25918216572709563</v>
      </c>
      <c r="BM617" s="14">
        <f t="shared" si="948"/>
        <v>0.598076056236854</v>
      </c>
      <c r="BN617" s="14">
        <f t="shared" si="949"/>
        <v>0.39887333070863834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1.391</v>
      </c>
      <c r="F618" s="10">
        <f>VLOOKUP(B618,home!$B$2:$E$405,3,FALSE)</f>
        <v>0.66359999999999997</v>
      </c>
      <c r="G618" s="10">
        <f>VLOOKUP(C618,away!$B$2:$E$405,4,FALSE)</f>
        <v>0.65359999999999996</v>
      </c>
      <c r="H618" s="10">
        <f>VLOOKUP(A618,away!$A$2:$E$405,3,FALSE)</f>
        <v>1.016</v>
      </c>
      <c r="I618" s="10">
        <f>VLOOKUP(C618,away!$B$2:$E$405,3,FALSE)</f>
        <v>0.71579999999999999</v>
      </c>
      <c r="J618" s="10">
        <f>VLOOKUP(B618,home!$B$2:$E$405,4,FALSE)</f>
        <v>0.7571</v>
      </c>
      <c r="K618" s="12">
        <f t="shared" si="894"/>
        <v>0.60331698335999995</v>
      </c>
      <c r="L618" s="12">
        <f t="shared" si="895"/>
        <v>0.55060309488000003</v>
      </c>
      <c r="M618" s="13">
        <f t="shared" si="896"/>
        <v>0.31539795817425215</v>
      </c>
      <c r="N618" s="13">
        <f t="shared" si="897"/>
        <v>0.19028494468359325</v>
      </c>
      <c r="O618" s="13">
        <f t="shared" si="898"/>
        <v>0.17365909188957604</v>
      </c>
      <c r="P618" s="13">
        <f t="shared" si="899"/>
        <v>0.10477147945185604</v>
      </c>
      <c r="Q618" s="13">
        <f t="shared" si="900"/>
        <v>5.7401069402664956E-2</v>
      </c>
      <c r="R618" s="13">
        <f t="shared" si="901"/>
        <v>4.7808616724225442E-2</v>
      </c>
      <c r="S618" s="13">
        <f t="shared" si="902"/>
        <v>8.7009622462949233E-3</v>
      </c>
      <c r="T618" s="13">
        <f t="shared" si="903"/>
        <v>3.1605206462528998E-2</v>
      </c>
      <c r="U618" s="13">
        <f t="shared" si="904"/>
        <v>2.8843750420674136E-2</v>
      </c>
      <c r="V618" s="13">
        <f t="shared" si="905"/>
        <v>3.2115077460873276E-4</v>
      </c>
      <c r="W618" s="13">
        <f t="shared" si="906"/>
        <v>1.154368001121794E-2</v>
      </c>
      <c r="X618" s="13">
        <f t="shared" si="907"/>
        <v>6.3559859404809915E-3</v>
      </c>
      <c r="Y618" s="13">
        <f t="shared" si="908"/>
        <v>1.7498127649213009E-3</v>
      </c>
      <c r="Z618" s="13">
        <f t="shared" si="909"/>
        <v>8.7745241100967535E-3</v>
      </c>
      <c r="AA618" s="13">
        <f t="shared" si="910"/>
        <v>5.2938194165231614E-3</v>
      </c>
      <c r="AB618" s="13">
        <f t="shared" si="911"/>
        <v>1.5969255804146741E-3</v>
      </c>
      <c r="AC618" s="13">
        <f t="shared" si="912"/>
        <v>6.6676560736239828E-6</v>
      </c>
      <c r="AD618" s="13">
        <f t="shared" si="913"/>
        <v>1.741124550310284E-3</v>
      </c>
      <c r="AE618" s="13">
        <f t="shared" si="914"/>
        <v>9.5866856597239068E-4</v>
      </c>
      <c r="AF618" s="13">
        <f t="shared" si="915"/>
        <v>2.6392293969428493E-4</v>
      </c>
      <c r="AG618" s="13">
        <f t="shared" si="916"/>
        <v>4.8438929135166964E-5</v>
      </c>
      <c r="AH618" s="13">
        <f t="shared" si="917"/>
        <v>1.2078200327796124E-3</v>
      </c>
      <c r="AI618" s="13">
        <f t="shared" si="918"/>
        <v>7.2869833861837201E-4</v>
      </c>
      <c r="AJ618" s="13">
        <f t="shared" si="919"/>
        <v>2.1981804171733994E-4</v>
      </c>
      <c r="AK618" s="13">
        <f t="shared" si="920"/>
        <v>4.4206652605669391E-5</v>
      </c>
      <c r="AL618" s="13">
        <f t="shared" si="921"/>
        <v>8.859666630102716E-8</v>
      </c>
      <c r="AM618" s="13">
        <f t="shared" si="922"/>
        <v>2.100900022694474E-4</v>
      </c>
      <c r="AN618" s="13">
        <f t="shared" si="923"/>
        <v>1.1567620545290397E-4</v>
      </c>
      <c r="AO618" s="13">
        <f t="shared" si="924"/>
        <v>3.184583836317183E-5</v>
      </c>
      <c r="AP618" s="13">
        <f t="shared" si="925"/>
        <v>5.844805720603549E-6</v>
      </c>
      <c r="AQ618" s="13">
        <f t="shared" si="926"/>
        <v>8.0454202968416056E-7</v>
      </c>
      <c r="AR618" s="13">
        <f t="shared" si="927"/>
        <v>1.3300588962130358E-4</v>
      </c>
      <c r="AS618" s="13">
        <f t="shared" si="928"/>
        <v>8.0244712095438008E-5</v>
      </c>
      <c r="AT618" s="13">
        <f t="shared" si="929"/>
        <v>2.4206498816005674E-5</v>
      </c>
      <c r="AU618" s="13">
        <f t="shared" si="930"/>
        <v>4.8680639477933181E-6</v>
      </c>
      <c r="AV618" s="13">
        <f t="shared" si="931"/>
        <v>7.3424641394655912E-7</v>
      </c>
      <c r="AW618" s="13">
        <f t="shared" si="932"/>
        <v>8.1752130410754792E-10</v>
      </c>
      <c r="AX618" s="13">
        <f t="shared" si="933"/>
        <v>2.1125144400549754E-5</v>
      </c>
      <c r="AY618" s="13">
        <f t="shared" si="934"/>
        <v>1.1631569886729596E-5</v>
      </c>
      <c r="AZ618" s="13">
        <f t="shared" si="935"/>
        <v>3.202189188973164E-6</v>
      </c>
      <c r="BA618" s="13">
        <f t="shared" si="936"/>
        <v>5.8771175927996714E-7</v>
      </c>
      <c r="BB618" s="13">
        <f t="shared" si="937"/>
        <v>8.0898978389229865E-8</v>
      </c>
      <c r="BC618" s="13">
        <f t="shared" si="938"/>
        <v>8.9086455747480438E-9</v>
      </c>
      <c r="BD618" s="13">
        <f t="shared" si="939"/>
        <v>1.2205575743792899E-5</v>
      </c>
      <c r="BE618" s="13">
        <f t="shared" si="940"/>
        <v>7.3638311379171202E-6</v>
      </c>
      <c r="BF618" s="13">
        <f t="shared" si="941"/>
        <v>2.2213621940502959E-6</v>
      </c>
      <c r="BG618" s="13">
        <f t="shared" si="942"/>
        <v>4.4672851262145852E-7</v>
      </c>
      <c r="BH618" s="13">
        <f t="shared" si="943"/>
        <v>6.7379724653919484E-8</v>
      </c>
      <c r="BI618" s="13">
        <f t="shared" si="944"/>
        <v>8.1302664435660242E-9</v>
      </c>
      <c r="BJ618" s="14">
        <f t="shared" si="945"/>
        <v>0.30235375206721476</v>
      </c>
      <c r="BK618" s="14">
        <f t="shared" si="946"/>
        <v>0.42920993846963845</v>
      </c>
      <c r="BL618" s="14">
        <f t="shared" si="947"/>
        <v>0.25966811951560848</v>
      </c>
      <c r="BM618" s="14">
        <f t="shared" si="948"/>
        <v>0.1106715430840252</v>
      </c>
      <c r="BN618" s="14">
        <f t="shared" si="949"/>
        <v>0.88932316032616787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1.391</v>
      </c>
      <c r="F629" s="10">
        <f>VLOOKUP(B629,home!$B$2:$E$405,3,FALSE)</f>
        <v>0.91500000000000004</v>
      </c>
      <c r="G629" s="10">
        <f>VLOOKUP(C629,away!$B$2:$E$405,4,FALSE)</f>
        <v>0.60829999999999995</v>
      </c>
      <c r="H629" s="10">
        <f>VLOOKUP(A629,away!$A$2:$E$405,3,FALSE)</f>
        <v>1.016</v>
      </c>
      <c r="I629" s="10">
        <f>VLOOKUP(C629,away!$B$2:$E$405,3,FALSE)</f>
        <v>1.2114</v>
      </c>
      <c r="J629" s="10">
        <f>VLOOKUP(B629,home!$B$2:$E$405,4,FALSE)</f>
        <v>1.0737000000000001</v>
      </c>
      <c r="K629" s="12">
        <f t="shared" si="894"/>
        <v>0.77422294950000003</v>
      </c>
      <c r="L629" s="12">
        <f t="shared" si="895"/>
        <v>1.3214910628800003</v>
      </c>
      <c r="M629" s="13">
        <f t="shared" si="896"/>
        <v>0.12298240134037078</v>
      </c>
      <c r="N629" s="13">
        <f t="shared" si="897"/>
        <v>9.5215797502334595E-2</v>
      </c>
      <c r="O629" s="13">
        <f t="shared" si="898"/>
        <v>0.16252014426282138</v>
      </c>
      <c r="P629" s="13">
        <f t="shared" si="899"/>
        <v>0.12582682544432705</v>
      </c>
      <c r="Q629" s="13">
        <f t="shared" si="900"/>
        <v>3.6859127790626112E-2</v>
      </c>
      <c r="R629" s="13">
        <f t="shared" si="901"/>
        <v>0.10738445909064341</v>
      </c>
      <c r="S629" s="13">
        <f t="shared" si="902"/>
        <v>3.2184259351016459E-2</v>
      </c>
      <c r="T629" s="13">
        <f t="shared" si="903"/>
        <v>4.8709007960864269E-2</v>
      </c>
      <c r="U629" s="13">
        <f t="shared" si="904"/>
        <v>8.3139512647620012E-2</v>
      </c>
      <c r="V629" s="13">
        <f t="shared" si="905"/>
        <v>3.6587377446589582E-3</v>
      </c>
      <c r="W629" s="13">
        <f t="shared" si="906"/>
        <v>9.5123942113519901E-3</v>
      </c>
      <c r="X629" s="13">
        <f t="shared" si="907"/>
        <v>1.2570543936893106E-2</v>
      </c>
      <c r="Y629" s="13">
        <f t="shared" si="908"/>
        <v>8.3059307340723077E-3</v>
      </c>
      <c r="Z629" s="13">
        <f t="shared" si="909"/>
        <v>4.7302534326829425E-2</v>
      </c>
      <c r="AA629" s="13">
        <f t="shared" si="910"/>
        <v>3.6622707645342867E-2</v>
      </c>
      <c r="AB629" s="13">
        <f t="shared" si="911"/>
        <v>1.4177070365926777E-2</v>
      </c>
      <c r="AC629" s="13">
        <f t="shared" si="912"/>
        <v>2.3395997645104299E-4</v>
      </c>
      <c r="AD629" s="13">
        <f t="shared" si="913"/>
        <v>1.8411784757799161E-3</v>
      </c>
      <c r="AE629" s="13">
        <f t="shared" si="914"/>
        <v>2.4331009009101808E-3</v>
      </c>
      <c r="AF629" s="13">
        <f t="shared" si="915"/>
        <v>1.6076605478190405E-3</v>
      </c>
      <c r="AG629" s="13">
        <f t="shared" si="916"/>
        <v>7.0816968202920918E-4</v>
      </c>
      <c r="AH629" s="13">
        <f t="shared" si="917"/>
        <v>1.5627469091119887E-2</v>
      </c>
      <c r="AI629" s="13">
        <f t="shared" si="918"/>
        <v>1.2099145212946921E-2</v>
      </c>
      <c r="AJ629" s="13">
        <f t="shared" si="919"/>
        <v>4.6837179465982854E-3</v>
      </c>
      <c r="AK629" s="13">
        <f t="shared" si="920"/>
        <v>1.2087473077471362E-3</v>
      </c>
      <c r="AL629" s="13">
        <f t="shared" si="921"/>
        <v>9.5748467413282306E-6</v>
      </c>
      <c r="AM629" s="13">
        <f t="shared" si="922"/>
        <v>2.8509652601484831E-4</v>
      </c>
      <c r="AN629" s="13">
        <f t="shared" si="923"/>
        <v>3.7675251118675758E-4</v>
      </c>
      <c r="AO629" s="13">
        <f t="shared" si="924"/>
        <v>2.4893753822544877E-4</v>
      </c>
      <c r="AP629" s="13">
        <f t="shared" si="925"/>
        <v>1.0965624399342633E-4</v>
      </c>
      <c r="AQ629" s="13">
        <f t="shared" si="926"/>
        <v>3.6227436606575421E-5</v>
      </c>
      <c r="AR629" s="13">
        <f t="shared" si="927"/>
        <v>4.1303121478696711E-3</v>
      </c>
      <c r="AS629" s="13">
        <f t="shared" si="928"/>
        <v>3.1977824534793367E-3</v>
      </c>
      <c r="AT629" s="13">
        <f t="shared" si="929"/>
        <v>1.2378982814960592E-3</v>
      </c>
      <c r="AU629" s="13">
        <f t="shared" si="930"/>
        <v>3.1946975289362013E-4</v>
      </c>
      <c r="AV629" s="13">
        <f t="shared" si="931"/>
        <v>6.1835203590333685E-5</v>
      </c>
      <c r="AW629" s="13">
        <f t="shared" si="932"/>
        <v>2.7211946055483822E-7</v>
      </c>
      <c r="AX629" s="13">
        <f t="shared" si="933"/>
        <v>3.6788045543903204E-5</v>
      </c>
      <c r="AY629" s="13">
        <f t="shared" si="934"/>
        <v>4.8615073407090514E-5</v>
      </c>
      <c r="AZ629" s="13">
        <f t="shared" si="935"/>
        <v>3.2122192514362648E-5</v>
      </c>
      <c r="BA629" s="13">
        <f t="shared" si="936"/>
        <v>1.414973010928036E-5</v>
      </c>
      <c r="BB629" s="13">
        <f t="shared" si="937"/>
        <v>4.6746854703945136E-6</v>
      </c>
      <c r="BC629" s="13">
        <f t="shared" si="938"/>
        <v>1.2355110141802672E-6</v>
      </c>
      <c r="BD629" s="13">
        <f t="shared" si="939"/>
        <v>9.0969509838574538E-4</v>
      </c>
      <c r="BE629" s="13">
        <f t="shared" si="940"/>
        <v>7.0430682221790436E-4</v>
      </c>
      <c r="BF629" s="13">
        <f t="shared" si="941"/>
        <v>2.72645252625259E-4</v>
      </c>
      <c r="BG629" s="13">
        <f t="shared" si="942"/>
        <v>7.0362737218233564E-5</v>
      </c>
      <c r="BH629" s="13">
        <f t="shared" si="943"/>
        <v>1.3619111485998553E-5</v>
      </c>
      <c r="BI629" s="13">
        <f t="shared" si="944"/>
        <v>2.1088457328518262E-6</v>
      </c>
      <c r="BJ629" s="14">
        <f t="shared" si="945"/>
        <v>0.21895716723676706</v>
      </c>
      <c r="BK629" s="14">
        <f t="shared" si="946"/>
        <v>0.28494437377697274</v>
      </c>
      <c r="BL629" s="14">
        <f t="shared" si="947"/>
        <v>0.44838300927776165</v>
      </c>
      <c r="BM629" s="14">
        <f t="shared" si="948"/>
        <v>0.34874998623326098</v>
      </c>
      <c r="BN629" s="14">
        <f t="shared" si="949"/>
        <v>0.65078875543112336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1.391</v>
      </c>
      <c r="F630" s="10">
        <f>VLOOKUP(B630,home!$B$2:$E$405,3,FALSE)</f>
        <v>1.0507</v>
      </c>
      <c r="G630" s="10">
        <f>VLOOKUP(C630,away!$B$2:$E$405,4,FALSE)</f>
        <v>1.1383000000000001</v>
      </c>
      <c r="H630" s="10">
        <f>VLOOKUP(A630,away!$A$2:$E$405,3,FALSE)</f>
        <v>1.016</v>
      </c>
      <c r="I630" s="10">
        <f>VLOOKUP(C630,away!$B$2:$E$405,3,FALSE)</f>
        <v>0.82020000000000004</v>
      </c>
      <c r="J630" s="10">
        <f>VLOOKUP(B630,home!$B$2:$E$405,4,FALSE)</f>
        <v>1.3628</v>
      </c>
      <c r="K630" s="12">
        <f t="shared" si="894"/>
        <v>1.66365242771</v>
      </c>
      <c r="L630" s="12">
        <f t="shared" si="895"/>
        <v>1.13565285696</v>
      </c>
      <c r="M630" s="13">
        <f t="shared" si="896"/>
        <v>6.0852322985702437E-2</v>
      </c>
      <c r="N630" s="13">
        <f t="shared" si="897"/>
        <v>0.1012371148669569</v>
      </c>
      <c r="O630" s="13">
        <f t="shared" si="898"/>
        <v>6.910711445136565E-2</v>
      </c>
      <c r="P630" s="13">
        <f t="shared" si="899"/>
        <v>0.11497021872904728</v>
      </c>
      <c r="Q630" s="13">
        <f t="shared" si="900"/>
        <v>8.421168596138448E-2</v>
      </c>
      <c r="R630" s="13">
        <f t="shared" si="901"/>
        <v>3.9240845981477555E-2</v>
      </c>
      <c r="S630" s="13">
        <f t="shared" si="902"/>
        <v>5.4304217760555537E-2</v>
      </c>
      <c r="T630" s="13">
        <f t="shared" si="903"/>
        <v>9.5635241751464609E-2</v>
      </c>
      <c r="U630" s="13">
        <f t="shared" si="904"/>
        <v>6.5283128682479333E-2</v>
      </c>
      <c r="V630" s="13">
        <f t="shared" si="905"/>
        <v>1.1399852932680605E-2</v>
      </c>
      <c r="W630" s="13">
        <f t="shared" si="906"/>
        <v>4.6699658597069815E-2</v>
      </c>
      <c r="X630" s="13">
        <f t="shared" si="907"/>
        <v>5.3034600704818954E-2</v>
      </c>
      <c r="Y630" s="13">
        <f t="shared" si="908"/>
        <v>3.0114447904080244E-2</v>
      </c>
      <c r="Z630" s="13">
        <f t="shared" si="909"/>
        <v>1.4854659616130774E-2</v>
      </c>
      <c r="AA630" s="13">
        <f t="shared" si="910"/>
        <v>2.4712990533181663E-2</v>
      </c>
      <c r="AB630" s="13">
        <f t="shared" si="911"/>
        <v>2.0556913348250959E-2</v>
      </c>
      <c r="AC630" s="13">
        <f t="shared" si="912"/>
        <v>1.3461314219849112E-3</v>
      </c>
      <c r="AD630" s="13">
        <f t="shared" si="913"/>
        <v>1.9423000099560845E-2</v>
      </c>
      <c r="AE630" s="13">
        <f t="shared" si="914"/>
        <v>2.2057785553800637E-2</v>
      </c>
      <c r="AF630" s="13">
        <f t="shared" si="915"/>
        <v>1.2524993591192355E-2</v>
      </c>
      <c r="AG630" s="13">
        <f t="shared" si="916"/>
        <v>4.7413482517477635E-3</v>
      </c>
      <c r="AH630" s="13">
        <f t="shared" si="917"/>
        <v>4.2174341580568089E-3</v>
      </c>
      <c r="AI630" s="13">
        <f t="shared" si="918"/>
        <v>7.0163445757582899E-3</v>
      </c>
      <c r="AJ630" s="13">
        <f t="shared" si="919"/>
        <v>5.8363793435550846E-3</v>
      </c>
      <c r="AK630" s="13">
        <f t="shared" si="920"/>
        <v>3.2365688879806378E-3</v>
      </c>
      <c r="AL630" s="13">
        <f t="shared" si="921"/>
        <v>1.0173154708326356E-4</v>
      </c>
      <c r="AM630" s="13">
        <f t="shared" si="922"/>
        <v>6.4626242538091995E-3</v>
      </c>
      <c r="AN630" s="13">
        <f t="shared" si="923"/>
        <v>7.3392976972974045E-3</v>
      </c>
      <c r="AO630" s="13">
        <f t="shared" si="924"/>
        <v>4.1674471990078739E-3</v>
      </c>
      <c r="AP630" s="13">
        <f t="shared" si="925"/>
        <v>1.5775911059277474E-3</v>
      </c>
      <c r="AQ630" s="13">
        <f t="shared" si="926"/>
        <v>4.4789896164038268E-4</v>
      </c>
      <c r="AR630" s="13">
        <f t="shared" si="927"/>
        <v>9.5790823012758099E-4</v>
      </c>
      <c r="AS630" s="13">
        <f t="shared" si="928"/>
        <v>1.5936263525751396E-3</v>
      </c>
      <c r="AT630" s="13">
        <f t="shared" si="929"/>
        <v>1.3256201751621316E-3</v>
      </c>
      <c r="AU630" s="13">
        <f t="shared" si="930"/>
        <v>7.3512374087661197E-4</v>
      </c>
      <c r="AV630" s="13">
        <f t="shared" si="931"/>
        <v>3.0574759904415818E-4</v>
      </c>
      <c r="AW630" s="13">
        <f t="shared" si="932"/>
        <v>5.3390174980370219E-6</v>
      </c>
      <c r="AX630" s="13">
        <f t="shared" si="933"/>
        <v>1.7919267548711967E-3</v>
      </c>
      <c r="AY630" s="13">
        <f t="shared" si="934"/>
        <v>2.035006738632536E-3</v>
      </c>
      <c r="AZ630" s="13">
        <f t="shared" si="935"/>
        <v>1.155530608330446E-3</v>
      </c>
      <c r="BA630" s="13">
        <f t="shared" si="936"/>
        <v>4.3742721221839932E-4</v>
      </c>
      <c r="BB630" s="13">
        <f t="shared" si="937"/>
        <v>1.2419136581696822E-4</v>
      </c>
      <c r="BC630" s="13">
        <f t="shared" si="938"/>
        <v>2.8207655879960877E-5</v>
      </c>
      <c r="BD630" s="13">
        <f t="shared" si="939"/>
        <v>1.8130853637498084E-4</v>
      </c>
      <c r="BE630" s="13">
        <f t="shared" si="940"/>
        <v>3.0163438670478371E-4</v>
      </c>
      <c r="BF630" s="13">
        <f t="shared" si="941"/>
        <v>2.5090738986111521E-4</v>
      </c>
      <c r="BG630" s="13">
        <f t="shared" si="942"/>
        <v>1.3914089609094128E-4</v>
      </c>
      <c r="BH630" s="13">
        <f t="shared" si="943"/>
        <v>5.7870522393859832E-5</v>
      </c>
      <c r="BI630" s="13">
        <f t="shared" si="944"/>
        <v>1.9255287014678179E-5</v>
      </c>
      <c r="BJ630" s="14">
        <f t="shared" si="945"/>
        <v>0.49524702683550875</v>
      </c>
      <c r="BK630" s="14">
        <f t="shared" si="946"/>
        <v>0.24500948211568657</v>
      </c>
      <c r="BL630" s="14">
        <f t="shared" si="947"/>
        <v>0.24507586307833198</v>
      </c>
      <c r="BM630" s="14">
        <f t="shared" si="948"/>
        <v>0.52853806094858879</v>
      </c>
      <c r="BN630" s="14">
        <f t="shared" si="949"/>
        <v>0.46961930297593429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1.391</v>
      </c>
      <c r="F631" s="10">
        <f>VLOOKUP(B631,home!$B$2:$E$405,3,FALSE)</f>
        <v>0.91500000000000004</v>
      </c>
      <c r="G631" s="10">
        <f>VLOOKUP(C631,away!$B$2:$E$405,4,FALSE)</f>
        <v>1.1613</v>
      </c>
      <c r="H631" s="10">
        <f>VLOOKUP(A631,away!$A$2:$E$405,3,FALSE)</f>
        <v>1.016</v>
      </c>
      <c r="I631" s="10">
        <f>VLOOKUP(C631,away!$B$2:$E$405,3,FALSE)</f>
        <v>1.4384999999999999</v>
      </c>
      <c r="J631" s="10">
        <f>VLOOKUP(B631,home!$B$2:$E$405,4,FALSE)</f>
        <v>0.71579999999999999</v>
      </c>
      <c r="K631" s="12">
        <f t="shared" si="894"/>
        <v>1.4780619945000002</v>
      </c>
      <c r="L631" s="12">
        <f t="shared" si="895"/>
        <v>1.0461531527999999</v>
      </c>
      <c r="M631" s="13">
        <f t="shared" si="896"/>
        <v>8.0121171433831392E-2</v>
      </c>
      <c r="N631" s="13">
        <f t="shared" si="897"/>
        <v>0.11842405845116526</v>
      </c>
      <c r="O631" s="13">
        <f t="shared" si="898"/>
        <v>8.3819016101531973E-2</v>
      </c>
      <c r="P631" s="13">
        <f t="shared" si="899"/>
        <v>0.12388970211605799</v>
      </c>
      <c r="Q631" s="13">
        <f t="shared" si="900"/>
        <v>8.7519050015556973E-2</v>
      </c>
      <c r="R631" s="13">
        <f t="shared" si="901"/>
        <v>4.3843763979605814E-2</v>
      </c>
      <c r="S631" s="13">
        <f t="shared" si="902"/>
        <v>4.7892017851615475E-2</v>
      </c>
      <c r="T631" s="13">
        <f t="shared" si="903"/>
        <v>9.1558330103835794E-2</v>
      </c>
      <c r="U631" s="13">
        <f t="shared" si="904"/>
        <v>6.4803801234083441E-2</v>
      </c>
      <c r="V631" s="13">
        <f t="shared" si="905"/>
        <v>8.2282701995712079E-3</v>
      </c>
      <c r="W631" s="13">
        <f t="shared" si="906"/>
        <v>4.3119527207579819E-2</v>
      </c>
      <c r="X631" s="13">
        <f t="shared" si="907"/>
        <v>4.5109629335454995E-2</v>
      </c>
      <c r="Y631" s="13">
        <f t="shared" si="908"/>
        <v>2.3595790475462803E-2</v>
      </c>
      <c r="Z631" s="13">
        <f t="shared" si="909"/>
        <v>1.5289097305961234E-2</v>
      </c>
      <c r="AA631" s="13">
        <f t="shared" si="910"/>
        <v>2.2598233658153638E-2</v>
      </c>
      <c r="AB631" s="13">
        <f t="shared" si="911"/>
        <v>1.6700795156473804E-2</v>
      </c>
      <c r="AC631" s="13">
        <f t="shared" si="912"/>
        <v>7.9520019936084449E-4</v>
      </c>
      <c r="AD631" s="13">
        <f t="shared" si="913"/>
        <v>1.593333359658311E-2</v>
      </c>
      <c r="AE631" s="13">
        <f t="shared" si="914"/>
        <v>1.6668707176679582E-2</v>
      </c>
      <c r="AF631" s="13">
        <f t="shared" si="915"/>
        <v>8.7190102829916624E-3</v>
      </c>
      <c r="AG631" s="13">
        <f t="shared" si="916"/>
        <v>3.040473365615783E-3</v>
      </c>
      <c r="AH631" s="13">
        <f t="shared" si="917"/>
        <v>3.998684337524332E-3</v>
      </c>
      <c r="AI631" s="13">
        <f t="shared" si="918"/>
        <v>5.9103033472971255E-3</v>
      </c>
      <c r="AJ631" s="13">
        <f t="shared" si="919"/>
        <v>4.3678973768030089E-3</v>
      </c>
      <c r="AK631" s="13">
        <f t="shared" si="920"/>
        <v>2.1520077028429254E-3</v>
      </c>
      <c r="AL631" s="13">
        <f t="shared" si="921"/>
        <v>4.9184061619870815E-5</v>
      </c>
      <c r="AM631" s="13">
        <f t="shared" si="922"/>
        <v>4.7100909669598942E-3</v>
      </c>
      <c r="AN631" s="13">
        <f t="shared" si="923"/>
        <v>4.9274765150598933E-3</v>
      </c>
      <c r="AO631" s="13">
        <f t="shared" si="924"/>
        <v>2.5774475457889315E-3</v>
      </c>
      <c r="AP631" s="13">
        <f t="shared" si="925"/>
        <v>8.988016254012376E-4</v>
      </c>
      <c r="AQ631" s="13">
        <f t="shared" si="926"/>
        <v>2.3507103853881729E-4</v>
      </c>
      <c r="AR631" s="13">
        <f t="shared" si="927"/>
        <v>8.3664724535061205E-4</v>
      </c>
      <c r="AS631" s="13">
        <f t="shared" si="928"/>
        <v>1.2366164961558567E-3</v>
      </c>
      <c r="AT631" s="13">
        <f t="shared" si="929"/>
        <v>9.1389792236986375E-4</v>
      </c>
      <c r="AU631" s="13">
        <f t="shared" si="930"/>
        <v>4.5026592863580252E-4</v>
      </c>
      <c r="AV631" s="13">
        <f t="shared" si="931"/>
        <v>1.6638023913370724E-4</v>
      </c>
      <c r="AW631" s="13">
        <f t="shared" si="932"/>
        <v>2.1125636727948276E-6</v>
      </c>
      <c r="AX631" s="13">
        <f t="shared" si="933"/>
        <v>1.1603010748168637E-3</v>
      </c>
      <c r="AY631" s="13">
        <f t="shared" si="934"/>
        <v>1.2138526276168902E-3</v>
      </c>
      <c r="AZ631" s="13">
        <f t="shared" si="935"/>
        <v>6.3493787670798694E-4</v>
      </c>
      <c r="BA631" s="13">
        <f t="shared" si="936"/>
        <v>2.2141408718339941E-4</v>
      </c>
      <c r="BB631" s="13">
        <f t="shared" si="937"/>
        <v>5.7908261345311828E-5</v>
      </c>
      <c r="BC631" s="13">
        <f t="shared" si="938"/>
        <v>1.2116182035912871E-5</v>
      </c>
      <c r="BD631" s="13">
        <f t="shared" si="939"/>
        <v>1.4587685891749623E-4</v>
      </c>
      <c r="BE631" s="13">
        <f t="shared" si="940"/>
        <v>2.1561504104298965E-4</v>
      </c>
      <c r="BF631" s="13">
        <f t="shared" si="941"/>
        <v>1.5934619880410037E-4</v>
      </c>
      <c r="BG631" s="13">
        <f t="shared" si="942"/>
        <v>7.8507853473460727E-5</v>
      </c>
      <c r="BH631" s="13">
        <f t="shared" si="943"/>
        <v>2.9009868622224281E-5</v>
      </c>
      <c r="BI631" s="13">
        <f t="shared" si="944"/>
        <v>8.5756768551895502E-6</v>
      </c>
      <c r="BJ631" s="14">
        <f t="shared" si="945"/>
        <v>0.4703373278123808</v>
      </c>
      <c r="BK631" s="14">
        <f t="shared" si="946"/>
        <v>0.26218939848967365</v>
      </c>
      <c r="BL631" s="14">
        <f t="shared" si="947"/>
        <v>0.25243524222367736</v>
      </c>
      <c r="BM631" s="14">
        <f t="shared" si="948"/>
        <v>0.46142256366999951</v>
      </c>
      <c r="BN631" s="14">
        <f t="shared" si="949"/>
        <v>0.53761676209774945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1.391</v>
      </c>
      <c r="F632" s="10">
        <f>VLOOKUP(B632,home!$B$2:$E$405,3,FALSE)</f>
        <v>1.1763999999999999</v>
      </c>
      <c r="G632" s="10">
        <f>VLOOKUP(C632,away!$B$2:$E$405,4,FALSE)</f>
        <v>1.1613</v>
      </c>
      <c r="H632" s="10">
        <f>VLOOKUP(A632,away!$A$2:$E$405,3,FALSE)</f>
        <v>1.016</v>
      </c>
      <c r="I632" s="10">
        <f>VLOOKUP(C632,away!$B$2:$E$405,3,FALSE)</f>
        <v>0.60570000000000002</v>
      </c>
      <c r="J632" s="10">
        <f>VLOOKUP(B632,home!$B$2:$E$405,4,FALSE)</f>
        <v>0.71579999999999999</v>
      </c>
      <c r="K632" s="12">
        <f t="shared" si="894"/>
        <v>1.9003192681199998</v>
      </c>
      <c r="L632" s="12">
        <f t="shared" si="895"/>
        <v>0.44049702096000004</v>
      </c>
      <c r="M632" s="13">
        <f t="shared" si="896"/>
        <v>9.6249039115467339E-2</v>
      </c>
      <c r="N632" s="13">
        <f t="shared" si="897"/>
        <v>0.18290390356915812</v>
      </c>
      <c r="O632" s="13">
        <f t="shared" si="898"/>
        <v>4.2397415000625875E-2</v>
      </c>
      <c r="P632" s="13">
        <f t="shared" si="899"/>
        <v>8.0568624644169251E-2</v>
      </c>
      <c r="Q632" s="13">
        <f t="shared" si="900"/>
        <v>0.17378790608341685</v>
      </c>
      <c r="R632" s="13">
        <f t="shared" si="901"/>
        <v>9.3379675020902574E-3</v>
      </c>
      <c r="S632" s="13">
        <f t="shared" si="902"/>
        <v>1.6860696316317512E-2</v>
      </c>
      <c r="T632" s="13">
        <f t="shared" si="903"/>
        <v>7.6553054908621382E-2</v>
      </c>
      <c r="U632" s="13">
        <f t="shared" si="904"/>
        <v>1.7745119569300499E-2</v>
      </c>
      <c r="V632" s="13">
        <f t="shared" si="905"/>
        <v>1.5682039532640901E-3</v>
      </c>
      <c r="W632" s="13">
        <f t="shared" si="906"/>
        <v>0.11008416883218199</v>
      </c>
      <c r="X632" s="13">
        <f t="shared" si="907"/>
        <v>4.8491748425433849E-2</v>
      </c>
      <c r="Y632" s="13">
        <f t="shared" si="908"/>
        <v>1.068023536127269E-2</v>
      </c>
      <c r="Z632" s="13">
        <f t="shared" si="909"/>
        <v>1.3711156221640171E-3</v>
      </c>
      <c r="AA632" s="13">
        <f t="shared" si="910"/>
        <v>2.6055574356186233E-3</v>
      </c>
      <c r="AB632" s="13">
        <f t="shared" si="911"/>
        <v>2.4756954995497037E-3</v>
      </c>
      <c r="AC632" s="13">
        <f t="shared" si="912"/>
        <v>8.2044998083344924E-5</v>
      </c>
      <c r="AD632" s="13">
        <f t="shared" si="913"/>
        <v>5.2298766786692687E-2</v>
      </c>
      <c r="AE632" s="13">
        <f t="shared" si="914"/>
        <v>2.303745096941992E-2</v>
      </c>
      <c r="AF632" s="13">
        <f t="shared" si="915"/>
        <v>5.0739642612707692E-3</v>
      </c>
      <c r="AG632" s="13">
        <f t="shared" si="916"/>
        <v>7.4502204718242715E-4</v>
      </c>
      <c r="AH632" s="13">
        <f t="shared" si="917"/>
        <v>1.5099308673874163E-4</v>
      </c>
      <c r="AI632" s="13">
        <f t="shared" si="918"/>
        <v>2.8693507208254511E-4</v>
      </c>
      <c r="AJ632" s="13">
        <f t="shared" si="919"/>
        <v>2.7263412308893087E-4</v>
      </c>
      <c r="AK632" s="13">
        <f t="shared" si="920"/>
        <v>1.7269729241763167E-4</v>
      </c>
      <c r="AL632" s="13">
        <f t="shared" si="921"/>
        <v>2.7471454116351083E-6</v>
      </c>
      <c r="AM632" s="13">
        <f t="shared" si="922"/>
        <v>1.9876870844733274E-2</v>
      </c>
      <c r="AN632" s="13">
        <f t="shared" si="923"/>
        <v>8.7557023931116862E-3</v>
      </c>
      <c r="AO632" s="13">
        <f t="shared" si="924"/>
        <v>1.9284304102890203E-3</v>
      </c>
      <c r="AP632" s="13">
        <f t="shared" si="925"/>
        <v>2.8315595028699471E-4</v>
      </c>
      <c r="AQ632" s="13">
        <f t="shared" si="926"/>
        <v>3.1182338142129755E-5</v>
      </c>
      <c r="AR632" s="13">
        <f t="shared" si="927"/>
        <v>1.3302400978794118E-5</v>
      </c>
      <c r="AS632" s="13">
        <f t="shared" si="928"/>
        <v>2.5278808892260801E-5</v>
      </c>
      <c r="AT632" s="13">
        <f t="shared" si="929"/>
        <v>2.4018903806543207E-5</v>
      </c>
      <c r="AU632" s="13">
        <f t="shared" si="930"/>
        <v>1.5214528567564953E-5</v>
      </c>
      <c r="AV632" s="13">
        <f t="shared" si="931"/>
        <v>7.2281154480764714E-6</v>
      </c>
      <c r="AW632" s="13">
        <f t="shared" si="932"/>
        <v>6.387761534125056E-8</v>
      </c>
      <c r="AX632" s="13">
        <f t="shared" si="933"/>
        <v>6.2954001093632151E-3</v>
      </c>
      <c r="AY632" s="13">
        <f t="shared" si="934"/>
        <v>2.7731049939257544E-3</v>
      </c>
      <c r="AZ632" s="13">
        <f t="shared" si="935"/>
        <v>6.1077224431679681E-4</v>
      </c>
      <c r="BA632" s="13">
        <f t="shared" si="936"/>
        <v>8.9681118035534117E-5</v>
      </c>
      <c r="BB632" s="13">
        <f t="shared" si="937"/>
        <v>9.8760663327537259E-6</v>
      </c>
      <c r="BC632" s="13">
        <f t="shared" si="938"/>
        <v>8.7007555967627386E-7</v>
      </c>
      <c r="BD632" s="13">
        <f t="shared" si="939"/>
        <v>9.7661133379569939E-7</v>
      </c>
      <c r="BE632" s="13">
        <f t="shared" si="940"/>
        <v>1.8558733350763402E-6</v>
      </c>
      <c r="BF632" s="13">
        <f t="shared" si="941"/>
        <v>1.7633759289178477E-6</v>
      </c>
      <c r="BG632" s="13">
        <f t="shared" si="942"/>
        <v>1.1169924182205296E-6</v>
      </c>
      <c r="BH632" s="13">
        <f t="shared" si="943"/>
        <v>5.3066055367210689E-7</v>
      </c>
      <c r="BI632" s="13">
        <f t="shared" si="944"/>
        <v>2.0168489499486636E-7</v>
      </c>
      <c r="BJ632" s="14">
        <f t="shared" si="945"/>
        <v>0.72431126778874755</v>
      </c>
      <c r="BK632" s="14">
        <f t="shared" si="946"/>
        <v>0.19810446116663891</v>
      </c>
      <c r="BL632" s="14">
        <f t="shared" si="947"/>
        <v>7.5536502537670733E-2</v>
      </c>
      <c r="BM632" s="14">
        <f t="shared" si="948"/>
        <v>0.411305450083983</v>
      </c>
      <c r="BN632" s="14">
        <f t="shared" si="949"/>
        <v>0.5852448559149277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1.5221</v>
      </c>
      <c r="F633" s="10">
        <f>VLOOKUP(B633,home!$B$2:$E$405,3,FALSE)</f>
        <v>0.80300000000000005</v>
      </c>
      <c r="G633" s="10">
        <f>VLOOKUP(C633,away!$B$2:$E$405,4,FALSE)</f>
        <v>0.80300000000000005</v>
      </c>
      <c r="H633" s="10">
        <f>VLOOKUP(A633,away!$A$2:$E$405,3,FALSE)</f>
        <v>1.1471</v>
      </c>
      <c r="I633" s="10">
        <f>VLOOKUP(C633,away!$B$2:$E$405,3,FALSE)</f>
        <v>0.77490000000000003</v>
      </c>
      <c r="J633" s="10">
        <f>VLOOKUP(B633,home!$B$2:$E$405,4,FALSE)</f>
        <v>1.1624000000000001</v>
      </c>
      <c r="K633" s="12">
        <f t="shared" si="894"/>
        <v>0.98146377890000014</v>
      </c>
      <c r="L633" s="12">
        <f t="shared" si="895"/>
        <v>1.0332431670960001</v>
      </c>
      <c r="M633" s="13">
        <f t="shared" si="896"/>
        <v>0.13335947916935131</v>
      </c>
      <c r="N633" s="13">
        <f t="shared" si="897"/>
        <v>0.13088749837768737</v>
      </c>
      <c r="O633" s="13">
        <f t="shared" si="898"/>
        <v>0.13779277061921358</v>
      </c>
      <c r="P633" s="13">
        <f t="shared" si="899"/>
        <v>0.13523861335703427</v>
      </c>
      <c r="Q633" s="13">
        <f t="shared" si="900"/>
        <v>6.4230669384266345E-2</v>
      </c>
      <c r="R633" s="13">
        <f t="shared" si="901"/>
        <v>7.1186719358764444E-2</v>
      </c>
      <c r="S633" s="13">
        <f t="shared" si="902"/>
        <v>3.4286056485545835E-2</v>
      </c>
      <c r="T633" s="13">
        <f t="shared" si="903"/>
        <v>6.6365900259295438E-2</v>
      </c>
      <c r="U633" s="13">
        <f t="shared" si="904"/>
        <v>6.986718658934675E-2</v>
      </c>
      <c r="V633" s="13">
        <f t="shared" si="905"/>
        <v>3.8632413895861193E-3</v>
      </c>
      <c r="W633" s="13">
        <f t="shared" si="906"/>
        <v>2.10133584983862E-2</v>
      </c>
      <c r="X633" s="13">
        <f t="shared" si="907"/>
        <v>2.1711909086196204E-2</v>
      </c>
      <c r="Y633" s="13">
        <f t="shared" si="908"/>
        <v>1.1216840853960894E-2</v>
      </c>
      <c r="Z633" s="13">
        <f t="shared" si="909"/>
        <v>2.4517730455141312E-2</v>
      </c>
      <c r="AA633" s="13">
        <f t="shared" si="910"/>
        <v>2.406326438255461E-2</v>
      </c>
      <c r="AB633" s="13">
        <f t="shared" si="911"/>
        <v>1.1808611196785912E-2</v>
      </c>
      <c r="AC633" s="13">
        <f t="shared" si="912"/>
        <v>2.4485483326970001E-4</v>
      </c>
      <c r="AD633" s="13">
        <f t="shared" si="913"/>
        <v>5.1559625598016365E-3</v>
      </c>
      <c r="AE633" s="13">
        <f t="shared" si="914"/>
        <v>5.327363084717842E-3</v>
      </c>
      <c r="AF633" s="13">
        <f t="shared" si="915"/>
        <v>2.7522307529620899E-3</v>
      </c>
      <c r="AG633" s="13">
        <f t="shared" si="916"/>
        <v>9.4790787325651972E-4</v>
      </c>
      <c r="AH633" s="13">
        <f t="shared" si="917"/>
        <v>6.3331943663690647E-3</v>
      </c>
      <c r="AI633" s="13">
        <f t="shared" si="918"/>
        <v>6.2158008753247732E-3</v>
      </c>
      <c r="AJ633" s="13">
        <f t="shared" si="919"/>
        <v>3.0502917079930905E-3</v>
      </c>
      <c r="AK633" s="13">
        <f t="shared" si="920"/>
        <v>9.9791694215807828E-4</v>
      </c>
      <c r="AL633" s="13">
        <f t="shared" si="921"/>
        <v>9.9322007948490257E-6</v>
      </c>
      <c r="AM633" s="13">
        <f t="shared" si="922"/>
        <v>1.0120780995619668E-3</v>
      </c>
      <c r="AN633" s="13">
        <f t="shared" si="923"/>
        <v>1.0457227809399074E-3</v>
      </c>
      <c r="AO633" s="13">
        <f t="shared" si="924"/>
        <v>5.4024295904139331E-4</v>
      </c>
      <c r="AP633" s="13">
        <f t="shared" si="925"/>
        <v>1.8606744866708132E-4</v>
      </c>
      <c r="AQ633" s="13">
        <f t="shared" si="926"/>
        <v>4.806322998856187E-5</v>
      </c>
      <c r="AR633" s="13">
        <f t="shared" si="927"/>
        <v>1.3087459609883439E-3</v>
      </c>
      <c r="AS633" s="13">
        <f t="shared" si="928"/>
        <v>1.2844867564917322E-3</v>
      </c>
      <c r="AT633" s="13">
        <f t="shared" si="929"/>
        <v>6.3033861298668976E-4</v>
      </c>
      <c r="AU633" s="13">
        <f t="shared" si="930"/>
        <v>2.0621817236283381E-4</v>
      </c>
      <c r="AV633" s="13">
        <f t="shared" si="931"/>
        <v>5.0598916681269594E-5</v>
      </c>
      <c r="AW633" s="13">
        <f t="shared" si="932"/>
        <v>2.7978202462943592E-7</v>
      </c>
      <c r="AX633" s="13">
        <f t="shared" si="933"/>
        <v>1.6555299935633636E-4</v>
      </c>
      <c r="AY633" s="13">
        <f t="shared" si="934"/>
        <v>1.7105650537718302E-4</v>
      </c>
      <c r="AZ633" s="13">
        <f t="shared" si="935"/>
        <v>8.8371482684147275E-5</v>
      </c>
      <c r="BA633" s="13">
        <f t="shared" si="936"/>
        <v>3.0436410216512558E-5</v>
      </c>
      <c r="BB633" s="13">
        <f t="shared" si="937"/>
        <v>7.8620532217856215E-6</v>
      </c>
      <c r="BC633" s="13">
        <f t="shared" si="938"/>
        <v>1.6246825541510176E-6</v>
      </c>
      <c r="BD633" s="13">
        <f t="shared" si="939"/>
        <v>2.2537547027594903E-4</v>
      </c>
      <c r="BE633" s="13">
        <f t="shared" si="940"/>
        <v>2.2119786072839756E-4</v>
      </c>
      <c r="BF633" s="13">
        <f t="shared" si="941"/>
        <v>1.0854884413754451E-4</v>
      </c>
      <c r="BG633" s="13">
        <f t="shared" si="942"/>
        <v>3.5512252920820526E-5</v>
      </c>
      <c r="BH633" s="13">
        <f t="shared" si="943"/>
        <v>8.7134974872302672E-6</v>
      </c>
      <c r="BI633" s="13">
        <f t="shared" si="944"/>
        <v>1.7103964342505354E-6</v>
      </c>
      <c r="BJ633" s="14">
        <f t="shared" si="945"/>
        <v>0.3329067193821395</v>
      </c>
      <c r="BK633" s="14">
        <f t="shared" si="946"/>
        <v>0.30717323394095924</v>
      </c>
      <c r="BL633" s="14">
        <f t="shared" si="947"/>
        <v>0.33539720278000523</v>
      </c>
      <c r="BM633" s="14">
        <f t="shared" si="948"/>
        <v>0.32712835956857544</v>
      </c>
      <c r="BN633" s="14">
        <f t="shared" si="949"/>
        <v>0.67269575026631734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1.5221</v>
      </c>
      <c r="F634" s="10">
        <f>VLOOKUP(B634,home!$B$2:$E$405,3,FALSE)</f>
        <v>1.022</v>
      </c>
      <c r="G634" s="10">
        <f>VLOOKUP(C634,away!$B$2:$E$405,4,FALSE)</f>
        <v>0.876</v>
      </c>
      <c r="H634" s="10">
        <f>VLOOKUP(A634,away!$A$2:$E$405,3,FALSE)</f>
        <v>1.1471</v>
      </c>
      <c r="I634" s="10">
        <f>VLOOKUP(C634,away!$B$2:$E$405,3,FALSE)</f>
        <v>0.96860000000000002</v>
      </c>
      <c r="J634" s="10">
        <f>VLOOKUP(B634,home!$B$2:$E$405,4,FALSE)</f>
        <v>0.96860000000000002</v>
      </c>
      <c r="K634" s="12">
        <f t="shared" si="894"/>
        <v>1.3626935112</v>
      </c>
      <c r="L634" s="12">
        <f t="shared" si="895"/>
        <v>1.076193114716</v>
      </c>
      <c r="M634" s="13">
        <f t="shared" si="896"/>
        <v>8.7257948137569444E-2</v>
      </c>
      <c r="N634" s="13">
        <f t="shared" si="897"/>
        <v>0.11890583972769202</v>
      </c>
      <c r="O634" s="13">
        <f t="shared" si="898"/>
        <v>9.3906402989898038E-2</v>
      </c>
      <c r="P634" s="13">
        <f t="shared" si="899"/>
        <v>0.12796564601446636</v>
      </c>
      <c r="Q634" s="13">
        <f t="shared" si="900"/>
        <v>8.1016108120356561E-2</v>
      </c>
      <c r="R634" s="13">
        <f t="shared" si="901"/>
        <v>5.0530712162737135E-2</v>
      </c>
      <c r="S634" s="13">
        <f t="shared" si="902"/>
        <v>4.6916088761572841E-2</v>
      </c>
      <c r="T634" s="13">
        <f t="shared" si="903"/>
        <v>8.7188977740214738E-2</v>
      </c>
      <c r="U634" s="13">
        <f t="shared" si="904"/>
        <v>6.8857873580476819E-2</v>
      </c>
      <c r="V634" s="13">
        <f t="shared" si="905"/>
        <v>7.6448274404138762E-3</v>
      </c>
      <c r="W634" s="13">
        <f t="shared" si="906"/>
        <v>3.6800041612762513E-2</v>
      </c>
      <c r="X634" s="13">
        <f t="shared" si="907"/>
        <v>3.9603951404917299E-2</v>
      </c>
      <c r="Y634" s="13">
        <f t="shared" si="908"/>
        <v>2.1310749908759523E-2</v>
      </c>
      <c r="Z634" s="13">
        <f t="shared" si="909"/>
        <v>1.8126934837077918E-2</v>
      </c>
      <c r="AA634" s="13">
        <f t="shared" si="910"/>
        <v>2.4701456480431309E-2</v>
      </c>
      <c r="AB634" s="13">
        <f t="shared" si="911"/>
        <v>1.6830257231536468E-2</v>
      </c>
      <c r="AC634" s="13">
        <f t="shared" si="912"/>
        <v>7.0070642772517727E-4</v>
      </c>
      <c r="AD634" s="13">
        <f t="shared" si="913"/>
        <v>1.2536794479400369E-2</v>
      </c>
      <c r="AE634" s="13">
        <f t="shared" si="914"/>
        <v>1.3492011899340234E-2</v>
      </c>
      <c r="AF634" s="13">
        <f t="shared" si="915"/>
        <v>7.2600051548681504E-3</v>
      </c>
      <c r="AG634" s="13">
        <f t="shared" si="916"/>
        <v>2.6043891868239243E-3</v>
      </c>
      <c r="AH634" s="13">
        <f t="shared" si="917"/>
        <v>4.8770206156422127E-3</v>
      </c>
      <c r="AI634" s="13">
        <f t="shared" si="918"/>
        <v>6.6458843469242726E-3</v>
      </c>
      <c r="AJ634" s="13">
        <f t="shared" si="919"/>
        <v>4.5281517378696788E-3</v>
      </c>
      <c r="AK634" s="13">
        <f t="shared" si="920"/>
        <v>2.0568276636413387E-3</v>
      </c>
      <c r="AL634" s="13">
        <f t="shared" si="921"/>
        <v>4.1104038132537687E-5</v>
      </c>
      <c r="AM634" s="13">
        <f t="shared" si="922"/>
        <v>3.4167616976653712E-3</v>
      </c>
      <c r="AN634" s="13">
        <f t="shared" si="923"/>
        <v>3.6770954136528229E-3</v>
      </c>
      <c r="AO634" s="13">
        <f t="shared" si="924"/>
        <v>1.978632383163475E-3</v>
      </c>
      <c r="AP634" s="13">
        <f t="shared" si="925"/>
        <v>7.0979684910488087E-4</v>
      </c>
      <c r="AQ634" s="13">
        <f t="shared" si="926"/>
        <v>1.9096962046344606E-4</v>
      </c>
      <c r="AR634" s="13">
        <f t="shared" si="927"/>
        <v>1.0497232013764275E-3</v>
      </c>
      <c r="AS634" s="13">
        <f t="shared" si="928"/>
        <v>1.4304509950717487E-3</v>
      </c>
      <c r="AT634" s="13">
        <f t="shared" si="929"/>
        <v>9.7463314453692771E-4</v>
      </c>
      <c r="AU634" s="13">
        <f t="shared" si="930"/>
        <v>4.4270875395364115E-4</v>
      </c>
      <c r="AV634" s="13">
        <f t="shared" si="931"/>
        <v>1.5081908659101608E-4</v>
      </c>
      <c r="AW634" s="13">
        <f t="shared" si="932"/>
        <v>1.6744430691162943E-6</v>
      </c>
      <c r="AX634" s="13">
        <f t="shared" si="933"/>
        <v>7.7599983245421589E-4</v>
      </c>
      <c r="AY634" s="13">
        <f t="shared" si="934"/>
        <v>8.3512567670799653E-4</v>
      </c>
      <c r="AZ634" s="13">
        <f t="shared" si="935"/>
        <v>4.4937825159784304E-4</v>
      </c>
      <c r="BA634" s="13">
        <f t="shared" si="936"/>
        <v>1.6120592675757103E-4</v>
      </c>
      <c r="BB634" s="13">
        <f t="shared" si="937"/>
        <v>4.337217710697743E-5</v>
      </c>
      <c r="BC634" s="13">
        <f t="shared" si="938"/>
        <v>9.3353676745544066E-6</v>
      </c>
      <c r="BD634" s="13">
        <f t="shared" si="939"/>
        <v>1.8828414694649134E-4</v>
      </c>
      <c r="BE634" s="13">
        <f t="shared" si="940"/>
        <v>2.5657358530581105E-4</v>
      </c>
      <c r="BF634" s="13">
        <f t="shared" si="941"/>
        <v>1.7481557992077423E-4</v>
      </c>
      <c r="BG634" s="13">
        <f t="shared" si="942"/>
        <v>7.9406685471568035E-5</v>
      </c>
      <c r="BH634" s="13">
        <f t="shared" si="943"/>
        <v>2.7051743759501276E-5</v>
      </c>
      <c r="BI634" s="13">
        <f t="shared" si="944"/>
        <v>7.3726471375434925E-6</v>
      </c>
      <c r="BJ634" s="14">
        <f t="shared" si="945"/>
        <v>0.43296654243148441</v>
      </c>
      <c r="BK634" s="14">
        <f t="shared" si="946"/>
        <v>0.27136144649658822</v>
      </c>
      <c r="BL634" s="14">
        <f t="shared" si="947"/>
        <v>0.27771642637922878</v>
      </c>
      <c r="BM634" s="14">
        <f t="shared" si="948"/>
        <v>0.43975524175802094</v>
      </c>
      <c r="BN634" s="14">
        <f t="shared" si="949"/>
        <v>0.5595826571527196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1.5221</v>
      </c>
      <c r="F635" s="10">
        <f>VLOOKUP(B635,home!$B$2:$E$405,3,FALSE)</f>
        <v>0.90339999999999998</v>
      </c>
      <c r="G635" s="10">
        <f>VLOOKUP(C635,away!$B$2:$E$405,4,FALSE)</f>
        <v>1.8067</v>
      </c>
      <c r="H635" s="10">
        <f>VLOOKUP(A635,away!$A$2:$E$405,3,FALSE)</f>
        <v>1.1471</v>
      </c>
      <c r="I635" s="10">
        <f>VLOOKUP(C635,away!$B$2:$E$405,3,FALSE)</f>
        <v>1.0896999999999999</v>
      </c>
      <c r="J635" s="10">
        <f>VLOOKUP(B635,home!$B$2:$E$405,4,FALSE)</f>
        <v>0.87180000000000002</v>
      </c>
      <c r="K635" s="12">
        <f t="shared" si="894"/>
        <v>2.4843301884379998</v>
      </c>
      <c r="L635" s="12">
        <f t="shared" si="895"/>
        <v>1.089745527666</v>
      </c>
      <c r="M635" s="13">
        <f t="shared" si="896"/>
        <v>2.8041331951591485E-2</v>
      </c>
      <c r="N635" s="13">
        <f t="shared" si="897"/>
        <v>6.9663927491349781E-2</v>
      </c>
      <c r="O635" s="13">
        <f t="shared" si="898"/>
        <v>3.0557916084044526E-2</v>
      </c>
      <c r="P635" s="13">
        <f t="shared" si="899"/>
        <v>7.5915953423346935E-2</v>
      </c>
      <c r="Q635" s="13">
        <f t="shared" si="900"/>
        <v>8.6534099055958089E-2</v>
      </c>
      <c r="R635" s="13">
        <f t="shared" si="901"/>
        <v>1.6650176193690223E-2</v>
      </c>
      <c r="S635" s="13">
        <f t="shared" si="902"/>
        <v>5.1381581963768741E-2</v>
      </c>
      <c r="T635" s="13">
        <f t="shared" si="903"/>
        <v>9.4300147436836956E-2</v>
      </c>
      <c r="U635" s="13">
        <f t="shared" si="904"/>
        <v>4.1364535360796331E-2</v>
      </c>
      <c r="V635" s="13">
        <f t="shared" si="905"/>
        <v>1.5456080608729066E-2</v>
      </c>
      <c r="W635" s="13">
        <f t="shared" si="906"/>
        <v>7.1659758204666968E-2</v>
      </c>
      <c r="X635" s="13">
        <f t="shared" si="907"/>
        <v>7.8090901017162775E-2</v>
      </c>
      <c r="Y635" s="13">
        <f t="shared" si="908"/>
        <v>4.2549605067430704E-2</v>
      </c>
      <c r="Z635" s="13">
        <f t="shared" si="909"/>
        <v>6.0481516806416098E-3</v>
      </c>
      <c r="AA635" s="13">
        <f t="shared" si="910"/>
        <v>1.5025605804469976E-2</v>
      </c>
      <c r="AB635" s="13">
        <f t="shared" si="911"/>
        <v>1.8664283049807003E-2</v>
      </c>
      <c r="AC635" s="13">
        <f t="shared" si="912"/>
        <v>2.6152535693235333E-3</v>
      </c>
      <c r="AD635" s="13">
        <f t="shared" si="913"/>
        <v>4.4506625151005445E-2</v>
      </c>
      <c r="AE635" s="13">
        <f t="shared" si="914"/>
        <v>4.8500895709815299E-2</v>
      </c>
      <c r="AF635" s="13">
        <f t="shared" si="915"/>
        <v>2.642681709378315E-2</v>
      </c>
      <c r="AG635" s="13">
        <f t="shared" si="916"/>
        <v>9.5995019127991989E-3</v>
      </c>
      <c r="AH635" s="13">
        <f t="shared" si="917"/>
        <v>1.6477365611561982E-3</v>
      </c>
      <c r="AI635" s="13">
        <f t="shared" si="918"/>
        <v>4.0935216814733597E-3</v>
      </c>
      <c r="AJ635" s="13">
        <f t="shared" si="919"/>
        <v>5.0848297451548761E-3</v>
      </c>
      <c r="AK635" s="13">
        <f t="shared" si="920"/>
        <v>4.2107986796519198E-3</v>
      </c>
      <c r="AL635" s="13">
        <f t="shared" si="921"/>
        <v>2.8320975408978631E-4</v>
      </c>
      <c r="AM635" s="13">
        <f t="shared" si="922"/>
        <v>2.2113830489627357E-2</v>
      </c>
      <c r="AN635" s="13">
        <f t="shared" si="923"/>
        <v>2.4098447875635445E-2</v>
      </c>
      <c r="AO635" s="13">
        <f t="shared" si="924"/>
        <v>1.313058789808297E-2</v>
      </c>
      <c r="AP635" s="13">
        <f t="shared" si="925"/>
        <v>4.7696664791870751E-3</v>
      </c>
      <c r="AQ635" s="13">
        <f t="shared" si="926"/>
        <v>1.2994306785381372E-3</v>
      </c>
      <c r="AR635" s="13">
        <f t="shared" si="927"/>
        <v>3.5912270965834448E-4</v>
      </c>
      <c r="AS635" s="13">
        <f t="shared" si="928"/>
        <v>8.9217938895788012E-4</v>
      </c>
      <c r="AT635" s="13">
        <f t="shared" si="929"/>
        <v>1.108234094745115E-3</v>
      </c>
      <c r="AU635" s="13">
        <f t="shared" si="930"/>
        <v>9.1773980581051596E-4</v>
      </c>
      <c r="AV635" s="13">
        <f t="shared" si="931"/>
        <v>5.6999217617657307E-4</v>
      </c>
      <c r="AW635" s="13">
        <f t="shared" si="932"/>
        <v>2.1298063533138635E-5</v>
      </c>
      <c r="AX635" s="13">
        <f t="shared" si="933"/>
        <v>9.1563427778969808E-3</v>
      </c>
      <c r="AY635" s="13">
        <f t="shared" si="934"/>
        <v>9.9780835919901119E-3</v>
      </c>
      <c r="AZ635" s="13">
        <f t="shared" si="935"/>
        <v>5.43678598452436E-3</v>
      </c>
      <c r="BA635" s="13">
        <f t="shared" si="936"/>
        <v>1.974904403837538E-3</v>
      </c>
      <c r="BB635" s="13">
        <f t="shared" si="937"/>
        <v>5.3803581041246096E-4</v>
      </c>
      <c r="BC635" s="13">
        <f t="shared" si="938"/>
        <v>1.1726442362422632E-4</v>
      </c>
      <c r="BD635" s="13">
        <f t="shared" si="939"/>
        <v>6.5225394455579365E-5</v>
      </c>
      <c r="BE635" s="13">
        <f t="shared" si="940"/>
        <v>1.6204141649877235E-4</v>
      </c>
      <c r="BF635" s="13">
        <f t="shared" si="941"/>
        <v>2.0128219139257779E-4</v>
      </c>
      <c r="BG635" s="13">
        <f t="shared" si="942"/>
        <v>1.6668380815717875E-4</v>
      </c>
      <c r="BH635" s="13">
        <f t="shared" si="943"/>
        <v>1.0352440413217183E-4</v>
      </c>
      <c r="BI635" s="13">
        <f t="shared" si="944"/>
        <v>5.1437760485122021E-5</v>
      </c>
      <c r="BJ635" s="14">
        <f t="shared" si="945"/>
        <v>0.66444565855416504</v>
      </c>
      <c r="BK635" s="14">
        <f t="shared" si="946"/>
        <v>0.18367149486283971</v>
      </c>
      <c r="BL635" s="14">
        <f t="shared" si="947"/>
        <v>0.14189686631071424</v>
      </c>
      <c r="BM635" s="14">
        <f t="shared" si="948"/>
        <v>0.67874198167992272</v>
      </c>
      <c r="BN635" s="14">
        <f t="shared" si="949"/>
        <v>0.30736340419998109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1.5221</v>
      </c>
      <c r="F636" s="10">
        <f>VLOOKUP(B636,home!$B$2:$E$405,3,FALSE)</f>
        <v>2.044</v>
      </c>
      <c r="G636" s="10">
        <f>VLOOKUP(C636,away!$B$2:$E$405,4,FALSE)</f>
        <v>0.80300000000000005</v>
      </c>
      <c r="H636" s="10">
        <f>VLOOKUP(A636,away!$A$2:$E$405,3,FALSE)</f>
        <v>1.1471</v>
      </c>
      <c r="I636" s="10">
        <f>VLOOKUP(C636,away!$B$2:$E$405,3,FALSE)</f>
        <v>1.0654999999999999</v>
      </c>
      <c r="J636" s="10">
        <f>VLOOKUP(B636,home!$B$2:$E$405,4,FALSE)</f>
        <v>1.0654999999999999</v>
      </c>
      <c r="K636" s="12">
        <f t="shared" si="894"/>
        <v>2.4982714372000001</v>
      </c>
      <c r="L636" s="12">
        <f t="shared" si="895"/>
        <v>1.3022914457749997</v>
      </c>
      <c r="M636" s="13">
        <f t="shared" si="896"/>
        <v>2.2358183272832149E-2</v>
      </c>
      <c r="N636" s="13">
        <f t="shared" si="897"/>
        <v>5.5856810658199377E-2</v>
      </c>
      <c r="O636" s="13">
        <f t="shared" si="898"/>
        <v>2.9116870819278995E-2</v>
      </c>
      <c r="P636" s="13">
        <f t="shared" si="899"/>
        <v>7.274184670844687E-2</v>
      </c>
      <c r="Q636" s="13">
        <f t="shared" si="900"/>
        <v>6.9772737320234049E-2</v>
      </c>
      <c r="R636" s="13">
        <f t="shared" si="901"/>
        <v>1.8959325897841377E-2</v>
      </c>
      <c r="S636" s="13">
        <f t="shared" si="902"/>
        <v>5.9165990791667296E-2</v>
      </c>
      <c r="T636" s="13">
        <f t="shared" si="903"/>
        <v>9.0864438960446881E-2</v>
      </c>
      <c r="U636" s="13">
        <f t="shared" si="904"/>
        <v>4.7365542359143351E-2</v>
      </c>
      <c r="V636" s="13">
        <f t="shared" si="905"/>
        <v>2.138835790011278E-2</v>
      </c>
      <c r="W636" s="13">
        <f t="shared" si="906"/>
        <v>5.8103745580799726E-2</v>
      </c>
      <c r="X636" s="13">
        <f t="shared" si="907"/>
        <v>7.5668010837362423E-2</v>
      </c>
      <c r="Y636" s="13">
        <f t="shared" si="908"/>
        <v>4.9270901616153537E-2</v>
      </c>
      <c r="Z636" s="13">
        <f t="shared" si="909"/>
        <v>8.2301893114730771E-3</v>
      </c>
      <c r="AA636" s="13">
        <f t="shared" si="910"/>
        <v>2.0561246879601924E-2</v>
      </c>
      <c r="AB636" s="13">
        <f t="shared" si="911"/>
        <v>2.5683787896263566E-2</v>
      </c>
      <c r="AC636" s="13">
        <f t="shared" si="912"/>
        <v>4.3491588536341413E-3</v>
      </c>
      <c r="AD636" s="13">
        <f t="shared" si="913"/>
        <v>3.6289731994711923E-2</v>
      </c>
      <c r="AE636" s="13">
        <f t="shared" si="914"/>
        <v>4.725980754618065E-2</v>
      </c>
      <c r="AF636" s="13">
        <f t="shared" si="915"/>
        <v>3.0773021548181925E-2</v>
      </c>
      <c r="AG636" s="13">
        <f t="shared" si="916"/>
        <v>1.3358480907615683E-2</v>
      </c>
      <c r="AH636" s="13">
        <f t="shared" si="917"/>
        <v>2.679526284360057E-3</v>
      </c>
      <c r="AI636" s="13">
        <f t="shared" si="918"/>
        <v>6.6941839814433756E-3</v>
      </c>
      <c r="AJ636" s="13">
        <f t="shared" si="919"/>
        <v>8.3619443181008838E-3</v>
      </c>
      <c r="AK636" s="13">
        <f t="shared" si="920"/>
        <v>6.963468883122755E-3</v>
      </c>
      <c r="AL636" s="13">
        <f t="shared" si="921"/>
        <v>5.6599562277702821E-4</v>
      </c>
      <c r="AM636" s="13">
        <f t="shared" si="922"/>
        <v>1.8132320181206359E-2</v>
      </c>
      <c r="AN636" s="13">
        <f t="shared" si="923"/>
        <v>2.3613565464038432E-2</v>
      </c>
      <c r="AO636" s="13">
        <f t="shared" si="924"/>
        <v>1.537587215403261E-2</v>
      </c>
      <c r="AP636" s="13">
        <f t="shared" si="925"/>
        <v>6.6746222591755602E-3</v>
      </c>
      <c r="AQ636" s="13">
        <f t="shared" si="926"/>
        <v>2.1730758679759346E-3</v>
      </c>
      <c r="AR636" s="13">
        <f t="shared" si="927"/>
        <v>6.9790483177027403E-4</v>
      </c>
      <c r="AS636" s="13">
        <f t="shared" si="928"/>
        <v>1.7435557070955465E-3</v>
      </c>
      <c r="AT636" s="13">
        <f t="shared" si="929"/>
        <v>2.1779377111019278E-3</v>
      </c>
      <c r="AU636" s="13">
        <f t="shared" si="930"/>
        <v>1.8136931918822303E-3</v>
      </c>
      <c r="AV636" s="13">
        <f t="shared" si="931"/>
        <v>1.1327744742808687E-3</v>
      </c>
      <c r="AW636" s="13">
        <f t="shared" si="932"/>
        <v>5.1151501005359736E-5</v>
      </c>
      <c r="AX636" s="13">
        <f t="shared" si="933"/>
        <v>7.5499095998121648E-3</v>
      </c>
      <c r="AY636" s="13">
        <f t="shared" si="934"/>
        <v>9.8321826882099336E-3</v>
      </c>
      <c r="AZ636" s="13">
        <f t="shared" si="935"/>
        <v>6.4021837040764201E-3</v>
      </c>
      <c r="BA636" s="13">
        <f t="shared" si="936"/>
        <v>2.7791696906996071E-3</v>
      </c>
      <c r="BB636" s="13">
        <f t="shared" si="937"/>
        <v>9.0482222863881297E-4</v>
      </c>
      <c r="BC636" s="13">
        <f t="shared" si="938"/>
        <v>2.3566844966067929E-4</v>
      </c>
      <c r="BD636" s="13">
        <f t="shared" si="939"/>
        <v>1.5147924872991117E-4</v>
      </c>
      <c r="BE636" s="13">
        <f t="shared" si="940"/>
        <v>3.7843628043045144E-4</v>
      </c>
      <c r="BF636" s="13">
        <f t="shared" si="941"/>
        <v>4.727182750998033E-4</v>
      </c>
      <c r="BG636" s="13">
        <f t="shared" si="942"/>
        <v>3.9365952150809678E-4</v>
      </c>
      <c r="BH636" s="13">
        <f t="shared" si="943"/>
        <v>2.4586708464137435E-4</v>
      </c>
      <c r="BI636" s="13">
        <f t="shared" si="944"/>
        <v>1.228485429814361E-4</v>
      </c>
      <c r="BJ636" s="14">
        <f t="shared" si="945"/>
        <v>0.62089107925741271</v>
      </c>
      <c r="BK636" s="14">
        <f t="shared" si="946"/>
        <v>0.1904017158376802</v>
      </c>
      <c r="BL636" s="14">
        <f t="shared" si="947"/>
        <v>0.17571677218867821</v>
      </c>
      <c r="BM636" s="14">
        <f t="shared" si="948"/>
        <v>0.71665295073120661</v>
      </c>
      <c r="BN636" s="14">
        <f t="shared" si="949"/>
        <v>0.26880577467683281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1.391</v>
      </c>
      <c r="F637" s="10">
        <f>VLOOKUP(B637,home!$B$2:$E$405,3,FALSE)</f>
        <v>1.7142999999999999</v>
      </c>
      <c r="G637" s="10">
        <f>VLOOKUP(C637,away!$B$2:$E$405,4,FALSE)</f>
        <v>0.98029999999999995</v>
      </c>
      <c r="H637" s="10">
        <f>VLOOKUP(A637,away!$A$2:$E$405,3,FALSE)</f>
        <v>1.016</v>
      </c>
      <c r="I637" s="10">
        <f>VLOOKUP(C637,away!$B$2:$E$405,3,FALSE)</f>
        <v>0.80530000000000002</v>
      </c>
      <c r="J637" s="10">
        <f>VLOOKUP(B637,home!$B$2:$E$405,4,FALSE)</f>
        <v>0.68140000000000001</v>
      </c>
      <c r="K637" s="12">
        <f t="shared" si="894"/>
        <v>2.3376148513899997</v>
      </c>
      <c r="L637" s="12">
        <f t="shared" si="895"/>
        <v>0.55751112272000003</v>
      </c>
      <c r="M637" s="13">
        <f t="shared" si="896"/>
        <v>5.5292059287986091E-2</v>
      </c>
      <c r="N637" s="13">
        <f t="shared" si="897"/>
        <v>0.12925153895553265</v>
      </c>
      <c r="O637" s="13">
        <f t="shared" si="898"/>
        <v>3.0825938051145928E-2</v>
      </c>
      <c r="P637" s="13">
        <f t="shared" si="899"/>
        <v>7.2059170596386821E-2</v>
      </c>
      <c r="Q637" s="13">
        <f t="shared" si="900"/>
        <v>0.15107015851373312</v>
      </c>
      <c r="R637" s="13">
        <f t="shared" si="901"/>
        <v>8.5929016658957674E-3</v>
      </c>
      <c r="S637" s="13">
        <f t="shared" si="902"/>
        <v>2.3477711510047777E-2</v>
      </c>
      <c r="T637" s="13">
        <f t="shared" si="903"/>
        <v>8.422329368247973E-2</v>
      </c>
      <c r="U637" s="13">
        <f t="shared" si="904"/>
        <v>2.0086894550731815E-2</v>
      </c>
      <c r="V637" s="13">
        <f t="shared" si="905"/>
        <v>3.3996933550092369E-3</v>
      </c>
      <c r="W637" s="13">
        <f t="shared" si="906"/>
        <v>0.11771461538118133</v>
      </c>
      <c r="X637" s="13">
        <f t="shared" si="907"/>
        <v>6.5627207381715388E-2</v>
      </c>
      <c r="Y637" s="13">
        <f t="shared" si="908"/>
        <v>1.8293949034179208E-2</v>
      </c>
      <c r="Z637" s="13">
        <f t="shared" si="909"/>
        <v>1.5968794183920363E-3</v>
      </c>
      <c r="AA637" s="13">
        <f t="shared" si="910"/>
        <v>3.7328890443122488E-3</v>
      </c>
      <c r="AB637" s="13">
        <f t="shared" si="911"/>
        <v>4.363028434287668E-3</v>
      </c>
      <c r="AC637" s="13">
        <f t="shared" si="912"/>
        <v>2.7691485743917057E-4</v>
      </c>
      <c r="AD637" s="13">
        <f t="shared" si="913"/>
        <v>6.879285828517781E-2</v>
      </c>
      <c r="AE637" s="13">
        <f t="shared" si="914"/>
        <v>3.8352783657687337E-2</v>
      </c>
      <c r="AF637" s="13">
        <f t="shared" si="915"/>
        <v>1.0691051738217267E-2</v>
      </c>
      <c r="AG637" s="13">
        <f t="shared" si="916"/>
        <v>1.9867934192103723E-3</v>
      </c>
      <c r="AH637" s="13">
        <f t="shared" si="917"/>
        <v>2.2256950934905118E-4</v>
      </c>
      <c r="AI637" s="13">
        <f t="shared" si="918"/>
        <v>5.2028179052092741E-4</v>
      </c>
      <c r="AJ637" s="13">
        <f t="shared" si="919"/>
        <v>6.0810922021475042E-4</v>
      </c>
      <c r="AK637" s="13">
        <f t="shared" si="920"/>
        <v>4.738417148137308E-4</v>
      </c>
      <c r="AL637" s="13">
        <f t="shared" si="921"/>
        <v>1.4435530316534269E-5</v>
      </c>
      <c r="AM637" s="13">
        <f t="shared" si="922"/>
        <v>3.2162241439399837E-2</v>
      </c>
      <c r="AN637" s="13">
        <f t="shared" si="923"/>
        <v>1.7930807334071514E-2</v>
      </c>
      <c r="AO637" s="13">
        <f t="shared" si="924"/>
        <v>4.9983122640471092E-3</v>
      </c>
      <c r="AP637" s="13">
        <f t="shared" si="925"/>
        <v>9.2887156067801655E-4</v>
      </c>
      <c r="AQ637" s="13">
        <f t="shared" si="926"/>
        <v>1.294640566640699E-4</v>
      </c>
      <c r="AR637" s="13">
        <f t="shared" si="927"/>
        <v>2.4816995408085826E-5</v>
      </c>
      <c r="AS637" s="13">
        <f t="shared" si="928"/>
        <v>5.8012577032818845E-5</v>
      </c>
      <c r="AT637" s="13">
        <f t="shared" si="929"/>
        <v>6.7805530819661886E-5</v>
      </c>
      <c r="AU637" s="13">
        <f t="shared" si="930"/>
        <v>5.283440528347465E-5</v>
      </c>
      <c r="AV637" s="13">
        <f t="shared" si="931"/>
        <v>3.0876622613752161E-5</v>
      </c>
      <c r="AW637" s="13">
        <f t="shared" si="932"/>
        <v>5.2258475524917121E-7</v>
      </c>
      <c r="AX637" s="13">
        <f t="shared" si="933"/>
        <v>1.253048887378865E-2</v>
      </c>
      <c r="AY637" s="13">
        <f t="shared" si="934"/>
        <v>6.9858869202563791E-3</v>
      </c>
      <c r="AZ637" s="13">
        <f t="shared" si="935"/>
        <v>1.9473548300535483E-3</v>
      </c>
      <c r="BA637" s="13">
        <f t="shared" si="936"/>
        <v>3.6189065921245629E-4</v>
      </c>
      <c r="BB637" s="13">
        <f t="shared" si="937"/>
        <v>5.0439516929854346E-5</v>
      </c>
      <c r="BC637" s="13">
        <f t="shared" si="938"/>
        <v>5.6241183426035117E-6</v>
      </c>
      <c r="BD637" s="13">
        <f t="shared" si="939"/>
        <v>2.3059584954165004E-6</v>
      </c>
      <c r="BE637" s="13">
        <f t="shared" si="940"/>
        <v>5.39044282557455E-6</v>
      </c>
      <c r="BF637" s="13">
        <f t="shared" si="941"/>
        <v>6.3003896023158713E-6</v>
      </c>
      <c r="BG637" s="13">
        <f t="shared" si="942"/>
        <v>4.9092947679722387E-6</v>
      </c>
      <c r="BH637" s="13">
        <f t="shared" si="943"/>
        <v>2.8690100898657829E-6</v>
      </c>
      <c r="BI637" s="13">
        <f t="shared" si="944"/>
        <v>1.341328118971602E-6</v>
      </c>
      <c r="BJ637" s="14">
        <f t="shared" si="945"/>
        <v>0.76403563162255816</v>
      </c>
      <c r="BK637" s="14">
        <f t="shared" si="946"/>
        <v>0.16150587205744199</v>
      </c>
      <c r="BL637" s="14">
        <f t="shared" si="947"/>
        <v>6.9683916536329771E-2</v>
      </c>
      <c r="BM637" s="14">
        <f t="shared" si="948"/>
        <v>0.54274516822854069</v>
      </c>
      <c r="BN637" s="14">
        <f t="shared" si="949"/>
        <v>0.44709176707068038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1.5221</v>
      </c>
      <c r="F638" s="10">
        <f>VLOOKUP(B638,home!$B$2:$E$405,3,FALSE)</f>
        <v>0.36499999999999999</v>
      </c>
      <c r="G638" s="10">
        <f>VLOOKUP(C638,away!$B$2:$E$405,4,FALSE)</f>
        <v>1.1679999999999999</v>
      </c>
      <c r="H638" s="10">
        <f>VLOOKUP(A638,away!$A$2:$E$405,3,FALSE)</f>
        <v>1.1471</v>
      </c>
      <c r="I638" s="10">
        <f>VLOOKUP(C638,away!$B$2:$E$405,3,FALSE)</f>
        <v>1.2592000000000001</v>
      </c>
      <c r="J638" s="10">
        <f>VLOOKUP(B638,home!$B$2:$E$405,4,FALSE)</f>
        <v>0.77490000000000003</v>
      </c>
      <c r="K638" s="12">
        <f t="shared" si="894"/>
        <v>0.64890167199999993</v>
      </c>
      <c r="L638" s="12">
        <f t="shared" si="895"/>
        <v>1.119287505168</v>
      </c>
      <c r="M638" s="13">
        <f t="shared" si="896"/>
        <v>0.17064171112695309</v>
      </c>
      <c r="N638" s="13">
        <f t="shared" si="897"/>
        <v>0.11072969166322084</v>
      </c>
      <c r="O638" s="13">
        <f t="shared" si="898"/>
        <v>0.19099713512488586</v>
      </c>
      <c r="P638" s="13">
        <f t="shared" si="899"/>
        <v>0.12393836032974835</v>
      </c>
      <c r="Q638" s="13">
        <f t="shared" si="900"/>
        <v>3.592634103015422E-2</v>
      </c>
      <c r="R638" s="13">
        <f t="shared" si="901"/>
        <v>0.10689035343408447</v>
      </c>
      <c r="S638" s="13">
        <f t="shared" si="902"/>
        <v>2.2504341200901574E-2</v>
      </c>
      <c r="T638" s="13">
        <f t="shared" si="903"/>
        <v>4.0211904621456074E-2</v>
      </c>
      <c r="U638" s="13">
        <f t="shared" si="904"/>
        <v>6.9361329064048349E-2</v>
      </c>
      <c r="V638" s="13">
        <f t="shared" si="905"/>
        <v>1.8161191724271682E-3</v>
      </c>
      <c r="W638" s="13">
        <f t="shared" si="906"/>
        <v>7.770887587769758E-3</v>
      </c>
      <c r="X638" s="13">
        <f t="shared" si="907"/>
        <v>8.6978573810557892E-3</v>
      </c>
      <c r="Y638" s="13">
        <f t="shared" si="908"/>
        <v>4.8677015441745061E-3</v>
      </c>
      <c r="Z638" s="13">
        <f t="shared" si="909"/>
        <v>3.9880345673920729E-2</v>
      </c>
      <c r="AA638" s="13">
        <f t="shared" si="910"/>
        <v>2.5878422987745123E-2</v>
      </c>
      <c r="AB638" s="13">
        <f t="shared" si="911"/>
        <v>8.3962759727355205E-3</v>
      </c>
      <c r="AC638" s="13">
        <f t="shared" si="912"/>
        <v>8.2441314797655112E-5</v>
      </c>
      <c r="AD638" s="13">
        <f t="shared" si="913"/>
        <v>1.2606354871569604E-3</v>
      </c>
      <c r="AE638" s="13">
        <f t="shared" si="914"/>
        <v>1.4110135493461604E-3</v>
      </c>
      <c r="AF638" s="13">
        <f t="shared" si="915"/>
        <v>7.8966491770295457E-4</v>
      </c>
      <c r="AG638" s="13">
        <f t="shared" si="916"/>
        <v>2.9462069188481137E-4</v>
      </c>
      <c r="AH638" s="13">
        <f t="shared" si="917"/>
        <v>1.1159393153650041E-2</v>
      </c>
      <c r="AI638" s="13">
        <f t="shared" si="918"/>
        <v>7.2413488759088627E-3</v>
      </c>
      <c r="AJ638" s="13">
        <f t="shared" si="919"/>
        <v>2.3494616965562902E-3</v>
      </c>
      <c r="AK638" s="13">
        <f t="shared" si="920"/>
        <v>5.0818987439844431E-4</v>
      </c>
      <c r="AL638" s="13">
        <f t="shared" si="921"/>
        <v>2.3951099205394966E-6</v>
      </c>
      <c r="AM638" s="13">
        <f t="shared" si="922"/>
        <v>1.6360569507973727E-4</v>
      </c>
      <c r="AN638" s="13">
        <f t="shared" si="923"/>
        <v>1.8312181027707567E-4</v>
      </c>
      <c r="AO638" s="13">
        <f t="shared" si="924"/>
        <v>1.0248297708343796E-4</v>
      </c>
      <c r="AP638" s="13">
        <f t="shared" si="925"/>
        <v>3.8235971913970199E-5</v>
      </c>
      <c r="AQ638" s="13">
        <f t="shared" si="926"/>
        <v>1.0699261402815354E-5</v>
      </c>
      <c r="AR638" s="13">
        <f t="shared" si="927"/>
        <v>2.4981138644275648E-3</v>
      </c>
      <c r="AS638" s="13">
        <f t="shared" si="928"/>
        <v>1.6210302634734278E-3</v>
      </c>
      <c r="AT638" s="13">
        <f t="shared" si="929"/>
        <v>5.2594462416525375E-4</v>
      </c>
      <c r="AU638" s="13">
        <f t="shared" si="930"/>
        <v>1.1376211533341491E-4</v>
      </c>
      <c r="AV638" s="13">
        <f t="shared" si="931"/>
        <v>1.8455106712527438E-5</v>
      </c>
      <c r="AW638" s="13">
        <f t="shared" si="932"/>
        <v>4.8321843860375113E-8</v>
      </c>
      <c r="AX638" s="13">
        <f t="shared" si="933"/>
        <v>1.7694001514327265E-5</v>
      </c>
      <c r="AY638" s="13">
        <f t="shared" si="934"/>
        <v>1.980467481141018E-5</v>
      </c>
      <c r="AZ638" s="13">
        <f t="shared" si="935"/>
        <v>1.1083562530163418E-5</v>
      </c>
      <c r="BA638" s="13">
        <f t="shared" si="936"/>
        <v>4.1352310175867135E-6</v>
      </c>
      <c r="BB638" s="13">
        <f t="shared" si="937"/>
        <v>1.1571281022419903E-6</v>
      </c>
      <c r="BC638" s="13">
        <f t="shared" si="938"/>
        <v>2.5903180534364417E-7</v>
      </c>
      <c r="BD638" s="13">
        <f t="shared" si="939"/>
        <v>4.66017939156787E-4</v>
      </c>
      <c r="BE638" s="13">
        <f t="shared" si="940"/>
        <v>3.0239981990083328E-4</v>
      </c>
      <c r="BF638" s="13">
        <f t="shared" si="941"/>
        <v>9.8113874373074772E-5</v>
      </c>
      <c r="BG638" s="13">
        <f t="shared" si="942"/>
        <v>2.1222085709028719E-5</v>
      </c>
      <c r="BH638" s="13">
        <f t="shared" si="943"/>
        <v>3.44276172497901E-6</v>
      </c>
      <c r="BI638" s="13">
        <f t="shared" si="944"/>
        <v>4.4680276792729687E-7</v>
      </c>
      <c r="BJ638" s="14">
        <f t="shared" si="945"/>
        <v>0.21251259781946022</v>
      </c>
      <c r="BK638" s="14">
        <f t="shared" si="946"/>
        <v>0.31900517292955982</v>
      </c>
      <c r="BL638" s="14">
        <f t="shared" si="947"/>
        <v>0.42845085944175787</v>
      </c>
      <c r="BM638" s="14">
        <f t="shared" si="948"/>
        <v>0.26070562680268411</v>
      </c>
      <c r="BN638" s="14">
        <f t="shared" si="949"/>
        <v>0.73912359270904682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1.5221</v>
      </c>
      <c r="F639" s="10">
        <f>VLOOKUP(B639,home!$B$2:$E$405,3,FALSE)</f>
        <v>0.73</v>
      </c>
      <c r="G639" s="10">
        <f>VLOOKUP(C639,away!$B$2:$E$405,4,FALSE)</f>
        <v>1.1496999999999999</v>
      </c>
      <c r="H639" s="10">
        <f>VLOOKUP(A639,away!$A$2:$E$405,3,FALSE)</f>
        <v>1.1471</v>
      </c>
      <c r="I639" s="10">
        <f>VLOOKUP(C639,away!$B$2:$E$405,3,FALSE)</f>
        <v>0.98070000000000002</v>
      </c>
      <c r="J639" s="10">
        <f>VLOOKUP(B639,home!$B$2:$E$405,4,FALSE)</f>
        <v>1.0654999999999999</v>
      </c>
      <c r="K639" s="12">
        <f t="shared" si="894"/>
        <v>1.2774696100999998</v>
      </c>
      <c r="L639" s="12">
        <f t="shared" si="895"/>
        <v>1.1986459135350001</v>
      </c>
      <c r="M639" s="13">
        <f t="shared" si="896"/>
        <v>8.4069156798936839E-2</v>
      </c>
      <c r="N639" s="13">
        <f t="shared" si="897"/>
        <v>0.1073957929573736</v>
      </c>
      <c r="O639" s="13">
        <f t="shared" si="898"/>
        <v>0.10076915125137879</v>
      </c>
      <c r="P639" s="13">
        <f t="shared" si="899"/>
        <v>0.12872952835920679</v>
      </c>
      <c r="Q639" s="13">
        <f t="shared" si="900"/>
        <v>6.8597430877818194E-2</v>
      </c>
      <c r="R639" s="13">
        <f t="shared" si="901"/>
        <v>6.0393265678927777E-2</v>
      </c>
      <c r="S639" s="13">
        <f t="shared" si="902"/>
        <v>4.92787488972216E-2</v>
      </c>
      <c r="T639" s="13">
        <f t="shared" si="903"/>
        <v>8.2224030200696407E-2</v>
      </c>
      <c r="U639" s="13">
        <f t="shared" si="904"/>
        <v>7.7150561559525585E-2</v>
      </c>
      <c r="V639" s="13">
        <f t="shared" si="905"/>
        <v>8.384142486197798E-3</v>
      </c>
      <c r="W639" s="13">
        <f t="shared" si="906"/>
        <v>2.921037775911603E-2</v>
      </c>
      <c r="X639" s="13">
        <f t="shared" si="907"/>
        <v>3.5012899933778076E-2</v>
      </c>
      <c r="Y639" s="13">
        <f t="shared" si="908"/>
        <v>2.0984034713316488E-2</v>
      </c>
      <c r="Z639" s="13">
        <f t="shared" si="909"/>
        <v>2.4130047037026783E-2</v>
      </c>
      <c r="AA639" s="13">
        <f t="shared" si="910"/>
        <v>3.0825401780085263E-2</v>
      </c>
      <c r="AB639" s="13">
        <f t="shared" si="911"/>
        <v>1.9689256996590687E-2</v>
      </c>
      <c r="AC639" s="13">
        <f t="shared" si="912"/>
        <v>8.0238010960272251E-4</v>
      </c>
      <c r="AD639" s="13">
        <f t="shared" si="913"/>
        <v>9.3288424717029184E-3</v>
      </c>
      <c r="AE639" s="13">
        <f t="shared" si="914"/>
        <v>1.1181978906718452E-2</v>
      </c>
      <c r="AF639" s="13">
        <f t="shared" si="915"/>
        <v>6.7016166608863219E-3</v>
      </c>
      <c r="AG639" s="13">
        <f t="shared" si="916"/>
        <v>2.677621808216487E-3</v>
      </c>
      <c r="AH639" s="13">
        <f t="shared" si="917"/>
        <v>7.2308455685848724E-3</v>
      </c>
      <c r="AI639" s="13">
        <f t="shared" si="918"/>
        <v>9.2371854691934308E-3</v>
      </c>
      <c r="AJ639" s="13">
        <f t="shared" si="919"/>
        <v>5.900111859875959E-3</v>
      </c>
      <c r="AK639" s="13">
        <f t="shared" si="920"/>
        <v>2.5124045323940414E-3</v>
      </c>
      <c r="AL639" s="13">
        <f t="shared" si="921"/>
        <v>4.9145259453951485E-5</v>
      </c>
      <c r="AM639" s="13">
        <f t="shared" si="922"/>
        <v>2.3834625510021266E-3</v>
      </c>
      <c r="AN639" s="13">
        <f t="shared" si="923"/>
        <v>2.8569276468224055E-3</v>
      </c>
      <c r="AO639" s="13">
        <f t="shared" si="924"/>
        <v>1.7122223245644205E-3</v>
      </c>
      <c r="AP639" s="13">
        <f t="shared" si="925"/>
        <v>6.8411609746751368E-4</v>
      </c>
      <c r="AQ639" s="13">
        <f t="shared" si="926"/>
        <v>2.050032411532368E-4</v>
      </c>
      <c r="AR639" s="13">
        <f t="shared" si="927"/>
        <v>1.7334446984373843E-3</v>
      </c>
      <c r="AS639" s="13">
        <f t="shared" si="928"/>
        <v>2.2144229230427171E-3</v>
      </c>
      <c r="AT639" s="13">
        <f t="shared" si="929"/>
        <v>1.4144289940479413E-3</v>
      </c>
      <c r="AU639" s="13">
        <f t="shared" si="930"/>
        <v>6.0229668518018613E-4</v>
      </c>
      <c r="AV639" s="13">
        <f t="shared" si="931"/>
        <v>1.9235392789541375E-4</v>
      </c>
      <c r="AW639" s="13">
        <f t="shared" si="932"/>
        <v>2.0903577454982877E-6</v>
      </c>
      <c r="AX639" s="13">
        <f t="shared" si="933"/>
        <v>5.0746682928610705E-4</v>
      </c>
      <c r="AY639" s="13">
        <f t="shared" si="934"/>
        <v>6.0827304117835564E-4</v>
      </c>
      <c r="AZ639" s="13">
        <f t="shared" si="935"/>
        <v>3.645519975609715E-4</v>
      </c>
      <c r="BA639" s="13">
        <f t="shared" si="936"/>
        <v>1.4565625404915991E-4</v>
      </c>
      <c r="BB639" s="13">
        <f t="shared" si="937"/>
        <v>4.364756842421034E-5</v>
      </c>
      <c r="BC639" s="13">
        <f t="shared" si="938"/>
        <v>1.0463595905483805E-5</v>
      </c>
      <c r="BD639" s="13">
        <f t="shared" si="939"/>
        <v>3.4629773402014699E-4</v>
      </c>
      <c r="BE639" s="13">
        <f t="shared" si="940"/>
        <v>4.4238483125723068E-4</v>
      </c>
      <c r="BF639" s="13">
        <f t="shared" si="941"/>
        <v>2.825665889501644E-4</v>
      </c>
      <c r="BG639" s="13">
        <f t="shared" si="942"/>
        <v>1.2032341007115113E-4</v>
      </c>
      <c r="BH639" s="13">
        <f t="shared" si="943"/>
        <v>3.8427374937373978E-5</v>
      </c>
      <c r="BI639" s="13">
        <f t="shared" si="944"/>
        <v>9.8179607356827164E-6</v>
      </c>
      <c r="BJ639" s="14">
        <f t="shared" si="945"/>
        <v>0.38283641743703695</v>
      </c>
      <c r="BK639" s="14">
        <f t="shared" si="946"/>
        <v>0.27192137495179797</v>
      </c>
      <c r="BL639" s="14">
        <f t="shared" si="947"/>
        <v>0.32110494982513182</v>
      </c>
      <c r="BM639" s="14">
        <f t="shared" si="948"/>
        <v>0.44943228064391871</v>
      </c>
      <c r="BN639" s="14">
        <f t="shared" si="949"/>
        <v>0.54995432592364202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1.5221</v>
      </c>
      <c r="F640" s="10">
        <f>VLOOKUP(B640,home!$B$2:$E$405,3,FALSE)</f>
        <v>1.3140000000000001</v>
      </c>
      <c r="G640" s="10">
        <f>VLOOKUP(C640,away!$B$2:$E$405,4,FALSE)</f>
        <v>0.73</v>
      </c>
      <c r="H640" s="10">
        <f>VLOOKUP(A640,away!$A$2:$E$405,3,FALSE)</f>
        <v>1.1471</v>
      </c>
      <c r="I640" s="10">
        <f>VLOOKUP(C640,away!$B$2:$E$405,3,FALSE)</f>
        <v>0.96860000000000002</v>
      </c>
      <c r="J640" s="10">
        <f>VLOOKUP(B640,home!$B$2:$E$405,4,FALSE)</f>
        <v>0.67800000000000005</v>
      </c>
      <c r="K640" s="12">
        <f t="shared" si="894"/>
        <v>1.4600287619999999</v>
      </c>
      <c r="L640" s="12">
        <f t="shared" si="895"/>
        <v>0.75331295868000014</v>
      </c>
      <c r="M640" s="13">
        <f t="shared" si="896"/>
        <v>0.10933467142693544</v>
      </c>
      <c r="N640" s="13">
        <f t="shared" si="897"/>
        <v>0.15963176496714532</v>
      </c>
      <c r="O640" s="13">
        <f t="shared" si="898"/>
        <v>8.2363224818930408E-2</v>
      </c>
      <c r="P640" s="13">
        <f t="shared" si="899"/>
        <v>0.12025267716671063</v>
      </c>
      <c r="Q640" s="13">
        <f t="shared" si="900"/>
        <v>0.11653348409042807</v>
      </c>
      <c r="R640" s="13">
        <f t="shared" si="901"/>
        <v>3.1022642287387235E-2</v>
      </c>
      <c r="S640" s="13">
        <f t="shared" si="902"/>
        <v>3.3065234881655803E-2</v>
      </c>
      <c r="T640" s="13">
        <f t="shared" si="903"/>
        <v>8.778618368544909E-2</v>
      </c>
      <c r="U640" s="13">
        <f t="shared" si="904"/>
        <v>4.5293950012822833E-2</v>
      </c>
      <c r="V640" s="13">
        <f t="shared" si="905"/>
        <v>4.0407869442121921E-3</v>
      </c>
      <c r="W640" s="13">
        <f t="shared" si="906"/>
        <v>5.6714079502698134E-2</v>
      </c>
      <c r="X640" s="13">
        <f t="shared" si="907"/>
        <v>4.2723451028990278E-2</v>
      </c>
      <c r="Y640" s="13">
        <f t="shared" si="908"/>
        <v>1.609206464983438E-2</v>
      </c>
      <c r="Z640" s="13">
        <f t="shared" si="909"/>
        <v>7.7899194825276552E-3</v>
      </c>
      <c r="AA640" s="13">
        <f t="shared" si="910"/>
        <v>1.1373506498154533E-2</v>
      </c>
      <c r="AB640" s="13">
        <f t="shared" si="911"/>
        <v>8.3028233060497593E-3</v>
      </c>
      <c r="AC640" s="13">
        <f t="shared" si="912"/>
        <v>2.7776838854048235E-4</v>
      </c>
      <c r="AD640" s="13">
        <f t="shared" si="913"/>
        <v>2.070104682107347E-2</v>
      </c>
      <c r="AE640" s="13">
        <f t="shared" si="914"/>
        <v>1.5594366828556068E-2</v>
      </c>
      <c r="AF640" s="13">
        <f t="shared" si="915"/>
        <v>5.8737193071804099E-3</v>
      </c>
      <c r="AG640" s="13">
        <f t="shared" si="916"/>
        <v>1.4749162899159718E-3</v>
      </c>
      <c r="AH640" s="13">
        <f t="shared" si="917"/>
        <v>1.4670618233154707E-3</v>
      </c>
      <c r="AI640" s="13">
        <f t="shared" si="918"/>
        <v>2.1419524576727494E-3</v>
      </c>
      <c r="AJ640" s="13">
        <f t="shared" si="919"/>
        <v>1.5636560975194008E-3</v>
      </c>
      <c r="AK640" s="13">
        <f t="shared" si="920"/>
        <v>7.6099429208500069E-4</v>
      </c>
      <c r="AL640" s="13">
        <f t="shared" si="921"/>
        <v>1.2220237887337589E-5</v>
      </c>
      <c r="AM640" s="13">
        <f t="shared" si="922"/>
        <v>6.0448247524551857E-3</v>
      </c>
      <c r="AN640" s="13">
        <f t="shared" si="923"/>
        <v>4.553644818974115E-3</v>
      </c>
      <c r="AO640" s="13">
        <f t="shared" si="924"/>
        <v>1.7151598256796219E-3</v>
      </c>
      <c r="AP640" s="13">
        <f t="shared" si="925"/>
        <v>4.3068404096392976E-4</v>
      </c>
      <c r="AQ640" s="13">
        <f t="shared" si="926"/>
        <v>8.1109967288699061E-5</v>
      </c>
      <c r="AR640" s="13">
        <f t="shared" si="927"/>
        <v>2.2103133653765067E-4</v>
      </c>
      <c r="AS640" s="13">
        <f t="shared" si="928"/>
        <v>3.2271210864827149E-4</v>
      </c>
      <c r="AT640" s="13">
        <f t="shared" si="929"/>
        <v>2.3558448023607264E-4</v>
      </c>
      <c r="AU640" s="13">
        <f t="shared" si="930"/>
        <v>1.1465337234182887E-4</v>
      </c>
      <c r="AV640" s="13">
        <f t="shared" si="931"/>
        <v>4.1849305319841335E-5</v>
      </c>
      <c r="AW640" s="13">
        <f t="shared" si="932"/>
        <v>3.7334815469370867E-7</v>
      </c>
      <c r="AX640" s="13">
        <f t="shared" si="933"/>
        <v>1.4709363333056859E-3</v>
      </c>
      <c r="AY640" s="13">
        <f t="shared" si="934"/>
        <v>1.108075401272417E-3</v>
      </c>
      <c r="AZ640" s="13">
        <f t="shared" si="935"/>
        <v>4.1736377948652635E-4</v>
      </c>
      <c r="BA640" s="13">
        <f t="shared" si="936"/>
        <v>1.0480184785695411E-4</v>
      </c>
      <c r="BB640" s="13">
        <f t="shared" si="937"/>
        <v>1.9737147521063329E-5</v>
      </c>
      <c r="BC640" s="13">
        <f t="shared" si="938"/>
        <v>2.9736497989991709E-6</v>
      </c>
      <c r="BD640" s="13">
        <f t="shared" si="939"/>
        <v>2.775096168136206E-5</v>
      </c>
      <c r="BE640" s="13">
        <f t="shared" si="940"/>
        <v>4.051720222794849E-5</v>
      </c>
      <c r="BF640" s="13">
        <f t="shared" si="941"/>
        <v>2.9578140304287635E-5</v>
      </c>
      <c r="BG640" s="13">
        <f t="shared" si="942"/>
        <v>1.4394978523577126E-5</v>
      </c>
      <c r="BH640" s="13">
        <f t="shared" si="943"/>
        <v>5.2542706681987221E-6</v>
      </c>
      <c r="BI640" s="13">
        <f t="shared" si="944"/>
        <v>1.5342772597806182E-6</v>
      </c>
      <c r="BJ640" s="14">
        <f t="shared" si="945"/>
        <v>0.53907438873587421</v>
      </c>
      <c r="BK640" s="14">
        <f t="shared" si="946"/>
        <v>0.26809143444721423</v>
      </c>
      <c r="BL640" s="14">
        <f t="shared" si="947"/>
        <v>0.18534467202768617</v>
      </c>
      <c r="BM640" s="14">
        <f t="shared" si="948"/>
        <v>0.38005424788264774</v>
      </c>
      <c r="BN640" s="14">
        <f t="shared" si="949"/>
        <v>0.61913846475753709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1.5221</v>
      </c>
      <c r="F641" s="15">
        <f>VLOOKUP(B641,home!$B$2:$E$405,3,FALSE)</f>
        <v>1.0324</v>
      </c>
      <c r="G641" s="15">
        <f>VLOOKUP(C641,away!$B$2:$E$405,4,FALSE)</f>
        <v>1.1496999999999999</v>
      </c>
      <c r="H641" s="15">
        <f>VLOOKUP(A641,away!$A$2:$E$405,3,FALSE)</f>
        <v>1.1471</v>
      </c>
      <c r="I641" s="15">
        <f>VLOOKUP(C641,away!$B$2:$E$405,3,FALSE)</f>
        <v>0.98070000000000002</v>
      </c>
      <c r="J641" s="15">
        <f>VLOOKUP(B641,home!$B$2:$E$405,4,FALSE)</f>
        <v>0.74719999999999998</v>
      </c>
      <c r="K641" s="16">
        <f t="shared" si="894"/>
        <v>1.8066570211879998</v>
      </c>
      <c r="L641" s="16">
        <f t="shared" si="895"/>
        <v>0.84057083678400002</v>
      </c>
      <c r="M641" s="17">
        <f t="shared" si="896"/>
        <v>7.0847339977719526E-2</v>
      </c>
      <c r="N641" s="17">
        <f t="shared" si="897"/>
        <v>0.12799684420324023</v>
      </c>
      <c r="O641" s="17">
        <f t="shared" si="898"/>
        <v>5.9552207848992247E-2</v>
      </c>
      <c r="P641" s="17">
        <f t="shared" si="899"/>
        <v>0.10759041443762893</v>
      </c>
      <c r="Q641" s="17">
        <f t="shared" si="900"/>
        <v>0.11562319863484528</v>
      </c>
      <c r="R641" s="17">
        <f t="shared" si="901"/>
        <v>2.5028924591981052E-2</v>
      </c>
      <c r="S641" s="17">
        <f t="shared" si="902"/>
        <v>4.0847324975437138E-2</v>
      </c>
      <c r="T641" s="17">
        <f t="shared" si="903"/>
        <v>9.7189488828134565E-2</v>
      </c>
      <c r="U641" s="17">
        <f t="shared" si="904"/>
        <v>4.521868234688755E-2</v>
      </c>
      <c r="V641" s="17">
        <f t="shared" si="905"/>
        <v>6.8924106147071357E-3</v>
      </c>
      <c r="W641" s="17">
        <f t="shared" si="906"/>
        <v>6.9630487875286001E-2</v>
      </c>
      <c r="X641" s="17">
        <f t="shared" si="907"/>
        <v>5.8529357459007322E-2</v>
      </c>
      <c r="Y641" s="17">
        <f t="shared" si="908"/>
        <v>2.4599035487873816E-2</v>
      </c>
      <c r="Z641" s="17">
        <f t="shared" si="909"/>
        <v>7.0128613626950498E-3</v>
      </c>
      <c r="AA641" s="17">
        <f t="shared" si="910"/>
        <v>1.2669835219531052E-2</v>
      </c>
      <c r="AB641" s="17">
        <f t="shared" si="911"/>
        <v>1.1445023378330393E-2</v>
      </c>
      <c r="AC641" s="17">
        <f t="shared" si="912"/>
        <v>6.5418591822207297E-4</v>
      </c>
      <c r="AD641" s="17">
        <f t="shared" si="913"/>
        <v>3.1449602452157825E-2</v>
      </c>
      <c r="AE641" s="17">
        <f t="shared" si="914"/>
        <v>2.6435618649734444E-2</v>
      </c>
      <c r="AF641" s="17">
        <f t="shared" si="915"/>
        <v>1.1110505044654998E-2</v>
      </c>
      <c r="AG641" s="17">
        <f t="shared" si="916"/>
        <v>3.1130555074928351E-3</v>
      </c>
      <c r="AH641" s="17">
        <f t="shared" si="917"/>
        <v>1.4737016859726899E-3</v>
      </c>
      <c r="AI641" s="17">
        <f t="shared" si="918"/>
        <v>2.6624734980991525E-3</v>
      </c>
      <c r="AJ641" s="17">
        <f t="shared" si="919"/>
        <v>2.405088219533905E-3</v>
      </c>
      <c r="AK641" s="17">
        <f t="shared" si="920"/>
        <v>1.448389839465825E-3</v>
      </c>
      <c r="AL641" s="17">
        <f t="shared" si="921"/>
        <v>3.9738476607820984E-5</v>
      </c>
      <c r="AM641" s="17">
        <f t="shared" si="922"/>
        <v>1.1363729016752455E-2</v>
      </c>
      <c r="AN641" s="17">
        <f t="shared" si="923"/>
        <v>9.5520192085982326E-3</v>
      </c>
      <c r="AO641" s="17">
        <f t="shared" si="924"/>
        <v>4.014574389574129E-3</v>
      </c>
      <c r="AP641" s="17">
        <f t="shared" si="925"/>
        <v>1.1248447179919806E-3</v>
      </c>
      <c r="AQ641" s="17">
        <f t="shared" si="926"/>
        <v>2.3637791646364536E-4</v>
      </c>
      <c r="AR641" s="17">
        <f t="shared" si="927"/>
        <v>2.4775013186961118E-4</v>
      </c>
      <c r="AS641" s="17">
        <f t="shared" si="928"/>
        <v>4.475995152424858E-4</v>
      </c>
      <c r="AT641" s="17">
        <f t="shared" si="929"/>
        <v>4.0432940344659122E-4</v>
      </c>
      <c r="AU641" s="17">
        <f t="shared" si="930"/>
        <v>2.4349485186984647E-4</v>
      </c>
      <c r="AV641" s="17">
        <f t="shared" si="931"/>
        <v>1.099779209384475E-4</v>
      </c>
      <c r="AW641" s="17">
        <f t="shared" si="932"/>
        <v>1.6763270186526185E-6</v>
      </c>
      <c r="AX641" s="17">
        <f t="shared" si="933"/>
        <v>3.4217268024989414E-3</v>
      </c>
      <c r="AY641" s="17">
        <f t="shared" si="934"/>
        <v>2.8762037616227761E-3</v>
      </c>
      <c r="AZ641" s="17">
        <f t="shared" si="935"/>
        <v>1.2088265013342726E-3</v>
      </c>
      <c r="BA641" s="17">
        <f t="shared" si="936"/>
        <v>3.3870143458440824E-4</v>
      </c>
      <c r="BB641" s="17">
        <f t="shared" si="937"/>
        <v>7.11756370721393E-5</v>
      </c>
      <c r="BC641" s="17">
        <f t="shared" si="938"/>
        <v>1.196563296247249E-5</v>
      </c>
      <c r="BD641" s="17">
        <f t="shared" si="939"/>
        <v>3.4708589276497566E-5</v>
      </c>
      <c r="BE641" s="17">
        <f t="shared" si="940"/>
        <v>6.2706516511914828E-5</v>
      </c>
      <c r="BF641" s="17">
        <f t="shared" si="941"/>
        <v>5.6644584165246105E-5</v>
      </c>
      <c r="BG641" s="17">
        <f t="shared" si="942"/>
        <v>3.4112445231472155E-5</v>
      </c>
      <c r="BH641" s="17">
        <f t="shared" si="943"/>
        <v>1.5407372171832564E-5</v>
      </c>
      <c r="BI641" s="17">
        <f t="shared" si="944"/>
        <v>5.567167422459581E-6</v>
      </c>
      <c r="BJ641" s="18">
        <f t="shared" si="945"/>
        <v>0.59989733916188281</v>
      </c>
      <c r="BK641" s="18">
        <f t="shared" si="946"/>
        <v>0.22974761816194542</v>
      </c>
      <c r="BL641" s="18">
        <f t="shared" si="947"/>
        <v>0.16356662512694026</v>
      </c>
      <c r="BM641" s="18">
        <f t="shared" si="948"/>
        <v>0.49071098668445212</v>
      </c>
      <c r="BN641" s="18">
        <f t="shared" si="949"/>
        <v>0.50663892969440727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1.5906</v>
      </c>
      <c r="F644" s="10">
        <f>VLOOKUP(B644,home!$B$2:$E$405,3,FALSE)</f>
        <v>0.97799999999999998</v>
      </c>
      <c r="G644" s="10">
        <f>VLOOKUP(C644,away!$B$2:$E$405,4,FALSE)</f>
        <v>1.3360000000000001</v>
      </c>
      <c r="H644" s="10">
        <f>VLOOKUP(A644,away!$A$2:$E$405,3,FALSE)</f>
        <v>1.1812</v>
      </c>
      <c r="I644" s="10">
        <f>VLOOKUP(C644,away!$B$2:$E$405,3,FALSE)</f>
        <v>0.74080000000000001</v>
      </c>
      <c r="J644" s="10">
        <f>VLOOKUP(B644,home!$B$2:$E$405,4,FALSE)</f>
        <v>1.1288</v>
      </c>
      <c r="K644" s="12">
        <f t="shared" si="950"/>
        <v>2.0782906848000002</v>
      </c>
      <c r="L644" s="12">
        <f t="shared" si="951"/>
        <v>0.98773720524800013</v>
      </c>
      <c r="M644" s="13">
        <f t="shared" si="952"/>
        <v>4.6605911482519566E-2</v>
      </c>
      <c r="N644" s="13">
        <f t="shared" si="953"/>
        <v>9.6860631690733751E-2</v>
      </c>
      <c r="O644" s="13">
        <f t="shared" si="954"/>
        <v>4.6034392755779543E-2</v>
      </c>
      <c r="P644" s="13">
        <f t="shared" si="955"/>
        <v>9.5672849644761221E-2</v>
      </c>
      <c r="Q644" s="13">
        <f t="shared" si="956"/>
        <v>0.10065227428334786</v>
      </c>
      <c r="R644" s="13">
        <f t="shared" si="957"/>
        <v>2.2734941222941236E-2</v>
      </c>
      <c r="S644" s="13">
        <f t="shared" si="958"/>
        <v>4.9099426810814605E-2</v>
      </c>
      <c r="T644" s="13">
        <f t="shared" si="959"/>
        <v>9.9417996102489151E-2</v>
      </c>
      <c r="U644" s="13">
        <f t="shared" si="960"/>
        <v>4.7249816563114284E-2</v>
      </c>
      <c r="V644" s="13">
        <f t="shared" si="961"/>
        <v>1.1199061162199247E-2</v>
      </c>
      <c r="W644" s="13">
        <f t="shared" si="962"/>
        <v>6.9728228015672175E-2</v>
      </c>
      <c r="X644" s="13">
        <f t="shared" si="963"/>
        <v>6.8873165067095329E-2</v>
      </c>
      <c r="Y644" s="13">
        <f t="shared" si="964"/>
        <v>3.4014293789978466E-2</v>
      </c>
      <c r="Z644" s="13">
        <f t="shared" si="965"/>
        <v>7.4853824350085097E-3</v>
      </c>
      <c r="AA644" s="13">
        <f t="shared" si="966"/>
        <v>1.5556800586843725E-2</v>
      </c>
      <c r="AB644" s="13">
        <f t="shared" si="967"/>
        <v>1.616577687246425E-2</v>
      </c>
      <c r="AC644" s="13">
        <f t="shared" si="968"/>
        <v>1.4368430697029705E-3</v>
      </c>
      <c r="AD644" s="13">
        <f t="shared" si="969"/>
        <v>3.6228881688145462E-2</v>
      </c>
      <c r="AE644" s="13">
        <f t="shared" si="970"/>
        <v>3.5784614347909242E-2</v>
      </c>
      <c r="AF644" s="13">
        <f t="shared" si="971"/>
        <v>1.767289748344068E-2</v>
      </c>
      <c r="AG644" s="13">
        <f t="shared" si="972"/>
        <v>5.818726122976038E-3</v>
      </c>
      <c r="AH644" s="13">
        <f t="shared" si="973"/>
        <v>1.8483976816419435E-3</v>
      </c>
      <c r="AI644" s="13">
        <f t="shared" si="974"/>
        <v>3.8415076835623665E-3</v>
      </c>
      <c r="AJ644" s="13">
        <f t="shared" si="975"/>
        <v>3.991884817167648E-3</v>
      </c>
      <c r="AK644" s="13">
        <f t="shared" si="976"/>
        <v>2.7654323434380254E-3</v>
      </c>
      <c r="AL644" s="13">
        <f t="shared" si="977"/>
        <v>1.1798234738730021E-4</v>
      </c>
      <c r="AM644" s="13">
        <f t="shared" si="978"/>
        <v>1.5058829466638817E-2</v>
      </c>
      <c r="AN644" s="13">
        <f t="shared" si="979"/>
        <v>1.4874166131684055E-2</v>
      </c>
      <c r="AO644" s="13">
        <f t="shared" si="980"/>
        <v>7.3458836426520324E-3</v>
      </c>
      <c r="AP644" s="13">
        <f t="shared" si="981"/>
        <v>2.4186008597567063E-3</v>
      </c>
      <c r="AQ644" s="13">
        <f t="shared" si="982"/>
        <v>5.9723551345662476E-4</v>
      </c>
      <c r="AR644" s="13">
        <f t="shared" si="983"/>
        <v>3.651462320503793E-4</v>
      </c>
      <c r="AS644" s="13">
        <f t="shared" si="984"/>
        <v>7.5888001266012238E-4</v>
      </c>
      <c r="AT644" s="13">
        <f t="shared" si="985"/>
        <v>7.8858663059621953E-4</v>
      </c>
      <c r="AU644" s="13">
        <f t="shared" si="986"/>
        <v>5.4630408284198073E-4</v>
      </c>
      <c r="AV644" s="13">
        <f t="shared" si="987"/>
        <v>2.8384467160967396E-4</v>
      </c>
      <c r="AW644" s="13">
        <f t="shared" si="988"/>
        <v>6.727632124613643E-6</v>
      </c>
      <c r="AX644" s="13">
        <f t="shared" si="989"/>
        <v>5.2161041674178617E-3</v>
      </c>
      <c r="AY644" s="13">
        <f t="shared" si="990"/>
        <v>5.1521401526077645E-3</v>
      </c>
      <c r="AZ644" s="13">
        <f t="shared" si="991"/>
        <v>2.544480257691399E-3</v>
      </c>
      <c r="BA644" s="13">
        <f t="shared" si="992"/>
        <v>8.3775927284693806E-4</v>
      </c>
      <c r="BB644" s="13">
        <f t="shared" si="993"/>
        <v>2.0687150070810781E-4</v>
      </c>
      <c r="BC644" s="13">
        <f t="shared" si="994"/>
        <v>4.0866935590977228E-5</v>
      </c>
      <c r="BD644" s="13">
        <f t="shared" si="995"/>
        <v>6.0111419792046537E-5</v>
      </c>
      <c r="BE644" s="13">
        <f t="shared" si="996"/>
        <v>1.2492900380391264E-4</v>
      </c>
      <c r="BF644" s="13">
        <f t="shared" si="997"/>
        <v>1.2981939243350777E-4</v>
      </c>
      <c r="BG644" s="13">
        <f t="shared" si="998"/>
        <v>8.9934144666984958E-5</v>
      </c>
      <c r="BH644" s="13">
        <f t="shared" si="999"/>
        <v>4.6727323776712603E-5</v>
      </c>
      <c r="BI644" s="13">
        <f t="shared" si="1000"/>
        <v>1.9422592346155092E-5</v>
      </c>
      <c r="BJ644" s="14">
        <f t="shared" si="1001"/>
        <v>0.61934464649283949</v>
      </c>
      <c r="BK644" s="14">
        <f t="shared" si="1002"/>
        <v>0.20928421466999264</v>
      </c>
      <c r="BL644" s="14">
        <f t="shared" si="1003"/>
        <v>0.16340265603353071</v>
      </c>
      <c r="BM644" s="14">
        <f t="shared" si="1004"/>
        <v>0.58581048603080488</v>
      </c>
      <c r="BN644" s="14">
        <f t="shared" si="1005"/>
        <v>0.40856100108008314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1.5906</v>
      </c>
      <c r="F645" s="10">
        <f>VLOOKUP(B645,home!$B$2:$E$405,3,FALSE)</f>
        <v>0.27939999999999998</v>
      </c>
      <c r="G645" s="10">
        <f>VLOOKUP(C645,away!$B$2:$E$405,4,FALSE)</f>
        <v>1.1676</v>
      </c>
      <c r="H645" s="10">
        <f>VLOOKUP(A645,away!$A$2:$E$405,3,FALSE)</f>
        <v>1.1812</v>
      </c>
      <c r="I645" s="10">
        <f>VLOOKUP(C645,away!$B$2:$E$405,3,FALSE)</f>
        <v>0.72570000000000001</v>
      </c>
      <c r="J645" s="10">
        <f>VLOOKUP(B645,home!$B$2:$E$405,4,FALSE)</f>
        <v>1.0347</v>
      </c>
      <c r="K645" s="12">
        <f t="shared" si="950"/>
        <v>0.51889736606399994</v>
      </c>
      <c r="L645" s="12">
        <f t="shared" si="951"/>
        <v>0.88694157034800003</v>
      </c>
      <c r="M645" s="13">
        <f t="shared" si="952"/>
        <v>0.24516129541724338</v>
      </c>
      <c r="N645" s="13">
        <f t="shared" si="953"/>
        <v>0.12721355045284574</v>
      </c>
      <c r="O645" s="13">
        <f t="shared" si="954"/>
        <v>0.21744374434591976</v>
      </c>
      <c r="P645" s="13">
        <f t="shared" si="955"/>
        <v>0.11283098620819153</v>
      </c>
      <c r="Q645" s="13">
        <f t="shared" si="956"/>
        <v>3.3005388128815712E-2</v>
      </c>
      <c r="R645" s="13">
        <f t="shared" si="957"/>
        <v>9.6429948036259552E-2</v>
      </c>
      <c r="S645" s="13">
        <f t="shared" si="958"/>
        <v>1.298209758910591E-2</v>
      </c>
      <c r="T645" s="13">
        <f t="shared" si="959"/>
        <v>2.9273850776917042E-2</v>
      </c>
      <c r="U645" s="13">
        <f t="shared" si="960"/>
        <v>5.0037246045703455E-2</v>
      </c>
      <c r="V645" s="13">
        <f t="shared" si="961"/>
        <v>6.6386356946346607E-4</v>
      </c>
      <c r="W645" s="13">
        <f t="shared" si="962"/>
        <v>5.7088029886541627E-3</v>
      </c>
      <c r="X645" s="13">
        <f t="shared" si="963"/>
        <v>5.0633746875642779E-3</v>
      </c>
      <c r="Y645" s="13">
        <f t="shared" si="964"/>
        <v>2.2454587483242872E-3</v>
      </c>
      <c r="Z645" s="13">
        <f t="shared" si="965"/>
        <v>2.8509243179952036E-2</v>
      </c>
      <c r="AA645" s="13">
        <f t="shared" si="966"/>
        <v>1.4793371194555163E-2</v>
      </c>
      <c r="AB645" s="13">
        <f t="shared" si="967"/>
        <v>3.8381206740308611E-3</v>
      </c>
      <c r="AC645" s="13">
        <f t="shared" si="968"/>
        <v>1.9095688902170592E-5</v>
      </c>
      <c r="AD645" s="13">
        <f t="shared" si="969"/>
        <v>7.405707085477338E-4</v>
      </c>
      <c r="AE645" s="13">
        <f t="shared" si="970"/>
        <v>6.5684294719305807E-4</v>
      </c>
      <c r="AF645" s="13">
        <f t="shared" si="971"/>
        <v>2.9129065752770962E-4</v>
      </c>
      <c r="AG645" s="13">
        <f t="shared" si="972"/>
        <v>8.611926440510944E-5</v>
      </c>
      <c r="AH645" s="13">
        <f t="shared" si="973"/>
        <v>6.3215082288649157E-3</v>
      </c>
      <c r="AI645" s="13">
        <f t="shared" si="974"/>
        <v>3.2802139695099057E-3</v>
      </c>
      <c r="AJ645" s="13">
        <f t="shared" si="975"/>
        <v>8.5104719445251394E-4</v>
      </c>
      <c r="AK645" s="13">
        <f t="shared" si="976"/>
        <v>1.4720204919918878E-4</v>
      </c>
      <c r="AL645" s="13">
        <f t="shared" si="977"/>
        <v>3.5153761240979084E-7</v>
      </c>
      <c r="AM645" s="13">
        <f t="shared" si="978"/>
        <v>7.6856038009913885E-5</v>
      </c>
      <c r="AN645" s="13">
        <f t="shared" si="979"/>
        <v>6.8166815043238586E-5</v>
      </c>
      <c r="AO645" s="13">
        <f t="shared" si="980"/>
        <v>3.0229990990035849E-5</v>
      </c>
      <c r="AP645" s="13">
        <f t="shared" si="981"/>
        <v>8.9374118934360975E-6</v>
      </c>
      <c r="AQ645" s="13">
        <f t="shared" si="982"/>
        <v>1.9817405349027756E-6</v>
      </c>
      <c r="AR645" s="13">
        <f t="shared" si="983"/>
        <v>1.121361687095451E-3</v>
      </c>
      <c r="AS645" s="13">
        <f t="shared" si="984"/>
        <v>5.8187162583891268E-4</v>
      </c>
      <c r="AT645" s="13">
        <f t="shared" si="985"/>
        <v>1.5096582701759455E-4</v>
      </c>
      <c r="AU645" s="13">
        <f t="shared" si="986"/>
        <v>2.6111923335034419E-5</v>
      </c>
      <c r="AV645" s="13">
        <f t="shared" si="987"/>
        <v>3.3873520603536139E-6</v>
      </c>
      <c r="AW645" s="13">
        <f t="shared" si="988"/>
        <v>4.4941314870962332E-9</v>
      </c>
      <c r="AX645" s="13">
        <f t="shared" si="989"/>
        <v>6.6467326149098254E-6</v>
      </c>
      <c r="AY645" s="13">
        <f t="shared" si="990"/>
        <v>5.8952634631513888E-6</v>
      </c>
      <c r="AZ645" s="13">
        <f t="shared" si="991"/>
        <v>2.6143771168113402E-6</v>
      </c>
      <c r="BA645" s="13">
        <f t="shared" si="992"/>
        <v>7.7293324848884246E-7</v>
      </c>
      <c r="BB645" s="13">
        <f t="shared" si="993"/>
        <v>1.7138665729721867E-7</v>
      </c>
      <c r="BC645" s="13">
        <f t="shared" si="994"/>
        <v>3.0401990191977946E-8</v>
      </c>
      <c r="BD645" s="13">
        <f t="shared" si="995"/>
        <v>1.6576371594675357E-4</v>
      </c>
      <c r="BE645" s="13">
        <f t="shared" si="996"/>
        <v>8.6014355593751486E-5</v>
      </c>
      <c r="BF645" s="13">
        <f t="shared" si="997"/>
        <v>2.2316311280644962E-5</v>
      </c>
      <c r="BG645" s="13">
        <f t="shared" si="998"/>
        <v>3.8599583812636678E-6</v>
      </c>
      <c r="BH645" s="13">
        <f t="shared" si="999"/>
        <v>5.0073055928859442E-7</v>
      </c>
      <c r="BI645" s="13">
        <f t="shared" si="1000"/>
        <v>5.1965553664521061E-8</v>
      </c>
      <c r="BJ645" s="14">
        <f t="shared" si="1001"/>
        <v>0.20448755245235722</v>
      </c>
      <c r="BK645" s="14">
        <f t="shared" si="1002"/>
        <v>0.37166358527398202</v>
      </c>
      <c r="BL645" s="14">
        <f t="shared" si="1003"/>
        <v>0.3953046071911579</v>
      </c>
      <c r="BM645" s="14">
        <f t="shared" si="1004"/>
        <v>0.16787418473884189</v>
      </c>
      <c r="BN645" s="14">
        <f t="shared" si="1005"/>
        <v>0.83208491258927575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1.2153</v>
      </c>
      <c r="F646" s="10">
        <f>VLOOKUP(B646,home!$B$2:$E$405,3,FALSE)</f>
        <v>1.0971</v>
      </c>
      <c r="G646" s="10">
        <f>VLOOKUP(C646,away!$B$2:$E$405,4,FALSE)</f>
        <v>0.36570000000000003</v>
      </c>
      <c r="H646" s="10">
        <f>VLOOKUP(A646,away!$A$2:$E$405,3,FALSE)</f>
        <v>0.91669999999999996</v>
      </c>
      <c r="I646" s="10">
        <f>VLOOKUP(C646,away!$B$2:$E$405,3,FALSE)</f>
        <v>0.48480000000000001</v>
      </c>
      <c r="J646" s="10">
        <f>VLOOKUP(B646,home!$B$2:$E$405,4,FALSE)</f>
        <v>0.72719999999999996</v>
      </c>
      <c r="K646" s="12">
        <f t="shared" si="950"/>
        <v>0.48758986889099998</v>
      </c>
      <c r="L646" s="12">
        <f t="shared" si="951"/>
        <v>0.32317943155199996</v>
      </c>
      <c r="M646" s="13">
        <f t="shared" si="952"/>
        <v>0.44451596832042944</v>
      </c>
      <c r="N646" s="13">
        <f t="shared" si="953"/>
        <v>0.21674148271331406</v>
      </c>
      <c r="O646" s="13">
        <f t="shared" si="954"/>
        <v>0.14365841795758322</v>
      </c>
      <c r="P646" s="13">
        <f t="shared" si="955"/>
        <v>7.0046389177026477E-2</v>
      </c>
      <c r="Q646" s="13">
        <f t="shared" si="956"/>
        <v>5.2840475569712872E-2</v>
      </c>
      <c r="R646" s="13">
        <f t="shared" si="957"/>
        <v>2.3213722926595685E-2</v>
      </c>
      <c r="S646" s="13">
        <f t="shared" si="958"/>
        <v>2.7594602817522418E-3</v>
      </c>
      <c r="T646" s="13">
        <f t="shared" si="959"/>
        <v>1.7076954857557149E-2</v>
      </c>
      <c r="U646" s="13">
        <f t="shared" si="960"/>
        <v>1.1318776118250789E-2</v>
      </c>
      <c r="V646" s="13">
        <f t="shared" si="961"/>
        <v>4.8314781967475389E-5</v>
      </c>
      <c r="W646" s="13">
        <f t="shared" si="962"/>
        <v>8.5881601850581329E-3</v>
      </c>
      <c r="X646" s="13">
        <f t="shared" si="963"/>
        <v>2.7755167266846062E-3</v>
      </c>
      <c r="Y646" s="13">
        <f t="shared" si="964"/>
        <v>4.4849495899649936E-4</v>
      </c>
      <c r="Z646" s="13">
        <f t="shared" si="965"/>
        <v>2.5007325932076075E-3</v>
      </c>
      <c r="AA646" s="13">
        <f t="shared" si="966"/>
        <v>1.2193318772535473E-3</v>
      </c>
      <c r="AB646" s="13">
        <f t="shared" si="967"/>
        <v>2.9726693508233705E-4</v>
      </c>
      <c r="AC646" s="13">
        <f t="shared" si="968"/>
        <v>4.7583723953216411E-7</v>
      </c>
      <c r="AD646" s="13">
        <f t="shared" si="969"/>
        <v>1.0468749746618496E-3</v>
      </c>
      <c r="AE646" s="13">
        <f t="shared" si="970"/>
        <v>3.3832845921723096E-4</v>
      </c>
      <c r="AF646" s="13">
        <f t="shared" si="971"/>
        <v>5.4670399563844356E-5</v>
      </c>
      <c r="AG646" s="13">
        <f t="shared" si="972"/>
        <v>5.8894495512546407E-6</v>
      </c>
      <c r="AH646" s="13">
        <f t="shared" si="973"/>
        <v>2.0204633448409835E-4</v>
      </c>
      <c r="AI646" s="13">
        <f t="shared" si="974"/>
        <v>9.8515745741008619E-5</v>
      </c>
      <c r="AJ646" s="13">
        <f t="shared" si="975"/>
        <v>2.4017639774778742E-5</v>
      </c>
      <c r="AK646" s="13">
        <f t="shared" si="976"/>
        <v>3.9035859429518789E-6</v>
      </c>
      <c r="AL646" s="13">
        <f t="shared" si="977"/>
        <v>2.9992785718028948E-9</v>
      </c>
      <c r="AM646" s="13">
        <f t="shared" si="978"/>
        <v>1.0208912632812804E-4</v>
      </c>
      <c r="AN646" s="13">
        <f t="shared" si="979"/>
        <v>3.2993105814364738E-5</v>
      </c>
      <c r="AO646" s="13">
        <f t="shared" si="980"/>
        <v>5.3313465911106905E-6</v>
      </c>
      <c r="AP646" s="13">
        <f t="shared" si="981"/>
        <v>5.7432718690728186E-7</v>
      </c>
      <c r="AQ646" s="13">
        <f t="shared" si="982"/>
        <v>4.6402683447388652E-8</v>
      </c>
      <c r="AR646" s="13">
        <f t="shared" si="983"/>
        <v>1.3059443905147241E-5</v>
      </c>
      <c r="AS646" s="13">
        <f t="shared" si="984"/>
        <v>6.36765254150011E-6</v>
      </c>
      <c r="AT646" s="13">
        <f t="shared" si="985"/>
        <v>1.5524014339267408E-6</v>
      </c>
      <c r="AU646" s="13">
        <f t="shared" si="986"/>
        <v>2.5231173721151341E-7</v>
      </c>
      <c r="AV646" s="13">
        <f t="shared" si="987"/>
        <v>3.0756161716655548E-8</v>
      </c>
      <c r="AW646" s="13">
        <f t="shared" si="988"/>
        <v>1.3128426889728683E-11</v>
      </c>
      <c r="AX646" s="13">
        <f t="shared" si="989"/>
        <v>8.2962706202547835E-6</v>
      </c>
      <c r="AY646" s="13">
        <f t="shared" si="990"/>
        <v>2.6811840230554993E-6</v>
      </c>
      <c r="AZ646" s="13">
        <f t="shared" si="991"/>
        <v>4.3325176422869036E-7</v>
      </c>
      <c r="BA646" s="13">
        <f t="shared" si="992"/>
        <v>4.6672686294109747E-8</v>
      </c>
      <c r="BB646" s="13">
        <f t="shared" si="993"/>
        <v>3.7709130563838027E-9</v>
      </c>
      <c r="BC646" s="13">
        <f t="shared" si="994"/>
        <v>2.437363075988266E-10</v>
      </c>
      <c r="BD646" s="13">
        <f t="shared" si="995"/>
        <v>7.0342394294178506E-7</v>
      </c>
      <c r="BE646" s="13">
        <f t="shared" si="996"/>
        <v>3.4298238811377521E-7</v>
      </c>
      <c r="BF646" s="13">
        <f t="shared" si="997"/>
        <v>8.3617368826158864E-8</v>
      </c>
      <c r="BG646" s="13">
        <f t="shared" si="998"/>
        <v>1.3590327300985734E-8</v>
      </c>
      <c r="BH646" s="13">
        <f t="shared" si="999"/>
        <v>1.6566264767183521E-9</v>
      </c>
      <c r="BI646" s="13">
        <f t="shared" si="1000"/>
        <v>1.6155085731689211E-10</v>
      </c>
      <c r="BJ646" s="14">
        <f t="shared" si="1001"/>
        <v>0.30006934399666474</v>
      </c>
      <c r="BK646" s="14">
        <f t="shared" si="1002"/>
        <v>0.51737329258171671</v>
      </c>
      <c r="BL646" s="14">
        <f t="shared" si="1003"/>
        <v>0.18005840711869245</v>
      </c>
      <c r="BM646" s="14">
        <f t="shared" si="1004"/>
        <v>4.8982638454725093E-2</v>
      </c>
      <c r="BN646" s="14">
        <f t="shared" si="1005"/>
        <v>0.95101645666466172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1.2153</v>
      </c>
      <c r="F647" s="10">
        <f>VLOOKUP(B647,home!$B$2:$E$405,3,FALSE)</f>
        <v>0.45710000000000001</v>
      </c>
      <c r="G647" s="10">
        <f>VLOOKUP(C647,away!$B$2:$E$405,4,FALSE)</f>
        <v>0.73140000000000005</v>
      </c>
      <c r="H647" s="10">
        <f>VLOOKUP(A647,away!$A$2:$E$405,3,FALSE)</f>
        <v>0.91669999999999996</v>
      </c>
      <c r="I647" s="10">
        <f>VLOOKUP(C647,away!$B$2:$E$405,3,FALSE)</f>
        <v>0.60599999999999998</v>
      </c>
      <c r="J647" s="10">
        <f>VLOOKUP(B647,home!$B$2:$E$405,4,FALSE)</f>
        <v>1.0909</v>
      </c>
      <c r="K647" s="12">
        <f t="shared" si="950"/>
        <v>0.40630266898200001</v>
      </c>
      <c r="L647" s="12">
        <f t="shared" si="951"/>
        <v>0.60601698617999988</v>
      </c>
      <c r="M647" s="13">
        <f t="shared" si="952"/>
        <v>0.36337509627298392</v>
      </c>
      <c r="N647" s="13">
        <f t="shared" si="953"/>
        <v>0.1476402714573046</v>
      </c>
      <c r="O647" s="13">
        <f t="shared" si="954"/>
        <v>0.22021148069622104</v>
      </c>
      <c r="P647" s="13">
        <f t="shared" si="955"/>
        <v>8.9472512347352789E-2</v>
      </c>
      <c r="Q647" s="13">
        <f t="shared" si="956"/>
        <v>2.9993318171164927E-2</v>
      </c>
      <c r="R647" s="13">
        <f t="shared" si="957"/>
        <v>6.6725948926879539E-2</v>
      </c>
      <c r="S647" s="13">
        <f t="shared" si="958"/>
        <v>5.5076218402521082E-3</v>
      </c>
      <c r="T647" s="13">
        <f t="shared" si="959"/>
        <v>1.8176460283627197E-2</v>
      </c>
      <c r="U647" s="13">
        <f t="shared" si="960"/>
        <v>2.7110931139347778E-2</v>
      </c>
      <c r="V647" s="13">
        <f t="shared" si="961"/>
        <v>1.5068016131136277E-4</v>
      </c>
      <c r="W647" s="13">
        <f t="shared" si="962"/>
        <v>4.0621217415235441E-3</v>
      </c>
      <c r="X647" s="13">
        <f t="shared" si="963"/>
        <v>2.4617147752943507E-3</v>
      </c>
      <c r="Y647" s="13">
        <f t="shared" si="964"/>
        <v>7.459204844793289E-4</v>
      </c>
      <c r="Z647" s="13">
        <f t="shared" si="965"/>
        <v>1.3479019489556045E-2</v>
      </c>
      <c r="AA647" s="13">
        <f t="shared" si="966"/>
        <v>5.4765615938670176E-3</v>
      </c>
      <c r="AB647" s="13">
        <f t="shared" si="967"/>
        <v>1.1125707962162427E-3</v>
      </c>
      <c r="AC647" s="13">
        <f t="shared" si="968"/>
        <v>2.318838840998875E-6</v>
      </c>
      <c r="AD647" s="13">
        <f t="shared" si="969"/>
        <v>4.1261272632770634E-4</v>
      </c>
      <c r="AE647" s="13">
        <f t="shared" si="970"/>
        <v>2.5005032086862971E-4</v>
      </c>
      <c r="AF647" s="13">
        <f t="shared" si="971"/>
        <v>7.5767370923074436E-5</v>
      </c>
      <c r="AG647" s="13">
        <f t="shared" si="972"/>
        <v>1.5305437925861244E-5</v>
      </c>
      <c r="AH647" s="13">
        <f t="shared" si="973"/>
        <v>2.0421286919305587E-3</v>
      </c>
      <c r="AI647" s="13">
        <f t="shared" si="974"/>
        <v>8.2972233793610658E-4</v>
      </c>
      <c r="AJ647" s="13">
        <f t="shared" si="975"/>
        <v>1.6855920020871255E-4</v>
      </c>
      <c r="AK647" s="13">
        <f t="shared" si="976"/>
        <v>2.2828684308757072E-5</v>
      </c>
      <c r="AL647" s="13">
        <f t="shared" si="977"/>
        <v>2.2838366080754265E-8</v>
      </c>
      <c r="AM647" s="13">
        <f t="shared" si="978"/>
        <v>3.3529130392577354E-5</v>
      </c>
      <c r="AN647" s="13">
        <f t="shared" si="979"/>
        <v>2.0319222549745966E-5</v>
      </c>
      <c r="AO647" s="13">
        <f t="shared" si="980"/>
        <v>6.1568970055588701E-6</v>
      </c>
      <c r="AP647" s="13">
        <f t="shared" si="981"/>
        <v>1.2437280558431509E-6</v>
      </c>
      <c r="AQ647" s="13">
        <f t="shared" si="982"/>
        <v>1.8843008200739423E-7</v>
      </c>
      <c r="AR647" s="13">
        <f t="shared" si="983"/>
        <v>2.4751293505509268E-4</v>
      </c>
      <c r="AS647" s="13">
        <f t="shared" si="984"/>
        <v>1.0056516612045258E-4</v>
      </c>
      <c r="AT647" s="13">
        <f t="shared" si="985"/>
        <v>2.0429947700679045E-5</v>
      </c>
      <c r="AU647" s="13">
        <f t="shared" si="986"/>
        <v>2.7669140926495239E-6</v>
      </c>
      <c r="AV647" s="13">
        <f t="shared" si="987"/>
        <v>2.8105114517185252E-7</v>
      </c>
      <c r="AW647" s="13">
        <f t="shared" si="988"/>
        <v>1.5620574473657396E-10</v>
      </c>
      <c r="AX647" s="13">
        <f t="shared" si="989"/>
        <v>2.2704958611916105E-6</v>
      </c>
      <c r="AY647" s="13">
        <f t="shared" si="990"/>
        <v>1.3759590589335031E-6</v>
      </c>
      <c r="AZ647" s="13">
        <f t="shared" si="991"/>
        <v>4.1692728100097515E-7</v>
      </c>
      <c r="BA647" s="13">
        <f t="shared" si="992"/>
        <v>8.4221671429477636E-8</v>
      </c>
      <c r="BB647" s="13">
        <f t="shared" si="993"/>
        <v>1.275994087268356E-8</v>
      </c>
      <c r="BC647" s="13">
        <f t="shared" si="994"/>
        <v>1.5465481822997382E-9</v>
      </c>
      <c r="BD647" s="13">
        <f t="shared" si="995"/>
        <v>2.4999507157108863E-5</v>
      </c>
      <c r="BE647" s="13">
        <f t="shared" si="996"/>
        <v>1.0157366481167944E-5</v>
      </c>
      <c r="BF647" s="13">
        <f t="shared" si="997"/>
        <v>2.0634825555634206E-6</v>
      </c>
      <c r="BG647" s="13">
        <f t="shared" si="998"/>
        <v>2.7946615657440537E-7</v>
      </c>
      <c r="BH647" s="13">
        <f t="shared" si="999"/>
        <v>2.8386961326580596E-8</v>
      </c>
      <c r="BI647" s="13">
        <f t="shared" si="1000"/>
        <v>2.3067396302557043E-9</v>
      </c>
      <c r="BJ647" s="14">
        <f t="shared" si="1001"/>
        <v>0.20389914208788662</v>
      </c>
      <c r="BK647" s="14">
        <f t="shared" si="1002"/>
        <v>0.45850962825816616</v>
      </c>
      <c r="BL647" s="14">
        <f t="shared" si="1003"/>
        <v>0.3241098185970811</v>
      </c>
      <c r="BM647" s="14">
        <f t="shared" si="1004"/>
        <v>8.2577604757929954E-2</v>
      </c>
      <c r="BN647" s="14">
        <f t="shared" si="1005"/>
        <v>0.91741862787190687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1.5221</v>
      </c>
      <c r="F648" s="10">
        <f>VLOOKUP(B648,home!$B$2:$E$405,3,FALSE)</f>
        <v>0.36499999999999999</v>
      </c>
      <c r="G648" s="10">
        <f>VLOOKUP(C648,away!$B$2:$E$405,4,FALSE)</f>
        <v>1.1679999999999999</v>
      </c>
      <c r="H648" s="10">
        <f>VLOOKUP(A648,away!$A$2:$E$405,3,FALSE)</f>
        <v>1.1471</v>
      </c>
      <c r="I648" s="10">
        <f>VLOOKUP(C648,away!$B$2:$E$405,3,FALSE)</f>
        <v>1.2592000000000001</v>
      </c>
      <c r="J648" s="10">
        <f>VLOOKUP(B648,home!$B$2:$E$405,4,FALSE)</f>
        <v>0.77490000000000003</v>
      </c>
      <c r="K648" s="12">
        <f t="shared" si="950"/>
        <v>0.64890167199999993</v>
      </c>
      <c r="L648" s="12">
        <f t="shared" si="951"/>
        <v>1.119287505168</v>
      </c>
      <c r="M648" s="13">
        <f t="shared" si="952"/>
        <v>0.17064171112695309</v>
      </c>
      <c r="N648" s="13">
        <f t="shared" si="953"/>
        <v>0.11072969166322084</v>
      </c>
      <c r="O648" s="13">
        <f t="shared" si="954"/>
        <v>0.19099713512488586</v>
      </c>
      <c r="P648" s="13">
        <f t="shared" si="955"/>
        <v>0.12393836032974835</v>
      </c>
      <c r="Q648" s="13">
        <f t="shared" si="956"/>
        <v>3.592634103015422E-2</v>
      </c>
      <c r="R648" s="13">
        <f t="shared" si="957"/>
        <v>0.10689035343408447</v>
      </c>
      <c r="S648" s="13">
        <f t="shared" si="958"/>
        <v>2.2504341200901574E-2</v>
      </c>
      <c r="T648" s="13">
        <f t="shared" si="959"/>
        <v>4.0211904621456074E-2</v>
      </c>
      <c r="U648" s="13">
        <f t="shared" si="960"/>
        <v>6.9361329064048349E-2</v>
      </c>
      <c r="V648" s="13">
        <f t="shared" si="961"/>
        <v>1.8161191724271682E-3</v>
      </c>
      <c r="W648" s="13">
        <f t="shared" si="962"/>
        <v>7.770887587769758E-3</v>
      </c>
      <c r="X648" s="13">
        <f t="shared" si="963"/>
        <v>8.6978573810557892E-3</v>
      </c>
      <c r="Y648" s="13">
        <f t="shared" si="964"/>
        <v>4.8677015441745061E-3</v>
      </c>
      <c r="Z648" s="13">
        <f t="shared" si="965"/>
        <v>3.9880345673920729E-2</v>
      </c>
      <c r="AA648" s="13">
        <f t="shared" si="966"/>
        <v>2.5878422987745123E-2</v>
      </c>
      <c r="AB648" s="13">
        <f t="shared" si="967"/>
        <v>8.3962759727355205E-3</v>
      </c>
      <c r="AC648" s="13">
        <f t="shared" si="968"/>
        <v>8.2441314797655112E-5</v>
      </c>
      <c r="AD648" s="13">
        <f t="shared" si="969"/>
        <v>1.2606354871569604E-3</v>
      </c>
      <c r="AE648" s="13">
        <f t="shared" si="970"/>
        <v>1.4110135493461604E-3</v>
      </c>
      <c r="AF648" s="13">
        <f t="shared" si="971"/>
        <v>7.8966491770295457E-4</v>
      </c>
      <c r="AG648" s="13">
        <f t="shared" si="972"/>
        <v>2.9462069188481137E-4</v>
      </c>
      <c r="AH648" s="13">
        <f t="shared" si="973"/>
        <v>1.1159393153650041E-2</v>
      </c>
      <c r="AI648" s="13">
        <f t="shared" si="974"/>
        <v>7.2413488759088627E-3</v>
      </c>
      <c r="AJ648" s="13">
        <f t="shared" si="975"/>
        <v>2.3494616965562902E-3</v>
      </c>
      <c r="AK648" s="13">
        <f t="shared" si="976"/>
        <v>5.0818987439844431E-4</v>
      </c>
      <c r="AL648" s="13">
        <f t="shared" si="977"/>
        <v>2.3951099205394966E-6</v>
      </c>
      <c r="AM648" s="13">
        <f t="shared" si="978"/>
        <v>1.6360569507973727E-4</v>
      </c>
      <c r="AN648" s="13">
        <f t="shared" si="979"/>
        <v>1.8312181027707567E-4</v>
      </c>
      <c r="AO648" s="13">
        <f t="shared" si="980"/>
        <v>1.0248297708343796E-4</v>
      </c>
      <c r="AP648" s="13">
        <f t="shared" si="981"/>
        <v>3.8235971913970199E-5</v>
      </c>
      <c r="AQ648" s="13">
        <f t="shared" si="982"/>
        <v>1.0699261402815354E-5</v>
      </c>
      <c r="AR648" s="13">
        <f t="shared" si="983"/>
        <v>2.4981138644275648E-3</v>
      </c>
      <c r="AS648" s="13">
        <f t="shared" si="984"/>
        <v>1.6210302634734278E-3</v>
      </c>
      <c r="AT648" s="13">
        <f t="shared" si="985"/>
        <v>5.2594462416525375E-4</v>
      </c>
      <c r="AU648" s="13">
        <f t="shared" si="986"/>
        <v>1.1376211533341491E-4</v>
      </c>
      <c r="AV648" s="13">
        <f t="shared" si="987"/>
        <v>1.8455106712527438E-5</v>
      </c>
      <c r="AW648" s="13">
        <f t="shared" si="988"/>
        <v>4.8321843860375113E-8</v>
      </c>
      <c r="AX648" s="13">
        <f t="shared" si="989"/>
        <v>1.7694001514327265E-5</v>
      </c>
      <c r="AY648" s="13">
        <f t="shared" si="990"/>
        <v>1.980467481141018E-5</v>
      </c>
      <c r="AZ648" s="13">
        <f t="shared" si="991"/>
        <v>1.1083562530163418E-5</v>
      </c>
      <c r="BA648" s="13">
        <f t="shared" si="992"/>
        <v>4.1352310175867135E-6</v>
      </c>
      <c r="BB648" s="13">
        <f t="shared" si="993"/>
        <v>1.1571281022419903E-6</v>
      </c>
      <c r="BC648" s="13">
        <f t="shared" si="994"/>
        <v>2.5903180534364417E-7</v>
      </c>
      <c r="BD648" s="13">
        <f t="shared" si="995"/>
        <v>4.66017939156787E-4</v>
      </c>
      <c r="BE648" s="13">
        <f t="shared" si="996"/>
        <v>3.0239981990083328E-4</v>
      </c>
      <c r="BF648" s="13">
        <f t="shared" si="997"/>
        <v>9.8113874373074772E-5</v>
      </c>
      <c r="BG648" s="13">
        <f t="shared" si="998"/>
        <v>2.1222085709028719E-5</v>
      </c>
      <c r="BH648" s="13">
        <f t="shared" si="999"/>
        <v>3.44276172497901E-6</v>
      </c>
      <c r="BI648" s="13">
        <f t="shared" si="1000"/>
        <v>4.4680276792729687E-7</v>
      </c>
      <c r="BJ648" s="14">
        <f t="shared" si="1001"/>
        <v>0.21251259781946022</v>
      </c>
      <c r="BK648" s="14">
        <f t="shared" si="1002"/>
        <v>0.31900517292955982</v>
      </c>
      <c r="BL648" s="14">
        <f t="shared" si="1003"/>
        <v>0.42845085944175787</v>
      </c>
      <c r="BM648" s="14">
        <f t="shared" si="1004"/>
        <v>0.26070562680268411</v>
      </c>
      <c r="BN648" s="14">
        <f t="shared" si="1005"/>
        <v>0.73912359270904682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1.5221</v>
      </c>
      <c r="F649" s="10">
        <f>VLOOKUP(B649,home!$B$2:$E$405,3,FALSE)</f>
        <v>0.73</v>
      </c>
      <c r="G649" s="10">
        <f>VLOOKUP(C649,away!$B$2:$E$405,4,FALSE)</f>
        <v>1.1496999999999999</v>
      </c>
      <c r="H649" s="10">
        <f>VLOOKUP(A649,away!$A$2:$E$405,3,FALSE)</f>
        <v>1.1471</v>
      </c>
      <c r="I649" s="10">
        <f>VLOOKUP(C649,away!$B$2:$E$405,3,FALSE)</f>
        <v>0.98070000000000002</v>
      </c>
      <c r="J649" s="10">
        <f>VLOOKUP(B649,home!$B$2:$E$405,4,FALSE)</f>
        <v>1.0654999999999999</v>
      </c>
      <c r="K649" s="12">
        <f t="shared" si="950"/>
        <v>1.2774696100999998</v>
      </c>
      <c r="L649" s="12">
        <f t="shared" si="951"/>
        <v>1.1986459135350001</v>
      </c>
      <c r="M649" s="13">
        <f t="shared" si="952"/>
        <v>8.4069156798936839E-2</v>
      </c>
      <c r="N649" s="13">
        <f t="shared" si="953"/>
        <v>0.1073957929573736</v>
      </c>
      <c r="O649" s="13">
        <f t="shared" si="954"/>
        <v>0.10076915125137879</v>
      </c>
      <c r="P649" s="13">
        <f t="shared" si="955"/>
        <v>0.12872952835920679</v>
      </c>
      <c r="Q649" s="13">
        <f t="shared" si="956"/>
        <v>6.8597430877818194E-2</v>
      </c>
      <c r="R649" s="13">
        <f t="shared" si="957"/>
        <v>6.0393265678927777E-2</v>
      </c>
      <c r="S649" s="13">
        <f t="shared" si="958"/>
        <v>4.92787488972216E-2</v>
      </c>
      <c r="T649" s="13">
        <f t="shared" si="959"/>
        <v>8.2224030200696407E-2</v>
      </c>
      <c r="U649" s="13">
        <f t="shared" si="960"/>
        <v>7.7150561559525585E-2</v>
      </c>
      <c r="V649" s="13">
        <f t="shared" si="961"/>
        <v>8.384142486197798E-3</v>
      </c>
      <c r="W649" s="13">
        <f t="shared" si="962"/>
        <v>2.921037775911603E-2</v>
      </c>
      <c r="X649" s="13">
        <f t="shared" si="963"/>
        <v>3.5012899933778076E-2</v>
      </c>
      <c r="Y649" s="13">
        <f t="shared" si="964"/>
        <v>2.0984034713316488E-2</v>
      </c>
      <c r="Z649" s="13">
        <f t="shared" si="965"/>
        <v>2.4130047037026783E-2</v>
      </c>
      <c r="AA649" s="13">
        <f t="shared" si="966"/>
        <v>3.0825401780085263E-2</v>
      </c>
      <c r="AB649" s="13">
        <f t="shared" si="967"/>
        <v>1.9689256996590687E-2</v>
      </c>
      <c r="AC649" s="13">
        <f t="shared" si="968"/>
        <v>8.0238010960272251E-4</v>
      </c>
      <c r="AD649" s="13">
        <f t="shared" si="969"/>
        <v>9.3288424717029184E-3</v>
      </c>
      <c r="AE649" s="13">
        <f t="shared" si="970"/>
        <v>1.1181978906718452E-2</v>
      </c>
      <c r="AF649" s="13">
        <f t="shared" si="971"/>
        <v>6.7016166608863219E-3</v>
      </c>
      <c r="AG649" s="13">
        <f t="shared" si="972"/>
        <v>2.677621808216487E-3</v>
      </c>
      <c r="AH649" s="13">
        <f t="shared" si="973"/>
        <v>7.2308455685848724E-3</v>
      </c>
      <c r="AI649" s="13">
        <f t="shared" si="974"/>
        <v>9.2371854691934308E-3</v>
      </c>
      <c r="AJ649" s="13">
        <f t="shared" si="975"/>
        <v>5.900111859875959E-3</v>
      </c>
      <c r="AK649" s="13">
        <f t="shared" si="976"/>
        <v>2.5124045323940414E-3</v>
      </c>
      <c r="AL649" s="13">
        <f t="shared" si="977"/>
        <v>4.9145259453951485E-5</v>
      </c>
      <c r="AM649" s="13">
        <f t="shared" si="978"/>
        <v>2.3834625510021266E-3</v>
      </c>
      <c r="AN649" s="13">
        <f t="shared" si="979"/>
        <v>2.8569276468224055E-3</v>
      </c>
      <c r="AO649" s="13">
        <f t="shared" si="980"/>
        <v>1.7122223245644205E-3</v>
      </c>
      <c r="AP649" s="13">
        <f t="shared" si="981"/>
        <v>6.8411609746751368E-4</v>
      </c>
      <c r="AQ649" s="13">
        <f t="shared" si="982"/>
        <v>2.050032411532368E-4</v>
      </c>
      <c r="AR649" s="13">
        <f t="shared" si="983"/>
        <v>1.7334446984373843E-3</v>
      </c>
      <c r="AS649" s="13">
        <f t="shared" si="984"/>
        <v>2.2144229230427171E-3</v>
      </c>
      <c r="AT649" s="13">
        <f t="shared" si="985"/>
        <v>1.4144289940479413E-3</v>
      </c>
      <c r="AU649" s="13">
        <f t="shared" si="986"/>
        <v>6.0229668518018613E-4</v>
      </c>
      <c r="AV649" s="13">
        <f t="shared" si="987"/>
        <v>1.9235392789541375E-4</v>
      </c>
      <c r="AW649" s="13">
        <f t="shared" si="988"/>
        <v>2.0903577454982877E-6</v>
      </c>
      <c r="AX649" s="13">
        <f t="shared" si="989"/>
        <v>5.0746682928610705E-4</v>
      </c>
      <c r="AY649" s="13">
        <f t="shared" si="990"/>
        <v>6.0827304117835564E-4</v>
      </c>
      <c r="AZ649" s="13">
        <f t="shared" si="991"/>
        <v>3.645519975609715E-4</v>
      </c>
      <c r="BA649" s="13">
        <f t="shared" si="992"/>
        <v>1.4565625404915991E-4</v>
      </c>
      <c r="BB649" s="13">
        <f t="shared" si="993"/>
        <v>4.364756842421034E-5</v>
      </c>
      <c r="BC649" s="13">
        <f t="shared" si="994"/>
        <v>1.0463595905483805E-5</v>
      </c>
      <c r="BD649" s="13">
        <f t="shared" si="995"/>
        <v>3.4629773402014699E-4</v>
      </c>
      <c r="BE649" s="13">
        <f t="shared" si="996"/>
        <v>4.4238483125723068E-4</v>
      </c>
      <c r="BF649" s="13">
        <f t="shared" si="997"/>
        <v>2.825665889501644E-4</v>
      </c>
      <c r="BG649" s="13">
        <f t="shared" si="998"/>
        <v>1.2032341007115113E-4</v>
      </c>
      <c r="BH649" s="13">
        <f t="shared" si="999"/>
        <v>3.8427374937373978E-5</v>
      </c>
      <c r="BI649" s="13">
        <f t="shared" si="1000"/>
        <v>9.8179607356827164E-6</v>
      </c>
      <c r="BJ649" s="14">
        <f t="shared" si="1001"/>
        <v>0.38283641743703695</v>
      </c>
      <c r="BK649" s="14">
        <f t="shared" si="1002"/>
        <v>0.27192137495179797</v>
      </c>
      <c r="BL649" s="14">
        <f t="shared" si="1003"/>
        <v>0.32110494982513182</v>
      </c>
      <c r="BM649" s="14">
        <f t="shared" si="1004"/>
        <v>0.44943228064391871</v>
      </c>
      <c r="BN649" s="14">
        <f t="shared" si="1005"/>
        <v>0.54995432592364202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1.5221</v>
      </c>
      <c r="F650" s="10">
        <f>VLOOKUP(B650,home!$B$2:$E$405,3,FALSE)</f>
        <v>1.3140000000000001</v>
      </c>
      <c r="G650" s="10">
        <f>VLOOKUP(C650,away!$B$2:$E$405,4,FALSE)</f>
        <v>0.73</v>
      </c>
      <c r="H650" s="10">
        <f>VLOOKUP(A650,away!$A$2:$E$405,3,FALSE)</f>
        <v>1.1471</v>
      </c>
      <c r="I650" s="10">
        <f>VLOOKUP(C650,away!$B$2:$E$405,3,FALSE)</f>
        <v>0.96860000000000002</v>
      </c>
      <c r="J650" s="10">
        <f>VLOOKUP(B650,home!$B$2:$E$405,4,FALSE)</f>
        <v>0.67800000000000005</v>
      </c>
      <c r="K650" s="12">
        <f t="shared" si="950"/>
        <v>1.4600287619999999</v>
      </c>
      <c r="L650" s="12">
        <f t="shared" si="951"/>
        <v>0.75331295868000014</v>
      </c>
      <c r="M650" s="13">
        <f t="shared" si="952"/>
        <v>0.10933467142693544</v>
      </c>
      <c r="N650" s="13">
        <f t="shared" si="953"/>
        <v>0.15963176496714532</v>
      </c>
      <c r="O650" s="13">
        <f t="shared" si="954"/>
        <v>8.2363224818930408E-2</v>
      </c>
      <c r="P650" s="13">
        <f t="shared" si="955"/>
        <v>0.12025267716671063</v>
      </c>
      <c r="Q650" s="13">
        <f t="shared" si="956"/>
        <v>0.11653348409042807</v>
      </c>
      <c r="R650" s="13">
        <f t="shared" si="957"/>
        <v>3.1022642287387235E-2</v>
      </c>
      <c r="S650" s="13">
        <f t="shared" si="958"/>
        <v>3.3065234881655803E-2</v>
      </c>
      <c r="T650" s="13">
        <f t="shared" si="959"/>
        <v>8.778618368544909E-2</v>
      </c>
      <c r="U650" s="13">
        <f t="shared" si="960"/>
        <v>4.5293950012822833E-2</v>
      </c>
      <c r="V650" s="13">
        <f t="shared" si="961"/>
        <v>4.0407869442121921E-3</v>
      </c>
      <c r="W650" s="13">
        <f t="shared" si="962"/>
        <v>5.6714079502698134E-2</v>
      </c>
      <c r="X650" s="13">
        <f t="shared" si="963"/>
        <v>4.2723451028990278E-2</v>
      </c>
      <c r="Y650" s="13">
        <f t="shared" si="964"/>
        <v>1.609206464983438E-2</v>
      </c>
      <c r="Z650" s="13">
        <f t="shared" si="965"/>
        <v>7.7899194825276552E-3</v>
      </c>
      <c r="AA650" s="13">
        <f t="shared" si="966"/>
        <v>1.1373506498154533E-2</v>
      </c>
      <c r="AB650" s="13">
        <f t="shared" si="967"/>
        <v>8.3028233060497593E-3</v>
      </c>
      <c r="AC650" s="13">
        <f t="shared" si="968"/>
        <v>2.7776838854048235E-4</v>
      </c>
      <c r="AD650" s="13">
        <f t="shared" si="969"/>
        <v>2.070104682107347E-2</v>
      </c>
      <c r="AE650" s="13">
        <f t="shared" si="970"/>
        <v>1.5594366828556068E-2</v>
      </c>
      <c r="AF650" s="13">
        <f t="shared" si="971"/>
        <v>5.8737193071804099E-3</v>
      </c>
      <c r="AG650" s="13">
        <f t="shared" si="972"/>
        <v>1.4749162899159718E-3</v>
      </c>
      <c r="AH650" s="13">
        <f t="shared" si="973"/>
        <v>1.4670618233154707E-3</v>
      </c>
      <c r="AI650" s="13">
        <f t="shared" si="974"/>
        <v>2.1419524576727494E-3</v>
      </c>
      <c r="AJ650" s="13">
        <f t="shared" si="975"/>
        <v>1.5636560975194008E-3</v>
      </c>
      <c r="AK650" s="13">
        <f t="shared" si="976"/>
        <v>7.6099429208500069E-4</v>
      </c>
      <c r="AL650" s="13">
        <f t="shared" si="977"/>
        <v>1.2220237887337589E-5</v>
      </c>
      <c r="AM650" s="13">
        <f t="shared" si="978"/>
        <v>6.0448247524551857E-3</v>
      </c>
      <c r="AN650" s="13">
        <f t="shared" si="979"/>
        <v>4.553644818974115E-3</v>
      </c>
      <c r="AO650" s="13">
        <f t="shared" si="980"/>
        <v>1.7151598256796219E-3</v>
      </c>
      <c r="AP650" s="13">
        <f t="shared" si="981"/>
        <v>4.3068404096392976E-4</v>
      </c>
      <c r="AQ650" s="13">
        <f t="shared" si="982"/>
        <v>8.1109967288699061E-5</v>
      </c>
      <c r="AR650" s="13">
        <f t="shared" si="983"/>
        <v>2.2103133653765067E-4</v>
      </c>
      <c r="AS650" s="13">
        <f t="shared" si="984"/>
        <v>3.2271210864827149E-4</v>
      </c>
      <c r="AT650" s="13">
        <f t="shared" si="985"/>
        <v>2.3558448023607264E-4</v>
      </c>
      <c r="AU650" s="13">
        <f t="shared" si="986"/>
        <v>1.1465337234182887E-4</v>
      </c>
      <c r="AV650" s="13">
        <f t="shared" si="987"/>
        <v>4.1849305319841335E-5</v>
      </c>
      <c r="AW650" s="13">
        <f t="shared" si="988"/>
        <v>3.7334815469370867E-7</v>
      </c>
      <c r="AX650" s="13">
        <f t="shared" si="989"/>
        <v>1.4709363333056859E-3</v>
      </c>
      <c r="AY650" s="13">
        <f t="shared" si="990"/>
        <v>1.108075401272417E-3</v>
      </c>
      <c r="AZ650" s="13">
        <f t="shared" si="991"/>
        <v>4.1736377948652635E-4</v>
      </c>
      <c r="BA650" s="13">
        <f t="shared" si="992"/>
        <v>1.0480184785695411E-4</v>
      </c>
      <c r="BB650" s="13">
        <f t="shared" si="993"/>
        <v>1.9737147521063329E-5</v>
      </c>
      <c r="BC650" s="13">
        <f t="shared" si="994"/>
        <v>2.9736497989991709E-6</v>
      </c>
      <c r="BD650" s="13">
        <f t="shared" si="995"/>
        <v>2.775096168136206E-5</v>
      </c>
      <c r="BE650" s="13">
        <f t="shared" si="996"/>
        <v>4.051720222794849E-5</v>
      </c>
      <c r="BF650" s="13">
        <f t="shared" si="997"/>
        <v>2.9578140304287635E-5</v>
      </c>
      <c r="BG650" s="13">
        <f t="shared" si="998"/>
        <v>1.4394978523577126E-5</v>
      </c>
      <c r="BH650" s="13">
        <f t="shared" si="999"/>
        <v>5.2542706681987221E-6</v>
      </c>
      <c r="BI650" s="13">
        <f t="shared" si="1000"/>
        <v>1.5342772597806182E-6</v>
      </c>
      <c r="BJ650" s="14">
        <f t="shared" si="1001"/>
        <v>0.53907438873587421</v>
      </c>
      <c r="BK650" s="14">
        <f t="shared" si="1002"/>
        <v>0.26809143444721423</v>
      </c>
      <c r="BL650" s="14">
        <f t="shared" si="1003"/>
        <v>0.18534467202768617</v>
      </c>
      <c r="BM650" s="14">
        <f t="shared" si="1004"/>
        <v>0.38005424788264774</v>
      </c>
      <c r="BN650" s="14">
        <f t="shared" si="1005"/>
        <v>0.61913846475753709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1.5221</v>
      </c>
      <c r="F651" s="10">
        <f>VLOOKUP(B651,home!$B$2:$E$405,3,FALSE)</f>
        <v>1.0324</v>
      </c>
      <c r="G651" s="10">
        <f>VLOOKUP(C651,away!$B$2:$E$405,4,FALSE)</f>
        <v>1.1496999999999999</v>
      </c>
      <c r="H651" s="10">
        <f>VLOOKUP(A651,away!$A$2:$E$405,3,FALSE)</f>
        <v>1.1471</v>
      </c>
      <c r="I651" s="10">
        <f>VLOOKUP(C651,away!$B$2:$E$405,3,FALSE)</f>
        <v>0.98070000000000002</v>
      </c>
      <c r="J651" s="10">
        <f>VLOOKUP(B651,home!$B$2:$E$405,4,FALSE)</f>
        <v>0.74719999999999998</v>
      </c>
      <c r="K651" s="12">
        <f t="shared" si="950"/>
        <v>1.8066570211879998</v>
      </c>
      <c r="L651" s="12">
        <f t="shared" si="951"/>
        <v>0.84057083678400002</v>
      </c>
      <c r="M651" s="13">
        <f t="shared" si="952"/>
        <v>7.0847339977719526E-2</v>
      </c>
      <c r="N651" s="13">
        <f t="shared" si="953"/>
        <v>0.12799684420324023</v>
      </c>
      <c r="O651" s="13">
        <f t="shared" si="954"/>
        <v>5.9552207848992247E-2</v>
      </c>
      <c r="P651" s="13">
        <f t="shared" si="955"/>
        <v>0.10759041443762893</v>
      </c>
      <c r="Q651" s="13">
        <f t="shared" si="956"/>
        <v>0.11562319863484528</v>
      </c>
      <c r="R651" s="13">
        <f t="shared" si="957"/>
        <v>2.5028924591981052E-2</v>
      </c>
      <c r="S651" s="13">
        <f t="shared" si="958"/>
        <v>4.0847324975437138E-2</v>
      </c>
      <c r="T651" s="13">
        <f t="shared" si="959"/>
        <v>9.7189488828134565E-2</v>
      </c>
      <c r="U651" s="13">
        <f t="shared" si="960"/>
        <v>4.521868234688755E-2</v>
      </c>
      <c r="V651" s="13">
        <f t="shared" si="961"/>
        <v>6.8924106147071357E-3</v>
      </c>
      <c r="W651" s="13">
        <f t="shared" si="962"/>
        <v>6.9630487875286001E-2</v>
      </c>
      <c r="X651" s="13">
        <f t="shared" si="963"/>
        <v>5.8529357459007322E-2</v>
      </c>
      <c r="Y651" s="13">
        <f t="shared" si="964"/>
        <v>2.4599035487873816E-2</v>
      </c>
      <c r="Z651" s="13">
        <f t="shared" si="965"/>
        <v>7.0128613626950498E-3</v>
      </c>
      <c r="AA651" s="13">
        <f t="shared" si="966"/>
        <v>1.2669835219531052E-2</v>
      </c>
      <c r="AB651" s="13">
        <f t="shared" si="967"/>
        <v>1.1445023378330393E-2</v>
      </c>
      <c r="AC651" s="13">
        <f t="shared" si="968"/>
        <v>6.5418591822207297E-4</v>
      </c>
      <c r="AD651" s="13">
        <f t="shared" si="969"/>
        <v>3.1449602452157825E-2</v>
      </c>
      <c r="AE651" s="13">
        <f t="shared" si="970"/>
        <v>2.6435618649734444E-2</v>
      </c>
      <c r="AF651" s="13">
        <f t="shared" si="971"/>
        <v>1.1110505044654998E-2</v>
      </c>
      <c r="AG651" s="13">
        <f t="shared" si="972"/>
        <v>3.1130555074928351E-3</v>
      </c>
      <c r="AH651" s="13">
        <f t="shared" si="973"/>
        <v>1.4737016859726899E-3</v>
      </c>
      <c r="AI651" s="13">
        <f t="shared" si="974"/>
        <v>2.6624734980991525E-3</v>
      </c>
      <c r="AJ651" s="13">
        <f t="shared" si="975"/>
        <v>2.405088219533905E-3</v>
      </c>
      <c r="AK651" s="13">
        <f t="shared" si="976"/>
        <v>1.448389839465825E-3</v>
      </c>
      <c r="AL651" s="13">
        <f t="shared" si="977"/>
        <v>3.9738476607820984E-5</v>
      </c>
      <c r="AM651" s="13">
        <f t="shared" si="978"/>
        <v>1.1363729016752455E-2</v>
      </c>
      <c r="AN651" s="13">
        <f t="shared" si="979"/>
        <v>9.5520192085982326E-3</v>
      </c>
      <c r="AO651" s="13">
        <f t="shared" si="980"/>
        <v>4.014574389574129E-3</v>
      </c>
      <c r="AP651" s="13">
        <f t="shared" si="981"/>
        <v>1.1248447179919806E-3</v>
      </c>
      <c r="AQ651" s="13">
        <f t="shared" si="982"/>
        <v>2.3637791646364536E-4</v>
      </c>
      <c r="AR651" s="13">
        <f t="shared" si="983"/>
        <v>2.4775013186961118E-4</v>
      </c>
      <c r="AS651" s="13">
        <f t="shared" si="984"/>
        <v>4.475995152424858E-4</v>
      </c>
      <c r="AT651" s="13">
        <f t="shared" si="985"/>
        <v>4.0432940344659122E-4</v>
      </c>
      <c r="AU651" s="13">
        <f t="shared" si="986"/>
        <v>2.4349485186984647E-4</v>
      </c>
      <c r="AV651" s="13">
        <f t="shared" si="987"/>
        <v>1.099779209384475E-4</v>
      </c>
      <c r="AW651" s="13">
        <f t="shared" si="988"/>
        <v>1.6763270186526185E-6</v>
      </c>
      <c r="AX651" s="13">
        <f t="shared" si="989"/>
        <v>3.4217268024989414E-3</v>
      </c>
      <c r="AY651" s="13">
        <f t="shared" si="990"/>
        <v>2.8762037616227761E-3</v>
      </c>
      <c r="AZ651" s="13">
        <f t="shared" si="991"/>
        <v>1.2088265013342726E-3</v>
      </c>
      <c r="BA651" s="13">
        <f t="shared" si="992"/>
        <v>3.3870143458440824E-4</v>
      </c>
      <c r="BB651" s="13">
        <f t="shared" si="993"/>
        <v>7.11756370721393E-5</v>
      </c>
      <c r="BC651" s="13">
        <f t="shared" si="994"/>
        <v>1.196563296247249E-5</v>
      </c>
      <c r="BD651" s="13">
        <f t="shared" si="995"/>
        <v>3.4708589276497566E-5</v>
      </c>
      <c r="BE651" s="13">
        <f t="shared" si="996"/>
        <v>6.2706516511914828E-5</v>
      </c>
      <c r="BF651" s="13">
        <f t="shared" si="997"/>
        <v>5.6644584165246105E-5</v>
      </c>
      <c r="BG651" s="13">
        <f t="shared" si="998"/>
        <v>3.4112445231472155E-5</v>
      </c>
      <c r="BH651" s="13">
        <f t="shared" si="999"/>
        <v>1.5407372171832564E-5</v>
      </c>
      <c r="BI651" s="13">
        <f t="shared" si="1000"/>
        <v>5.567167422459581E-6</v>
      </c>
      <c r="BJ651" s="14">
        <f t="shared" si="1001"/>
        <v>0.59989733916188281</v>
      </c>
      <c r="BK651" s="14">
        <f t="shared" si="1002"/>
        <v>0.22974761816194542</v>
      </c>
      <c r="BL651" s="14">
        <f t="shared" si="1003"/>
        <v>0.16356662512694026</v>
      </c>
      <c r="BM651" s="14">
        <f t="shared" si="1004"/>
        <v>0.49071098668445212</v>
      </c>
      <c r="BN651" s="14">
        <f t="shared" si="1005"/>
        <v>0.50663892969440727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1.6306</v>
      </c>
      <c r="F652" s="10">
        <f>VLOOKUP(B652,home!$B$2:$E$405,3,FALSE)</f>
        <v>1.1904999999999999</v>
      </c>
      <c r="G652" s="10">
        <f>VLOOKUP(C652,away!$B$2:$E$405,4,FALSE)</f>
        <v>1.6234</v>
      </c>
      <c r="H652" s="10">
        <f>VLOOKUP(A652,away!$A$2:$E$405,3,FALSE)</f>
        <v>1.1465000000000001</v>
      </c>
      <c r="I652" s="10">
        <f>VLOOKUP(C652,away!$B$2:$E$405,3,FALSE)</f>
        <v>1.0261</v>
      </c>
      <c r="J652" s="10">
        <f>VLOOKUP(B652,home!$B$2:$E$405,4,FALSE)</f>
        <v>1.1288</v>
      </c>
      <c r="K652" s="12">
        <f t="shared" si="950"/>
        <v>3.1513916456199995</v>
      </c>
      <c r="L652" s="12">
        <f t="shared" si="951"/>
        <v>1.32794701612</v>
      </c>
      <c r="M652" s="13">
        <f t="shared" si="952"/>
        <v>1.1340910853387209E-2</v>
      </c>
      <c r="N652" s="13">
        <f t="shared" si="953"/>
        <v>3.5739651717085624E-2</v>
      </c>
      <c r="O652" s="13">
        <f t="shared" si="954"/>
        <v>1.5060128727838467E-2</v>
      </c>
      <c r="P652" s="13">
        <f t="shared" si="955"/>
        <v>4.7460363854871887E-2</v>
      </c>
      <c r="Q652" s="13">
        <f t="shared" si="956"/>
        <v>5.6314819919296065E-2</v>
      </c>
      <c r="R652" s="13">
        <f t="shared" si="957"/>
        <v>9.9995265032580931E-3</v>
      </c>
      <c r="S652" s="13">
        <f t="shared" si="958"/>
        <v>4.9653995308588404E-2</v>
      </c>
      <c r="T652" s="13">
        <f t="shared" si="959"/>
        <v>7.4783097075164354E-2</v>
      </c>
      <c r="U652" s="13">
        <f t="shared" si="960"/>
        <v>3.1512424282523321E-2</v>
      </c>
      <c r="V652" s="13">
        <f t="shared" si="961"/>
        <v>2.3088452012945484E-2</v>
      </c>
      <c r="W652" s="13">
        <f t="shared" si="962"/>
        <v>5.915668433942145E-2</v>
      </c>
      <c r="X652" s="13">
        <f t="shared" si="963"/>
        <v>7.8556942452087455E-2</v>
      </c>
      <c r="Y652" s="13">
        <f t="shared" si="964"/>
        <v>5.2159728662380056E-2</v>
      </c>
      <c r="Z652" s="13">
        <f t="shared" si="965"/>
        <v>4.4262804608714819E-3</v>
      </c>
      <c r="AA652" s="13">
        <f t="shared" si="966"/>
        <v>1.3948943265561429E-2</v>
      </c>
      <c r="AB652" s="13">
        <f t="shared" si="967"/>
        <v>2.1979291636158825E-2</v>
      </c>
      <c r="AC652" s="13">
        <f t="shared" si="968"/>
        <v>6.0389017003694969E-3</v>
      </c>
      <c r="AD652" s="13">
        <f t="shared" si="969"/>
        <v>4.6606470202458061E-2</v>
      </c>
      <c r="AE652" s="13">
        <f t="shared" si="970"/>
        <v>6.1890923037239878E-2</v>
      </c>
      <c r="AF652" s="13">
        <f t="shared" si="971"/>
        <v>4.1093933286107637E-2</v>
      </c>
      <c r="AG652" s="13">
        <f t="shared" si="972"/>
        <v>1.8190188695973667E-2</v>
      </c>
      <c r="AH652" s="13">
        <f t="shared" si="973"/>
        <v>1.469466482631136E-3</v>
      </c>
      <c r="AI652" s="13">
        <f t="shared" si="974"/>
        <v>4.6308643968823674E-3</v>
      </c>
      <c r="AJ652" s="13">
        <f t="shared" si="975"/>
        <v>7.2968336861670962E-3</v>
      </c>
      <c r="AK652" s="13">
        <f t="shared" si="976"/>
        <v>7.6650602393551915E-3</v>
      </c>
      <c r="AL652" s="13">
        <f t="shared" si="977"/>
        <v>1.0108834314582027E-3</v>
      </c>
      <c r="AM652" s="13">
        <f t="shared" si="978"/>
        <v>2.9375048165572744E-2</v>
      </c>
      <c r="AN652" s="13">
        <f t="shared" si="979"/>
        <v>3.9008507559853606E-2</v>
      </c>
      <c r="AO652" s="13">
        <f t="shared" si="980"/>
        <v>2.5900615608701032E-2</v>
      </c>
      <c r="AP652" s="13">
        <f t="shared" si="981"/>
        <v>1.1464881737748548E-2</v>
      </c>
      <c r="AQ652" s="13">
        <f t="shared" si="982"/>
        <v>3.8061888734529665E-3</v>
      </c>
      <c r="AR652" s="13">
        <f t="shared" si="983"/>
        <v>3.9027472617967393E-4</v>
      </c>
      <c r="AS652" s="13">
        <f t="shared" si="984"/>
        <v>1.2299085115792571E-3</v>
      </c>
      <c r="AT652" s="13">
        <f t="shared" si="985"/>
        <v>1.9379617041339003E-3</v>
      </c>
      <c r="AU652" s="13">
        <f t="shared" si="986"/>
        <v>2.035758774646357E-3</v>
      </c>
      <c r="AV652" s="13">
        <f t="shared" si="987"/>
        <v>1.6038682987295342E-3</v>
      </c>
      <c r="AW652" s="13">
        <f t="shared" si="988"/>
        <v>1.1751186109422395E-4</v>
      </c>
      <c r="AX652" s="13">
        <f t="shared" si="989"/>
        <v>1.5428713563111842E-2</v>
      </c>
      <c r="AY652" s="13">
        <f t="shared" si="990"/>
        <v>2.0488514138704547E-2</v>
      </c>
      <c r="AZ652" s="13">
        <f t="shared" si="991"/>
        <v>1.3603830607612569E-2</v>
      </c>
      <c r="BA652" s="13">
        <f t="shared" si="992"/>
        <v>6.0217220877270142E-3</v>
      </c>
      <c r="BB652" s="13">
        <f t="shared" si="993"/>
        <v>1.9991319695752464E-3</v>
      </c>
      <c r="BC652" s="13">
        <f t="shared" si="994"/>
        <v>5.3094826676550969E-4</v>
      </c>
      <c r="BD652" s="13">
        <f t="shared" si="995"/>
        <v>8.6377359682891262E-5</v>
      </c>
      <c r="BE652" s="13">
        <f t="shared" si="996"/>
        <v>2.7220888967537728E-4</v>
      </c>
      <c r="BF652" s="13">
        <f t="shared" si="997"/>
        <v>4.2891841039324015E-4</v>
      </c>
      <c r="BG652" s="13">
        <f t="shared" si="998"/>
        <v>4.5056329838862242E-4</v>
      </c>
      <c r="BH652" s="13">
        <f t="shared" si="999"/>
        <v>3.54975353591224E-4</v>
      </c>
      <c r="BI652" s="13">
        <f t="shared" si="1000"/>
        <v>2.2373327274167763E-4</v>
      </c>
      <c r="BJ652" s="14">
        <f t="shared" si="1001"/>
        <v>0.69212054196603989</v>
      </c>
      <c r="BK652" s="14">
        <f t="shared" si="1002"/>
        <v>0.15908202130032523</v>
      </c>
      <c r="BL652" s="14">
        <f t="shared" si="1003"/>
        <v>0.12257708782011766</v>
      </c>
      <c r="BM652" s="14">
        <f t="shared" si="1004"/>
        <v>0.78191952769400641</v>
      </c>
      <c r="BN652" s="14">
        <f t="shared" si="1005"/>
        <v>0.17591540157573735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1.391</v>
      </c>
      <c r="F653" s="10">
        <f>VLOOKUP(B653,home!$B$2:$E$405,3,FALSE)</f>
        <v>0.99539999999999995</v>
      </c>
      <c r="G653" s="10">
        <f>VLOOKUP(C653,away!$B$2:$E$405,4,FALSE)</f>
        <v>0.91500000000000004</v>
      </c>
      <c r="H653" s="10">
        <f>VLOOKUP(A653,away!$A$2:$E$405,3,FALSE)</f>
        <v>1.016</v>
      </c>
      <c r="I653" s="10">
        <f>VLOOKUP(C653,away!$B$2:$E$405,3,FALSE)</f>
        <v>1.0737000000000001</v>
      </c>
      <c r="J653" s="10">
        <f>VLOOKUP(B653,home!$B$2:$E$405,4,FALSE)</f>
        <v>0.98429999999999995</v>
      </c>
      <c r="K653" s="12">
        <f t="shared" si="950"/>
        <v>1.2669102810000001</v>
      </c>
      <c r="L653" s="12">
        <f t="shared" si="951"/>
        <v>1.07375239656</v>
      </c>
      <c r="M653" s="13">
        <f t="shared" si="952"/>
        <v>9.6263825212292695E-2</v>
      </c>
      <c r="N653" s="13">
        <f t="shared" si="953"/>
        <v>0.12195762984984065</v>
      </c>
      <c r="O653" s="13">
        <f t="shared" si="954"/>
        <v>0.10336351302373224</v>
      </c>
      <c r="P653" s="13">
        <f t="shared" si="955"/>
        <v>0.13095229733004379</v>
      </c>
      <c r="Q653" s="13">
        <f t="shared" si="956"/>
        <v>7.7254687551577841E-2</v>
      </c>
      <c r="R653" s="13">
        <f t="shared" si="957"/>
        <v>5.5493409913046618E-2</v>
      </c>
      <c r="S653" s="13">
        <f t="shared" si="958"/>
        <v>4.4535172319919311E-2</v>
      </c>
      <c r="T653" s="13">
        <f t="shared" si="959"/>
        <v>8.2952405904000701E-2</v>
      </c>
      <c r="U653" s="13">
        <f t="shared" si="960"/>
        <v>7.0305171546586082E-2</v>
      </c>
      <c r="V653" s="13">
        <f t="shared" si="961"/>
        <v>6.7314811542612289E-3</v>
      </c>
      <c r="W653" s="13">
        <f t="shared" si="962"/>
        <v>3.2624919304845547E-2</v>
      </c>
      <c r="X653" s="13">
        <f t="shared" si="963"/>
        <v>3.5031085291154514E-2</v>
      </c>
      <c r="Y653" s="13">
        <f t="shared" si="964"/>
        <v>1.8807355892737458E-2</v>
      </c>
      <c r="Z653" s="13">
        <f t="shared" si="965"/>
        <v>1.9862060629140092E-2</v>
      </c>
      <c r="AA653" s="13">
        <f t="shared" si="966"/>
        <v>2.5163448812902917E-2</v>
      </c>
      <c r="AB653" s="13">
        <f t="shared" si="967"/>
        <v>1.5939916003241981E-2</v>
      </c>
      <c r="AC653" s="13">
        <f t="shared" si="968"/>
        <v>5.7232228698086073E-4</v>
      </c>
      <c r="AD653" s="13">
        <f t="shared" si="969"/>
        <v>1.0333211421026058E-2</v>
      </c>
      <c r="AE653" s="13">
        <f t="shared" si="970"/>
        <v>1.1095310527487892E-2</v>
      </c>
      <c r="AF653" s="13">
        <f t="shared" si="971"/>
        <v>5.9568081347337598E-3</v>
      </c>
      <c r="AG653" s="13">
        <f t="shared" si="972"/>
        <v>2.132045670172826E-3</v>
      </c>
      <c r="AH653" s="13">
        <f t="shared" si="973"/>
        <v>5.3317338002897971E-3</v>
      </c>
      <c r="AI653" s="13">
        <f t="shared" si="974"/>
        <v>6.7548283671423461E-3</v>
      </c>
      <c r="AJ653" s="13">
        <f t="shared" si="975"/>
        <v>4.2788807523615425E-3</v>
      </c>
      <c r="AK653" s="13">
        <f t="shared" si="976"/>
        <v>1.8069860054466169E-3</v>
      </c>
      <c r="AL653" s="13">
        <f t="shared" si="977"/>
        <v>3.1142298003656603E-5</v>
      </c>
      <c r="AM653" s="13">
        <f t="shared" si="978"/>
        <v>2.6182503570089037E-3</v>
      </c>
      <c r="AN653" s="13">
        <f t="shared" si="979"/>
        <v>2.8113525956323859E-3</v>
      </c>
      <c r="AO653" s="13">
        <f t="shared" si="980"/>
        <v>1.5093482935677252E-3</v>
      </c>
      <c r="AP653" s="13">
        <f t="shared" si="981"/>
        <v>5.4022211582069725E-4</v>
      </c>
      <c r="AQ653" s="13">
        <f t="shared" si="982"/>
        <v>1.4501619788429685E-4</v>
      </c>
      <c r="AR653" s="13">
        <f t="shared" si="983"/>
        <v>1.1449923891762258E-3</v>
      </c>
      <c r="AS653" s="13">
        <f t="shared" si="984"/>
        <v>1.4506026295141139E-3</v>
      </c>
      <c r="AT653" s="13">
        <f t="shared" si="985"/>
        <v>9.188916924885329E-4</v>
      </c>
      <c r="AU653" s="13">
        <f t="shared" si="986"/>
        <v>3.8805111077973742E-4</v>
      </c>
      <c r="AV653" s="13">
        <f t="shared" si="987"/>
        <v>1.2290648545007992E-4</v>
      </c>
      <c r="AW653" s="13">
        <f t="shared" si="988"/>
        <v>1.1767878128218123E-6</v>
      </c>
      <c r="AX653" s="13">
        <f t="shared" si="989"/>
        <v>5.5284804925441672E-4</v>
      </c>
      <c r="AY653" s="13">
        <f t="shared" si="990"/>
        <v>5.9362191782045084E-4</v>
      </c>
      <c r="AZ653" s="13">
        <f t="shared" si="991"/>
        <v>3.1870147845512617E-4</v>
      </c>
      <c r="BA653" s="13">
        <f t="shared" si="992"/>
        <v>1.1406882542613567E-4</v>
      </c>
      <c r="BB653" s="13">
        <f t="shared" si="993"/>
        <v>3.062041866852435E-5</v>
      </c>
      <c r="BC653" s="13">
        <f t="shared" si="994"/>
        <v>6.5757495857997204E-6</v>
      </c>
      <c r="BD653" s="13">
        <f t="shared" si="995"/>
        <v>2.0490638698682202E-4</v>
      </c>
      <c r="BE653" s="13">
        <f t="shared" si="996"/>
        <v>2.5959800831616947E-4</v>
      </c>
      <c r="BF653" s="13">
        <f t="shared" si="997"/>
        <v>1.6444369283143939E-4</v>
      </c>
      <c r="BG653" s="13">
        <f t="shared" si="998"/>
        <v>6.9445135031252154E-5</v>
      </c>
      <c r="BH653" s="13">
        <f t="shared" si="999"/>
        <v>2.1995188884131672E-5</v>
      </c>
      <c r="BI653" s="13">
        <f t="shared" si="1000"/>
        <v>5.5731861859686614E-6</v>
      </c>
      <c r="BJ653" s="14">
        <f t="shared" si="1001"/>
        <v>0.40738608554670186</v>
      </c>
      <c r="BK653" s="14">
        <f t="shared" si="1002"/>
        <v>0.27967986251932203</v>
      </c>
      <c r="BL653" s="14">
        <f t="shared" si="1003"/>
        <v>0.29318929413039463</v>
      </c>
      <c r="BM653" s="14">
        <f t="shared" si="1004"/>
        <v>0.41423949481501698</v>
      </c>
      <c r="BN653" s="14">
        <f t="shared" si="1005"/>
        <v>0.5852853628805339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1.391</v>
      </c>
      <c r="F654" s="10">
        <f>VLOOKUP(B654,home!$B$2:$E$405,3,FALSE)</f>
        <v>0.84960000000000002</v>
      </c>
      <c r="G654" s="10">
        <f>VLOOKUP(C654,away!$B$2:$E$405,4,FALSE)</f>
        <v>1.2165999999999999</v>
      </c>
      <c r="H654" s="10">
        <f>VLOOKUP(A654,away!$A$2:$E$405,3,FALSE)</f>
        <v>1.016</v>
      </c>
      <c r="I654" s="10">
        <f>VLOOKUP(C654,away!$B$2:$E$405,3,FALSE)</f>
        <v>1.4384999999999999</v>
      </c>
      <c r="J654" s="10">
        <f>VLOOKUP(B654,home!$B$2:$E$405,4,FALSE)</f>
        <v>1.5210999999999999</v>
      </c>
      <c r="K654" s="12">
        <f t="shared" si="950"/>
        <v>1.43777009376</v>
      </c>
      <c r="L654" s="12">
        <f t="shared" si="951"/>
        <v>2.2231119875999994</v>
      </c>
      <c r="M654" s="13">
        <f t="shared" si="952"/>
        <v>2.5709824564411524E-2</v>
      </c>
      <c r="N654" s="13">
        <f t="shared" si="953"/>
        <v>3.6964816874527108E-2</v>
      </c>
      <c r="O654" s="13">
        <f t="shared" si="954"/>
        <v>5.7155819188236201E-2</v>
      </c>
      <c r="P654" s="13">
        <f t="shared" si="955"/>
        <v>8.2176927513199965E-2</v>
      </c>
      <c r="Q654" s="13">
        <f t="shared" si="956"/>
        <v>2.6573454111755043E-2</v>
      </c>
      <c r="R654" s="13">
        <f t="shared" si="957"/>
        <v>6.3531893399232986E-2</v>
      </c>
      <c r="S654" s="13">
        <f t="shared" si="958"/>
        <v>6.5666019993554689E-2</v>
      </c>
      <c r="T654" s="13">
        <f t="shared" si="959"/>
        <v>5.9075764387781136E-2</v>
      </c>
      <c r="U654" s="13">
        <f t="shared" si="960"/>
        <v>9.1344256329365534E-2</v>
      </c>
      <c r="V654" s="13">
        <f t="shared" si="961"/>
        <v>2.3321096794346109E-2</v>
      </c>
      <c r="W654" s="13">
        <f t="shared" si="962"/>
        <v>1.2735505869928375E-2</v>
      </c>
      <c r="X654" s="13">
        <f t="shared" si="963"/>
        <v>2.8312455767587931E-2</v>
      </c>
      <c r="Y654" s="13">
        <f t="shared" si="964"/>
        <v>3.1470879907659739E-2</v>
      </c>
      <c r="Z654" s="13">
        <f t="shared" si="965"/>
        <v>4.707950460358671E-2</v>
      </c>
      <c r="AA654" s="13">
        <f t="shared" si="966"/>
        <v>6.7689503748073213E-2</v>
      </c>
      <c r="AB654" s="13">
        <f t="shared" si="967"/>
        <v>4.8660972075217565E-2</v>
      </c>
      <c r="AC654" s="13">
        <f t="shared" si="968"/>
        <v>4.6588612360907739E-3</v>
      </c>
      <c r="AD654" s="13">
        <f t="shared" si="969"/>
        <v>4.5776823671719842E-3</v>
      </c>
      <c r="AE654" s="13">
        <f t="shared" si="970"/>
        <v>1.0176700545885179E-2</v>
      </c>
      <c r="AF654" s="13">
        <f t="shared" si="971"/>
        <v>1.1311972488886402E-2</v>
      </c>
      <c r="AG654" s="13">
        <f t="shared" si="972"/>
        <v>8.382593881148254E-3</v>
      </c>
      <c r="AH654" s="13">
        <f t="shared" si="973"/>
        <v>2.6165752763625753E-2</v>
      </c>
      <c r="AI654" s="13">
        <f t="shared" si="974"/>
        <v>3.7620336804259177E-2</v>
      </c>
      <c r="AJ654" s="13">
        <f t="shared" si="975"/>
        <v>2.7044697587171256E-2</v>
      </c>
      <c r="AK654" s="13">
        <f t="shared" si="976"/>
        <v>1.2961352461872694E-2</v>
      </c>
      <c r="AL654" s="13">
        <f t="shared" si="977"/>
        <v>5.9564918637717104E-4</v>
      </c>
      <c r="AM654" s="13">
        <f t="shared" si="978"/>
        <v>1.3163309612504721E-3</v>
      </c>
      <c r="AN654" s="13">
        <f t="shared" si="979"/>
        <v>2.9263511396049554E-3</v>
      </c>
      <c r="AO654" s="13">
        <f t="shared" si="980"/>
        <v>3.2528031491913479E-3</v>
      </c>
      <c r="AP654" s="13">
        <f t="shared" si="981"/>
        <v>2.4104485580901053E-3</v>
      </c>
      <c r="AQ654" s="13">
        <f t="shared" si="982"/>
        <v>1.339674271245812E-3</v>
      </c>
      <c r="AR654" s="13">
        <f t="shared" si="983"/>
        <v>1.1633879726678835E-2</v>
      </c>
      <c r="AS654" s="13">
        <f t="shared" si="984"/>
        <v>1.672684434541959E-2</v>
      </c>
      <c r="AT654" s="13">
        <f t="shared" si="985"/>
        <v>1.2024678281411429E-2</v>
      </c>
      <c r="AU654" s="13">
        <f t="shared" si="986"/>
        <v>5.7629076066995841E-3</v>
      </c>
      <c r="AV654" s="13">
        <f t="shared" si="987"/>
        <v>2.0714340525036681E-3</v>
      </c>
      <c r="AW654" s="13">
        <f t="shared" si="988"/>
        <v>5.2885770800251676E-5</v>
      </c>
      <c r="AX654" s="13">
        <f t="shared" si="989"/>
        <v>3.1543021492938034E-4</v>
      </c>
      <c r="AY654" s="13">
        <f t="shared" si="990"/>
        <v>7.0123669206074979E-4</v>
      </c>
      <c r="AZ654" s="13">
        <f t="shared" si="991"/>
        <v>7.7946384813261111E-4</v>
      </c>
      <c r="BA654" s="13">
        <f t="shared" si="992"/>
        <v>5.7761180822814447E-4</v>
      </c>
      <c r="BB654" s="13">
        <f t="shared" si="993"/>
        <v>3.2102393376282507E-4</v>
      </c>
      <c r="BC654" s="13">
        <f t="shared" si="994"/>
        <v>1.4273443109092879E-4</v>
      </c>
      <c r="BD654" s="13">
        <f t="shared" si="995"/>
        <v>4.310569580446056E-3</v>
      </c>
      <c r="BE654" s="13">
        <f t="shared" si="996"/>
        <v>6.1976080298369292E-3</v>
      </c>
      <c r="BF654" s="13">
        <f t="shared" si="997"/>
        <v>4.4553677390731872E-3</v>
      </c>
      <c r="BG654" s="13">
        <f t="shared" si="998"/>
        <v>2.1352648306475126E-3</v>
      </c>
      <c r="BH654" s="13">
        <f t="shared" si="999"/>
        <v>7.6750497894062563E-4</v>
      </c>
      <c r="BI654" s="13">
        <f t="shared" si="1000"/>
        <v>2.2069914110654597E-4</v>
      </c>
      <c r="BJ654" s="14">
        <f t="shared" si="1001"/>
        <v>0.2436649352099185</v>
      </c>
      <c r="BK654" s="14">
        <f t="shared" si="1002"/>
        <v>0.20282961598004096</v>
      </c>
      <c r="BL654" s="14">
        <f t="shared" si="1003"/>
        <v>0.49848134266981836</v>
      </c>
      <c r="BM654" s="14">
        <f t="shared" si="1004"/>
        <v>0.69929431189074132</v>
      </c>
      <c r="BN654" s="14">
        <f t="shared" si="1005"/>
        <v>0.29211273565136286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1.5980000000000001</v>
      </c>
      <c r="F655" s="10">
        <f>VLOOKUP(B655,home!$B$2:$E$405,3,FALSE)</f>
        <v>1.0951</v>
      </c>
      <c r="G655" s="10">
        <f>VLOOKUP(C655,away!$B$2:$E$405,4,FALSE)</f>
        <v>1.4079999999999999</v>
      </c>
      <c r="H655" s="10">
        <f>VLOOKUP(A655,away!$A$2:$E$405,3,FALSE)</f>
        <v>1.2941</v>
      </c>
      <c r="I655" s="10">
        <f>VLOOKUP(C655,away!$B$2:$E$405,3,FALSE)</f>
        <v>0.96589999999999998</v>
      </c>
      <c r="J655" s="10">
        <f>VLOOKUP(B655,home!$B$2:$E$405,4,FALSE)</f>
        <v>1.0625</v>
      </c>
      <c r="K655" s="12">
        <f t="shared" si="950"/>
        <v>2.4639574784000002</v>
      </c>
      <c r="L655" s="12">
        <f t="shared" si="951"/>
        <v>1.3280943893749999</v>
      </c>
      <c r="M655" s="13">
        <f t="shared" si="952"/>
        <v>2.2549286196875722E-2</v>
      </c>
      <c r="N655" s="13">
        <f t="shared" si="953"/>
        <v>5.556048235737384E-2</v>
      </c>
      <c r="O655" s="13">
        <f t="shared" si="954"/>
        <v>2.9947580482481778E-2</v>
      </c>
      <c r="P655" s="13">
        <f t="shared" si="955"/>
        <v>7.3789564889796877E-2</v>
      </c>
      <c r="Q655" s="13">
        <f t="shared" si="956"/>
        <v>6.8449333003981275E-2</v>
      </c>
      <c r="R655" s="13">
        <f t="shared" si="957"/>
        <v>1.9886606807070151E-2</v>
      </c>
      <c r="S655" s="13">
        <f t="shared" si="958"/>
        <v>6.0366654614769484E-2</v>
      </c>
      <c r="T655" s="13">
        <f t="shared" si="959"/>
        <v>9.0907175119048542E-2</v>
      </c>
      <c r="U655" s="13">
        <f t="shared" si="960"/>
        <v>4.8999753562280854E-2</v>
      </c>
      <c r="V655" s="13">
        <f t="shared" si="961"/>
        <v>2.1949101669931571E-2</v>
      </c>
      <c r="W655" s="13">
        <f t="shared" si="962"/>
        <v>5.6218748648883869E-2</v>
      </c>
      <c r="X655" s="13">
        <f t="shared" si="963"/>
        <v>7.4663804658266025E-2</v>
      </c>
      <c r="Y655" s="13">
        <f t="shared" si="964"/>
        <v>4.9580290028017053E-2</v>
      </c>
      <c r="Z655" s="13">
        <f t="shared" si="965"/>
        <v>8.8037636413921851E-3</v>
      </c>
      <c r="AA655" s="13">
        <f t="shared" si="966"/>
        <v>2.1692099262274295E-2</v>
      </c>
      <c r="AB655" s="13">
        <f t="shared" si="967"/>
        <v>2.6724205099737938E-2</v>
      </c>
      <c r="AC655" s="13">
        <f t="shared" si="968"/>
        <v>4.4890962617548632E-3</v>
      </c>
      <c r="AD655" s="13">
        <f t="shared" si="969"/>
        <v>3.4630151539926851E-2</v>
      </c>
      <c r="AE655" s="13">
        <f t="shared" si="970"/>
        <v>4.5992109963382863E-2</v>
      </c>
      <c r="AF655" s="13">
        <f t="shared" si="971"/>
        <v>3.0540931598943409E-2</v>
      </c>
      <c r="AG655" s="13">
        <f t="shared" si="972"/>
        <v>1.3520413300947465E-2</v>
      </c>
      <c r="AH655" s="13">
        <f t="shared" si="973"/>
        <v>2.9230572743791454E-3</v>
      </c>
      <c r="AI655" s="13">
        <f t="shared" si="974"/>
        <v>7.2022888309980172E-3</v>
      </c>
      <c r="AJ655" s="13">
        <f t="shared" si="975"/>
        <v>8.8730667133671802E-3</v>
      </c>
      <c r="AK655" s="13">
        <f t="shared" si="976"/>
        <v>7.287619694914392E-3</v>
      </c>
      <c r="AL655" s="13">
        <f t="shared" si="977"/>
        <v>5.8759901668053733E-4</v>
      </c>
      <c r="AM655" s="13">
        <f t="shared" si="978"/>
        <v>1.7065444172985594E-2</v>
      </c>
      <c r="AN655" s="13">
        <f t="shared" si="979"/>
        <v>2.2664520658334453E-2</v>
      </c>
      <c r="AO655" s="13">
        <f t="shared" si="980"/>
        <v>1.5050311362103885E-2</v>
      </c>
      <c r="AP655" s="13">
        <f t="shared" si="981"/>
        <v>6.6627446927856621E-3</v>
      </c>
      <c r="AQ655" s="13">
        <f t="shared" si="982"/>
        <v>2.2121884610816741E-3</v>
      </c>
      <c r="AR655" s="13">
        <f t="shared" si="983"/>
        <v>7.7641919318494458E-4</v>
      </c>
      <c r="AS655" s="13">
        <f t="shared" si="984"/>
        <v>1.9130638774213387E-3</v>
      </c>
      <c r="AT655" s="13">
        <f t="shared" si="985"/>
        <v>2.3568540237146043E-3</v>
      </c>
      <c r="AU655" s="13">
        <f t="shared" si="986"/>
        <v>1.9357293657429105E-3</v>
      </c>
      <c r="AV655" s="13">
        <f t="shared" si="987"/>
        <v>1.192388711720184E-3</v>
      </c>
      <c r="AW655" s="13">
        <f t="shared" si="988"/>
        <v>5.3412229982665903E-5</v>
      </c>
      <c r="AX655" s="13">
        <f t="shared" si="989"/>
        <v>7.0080881320409251E-3</v>
      </c>
      <c r="AY655" s="13">
        <f t="shared" si="990"/>
        <v>9.3074025284090763E-3</v>
      </c>
      <c r="AZ655" s="13">
        <f t="shared" si="991"/>
        <v>6.1805545388173922E-3</v>
      </c>
      <c r="BA655" s="13">
        <f t="shared" si="992"/>
        <v>2.7361199354098567E-3</v>
      </c>
      <c r="BB655" s="13">
        <f t="shared" si="993"/>
        <v>9.0845638371872962E-4</v>
      </c>
      <c r="BC655" s="13">
        <f t="shared" si="994"/>
        <v>2.4130316524174935E-4</v>
      </c>
      <c r="BD655" s="13">
        <f t="shared" si="995"/>
        <v>1.7185966237866462E-4</v>
      </c>
      <c r="BE655" s="13">
        <f t="shared" si="996"/>
        <v>4.2345490035320993E-4</v>
      </c>
      <c r="BF655" s="13">
        <f t="shared" si="997"/>
        <v>5.216874342452093E-4</v>
      </c>
      <c r="BG655" s="13">
        <f t="shared" si="998"/>
        <v>4.2847188499859723E-4</v>
      </c>
      <c r="BH655" s="13">
        <f t="shared" si="999"/>
        <v>2.6393412633160979E-4</v>
      </c>
      <c r="BI655" s="13">
        <f t="shared" si="1000"/>
        <v>1.3006449287594795E-4</v>
      </c>
      <c r="BJ655" s="14">
        <f t="shared" si="1001"/>
        <v>0.61010057424970021</v>
      </c>
      <c r="BK655" s="14">
        <f t="shared" si="1002"/>
        <v>0.19303870517821817</v>
      </c>
      <c r="BL655" s="14">
        <f t="shared" si="1003"/>
        <v>0.18365020540047094</v>
      </c>
      <c r="BM655" s="14">
        <f t="shared" si="1004"/>
        <v>0.7161564044337756</v>
      </c>
      <c r="BN655" s="14">
        <f t="shared" si="1005"/>
        <v>0.27018285373757966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1.5980000000000001</v>
      </c>
      <c r="F656" s="10">
        <f>VLOOKUP(B656,home!$B$2:$E$405,3,FALSE)</f>
        <v>0.34770000000000001</v>
      </c>
      <c r="G656" s="10">
        <f>VLOOKUP(C656,away!$B$2:$E$405,4,FALSE)</f>
        <v>0.83440000000000003</v>
      </c>
      <c r="H656" s="10">
        <f>VLOOKUP(A656,away!$A$2:$E$405,3,FALSE)</f>
        <v>1.2941</v>
      </c>
      <c r="I656" s="10">
        <f>VLOOKUP(C656,away!$B$2:$E$405,3,FALSE)</f>
        <v>1.2879</v>
      </c>
      <c r="J656" s="10">
        <f>VLOOKUP(B656,home!$B$2:$E$405,4,FALSE)</f>
        <v>1.3737999999999999</v>
      </c>
      <c r="K656" s="12">
        <f t="shared" si="950"/>
        <v>0.46361316624000004</v>
      </c>
      <c r="L656" s="12">
        <f t="shared" si="951"/>
        <v>2.2896731555819998</v>
      </c>
      <c r="M656" s="13">
        <f t="shared" si="952"/>
        <v>6.3718118511155719E-2</v>
      </c>
      <c r="N656" s="13">
        <f t="shared" si="953"/>
        <v>2.9540558669812464E-2</v>
      </c>
      <c r="O656" s="13">
        <f t="shared" si="954"/>
        <v>0.14589366547918578</v>
      </c>
      <c r="P656" s="13">
        <f t="shared" si="955"/>
        <v>6.7638224187164711E-2</v>
      </c>
      <c r="Q656" s="13">
        <f t="shared" si="956"/>
        <v>6.8476959687051196E-3</v>
      </c>
      <c r="R656" s="13">
        <f t="shared" si="957"/>
        <v>0.16702440470857602</v>
      </c>
      <c r="S656" s="13">
        <f t="shared" si="958"/>
        <v>1.7949876260047515E-2</v>
      </c>
      <c r="T656" s="13">
        <f t="shared" si="959"/>
        <v>1.5678985637131191E-2</v>
      </c>
      <c r="U656" s="13">
        <f t="shared" si="960"/>
        <v>7.7434713106294101E-2</v>
      </c>
      <c r="V656" s="13">
        <f t="shared" si="961"/>
        <v>2.1171332999810476E-3</v>
      </c>
      <c r="W656" s="13">
        <f t="shared" si="962"/>
        <v>1.0582273365000883E-3</v>
      </c>
      <c r="X656" s="13">
        <f t="shared" si="963"/>
        <v>2.422994724887292E-3</v>
      </c>
      <c r="Y656" s="13">
        <f t="shared" si="964"/>
        <v>2.7739329888456137E-3</v>
      </c>
      <c r="Z656" s="13">
        <f t="shared" si="965"/>
        <v>0.12747709859609674</v>
      </c>
      <c r="AA656" s="13">
        <f t="shared" si="966"/>
        <v>5.9100061303225079E-2</v>
      </c>
      <c r="AB656" s="13">
        <f t="shared" si="967"/>
        <v>1.3699783272883138E-2</v>
      </c>
      <c r="AC656" s="13">
        <f t="shared" si="968"/>
        <v>1.4046155564170375E-4</v>
      </c>
      <c r="AD656" s="13">
        <f t="shared" si="969"/>
        <v>1.2265203151913198E-4</v>
      </c>
      <c r="AE656" s="13">
        <f t="shared" si="970"/>
        <v>2.808330640469538E-4</v>
      </c>
      <c r="AF656" s="13">
        <f t="shared" si="971"/>
        <v>3.2150796397407538E-4</v>
      </c>
      <c r="AG656" s="13">
        <f t="shared" si="972"/>
        <v>2.4538271813908833E-4</v>
      </c>
      <c r="AH656" s="13">
        <f t="shared" si="973"/>
        <v>7.2970222651740663E-2</v>
      </c>
      <c r="AI656" s="13">
        <f t="shared" si="974"/>
        <v>3.382995596481126E-2</v>
      </c>
      <c r="AJ656" s="13">
        <f t="shared" si="975"/>
        <v>7.8420064993029604E-3</v>
      </c>
      <c r="AK656" s="13">
        <f t="shared" si="976"/>
        <v>1.2118858209388349E-3</v>
      </c>
      <c r="AL656" s="13">
        <f t="shared" si="977"/>
        <v>5.9641247495455274E-6</v>
      </c>
      <c r="AM656" s="13">
        <f t="shared" si="978"/>
        <v>1.1372619335670614E-5</v>
      </c>
      <c r="AN656" s="13">
        <f t="shared" si="979"/>
        <v>2.6039581201537804E-5</v>
      </c>
      <c r="AO656" s="13">
        <f t="shared" si="980"/>
        <v>2.98110650298794E-5</v>
      </c>
      <c r="AP656" s="13">
        <f t="shared" si="981"/>
        <v>2.2752531779408053E-5</v>
      </c>
      <c r="AQ656" s="13">
        <f t="shared" si="982"/>
        <v>1.3023965309209247E-5</v>
      </c>
      <c r="AR656" s="13">
        <f t="shared" si="983"/>
        <v>3.341559199250644E-2</v>
      </c>
      <c r="AS656" s="13">
        <f t="shared" si="984"/>
        <v>1.5491908405429902E-2</v>
      </c>
      <c r="AT656" s="13">
        <f t="shared" si="985"/>
        <v>3.5911263534707132E-3</v>
      </c>
      <c r="AU656" s="13">
        <f t="shared" si="986"/>
        <v>5.5496448636682108E-4</v>
      </c>
      <c r="AV656" s="13">
        <f t="shared" si="987"/>
        <v>6.4322210668819302E-5</v>
      </c>
      <c r="AW656" s="13">
        <f t="shared" si="988"/>
        <v>1.7586259272171892E-7</v>
      </c>
      <c r="AX656" s="13">
        <f t="shared" si="989"/>
        <v>8.787493431087495E-7</v>
      </c>
      <c r="AY656" s="13">
        <f t="shared" si="990"/>
        <v>2.0120487814014197E-6</v>
      </c>
      <c r="AZ656" s="13">
        <f t="shared" si="991"/>
        <v>2.3034670412481538E-6</v>
      </c>
      <c r="BA656" s="13">
        <f t="shared" si="992"/>
        <v>1.758062216371264E-6</v>
      </c>
      <c r="BB656" s="13">
        <f t="shared" si="993"/>
        <v>1.0063469656670696E-6</v>
      </c>
      <c r="BC656" s="13">
        <f t="shared" si="994"/>
        <v>4.6084112649785796E-7</v>
      </c>
      <c r="BD656" s="13">
        <f t="shared" si="995"/>
        <v>1.2751797327187132E-2</v>
      </c>
      <c r="BE656" s="13">
        <f t="shared" si="996"/>
        <v>5.9119011341079962E-3</v>
      </c>
      <c r="BF656" s="13">
        <f t="shared" si="997"/>
        <v>1.3704176016408273E-3</v>
      </c>
      <c r="BG656" s="13">
        <f t="shared" si="998"/>
        <v>2.1178121445591038E-4</v>
      </c>
      <c r="BH656" s="13">
        <f t="shared" si="999"/>
        <v>2.454613984601427E-5</v>
      </c>
      <c r="BI656" s="13">
        <f t="shared" si="1000"/>
        <v>2.2759827225961012E-6</v>
      </c>
      <c r="BJ656" s="14">
        <f t="shared" si="1001"/>
        <v>5.9404190381691008E-2</v>
      </c>
      <c r="BK656" s="14">
        <f t="shared" si="1002"/>
        <v>0.15157178998752163</v>
      </c>
      <c r="BL656" s="14">
        <f t="shared" si="1003"/>
        <v>0.65239733165536096</v>
      </c>
      <c r="BM656" s="14">
        <f t="shared" si="1004"/>
        <v>0.51018590690988186</v>
      </c>
      <c r="BN656" s="14">
        <f t="shared" si="1005"/>
        <v>0.48066266752459974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1.5980000000000001</v>
      </c>
      <c r="F657" s="10">
        <f>VLOOKUP(B657,home!$B$2:$E$405,3,FALSE)</f>
        <v>0.86050000000000004</v>
      </c>
      <c r="G657" s="10">
        <f>VLOOKUP(C657,away!$B$2:$E$405,4,FALSE)</f>
        <v>0.48670000000000002</v>
      </c>
      <c r="H657" s="10">
        <f>VLOOKUP(A657,away!$A$2:$E$405,3,FALSE)</f>
        <v>1.2941</v>
      </c>
      <c r="I657" s="10">
        <f>VLOOKUP(C657,away!$B$2:$E$405,3,FALSE)</f>
        <v>1.2879</v>
      </c>
      <c r="J657" s="10">
        <f>VLOOKUP(B657,home!$B$2:$E$405,4,FALSE)</f>
        <v>1.3523000000000001</v>
      </c>
      <c r="K657" s="12">
        <f t="shared" si="950"/>
        <v>0.66925094930000006</v>
      </c>
      <c r="L657" s="12">
        <f t="shared" si="951"/>
        <v>2.253839720697</v>
      </c>
      <c r="M657" s="13">
        <f t="shared" si="952"/>
        <v>5.3767253399805391E-2</v>
      </c>
      <c r="N657" s="13">
        <f t="shared" si="953"/>
        <v>3.5983785379073409E-2</v>
      </c>
      <c r="O657" s="13">
        <f t="shared" si="954"/>
        <v>0.12118277138526219</v>
      </c>
      <c r="P657" s="13">
        <f t="shared" si="955"/>
        <v>8.1101684788391595E-2</v>
      </c>
      <c r="Q657" s="13">
        <f t="shared" si="956"/>
        <v>1.2041091262176172E-2</v>
      </c>
      <c r="R657" s="13">
        <f t="shared" si="957"/>
        <v>0.13656327180612393</v>
      </c>
      <c r="S657" s="13">
        <f t="shared" si="958"/>
        <v>3.0583128482528362E-2</v>
      </c>
      <c r="T657" s="13">
        <f t="shared" si="959"/>
        <v>2.7138689767230224E-2</v>
      </c>
      <c r="U657" s="13">
        <f t="shared" si="960"/>
        <v>9.1395099295762366E-2</v>
      </c>
      <c r="V657" s="13">
        <f t="shared" si="961"/>
        <v>5.1256792299651426E-3</v>
      </c>
      <c r="W657" s="13">
        <f t="shared" si="962"/>
        <v>2.6861705859397796E-3</v>
      </c>
      <c r="X657" s="13">
        <f t="shared" si="963"/>
        <v>6.054197963159009E-3</v>
      </c>
      <c r="Y657" s="13">
        <f t="shared" si="964"/>
        <v>6.8225959231653262E-3</v>
      </c>
      <c r="Z657" s="13">
        <f t="shared" si="965"/>
        <v>0.1025972421283276</v>
      </c>
      <c r="AA657" s="13">
        <f t="shared" si="966"/>
        <v>6.8663301689945194E-2</v>
      </c>
      <c r="AB657" s="13">
        <f t="shared" si="967"/>
        <v>2.297648991903406E-2</v>
      </c>
      <c r="AC657" s="13">
        <f t="shared" si="968"/>
        <v>4.8321840310489006E-4</v>
      </c>
      <c r="AD657" s="13">
        <f t="shared" si="969"/>
        <v>4.4943055365548367E-4</v>
      </c>
      <c r="AE657" s="13">
        <f t="shared" si="970"/>
        <v>1.0129444335235734E-3</v>
      </c>
      <c r="AF657" s="13">
        <f t="shared" si="971"/>
        <v>1.1415071995671761E-3</v>
      </c>
      <c r="AG657" s="13">
        <f t="shared" si="972"/>
        <v>8.5759142261536609E-4</v>
      </c>
      <c r="AH657" s="13">
        <f t="shared" si="973"/>
        <v>5.7809434885698105E-2</v>
      </c>
      <c r="AI657" s="13">
        <f t="shared" si="974"/>
        <v>3.8689019175749996E-2</v>
      </c>
      <c r="AJ657" s="13">
        <f t="shared" si="975"/>
        <v>1.2946331405428294E-2</v>
      </c>
      <c r="AK657" s="13">
        <f t="shared" si="976"/>
        <v>2.8881148610117634E-3</v>
      </c>
      <c r="AL657" s="13">
        <f t="shared" si="977"/>
        <v>2.9155163512744798E-5</v>
      </c>
      <c r="AM657" s="13">
        <f t="shared" si="978"/>
        <v>6.0156364935671422E-5</v>
      </c>
      <c r="AN657" s="13">
        <f t="shared" si="979"/>
        <v>1.3558280474476047E-4</v>
      </c>
      <c r="AO657" s="13">
        <f t="shared" si="980"/>
        <v>1.5279095538862347E-4</v>
      </c>
      <c r="AP657" s="13">
        <f t="shared" si="981"/>
        <v>1.147887747393743E-4</v>
      </c>
      <c r="AQ657" s="13">
        <f t="shared" si="982"/>
        <v>6.4678874999435571E-5</v>
      </c>
      <c r="AR657" s="13">
        <f t="shared" si="983"/>
        <v>2.6058640115286635E-2</v>
      </c>
      <c r="AS657" s="13">
        <f t="shared" si="984"/>
        <v>1.7439769634622643E-2</v>
      </c>
      <c r="AT657" s="13">
        <f t="shared" si="985"/>
        <v>5.8357911917722594E-3</v>
      </c>
      <c r="AU657" s="13">
        <f t="shared" si="986"/>
        <v>1.3018695983367211E-3</v>
      </c>
      <c r="AV657" s="13">
        <f t="shared" si="987"/>
        <v>2.1781936613791508E-4</v>
      </c>
      <c r="AW657" s="13">
        <f t="shared" si="988"/>
        <v>1.2215886951271698E-6</v>
      </c>
      <c r="AX657" s="13">
        <f t="shared" si="989"/>
        <v>6.7099507232725542E-6</v>
      </c>
      <c r="AY657" s="13">
        <f t="shared" si="990"/>
        <v>1.5123153464031246E-5</v>
      </c>
      <c r="AZ657" s="13">
        <f t="shared" si="991"/>
        <v>1.7042581989715034E-5</v>
      </c>
      <c r="BA657" s="13">
        <f t="shared" si="992"/>
        <v>1.2803749410551682E-5</v>
      </c>
      <c r="BB657" s="13">
        <f t="shared" si="993"/>
        <v>7.214399748838047E-6</v>
      </c>
      <c r="BC657" s="13">
        <f t="shared" si="994"/>
        <v>3.2520201429835293E-6</v>
      </c>
      <c r="BD657" s="13">
        <f t="shared" si="995"/>
        <v>9.7886663598635501E-3</v>
      </c>
      <c r="BE657" s="13">
        <f t="shared" si="996"/>
        <v>6.5510742537196569E-3</v>
      </c>
      <c r="BF657" s="13">
        <f t="shared" si="997"/>
        <v>2.1921563316183346E-3</v>
      </c>
      <c r="BG657" s="13">
        <f t="shared" si="998"/>
        <v>4.8903423531652544E-4</v>
      </c>
      <c r="BH657" s="13">
        <f t="shared" si="999"/>
        <v>8.1821656556446053E-5</v>
      </c>
      <c r="BI657" s="13">
        <f t="shared" si="1000"/>
        <v>1.0951844264740022E-5</v>
      </c>
      <c r="BJ657" s="14">
        <f t="shared" si="1001"/>
        <v>9.4778148120392786E-2</v>
      </c>
      <c r="BK657" s="14">
        <f t="shared" si="1002"/>
        <v>0.17110524262077215</v>
      </c>
      <c r="BL657" s="14">
        <f t="shared" si="1003"/>
        <v>0.62308142901151131</v>
      </c>
      <c r="BM657" s="14">
        <f t="shared" si="1004"/>
        <v>0.55090830229540233</v>
      </c>
      <c r="BN657" s="14">
        <f t="shared" si="1005"/>
        <v>0.44063985802083266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1.8147</v>
      </c>
      <c r="F671" s="10">
        <f>VLOOKUP(B671,home!$B$2:$E$405,3,FALSE)</f>
        <v>0.74790000000000001</v>
      </c>
      <c r="G671" s="10">
        <f>VLOOKUP(C671,away!$B$2:$E$405,4,FALSE)</f>
        <v>0.9919</v>
      </c>
      <c r="H671" s="10">
        <f>VLOOKUP(A671,away!$A$2:$E$405,3,FALSE)</f>
        <v>1.2371000000000001</v>
      </c>
      <c r="I671" s="10">
        <f>VLOOKUP(C671,away!$B$2:$E$405,3,FALSE)</f>
        <v>1.4011</v>
      </c>
      <c r="J671" s="10">
        <f>VLOOKUP(B671,home!$B$2:$E$405,4,FALSE)</f>
        <v>1.097</v>
      </c>
      <c r="K671" s="12">
        <f t="shared" si="950"/>
        <v>1.346220695547</v>
      </c>
      <c r="L671" s="12">
        <f t="shared" si="951"/>
        <v>1.9014309885700003</v>
      </c>
      <c r="M671" s="13">
        <f t="shared" si="952"/>
        <v>3.8865368915441401E-2</v>
      </c>
      <c r="N671" s="13">
        <f t="shared" si="953"/>
        <v>5.2321363974036278E-2</v>
      </c>
      <c r="O671" s="13">
        <f t="shared" si="954"/>
        <v>7.3899816838025503E-2</v>
      </c>
      <c r="P671" s="13">
        <f t="shared" si="955"/>
        <v>9.948546282448259E-2</v>
      </c>
      <c r="Q671" s="13">
        <f t="shared" si="956"/>
        <v>3.5218051500547437E-2</v>
      </c>
      <c r="R671" s="13">
        <f t="shared" si="957"/>
        <v>7.0257700892734407E-2</v>
      </c>
      <c r="S671" s="13">
        <f t="shared" si="958"/>
        <v>6.3664372612382711E-2</v>
      </c>
      <c r="T671" s="13">
        <f t="shared" si="959"/>
        <v>6.6964694480195097E-2</v>
      </c>
      <c r="U671" s="13">
        <f t="shared" si="960"/>
        <v>9.4582370963349982E-2</v>
      </c>
      <c r="V671" s="13">
        <f t="shared" si="961"/>
        <v>1.8107178565728244E-2</v>
      </c>
      <c r="W671" s="13">
        <f t="shared" si="962"/>
        <v>1.5803756595625683E-2</v>
      </c>
      <c r="X671" s="13">
        <f t="shared" si="963"/>
        <v>3.0049752526740206E-2</v>
      </c>
      <c r="Y671" s="13">
        <f t="shared" si="964"/>
        <v>2.8568765326601752E-2</v>
      </c>
      <c r="Z671" s="13">
        <f t="shared" si="965"/>
        <v>4.4530056554375794E-2</v>
      </c>
      <c r="AA671" s="13">
        <f t="shared" si="966"/>
        <v>5.9947283707379027E-2</v>
      </c>
      <c r="AB671" s="13">
        <f t="shared" si="967"/>
        <v>4.0351136984350576E-2</v>
      </c>
      <c r="AC671" s="13">
        <f t="shared" si="968"/>
        <v>2.8968608338317435E-3</v>
      </c>
      <c r="AD671" s="13">
        <f t="shared" si="969"/>
        <v>5.3188360491046704E-3</v>
      </c>
      <c r="AE671" s="13">
        <f t="shared" si="970"/>
        <v>1.0113399686890848E-2</v>
      </c>
      <c r="AF671" s="13">
        <f t="shared" si="971"/>
        <v>9.6149657822242E-3</v>
      </c>
      <c r="AG671" s="13">
        <f t="shared" si="972"/>
        <v>6.0940646307870968E-3</v>
      </c>
      <c r="AH671" s="13">
        <f t="shared" si="973"/>
        <v>2.1167707363816183E-2</v>
      </c>
      <c r="AI671" s="13">
        <f t="shared" si="974"/>
        <v>2.8496405730451972E-2</v>
      </c>
      <c r="AJ671" s="13">
        <f t="shared" si="975"/>
        <v>1.918122557151929E-2</v>
      </c>
      <c r="AK671" s="13">
        <f t="shared" si="976"/>
        <v>8.607387610111537E-3</v>
      </c>
      <c r="AL671" s="13">
        <f t="shared" si="977"/>
        <v>2.9660908807415553E-4</v>
      </c>
      <c r="AM671" s="13">
        <f t="shared" si="978"/>
        <v>1.4320654331052291E-3</v>
      </c>
      <c r="AN671" s="13">
        <f t="shared" si="979"/>
        <v>2.7229735921662016E-3</v>
      </c>
      <c r="AO671" s="13">
        <f t="shared" si="980"/>
        <v>2.588773184601293E-3</v>
      </c>
      <c r="AP671" s="13">
        <f t="shared" si="981"/>
        <v>1.6407911851933151E-3</v>
      </c>
      <c r="AQ671" s="13">
        <f t="shared" si="982"/>
        <v>7.7996280132476624E-4</v>
      </c>
      <c r="AR671" s="13">
        <f t="shared" si="983"/>
        <v>8.0497869477082987E-3</v>
      </c>
      <c r="AS671" s="13">
        <f t="shared" si="984"/>
        <v>1.0836789783749029E-2</v>
      </c>
      <c r="AT671" s="13">
        <f t="shared" si="985"/>
        <v>7.2943553400876219E-3</v>
      </c>
      <c r="AU671" s="13">
        <f t="shared" si="986"/>
        <v>3.2732707064999115E-3</v>
      </c>
      <c r="AV671" s="13">
        <f t="shared" si="987"/>
        <v>1.101636191804482E-3</v>
      </c>
      <c r="AW671" s="13">
        <f t="shared" si="988"/>
        <v>2.1090107000174593E-5</v>
      </c>
      <c r="AX671" s="13">
        <f t="shared" si="989"/>
        <v>3.2131268723728946E-4</v>
      </c>
      <c r="AY671" s="13">
        <f t="shared" si="990"/>
        <v>6.1095390053368258E-4</v>
      </c>
      <c r="AZ671" s="13">
        <f t="shared" si="991"/>
        <v>5.8084333953122892E-4</v>
      </c>
      <c r="BA671" s="13">
        <f t="shared" si="992"/>
        <v>3.6814450842972176E-4</v>
      </c>
      <c r="BB671" s="13">
        <f t="shared" si="993"/>
        <v>1.7500034415003553E-4</v>
      </c>
      <c r="BC671" s="13">
        <f t="shared" si="994"/>
        <v>6.6550215475458485E-5</v>
      </c>
      <c r="BD671" s="13">
        <f t="shared" si="995"/>
        <v>2.5510190589598126E-3</v>
      </c>
      <c r="BE671" s="13">
        <f t="shared" si="996"/>
        <v>3.4342346519065322E-3</v>
      </c>
      <c r="BF671" s="13">
        <f t="shared" si="997"/>
        <v>2.3116188808806112E-3</v>
      </c>
      <c r="BG671" s="13">
        <f t="shared" si="998"/>
        <v>1.0373163925528916E-3</v>
      </c>
      <c r="BH671" s="13">
        <f t="shared" si="999"/>
        <v>3.491141988712144E-4</v>
      </c>
      <c r="BI671" s="13">
        <f t="shared" si="1000"/>
        <v>9.3996951925947965E-5</v>
      </c>
      <c r="BJ671" s="14">
        <f t="shared" si="1001"/>
        <v>0.27135502174450149</v>
      </c>
      <c r="BK671" s="14">
        <f t="shared" si="1002"/>
        <v>0.22392680674047452</v>
      </c>
      <c r="BL671" s="14">
        <f t="shared" si="1003"/>
        <v>0.4568241747666848</v>
      </c>
      <c r="BM671" s="14">
        <f t="shared" si="1004"/>
        <v>0.62599843106723529</v>
      </c>
      <c r="BN671" s="14">
        <f t="shared" si="1005"/>
        <v>0.3700477649452677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1.8147</v>
      </c>
      <c r="F672" s="10">
        <f>VLOOKUP(B672,home!$B$2:$E$405,3,FALSE)</f>
        <v>0.70850000000000002</v>
      </c>
      <c r="G672" s="10">
        <f>VLOOKUP(C672,away!$B$2:$E$405,4,FALSE)</f>
        <v>1.0286</v>
      </c>
      <c r="H672" s="10">
        <f>VLOOKUP(A672,away!$A$2:$E$405,3,FALSE)</f>
        <v>1.2371000000000001</v>
      </c>
      <c r="I672" s="10">
        <f>VLOOKUP(C672,away!$B$2:$E$405,3,FALSE)</f>
        <v>0.86219999999999997</v>
      </c>
      <c r="J672" s="10">
        <f>VLOOKUP(B672,home!$B$2:$E$405,4,FALSE)</f>
        <v>1.3280000000000001</v>
      </c>
      <c r="K672" s="12">
        <f t="shared" si="950"/>
        <v>1.3224863975699999</v>
      </c>
      <c r="L672" s="12">
        <f t="shared" si="951"/>
        <v>1.41648147936</v>
      </c>
      <c r="M672" s="13">
        <f t="shared" si="952"/>
        <v>6.4637025842356408E-2</v>
      </c>
      <c r="N672" s="13">
        <f t="shared" si="953"/>
        <v>8.5481587455896915E-2</v>
      </c>
      <c r="O672" s="13">
        <f t="shared" si="954"/>
        <v>9.1557149986611547E-2</v>
      </c>
      <c r="P672" s="13">
        <f t="shared" si="955"/>
        <v>0.12108308545757007</v>
      </c>
      <c r="Q672" s="13">
        <f t="shared" si="956"/>
        <v>5.6524118326557016E-2</v>
      </c>
      <c r="R672" s="13">
        <f t="shared" si="957"/>
        <v>6.4844503629510483E-2</v>
      </c>
      <c r="S672" s="13">
        <f t="shared" si="958"/>
        <v>5.6705554567448288E-2</v>
      </c>
      <c r="T672" s="13">
        <f t="shared" si="959"/>
        <v>8.0065366746721156E-2</v>
      </c>
      <c r="U672" s="13">
        <f t="shared" si="960"/>
        <v>8.5755974007206109E-2</v>
      </c>
      <c r="V672" s="13">
        <f t="shared" si="961"/>
        <v>1.1802804318301973E-2</v>
      </c>
      <c r="W672" s="13">
        <f t="shared" si="962"/>
        <v>2.49174592071696E-2</v>
      </c>
      <c r="X672" s="13">
        <f t="shared" si="963"/>
        <v>3.5295119479664051E-2</v>
      </c>
      <c r="Y672" s="13">
        <f t="shared" si="964"/>
        <v>2.499744152737125E-2</v>
      </c>
      <c r="Z672" s="13">
        <f t="shared" si="965"/>
        <v>3.0617012809831295E-2</v>
      </c>
      <c r="AA672" s="13">
        <f t="shared" si="966"/>
        <v>4.0490582975228333E-2</v>
      </c>
      <c r="AB672" s="13">
        <f t="shared" si="967"/>
        <v>2.677412260720945E-2</v>
      </c>
      <c r="AC672" s="13">
        <f t="shared" si="968"/>
        <v>1.3818704771834498E-3</v>
      </c>
      <c r="AD672" s="13">
        <f t="shared" si="969"/>
        <v>8.23825021587179E-3</v>
      </c>
      <c r="AE672" s="13">
        <f t="shared" si="970"/>
        <v>1.1669328853115913E-2</v>
      </c>
      <c r="AF672" s="13">
        <f t="shared" si="971"/>
        <v>8.264694098499982E-3</v>
      </c>
      <c r="AG672" s="13">
        <f t="shared" si="972"/>
        <v>3.9022620410337047E-3</v>
      </c>
      <c r="AH672" s="13">
        <f t="shared" si="973"/>
        <v>1.0842107899613483E-2</v>
      </c>
      <c r="AI672" s="13">
        <f t="shared" si="974"/>
        <v>1.4338540218225074E-2</v>
      </c>
      <c r="AJ672" s="13">
        <f t="shared" si="975"/>
        <v>9.481262199806521E-3</v>
      </c>
      <c r="AK672" s="13">
        <f t="shared" si="976"/>
        <v>4.1796134303462469E-3</v>
      </c>
      <c r="AL672" s="13">
        <f t="shared" si="977"/>
        <v>1.035450742973088E-4</v>
      </c>
      <c r="AM672" s="13">
        <f t="shared" si="978"/>
        <v>2.1789947700537092E-3</v>
      </c>
      <c r="AN672" s="13">
        <f t="shared" si="979"/>
        <v>3.0865057354033812E-3</v>
      </c>
      <c r="AO672" s="13">
        <f t="shared" si="980"/>
        <v>2.1859891050686536E-3</v>
      </c>
      <c r="AP672" s="13">
        <f t="shared" si="981"/>
        <v>1.0321376938041628E-3</v>
      </c>
      <c r="AQ672" s="13">
        <f t="shared" si="982"/>
        <v>3.6550098185573506E-4</v>
      </c>
      <c r="AR672" s="13">
        <f t="shared" si="983"/>
        <v>3.0715290074050487E-3</v>
      </c>
      <c r="AS672" s="13">
        <f t="shared" si="984"/>
        <v>4.0620553320348607E-3</v>
      </c>
      <c r="AT672" s="13">
        <f t="shared" si="985"/>
        <v>2.6860064613963971E-3</v>
      </c>
      <c r="AU672" s="13">
        <f t="shared" si="986"/>
        <v>1.1840690029939547E-3</v>
      </c>
      <c r="AV672" s="13">
        <f t="shared" si="987"/>
        <v>3.9147878756094426E-4</v>
      </c>
      <c r="AW672" s="13">
        <f t="shared" si="988"/>
        <v>5.3880182434400083E-6</v>
      </c>
      <c r="AX672" s="13">
        <f t="shared" si="989"/>
        <v>4.802818239620339E-4</v>
      </c>
      <c r="AY672" s="13">
        <f t="shared" si="990"/>
        <v>6.8031030851546084E-4</v>
      </c>
      <c r="AZ672" s="13">
        <f t="shared" si="991"/>
        <v>4.8182347611491918E-4</v>
      </c>
      <c r="BA672" s="13">
        <f t="shared" si="992"/>
        <v>2.2749801007921274E-4</v>
      </c>
      <c r="BB672" s="13">
        <f t="shared" si="993"/>
        <v>8.0561679467114914E-5</v>
      </c>
      <c r="BC672" s="13">
        <f t="shared" si="994"/>
        <v>2.2822825382261008E-5</v>
      </c>
      <c r="BD672" s="13">
        <f t="shared" si="995"/>
        <v>7.2512732538437645E-4</v>
      </c>
      <c r="BE672" s="13">
        <f t="shared" si="996"/>
        <v>9.5897102432715322E-4</v>
      </c>
      <c r="BF672" s="13">
        <f t="shared" si="997"/>
        <v>6.3411306766821495E-4</v>
      </c>
      <c r="BG672" s="13">
        <f t="shared" si="998"/>
        <v>2.7953530217086643E-4</v>
      </c>
      <c r="BH672" s="13">
        <f t="shared" si="999"/>
        <v>9.2420408690397645E-5</v>
      </c>
      <c r="BI672" s="13">
        <f t="shared" si="1000"/>
        <v>2.4444946670182195E-5</v>
      </c>
      <c r="BJ672" s="14">
        <f t="shared" si="1001"/>
        <v>0.35017805436160804</v>
      </c>
      <c r="BK672" s="14">
        <f t="shared" si="1002"/>
        <v>0.25639419604567304</v>
      </c>
      <c r="BL672" s="14">
        <f t="shared" si="1003"/>
        <v>0.36237360762005949</v>
      </c>
      <c r="BM672" s="14">
        <f t="shared" si="1004"/>
        <v>0.51476047784839751</v>
      </c>
      <c r="BN672" s="14">
        <f t="shared" si="1005"/>
        <v>0.48412747069850243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1.5906</v>
      </c>
      <c r="F673" s="10">
        <f>VLOOKUP(B673,home!$B$2:$E$405,3,FALSE)</f>
        <v>0.97799999999999998</v>
      </c>
      <c r="G673" s="10">
        <f>VLOOKUP(C673,away!$B$2:$E$405,4,FALSE)</f>
        <v>0.97799999999999998</v>
      </c>
      <c r="H673" s="10">
        <f>VLOOKUP(A673,away!$A$2:$E$405,3,FALSE)</f>
        <v>1.1812</v>
      </c>
      <c r="I673" s="10">
        <f>VLOOKUP(C673,away!$B$2:$E$405,3,FALSE)</f>
        <v>0.94069999999999998</v>
      </c>
      <c r="J673" s="10">
        <f>VLOOKUP(B673,home!$B$2:$E$405,4,FALSE)</f>
        <v>1.6932</v>
      </c>
      <c r="K673" s="12">
        <f t="shared" si="950"/>
        <v>1.5213834504000001</v>
      </c>
      <c r="L673" s="12">
        <f t="shared" si="951"/>
        <v>1.881407375088</v>
      </c>
      <c r="M673" s="13">
        <f t="shared" si="952"/>
        <v>3.3280260834390923E-2</v>
      </c>
      <c r="N673" s="13">
        <f t="shared" si="953"/>
        <v>5.0632038058437648E-2</v>
      </c>
      <c r="O673" s="13">
        <f t="shared" si="954"/>
        <v>6.2613728178675401E-2</v>
      </c>
      <c r="P673" s="13">
        <f t="shared" si="955"/>
        <v>9.5259489818880883E-2</v>
      </c>
      <c r="Q673" s="13">
        <f t="shared" si="956"/>
        <v>3.8515372381065005E-2</v>
      </c>
      <c r="R673" s="13">
        <f t="shared" si="957"/>
        <v>5.8900964988557618E-2</v>
      </c>
      <c r="S673" s="13">
        <f t="shared" si="958"/>
        <v>6.8166310697723456E-2</v>
      </c>
      <c r="T673" s="13">
        <f t="shared" si="959"/>
        <v>7.246310565199636E-2</v>
      </c>
      <c r="U673" s="13">
        <f t="shared" si="960"/>
        <v>8.9610953346181382E-2</v>
      </c>
      <c r="V673" s="13">
        <f t="shared" si="961"/>
        <v>2.1679477454329545E-2</v>
      </c>
      <c r="W673" s="13">
        <f t="shared" si="962"/>
        <v>1.953221670884852E-2</v>
      </c>
      <c r="X673" s="13">
        <f t="shared" si="963"/>
        <v>3.6748056567844661E-2</v>
      </c>
      <c r="Y673" s="13">
        <f t="shared" si="964"/>
        <v>3.4569032323446991E-2</v>
      </c>
      <c r="Z673" s="13">
        <f t="shared" si="965"/>
        <v>3.6938903309757465E-2</v>
      </c>
      <c r="AA673" s="13">
        <f t="shared" si="966"/>
        <v>5.6198236171390796E-2</v>
      </c>
      <c r="AB673" s="13">
        <f t="shared" si="967"/>
        <v>4.2749533226412319E-2</v>
      </c>
      <c r="AC673" s="13">
        <f t="shared" si="968"/>
        <v>3.8783799879831193E-3</v>
      </c>
      <c r="AD673" s="13">
        <f t="shared" si="969"/>
        <v>7.4289978126171226E-3</v>
      </c>
      <c r="AE673" s="13">
        <f t="shared" si="970"/>
        <v>1.3976971274170474E-2</v>
      </c>
      <c r="AF673" s="13">
        <f t="shared" si="971"/>
        <v>1.3148188418308728E-2</v>
      </c>
      <c r="AG673" s="13">
        <f t="shared" si="972"/>
        <v>8.2456995530842229E-3</v>
      </c>
      <c r="AH673" s="13">
        <f t="shared" si="973"/>
        <v>1.7374281278660052E-2</v>
      </c>
      <c r="AI673" s="13">
        <f t="shared" si="974"/>
        <v>2.6432943999947955E-2</v>
      </c>
      <c r="AJ673" s="13">
        <f t="shared" si="975"/>
        <v>2.0107321773435403E-2</v>
      </c>
      <c r="AK673" s="13">
        <f t="shared" si="976"/>
        <v>1.0196982192657404E-2</v>
      </c>
      <c r="AL673" s="13">
        <f t="shared" si="977"/>
        <v>4.4405000407598627E-4</v>
      </c>
      <c r="AM673" s="13">
        <f t="shared" si="978"/>
        <v>2.2604708650346989E-3</v>
      </c>
      <c r="AN673" s="13">
        <f t="shared" si="979"/>
        <v>4.2528665566478338E-3</v>
      </c>
      <c r="AO673" s="13">
        <f t="shared" si="980"/>
        <v>4.0006872524711717E-3</v>
      </c>
      <c r="AP673" s="13">
        <f t="shared" si="981"/>
        <v>2.508974167406604E-3</v>
      </c>
      <c r="AQ673" s="13">
        <f t="shared" si="982"/>
        <v>1.1801006256160144E-3</v>
      </c>
      <c r="AR673" s="13">
        <f t="shared" si="983"/>
        <v>6.5376201869048753E-3</v>
      </c>
      <c r="AS673" s="13">
        <f t="shared" si="984"/>
        <v>9.946227157358033E-3</v>
      </c>
      <c r="AT673" s="13">
        <f t="shared" si="985"/>
        <v>7.5660126955617761E-3</v>
      </c>
      <c r="AU673" s="13">
        <f t="shared" si="986"/>
        <v>3.8369355001813279E-3</v>
      </c>
      <c r="AV673" s="13">
        <f t="shared" si="987"/>
        <v>1.4593625425570293E-3</v>
      </c>
      <c r="AW673" s="13">
        <f t="shared" si="988"/>
        <v>3.5306194340813099E-5</v>
      </c>
      <c r="AX673" s="13">
        <f t="shared" si="989"/>
        <v>5.7317382736252675E-4</v>
      </c>
      <c r="AY673" s="13">
        <f t="shared" si="990"/>
        <v>1.0783734660072739E-3</v>
      </c>
      <c r="AZ673" s="13">
        <f t="shared" si="991"/>
        <v>1.014429896022647E-3</v>
      </c>
      <c r="BA673" s="13">
        <f t="shared" si="992"/>
        <v>6.3618529596225378E-4</v>
      </c>
      <c r="BB673" s="13">
        <f t="shared" si="993"/>
        <v>2.992309269364815E-4</v>
      </c>
      <c r="BC673" s="13">
        <f t="shared" si="994"/>
        <v>1.1259505455854291E-4</v>
      </c>
      <c r="BD673" s="13">
        <f t="shared" si="995"/>
        <v>2.0499878058611726E-3</v>
      </c>
      <c r="BE673" s="13">
        <f t="shared" si="996"/>
        <v>3.1188175213589958E-3</v>
      </c>
      <c r="BF673" s="13">
        <f t="shared" si="997"/>
        <v>2.3724586809065634E-3</v>
      </c>
      <c r="BG673" s="13">
        <f t="shared" si="998"/>
        <v>1.2031397912963535E-3</v>
      </c>
      <c r="BH673" s="13">
        <f t="shared" si="999"/>
        <v>4.5760924174899554E-4</v>
      </c>
      <c r="BI673" s="13">
        <f t="shared" si="1000"/>
        <v>1.3923982542940298E-4</v>
      </c>
      <c r="BJ673" s="14">
        <f t="shared" si="1001"/>
        <v>0.31317676668384575</v>
      </c>
      <c r="BK673" s="14">
        <f t="shared" si="1002"/>
        <v>0.22378634226339122</v>
      </c>
      <c r="BL673" s="14">
        <f t="shared" si="1003"/>
        <v>0.42287235610508284</v>
      </c>
      <c r="BM673" s="14">
        <f t="shared" si="1004"/>
        <v>0.65652944683040337</v>
      </c>
      <c r="BN673" s="14">
        <f t="shared" si="1005"/>
        <v>0.33920185426000748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1.5906</v>
      </c>
      <c r="F674" s="10">
        <f>VLOOKUP(B674,home!$B$2:$E$405,3,FALSE)</f>
        <v>1.2574000000000001</v>
      </c>
      <c r="G674" s="10">
        <f>VLOOKUP(C674,away!$B$2:$E$405,4,FALSE)</f>
        <v>0.55879999999999996</v>
      </c>
      <c r="H674" s="10">
        <f>VLOOKUP(A674,away!$A$2:$E$405,3,FALSE)</f>
        <v>1.1812</v>
      </c>
      <c r="I674" s="10">
        <f>VLOOKUP(C674,away!$B$2:$E$405,3,FALSE)</f>
        <v>0.94069999999999998</v>
      </c>
      <c r="J674" s="10">
        <f>VLOOKUP(B674,home!$B$2:$E$405,4,FALSE)</f>
        <v>0.63490000000000002</v>
      </c>
      <c r="K674" s="12">
        <f t="shared" si="950"/>
        <v>1.1176114218719999</v>
      </c>
      <c r="L674" s="12">
        <f t="shared" si="951"/>
        <v>0.70547220791599996</v>
      </c>
      <c r="M674" s="13">
        <f t="shared" si="952"/>
        <v>0.16152689304369688</v>
      </c>
      <c r="N674" s="13">
        <f t="shared" si="953"/>
        <v>0.1805243006051325</v>
      </c>
      <c r="O674" s="13">
        <f t="shared" si="954"/>
        <v>0.11395273387334839</v>
      </c>
      <c r="P674" s="13">
        <f t="shared" si="955"/>
        <v>0.12735487693039449</v>
      </c>
      <c r="Q674" s="13">
        <f t="shared" si="956"/>
        <v>0.10087801014087527</v>
      </c>
      <c r="R674" s="13">
        <f t="shared" si="957"/>
        <v>4.0195243381847726E-2</v>
      </c>
      <c r="S674" s="13">
        <f t="shared" si="958"/>
        <v>2.5103040695471434E-2</v>
      </c>
      <c r="T674" s="13">
        <f t="shared" si="959"/>
        <v>7.1166632544255898E-2</v>
      </c>
      <c r="U674" s="13">
        <f t="shared" si="960"/>
        <v>4.492266310847793E-2</v>
      </c>
      <c r="V674" s="13">
        <f t="shared" si="961"/>
        <v>2.1991485257474093E-3</v>
      </c>
      <c r="W674" s="13">
        <f t="shared" si="962"/>
        <v>3.7580805449720533E-2</v>
      </c>
      <c r="X674" s="13">
        <f t="shared" si="963"/>
        <v>2.6512213795875983E-2</v>
      </c>
      <c r="Y674" s="13">
        <f t="shared" si="964"/>
        <v>9.3518150016588322E-3</v>
      </c>
      <c r="Z674" s="13">
        <f t="shared" si="965"/>
        <v>9.4522090321043674E-3</v>
      </c>
      <c r="AA674" s="13">
        <f t="shared" si="966"/>
        <v>1.0563896776201521E-2</v>
      </c>
      <c r="AB674" s="13">
        <f t="shared" si="967"/>
        <v>5.9031658482798111E-3</v>
      </c>
      <c r="AC674" s="13">
        <f t="shared" si="968"/>
        <v>1.0836906341520696E-4</v>
      </c>
      <c r="AD674" s="13">
        <f t="shared" si="969"/>
        <v>1.0500184353439293E-2</v>
      </c>
      <c r="AE674" s="13">
        <f t="shared" si="970"/>
        <v>7.4075882393458536E-3</v>
      </c>
      <c r="AF674" s="13">
        <f t="shared" si="971"/>
        <v>2.6129238152719568E-3</v>
      </c>
      <c r="AG674" s="13">
        <f t="shared" si="972"/>
        <v>6.1444837769206867E-4</v>
      </c>
      <c r="AH674" s="13">
        <f t="shared" si="973"/>
        <v>1.6670676938905558E-3</v>
      </c>
      <c r="AI674" s="13">
        <f t="shared" si="974"/>
        <v>1.8631338957258998E-3</v>
      </c>
      <c r="AJ674" s="13">
        <f t="shared" si="975"/>
        <v>1.041129861170071E-3</v>
      </c>
      <c r="AK674" s="13">
        <f t="shared" si="976"/>
        <v>3.8785954149856019E-4</v>
      </c>
      <c r="AL674" s="13">
        <f t="shared" si="977"/>
        <v>3.4177166351047735E-6</v>
      </c>
      <c r="AM674" s="13">
        <f t="shared" si="978"/>
        <v>2.347025193033083E-3</v>
      </c>
      <c r="AN674" s="13">
        <f t="shared" si="979"/>
        <v>1.6557610449635248E-3</v>
      </c>
      <c r="AO674" s="13">
        <f t="shared" si="980"/>
        <v>5.8404670008586055E-4</v>
      </c>
      <c r="AP674" s="13">
        <f t="shared" si="981"/>
        <v>1.3734290501187532E-4</v>
      </c>
      <c r="AQ674" s="13">
        <f t="shared" si="982"/>
        <v>2.4222900610081275E-5</v>
      </c>
      <c r="AR674" s="13">
        <f t="shared" si="983"/>
        <v>2.3521398535088103E-4</v>
      </c>
      <c r="AS674" s="13">
        <f t="shared" si="984"/>
        <v>2.6287783661217787E-4</v>
      </c>
      <c r="AT674" s="13">
        <f t="shared" si="985"/>
        <v>1.4689763637738574E-4</v>
      </c>
      <c r="AU674" s="13">
        <f t="shared" si="986"/>
        <v>5.4724825420455354E-5</v>
      </c>
      <c r="AV674" s="13">
        <f t="shared" si="987"/>
        <v>1.5290272487463021E-5</v>
      </c>
      <c r="AW674" s="13">
        <f t="shared" si="988"/>
        <v>7.485215228198375E-8</v>
      </c>
      <c r="AX674" s="13">
        <f t="shared" si="989"/>
        <v>4.3717702719251784E-4</v>
      </c>
      <c r="AY674" s="13">
        <f t="shared" si="990"/>
        <v>3.0841624262365868E-4</v>
      </c>
      <c r="AZ674" s="13">
        <f t="shared" si="991"/>
        <v>1.0878954382043461E-4</v>
      </c>
      <c r="BA674" s="13">
        <f t="shared" si="992"/>
        <v>2.5582666559058813E-5</v>
      </c>
      <c r="BB674" s="13">
        <f t="shared" si="993"/>
        <v>4.5119650654495085E-6</v>
      </c>
      <c r="BC674" s="13">
        <f t="shared" si="994"/>
        <v>6.3661319135250501E-7</v>
      </c>
      <c r="BD674" s="13">
        <f t="shared" si="995"/>
        <v>2.7656154929701275E-5</v>
      </c>
      <c r="BE674" s="13">
        <f t="shared" si="996"/>
        <v>3.0908834634495756E-5</v>
      </c>
      <c r="BF674" s="13">
        <f t="shared" si="997"/>
        <v>1.7272033312132665E-5</v>
      </c>
      <c r="BG674" s="13">
        <f t="shared" si="998"/>
        <v>6.4344739028643772E-6</v>
      </c>
      <c r="BH674" s="13">
        <f t="shared" si="999"/>
        <v>1.7978103818946335E-6</v>
      </c>
      <c r="BI674" s="13">
        <f t="shared" si="1000"/>
        <v>4.0185068343310092E-7</v>
      </c>
      <c r="BJ674" s="14">
        <f t="shared" si="1001"/>
        <v>0.45278243512542515</v>
      </c>
      <c r="BK674" s="14">
        <f t="shared" si="1002"/>
        <v>0.31660416221798421</v>
      </c>
      <c r="BL674" s="14">
        <f t="shared" si="1003"/>
        <v>0.22129636969453334</v>
      </c>
      <c r="BM674" s="14">
        <f t="shared" si="1004"/>
        <v>0.27539477670428042</v>
      </c>
      <c r="BN674" s="14">
        <f t="shared" si="1005"/>
        <v>0.72443205797529531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1.5906</v>
      </c>
      <c r="F675" s="10">
        <f>VLOOKUP(B675,home!$B$2:$E$405,3,FALSE)</f>
        <v>1.4670000000000001</v>
      </c>
      <c r="G675" s="10">
        <f>VLOOKUP(C675,away!$B$2:$E$405,4,FALSE)</f>
        <v>0.48899999999999999</v>
      </c>
      <c r="H675" s="10">
        <f>VLOOKUP(A675,away!$A$2:$E$405,3,FALSE)</f>
        <v>1.1812</v>
      </c>
      <c r="I675" s="10">
        <f>VLOOKUP(C675,away!$B$2:$E$405,3,FALSE)</f>
        <v>0.84660000000000002</v>
      </c>
      <c r="J675" s="10">
        <f>VLOOKUP(B675,home!$B$2:$E$405,4,FALSE)</f>
        <v>0.18809999999999999</v>
      </c>
      <c r="K675" s="12">
        <f t="shared" si="950"/>
        <v>1.1410375878000001</v>
      </c>
      <c r="L675" s="12">
        <f t="shared" si="951"/>
        <v>0.18810073735200003</v>
      </c>
      <c r="M675" s="13">
        <f t="shared" si="952"/>
        <v>0.26470525291696828</v>
      </c>
      <c r="N675" s="13">
        <f t="shared" si="953"/>
        <v>0.30203864326636637</v>
      </c>
      <c r="O675" s="13">
        <f t="shared" si="954"/>
        <v>4.9791253254629388E-2</v>
      </c>
      <c r="P675" s="13">
        <f t="shared" si="955"/>
        <v>5.6813691507201211E-2</v>
      </c>
      <c r="Q675" s="13">
        <f t="shared" si="956"/>
        <v>0.17231872246751978</v>
      </c>
      <c r="R675" s="13">
        <f t="shared" si="957"/>
        <v>4.6828857254379783E-3</v>
      </c>
      <c r="S675" s="13">
        <f t="shared" si="958"/>
        <v>3.0484808169710842E-3</v>
      </c>
      <c r="T675" s="13">
        <f t="shared" si="959"/>
        <v>3.2413278755695121E-2</v>
      </c>
      <c r="U675" s="13">
        <f t="shared" si="960"/>
        <v>5.3433486320968032E-3</v>
      </c>
      <c r="V675" s="13">
        <f t="shared" si="961"/>
        <v>7.2699497016002508E-5</v>
      </c>
      <c r="W675" s="13">
        <f t="shared" si="962"/>
        <v>6.5540713139038809E-2</v>
      </c>
      <c r="X675" s="13">
        <f t="shared" si="963"/>
        <v>1.2328256468029116E-2</v>
      </c>
      <c r="Y675" s="13">
        <f t="shared" si="964"/>
        <v>1.1594770659504199E-3</v>
      </c>
      <c r="Z675" s="13">
        <f t="shared" si="965"/>
        <v>2.9361808596334635E-4</v>
      </c>
      <c r="AA675" s="13">
        <f t="shared" si="966"/>
        <v>3.3502927254206973E-4</v>
      </c>
      <c r="AB675" s="13">
        <f t="shared" si="967"/>
        <v>1.9114049649189611E-4</v>
      </c>
      <c r="AC675" s="13">
        <f t="shared" si="968"/>
        <v>9.7521836804355118E-7</v>
      </c>
      <c r="AD675" s="13">
        <f t="shared" si="969"/>
        <v>1.8696104305715149E-2</v>
      </c>
      <c r="AE675" s="13">
        <f t="shared" si="970"/>
        <v>3.5167510055149221E-3</v>
      </c>
      <c r="AF675" s="13">
        <f t="shared" si="971"/>
        <v>3.3075172861037207E-4</v>
      </c>
      <c r="AG675" s="13">
        <f t="shared" si="972"/>
        <v>2.0738214677353192E-5</v>
      </c>
      <c r="AH675" s="13">
        <f t="shared" si="973"/>
        <v>1.3807444617397094E-5</v>
      </c>
      <c r="AI675" s="13">
        <f t="shared" si="974"/>
        <v>1.5754813299916873E-5</v>
      </c>
      <c r="AJ675" s="13">
        <f t="shared" si="975"/>
        <v>8.9884170819882577E-6</v>
      </c>
      <c r="AK675" s="13">
        <f t="shared" si="976"/>
        <v>3.4187072484573991E-6</v>
      </c>
      <c r="AL675" s="13">
        <f t="shared" si="977"/>
        <v>8.3724451862784932E-9</v>
      </c>
      <c r="AM675" s="13">
        <f t="shared" si="978"/>
        <v>4.2665915516500808E-3</v>
      </c>
      <c r="AN675" s="13">
        <f t="shared" si="979"/>
        <v>8.0254901684519403E-4</v>
      </c>
      <c r="AO675" s="13">
        <f t="shared" si="980"/>
        <v>7.5480030914851817E-5</v>
      </c>
      <c r="AP675" s="13">
        <f t="shared" si="981"/>
        <v>4.7326164901451278E-6</v>
      </c>
      <c r="AQ675" s="13">
        <f t="shared" si="982"/>
        <v>2.2255216285013322E-7</v>
      </c>
      <c r="AR675" s="13">
        <f t="shared" si="983"/>
        <v>5.1943810269585969E-7</v>
      </c>
      <c r="AS675" s="13">
        <f t="shared" si="984"/>
        <v>5.926983997114924E-7</v>
      </c>
      <c r="AT675" s="13">
        <f t="shared" si="985"/>
        <v>3.3814557614986092E-7</v>
      </c>
      <c r="AU675" s="13">
        <f t="shared" si="986"/>
        <v>1.2861227084509283E-7</v>
      </c>
      <c r="AV675" s="13">
        <f t="shared" si="987"/>
        <v>3.6687858821641241E-8</v>
      </c>
      <c r="AW675" s="13">
        <f t="shared" si="988"/>
        <v>4.9916055765217506E-11</v>
      </c>
      <c r="AX675" s="13">
        <f t="shared" si="989"/>
        <v>8.1139022203711205E-4</v>
      </c>
      <c r="AY675" s="13">
        <f t="shared" si="990"/>
        <v>1.526230990453838E-4</v>
      </c>
      <c r="AZ675" s="13">
        <f t="shared" si="991"/>
        <v>1.4354258733692006E-5</v>
      </c>
      <c r="BA675" s="13">
        <f t="shared" si="992"/>
        <v>9.0001555064961745E-7</v>
      </c>
      <c r="BB675" s="13">
        <f t="shared" si="993"/>
        <v>4.2323397176364838E-8</v>
      </c>
      <c r="BC675" s="13">
        <f t="shared" si="994"/>
        <v>1.5922124432231572E-9</v>
      </c>
      <c r="BD675" s="13">
        <f t="shared" si="995"/>
        <v>1.6284448354302502E-8</v>
      </c>
      <c r="BE675" s="13">
        <f t="shared" si="996"/>
        <v>1.8581167668847007E-8</v>
      </c>
      <c r="BF675" s="13">
        <f t="shared" si="997"/>
        <v>1.0600905367684273E-8</v>
      </c>
      <c r="BG675" s="13">
        <f t="shared" si="998"/>
        <v>4.0320104964128454E-9</v>
      </c>
      <c r="BH675" s="13">
        <f t="shared" si="999"/>
        <v>1.1501688827027981E-9</v>
      </c>
      <c r="BI675" s="13">
        <f t="shared" si="1000"/>
        <v>2.6247718549636434E-10</v>
      </c>
      <c r="BJ675" s="14">
        <f t="shared" si="1001"/>
        <v>0.61449232369615714</v>
      </c>
      <c r="BK675" s="14">
        <f t="shared" si="1002"/>
        <v>0.32479373142801521</v>
      </c>
      <c r="BL675" s="14">
        <f t="shared" si="1003"/>
        <v>6.0387293256832085E-2</v>
      </c>
      <c r="BM675" s="14">
        <f t="shared" si="1004"/>
        <v>0.14946389427971524</v>
      </c>
      <c r="BN675" s="14">
        <f t="shared" si="1005"/>
        <v>0.85035044913812297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1.5906</v>
      </c>
      <c r="F676" s="10">
        <f>VLOOKUP(B676,home!$B$2:$E$405,3,FALSE)</f>
        <v>0.90810000000000002</v>
      </c>
      <c r="G676" s="10">
        <f>VLOOKUP(C676,away!$B$2:$E$405,4,FALSE)</f>
        <v>0.62870000000000004</v>
      </c>
      <c r="H676" s="10">
        <f>VLOOKUP(A676,away!$A$2:$E$405,3,FALSE)</f>
        <v>1.1812</v>
      </c>
      <c r="I676" s="10">
        <f>VLOOKUP(C676,away!$B$2:$E$405,3,FALSE)</f>
        <v>0.84660000000000002</v>
      </c>
      <c r="J676" s="10">
        <f>VLOOKUP(B676,home!$B$2:$E$405,4,FALSE)</f>
        <v>0.94069999999999998</v>
      </c>
      <c r="K676" s="12">
        <f t="shared" si="950"/>
        <v>0.90810928078200015</v>
      </c>
      <c r="L676" s="12">
        <f t="shared" si="951"/>
        <v>0.94070368754400013</v>
      </c>
      <c r="M676" s="13">
        <f t="shared" si="952"/>
        <v>0.15742392263127505</v>
      </c>
      <c r="N676" s="13">
        <f t="shared" si="953"/>
        <v>0.14295812515856843</v>
      </c>
      <c r="O676" s="13">
        <f t="shared" si="954"/>
        <v>0.14808926452688179</v>
      </c>
      <c r="P676" s="13">
        <f t="shared" si="955"/>
        <v>0.13448123550104199</v>
      </c>
      <c r="Q676" s="13">
        <f t="shared" si="956"/>
        <v>6.491080010984536E-2</v>
      </c>
      <c r="R676" s="13">
        <f t="shared" si="957"/>
        <v>6.9654058613058289E-2</v>
      </c>
      <c r="S676" s="13">
        <f t="shared" si="958"/>
        <v>2.8720543865887908E-2</v>
      </c>
      <c r="T676" s="13">
        <f t="shared" si="959"/>
        <v>6.1061829024763002E-2</v>
      </c>
      <c r="U676" s="13">
        <f t="shared" si="960"/>
        <v>6.3253497070651657E-2</v>
      </c>
      <c r="V676" s="13">
        <f t="shared" si="961"/>
        <v>2.726095782075777E-3</v>
      </c>
      <c r="W676" s="13">
        <f t="shared" si="962"/>
        <v>1.9648700000911953E-2</v>
      </c>
      <c r="X676" s="13">
        <f t="shared" si="963"/>
        <v>1.848360454630367E-2</v>
      </c>
      <c r="Y676" s="13">
        <f t="shared" si="964"/>
        <v>8.6937974779064536E-3</v>
      </c>
      <c r="Z676" s="13">
        <f t="shared" si="965"/>
        <v>2.1841276596569956E-2</v>
      </c>
      <c r="AA676" s="13">
        <f t="shared" si="966"/>
        <v>1.9834265981471876E-2</v>
      </c>
      <c r="AB676" s="13">
        <f t="shared" si="967"/>
        <v>9.0058405076366577E-3</v>
      </c>
      <c r="AC676" s="13">
        <f t="shared" si="968"/>
        <v>1.4554995944232065E-4</v>
      </c>
      <c r="AD676" s="13">
        <f t="shared" si="969"/>
        <v>4.4607917065323582E-3</v>
      </c>
      <c r="AE676" s="13">
        <f t="shared" si="970"/>
        <v>4.1962832077006825E-3</v>
      </c>
      <c r="AF676" s="13">
        <f t="shared" si="971"/>
        <v>1.9737295437314986E-3</v>
      </c>
      <c r="AG676" s="13">
        <f t="shared" si="972"/>
        <v>6.1889822000091928E-4</v>
      </c>
      <c r="AH676" s="13">
        <f t="shared" si="973"/>
        <v>5.1365423587654566E-3</v>
      </c>
      <c r="AI676" s="13">
        <f t="shared" si="974"/>
        <v>4.6645417871247772E-3</v>
      </c>
      <c r="AJ676" s="13">
        <f t="shared" si="975"/>
        <v>2.117956843741733E-3</v>
      </c>
      <c r="AK676" s="13">
        <f t="shared" si="976"/>
        <v>6.4111208869920694E-4</v>
      </c>
      <c r="AL676" s="13">
        <f t="shared" si="977"/>
        <v>4.9735105175282113E-6</v>
      </c>
      <c r="AM676" s="13">
        <f t="shared" si="978"/>
        <v>8.101772696674825E-4</v>
      </c>
      <c r="AN676" s="13">
        <f t="shared" si="979"/>
        <v>7.621367451405304E-4</v>
      </c>
      <c r="AO676" s="13">
        <f t="shared" si="980"/>
        <v>3.5847242328323938E-4</v>
      </c>
      <c r="AP676" s="13">
        <f t="shared" si="981"/>
        <v>1.1240544348845902E-4</v>
      </c>
      <c r="AQ676" s="13">
        <f t="shared" si="982"/>
        <v>2.6435053797403025E-5</v>
      </c>
      <c r="AR676" s="13">
        <f t="shared" si="983"/>
        <v>9.6639286762332448E-4</v>
      </c>
      <c r="AS676" s="13">
        <f t="shared" si="984"/>
        <v>8.7759033197027194E-4</v>
      </c>
      <c r="AT676" s="13">
        <f t="shared" si="985"/>
        <v>3.984739625933801E-4</v>
      </c>
      <c r="AU676" s="13">
        <f t="shared" si="986"/>
        <v>1.2061930119367606E-4</v>
      </c>
      <c r="AV676" s="13">
        <f t="shared" si="987"/>
        <v>2.7383876713854145E-5</v>
      </c>
      <c r="AW676" s="13">
        <f t="shared" si="988"/>
        <v>1.1801888316647302E-7</v>
      </c>
      <c r="AX676" s="13">
        <f t="shared" si="989"/>
        <v>1.2262158294394364E-4</v>
      </c>
      <c r="AY676" s="13">
        <f t="shared" si="990"/>
        <v>1.1535057524785022E-4</v>
      </c>
      <c r="AZ676" s="13">
        <f t="shared" si="991"/>
        <v>5.4255355747987182E-5</v>
      </c>
      <c r="BA676" s="13">
        <f t="shared" si="992"/>
        <v>1.7012737740381038E-5</v>
      </c>
      <c r="BB676" s="13">
        <f t="shared" si="993"/>
        <v>4.0009862818988553E-6</v>
      </c>
      <c r="BC676" s="13">
        <f t="shared" si="994"/>
        <v>7.5274850983904257E-7</v>
      </c>
      <c r="BD676" s="13">
        <f t="shared" si="995"/>
        <v>1.5151488903158029E-4</v>
      </c>
      <c r="BE676" s="13">
        <f t="shared" si="996"/>
        <v>1.3759207690623295E-4</v>
      </c>
      <c r="BF676" s="13">
        <f t="shared" si="997"/>
        <v>6.247432100031041E-5</v>
      </c>
      <c r="BG676" s="13">
        <f t="shared" si="998"/>
        <v>1.8911170236978572E-5</v>
      </c>
      <c r="BH676" s="13">
        <f t="shared" si="999"/>
        <v>4.2933523006621439E-6</v>
      </c>
      <c r="BI676" s="13">
        <f t="shared" si="1000"/>
        <v>7.7976661397960922E-7</v>
      </c>
      <c r="BJ676" s="14">
        <f t="shared" si="1001"/>
        <v>0.32939017991811331</v>
      </c>
      <c r="BK676" s="14">
        <f t="shared" si="1002"/>
        <v>0.32361767182548845</v>
      </c>
      <c r="BL676" s="14">
        <f t="shared" si="1003"/>
        <v>0.3251631056942158</v>
      </c>
      <c r="BM676" s="14">
        <f t="shared" si="1004"/>
        <v>0.28237959493735199</v>
      </c>
      <c r="BN676" s="14">
        <f t="shared" si="1005"/>
        <v>0.71751740654067087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1.2153</v>
      </c>
      <c r="F677" s="10">
        <f>VLOOKUP(B677,home!$B$2:$E$405,3,FALSE)</f>
        <v>0.9143</v>
      </c>
      <c r="G677" s="10">
        <f>VLOOKUP(C677,away!$B$2:$E$405,4,FALSE)</f>
        <v>0.45710000000000001</v>
      </c>
      <c r="H677" s="10">
        <f>VLOOKUP(A677,away!$A$2:$E$405,3,FALSE)</f>
        <v>0.91669999999999996</v>
      </c>
      <c r="I677" s="10">
        <f>VLOOKUP(C677,away!$B$2:$E$405,3,FALSE)</f>
        <v>1.3332999999999999</v>
      </c>
      <c r="J677" s="10">
        <f>VLOOKUP(B677,home!$B$2:$E$405,4,FALSE)</f>
        <v>1.6969000000000001</v>
      </c>
      <c r="K677" s="12">
        <f t="shared" si="950"/>
        <v>0.50790611190900004</v>
      </c>
      <c r="L677" s="12">
        <f t="shared" si="951"/>
        <v>2.074012455059</v>
      </c>
      <c r="M677" s="13">
        <f t="shared" si="952"/>
        <v>7.5628765890786057E-2</v>
      </c>
      <c r="N677" s="13">
        <f t="shared" si="953"/>
        <v>3.8412312432065145E-2</v>
      </c>
      <c r="O677" s="13">
        <f t="shared" si="954"/>
        <v>0.15685500241823155</v>
      </c>
      <c r="P677" s="13">
        <f t="shared" si="955"/>
        <v>7.966761441172078E-2</v>
      </c>
      <c r="Q677" s="13">
        <f t="shared" si="956"/>
        <v>9.7549241284019764E-3</v>
      </c>
      <c r="R677" s="13">
        <f t="shared" si="957"/>
        <v>0.16265961432686094</v>
      </c>
      <c r="S677" s="13">
        <f t="shared" si="958"/>
        <v>2.0980537998002279E-2</v>
      </c>
      <c r="T677" s="13">
        <f t="shared" si="959"/>
        <v>2.0231834140461258E-2</v>
      </c>
      <c r="U677" s="13">
        <f t="shared" si="960"/>
        <v>8.2615812277373413E-2</v>
      </c>
      <c r="V677" s="13">
        <f t="shared" si="961"/>
        <v>2.4556638112320566E-3</v>
      </c>
      <c r="W677" s="13">
        <f t="shared" si="962"/>
        <v>1.6515285286746464E-3</v>
      </c>
      <c r="X677" s="13">
        <f t="shared" si="963"/>
        <v>3.4252907383564815E-3</v>
      </c>
      <c r="Y677" s="13">
        <f t="shared" si="964"/>
        <v>3.5520478267747914E-3</v>
      </c>
      <c r="Z677" s="13">
        <f t="shared" si="965"/>
        <v>0.11245268868300097</v>
      </c>
      <c r="AA677" s="13">
        <f t="shared" si="966"/>
        <v>5.7115407882696229E-2</v>
      </c>
      <c r="AB677" s="13">
        <f t="shared" si="967"/>
        <v>1.4504632373898447E-2</v>
      </c>
      <c r="AC677" s="13">
        <f t="shared" si="968"/>
        <v>1.6167531901863189E-4</v>
      </c>
      <c r="AD677" s="13">
        <f t="shared" si="969"/>
        <v>2.0970535842648277E-4</v>
      </c>
      <c r="AE677" s="13">
        <f t="shared" si="970"/>
        <v>4.3493152526913705E-4</v>
      </c>
      <c r="AF677" s="13">
        <f t="shared" si="971"/>
        <v>4.5102670025299935E-4</v>
      </c>
      <c r="AG677" s="13">
        <f t="shared" si="972"/>
        <v>3.1181166462962759E-4</v>
      </c>
      <c r="AH677" s="13">
        <f t="shared" si="973"/>
        <v>5.8307069233354075E-2</v>
      </c>
      <c r="AI677" s="13">
        <f t="shared" si="974"/>
        <v>2.9614516831121748E-2</v>
      </c>
      <c r="AJ677" s="13">
        <f t="shared" si="975"/>
        <v>7.5206970498793435E-3</v>
      </c>
      <c r="AK677" s="13">
        <f t="shared" si="976"/>
        <v>1.2732693324832348E-3</v>
      </c>
      <c r="AL677" s="13">
        <f t="shared" si="977"/>
        <v>6.8123745369948107E-6</v>
      </c>
      <c r="AM677" s="13">
        <f t="shared" si="978"/>
        <v>2.1302126648975636E-5</v>
      </c>
      <c r="AN677" s="13">
        <f t="shared" si="979"/>
        <v>4.4180875989219707E-5</v>
      </c>
      <c r="AO677" s="13">
        <f t="shared" si="980"/>
        <v>4.5815843538529406E-5</v>
      </c>
      <c r="AP677" s="13">
        <f t="shared" si="981"/>
        <v>3.1674210045981465E-5</v>
      </c>
      <c r="AQ677" s="13">
        <f t="shared" si="982"/>
        <v>1.6423176534880117E-5</v>
      </c>
      <c r="AR677" s="13">
        <f t="shared" si="983"/>
        <v>2.4185917561592742E-2</v>
      </c>
      <c r="AS677" s="13">
        <f t="shared" si="984"/>
        <v>1.2284175351660171E-2</v>
      </c>
      <c r="AT677" s="13">
        <f t="shared" si="985"/>
        <v>3.1196038704350455E-3</v>
      </c>
      <c r="AU677" s="13">
        <f t="shared" si="986"/>
        <v>5.281552908429774E-4</v>
      </c>
      <c r="AV677" s="13">
        <f t="shared" si="987"/>
        <v>6.7063325064055918E-5</v>
      </c>
      <c r="AW677" s="13">
        <f t="shared" si="988"/>
        <v>1.993383298923241E-7</v>
      </c>
      <c r="AX677" s="13">
        <f t="shared" si="989"/>
        <v>1.8032467202790506E-6</v>
      </c>
      <c r="AY677" s="13">
        <f t="shared" si="990"/>
        <v>3.7399561574030436E-6</v>
      </c>
      <c r="AZ677" s="13">
        <f t="shared" si="991"/>
        <v>3.8783578259142558E-6</v>
      </c>
      <c r="BA677" s="13">
        <f t="shared" si="992"/>
        <v>2.6812541453739037E-6</v>
      </c>
      <c r="BB677" s="13">
        <f t="shared" si="993"/>
        <v>1.3902386231710131E-6</v>
      </c>
      <c r="BC677" s="13">
        <f t="shared" si="994"/>
        <v>5.7667444399215104E-7</v>
      </c>
      <c r="BD677" s="13">
        <f t="shared" si="995"/>
        <v>8.3603157099622558E-3</v>
      </c>
      <c r="BE677" s="13">
        <f t="shared" si="996"/>
        <v>4.2462554465786603E-3</v>
      </c>
      <c r="BF677" s="13">
        <f t="shared" si="997"/>
        <v>1.078349547022091E-3</v>
      </c>
      <c r="BG677" s="13">
        <f t="shared" si="998"/>
        <v>1.8256677523560724E-4</v>
      </c>
      <c r="BH677" s="13">
        <f t="shared" si="999"/>
        <v>2.3181695243420394E-5</v>
      </c>
      <c r="BI677" s="13">
        <f t="shared" si="1000"/>
        <v>2.3548249397090037E-6</v>
      </c>
      <c r="BJ677" s="14">
        <f t="shared" si="1001"/>
        <v>7.8608879003986262E-2</v>
      </c>
      <c r="BK677" s="14">
        <f t="shared" si="1002"/>
        <v>0.17890480976145423</v>
      </c>
      <c r="BL677" s="14">
        <f t="shared" si="1003"/>
        <v>0.62454396112447563</v>
      </c>
      <c r="BM677" s="14">
        <f t="shared" si="1004"/>
        <v>0.471528564347023</v>
      </c>
      <c r="BN677" s="14">
        <f t="shared" si="1005"/>
        <v>0.52297823360806639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1.2153</v>
      </c>
      <c r="F678" s="10">
        <f>VLOOKUP(B678,home!$B$2:$E$405,3,FALSE)</f>
        <v>0.64</v>
      </c>
      <c r="G678" s="10">
        <f>VLOOKUP(C678,away!$B$2:$E$405,4,FALSE)</f>
        <v>1.1884999999999999</v>
      </c>
      <c r="H678" s="10">
        <f>VLOOKUP(A678,away!$A$2:$E$405,3,FALSE)</f>
        <v>0.91669999999999996</v>
      </c>
      <c r="I678" s="10">
        <f>VLOOKUP(C678,away!$B$2:$E$405,3,FALSE)</f>
        <v>1.2121</v>
      </c>
      <c r="J678" s="10">
        <f>VLOOKUP(B678,home!$B$2:$E$405,4,FALSE)</f>
        <v>0.72719999999999996</v>
      </c>
      <c r="K678" s="12">
        <f t="shared" si="950"/>
        <v>0.92440579199999995</v>
      </c>
      <c r="L678" s="12">
        <f t="shared" si="951"/>
        <v>0.80801524130399982</v>
      </c>
      <c r="M678" s="13">
        <f t="shared" si="952"/>
        <v>0.17685571765763813</v>
      </c>
      <c r="N678" s="13">
        <f t="shared" si="953"/>
        <v>0.16348644975103738</v>
      </c>
      <c r="O678" s="13">
        <f t="shared" si="954"/>
        <v>0.14290211537912856</v>
      </c>
      <c r="P678" s="13">
        <f t="shared" si="955"/>
        <v>0.13209954314551872</v>
      </c>
      <c r="Q678" s="13">
        <f t="shared" si="956"/>
        <v>7.5563910531687928E-2</v>
      </c>
      <c r="R678" s="13">
        <f t="shared" si="957"/>
        <v>5.7733543620459279E-2</v>
      </c>
      <c r="S678" s="13">
        <f t="shared" si="958"/>
        <v>2.4667409019022316E-2</v>
      </c>
      <c r="T678" s="13">
        <f t="shared" si="959"/>
        <v>6.1056791402135685E-2</v>
      </c>
      <c r="U678" s="13">
        <f t="shared" si="960"/>
        <v>5.3369222115437209E-2</v>
      </c>
      <c r="V678" s="13">
        <f t="shared" si="961"/>
        <v>2.0472139695154015E-3</v>
      </c>
      <c r="W678" s="13">
        <f t="shared" si="962"/>
        <v>2.3283905520554041E-2</v>
      </c>
      <c r="X678" s="13">
        <f t="shared" si="963"/>
        <v>1.8813750537690011E-2</v>
      </c>
      <c r="Y678" s="13">
        <f t="shared" si="964"/>
        <v>7.600898590272423E-3</v>
      </c>
      <c r="Z678" s="13">
        <f t="shared" si="965"/>
        <v>1.5549861059940136E-2</v>
      </c>
      <c r="AA678" s="13">
        <f t="shared" si="966"/>
        <v>1.4374381628603921E-2</v>
      </c>
      <c r="AB678" s="13">
        <f t="shared" si="967"/>
        <v>6.6438808169499266E-3</v>
      </c>
      <c r="AC678" s="13">
        <f t="shared" si="968"/>
        <v>9.5570853488613722E-5</v>
      </c>
      <c r="AD678" s="13">
        <f t="shared" si="969"/>
        <v>5.3809442808952319E-3</v>
      </c>
      <c r="AE678" s="13">
        <f t="shared" si="970"/>
        <v>4.3478849915709388E-3</v>
      </c>
      <c r="AF678" s="13">
        <f t="shared" si="971"/>
        <v>1.7565786703131153E-3</v>
      </c>
      <c r="AG678" s="13">
        <f t="shared" si="972"/>
        <v>4.7311411272083702E-4</v>
      </c>
      <c r="AH678" s="13">
        <f t="shared" si="973"/>
        <v>3.1411311841477996E-3</v>
      </c>
      <c r="AI678" s="13">
        <f t="shared" si="974"/>
        <v>2.9036798600580445E-3</v>
      </c>
      <c r="AJ678" s="13">
        <f t="shared" si="975"/>
        <v>1.3420892403757027E-3</v>
      </c>
      <c r="AK678" s="13">
        <f t="shared" si="976"/>
        <v>4.1354502239472662E-4</v>
      </c>
      <c r="AL678" s="13">
        <f t="shared" si="977"/>
        <v>2.8554046770063097E-6</v>
      </c>
      <c r="AM678" s="13">
        <f t="shared" si="978"/>
        <v>9.9483521193776563E-4</v>
      </c>
      <c r="AN678" s="13">
        <f t="shared" si="979"/>
        <v>8.0384201383160961E-4</v>
      </c>
      <c r="AO678" s="13">
        <f t="shared" si="980"/>
        <v>3.2475829938822051E-4</v>
      </c>
      <c r="AP678" s="13">
        <f t="shared" si="981"/>
        <v>8.7469885215216543E-5</v>
      </c>
      <c r="AQ678" s="13">
        <f t="shared" si="982"/>
        <v>1.7669250102251592E-5</v>
      </c>
      <c r="AR678" s="13">
        <f t="shared" si="983"/>
        <v>5.0761637434534076E-4</v>
      </c>
      <c r="AS678" s="13">
        <f t="shared" si="984"/>
        <v>4.6924351655887325E-4</v>
      </c>
      <c r="AT678" s="13">
        <f t="shared" si="985"/>
        <v>2.1688571228273512E-4</v>
      </c>
      <c r="AU678" s="13">
        <f t="shared" si="986"/>
        <v>6.6830136212068624E-5</v>
      </c>
      <c r="AV678" s="13">
        <f t="shared" si="987"/>
        <v>1.5444541248646291E-5</v>
      </c>
      <c r="AW678" s="13">
        <f t="shared" si="988"/>
        <v>5.9244409687282718E-8</v>
      </c>
      <c r="AX678" s="13">
        <f t="shared" si="989"/>
        <v>1.5327190533346964E-4</v>
      </c>
      <c r="AY678" s="13">
        <f t="shared" si="990"/>
        <v>1.2384603557314731E-4</v>
      </c>
      <c r="AZ678" s="13">
        <f t="shared" si="991"/>
        <v>5.0034742159090167E-5</v>
      </c>
      <c r="BA678" s="13">
        <f t="shared" si="992"/>
        <v>1.3476278086420219E-5</v>
      </c>
      <c r="BB678" s="13">
        <f t="shared" si="993"/>
        <v>2.7222595224696595E-6</v>
      </c>
      <c r="BC678" s="13">
        <f t="shared" si="994"/>
        <v>4.3992543698808681E-7</v>
      </c>
      <c r="BD678" s="13">
        <f t="shared" si="995"/>
        <v>6.8360294534418626E-5</v>
      </c>
      <c r="BE678" s="13">
        <f t="shared" si="996"/>
        <v>6.3192652210442528E-5</v>
      </c>
      <c r="BF678" s="13">
        <f t="shared" si="997"/>
        <v>2.920782685758733E-5</v>
      </c>
      <c r="BG678" s="13">
        <f t="shared" si="998"/>
        <v>8.9999614396289633E-6</v>
      </c>
      <c r="BH678" s="13">
        <f t="shared" si="999"/>
        <v>2.0799041206424172E-6</v>
      </c>
      <c r="BI678" s="13">
        <f t="shared" si="1000"/>
        <v>3.8453508318530358E-7</v>
      </c>
      <c r="BJ678" s="14">
        <f t="shared" si="1001"/>
        <v>0.36433659419546427</v>
      </c>
      <c r="BK678" s="14">
        <f t="shared" si="1002"/>
        <v>0.33589215608543327</v>
      </c>
      <c r="BL678" s="14">
        <f t="shared" si="1003"/>
        <v>0.28427183432244868</v>
      </c>
      <c r="BM678" s="14">
        <f t="shared" si="1004"/>
        <v>0.25128537878665291</v>
      </c>
      <c r="BN678" s="14">
        <f t="shared" si="1005"/>
        <v>0.74864128008546993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1.5207999999999999</v>
      </c>
      <c r="F679" s="10">
        <f>VLOOKUP(B679,home!$B$2:$E$405,3,FALSE)</f>
        <v>1.2713000000000001</v>
      </c>
      <c r="G679" s="10">
        <f>VLOOKUP(C679,away!$B$2:$E$405,4,FALSE)</f>
        <v>1.4903999999999999</v>
      </c>
      <c r="H679" s="10">
        <f>VLOOKUP(A679,away!$A$2:$E$405,3,FALSE)</f>
        <v>1.1375</v>
      </c>
      <c r="I679" s="10">
        <f>VLOOKUP(C679,away!$B$2:$E$405,3,FALSE)</f>
        <v>0.58609999999999995</v>
      </c>
      <c r="J679" s="10">
        <f>VLOOKUP(B679,home!$B$2:$E$405,4,FALSE)</f>
        <v>0.46889999999999998</v>
      </c>
      <c r="K679" s="12">
        <f t="shared" si="950"/>
        <v>2.8815289868159999</v>
      </c>
      <c r="L679" s="12">
        <f t="shared" si="951"/>
        <v>0.31261035487499994</v>
      </c>
      <c r="M679" s="13">
        <f t="shared" si="952"/>
        <v>4.100179873351547E-2</v>
      </c>
      <c r="N679" s="13">
        <f t="shared" si="953"/>
        <v>0.11814787156222037</v>
      </c>
      <c r="O679" s="13">
        <f t="shared" si="954"/>
        <v>1.2817586852597594E-2</v>
      </c>
      <c r="P679" s="13">
        <f t="shared" si="955"/>
        <v>3.6934248056791623E-2</v>
      </c>
      <c r="Q679" s="13">
        <f t="shared" si="956"/>
        <v>0.17022325831857593</v>
      </c>
      <c r="R679" s="13">
        <f t="shared" si="957"/>
        <v>2.0034551873158333E-3</v>
      </c>
      <c r="S679" s="13">
        <f t="shared" si="958"/>
        <v>8.3175538735910954E-3</v>
      </c>
      <c r="T679" s="13">
        <f t="shared" si="959"/>
        <v>5.3213553190948809E-2</v>
      </c>
      <c r="U679" s="13">
        <f t="shared" si="960"/>
        <v>5.7730141960374536E-3</v>
      </c>
      <c r="V679" s="13">
        <f t="shared" si="961"/>
        <v>8.3249084317158037E-4</v>
      </c>
      <c r="W679" s="13">
        <f t="shared" si="962"/>
        <v>0.16350108435841476</v>
      </c>
      <c r="X679" s="13">
        <f t="shared" si="963"/>
        <v>5.1112132003731339E-2</v>
      </c>
      <c r="Y679" s="13">
        <f t="shared" si="964"/>
        <v>7.9890908620521475E-3</v>
      </c>
      <c r="Z679" s="13">
        <f t="shared" si="965"/>
        <v>2.0876694569432075E-4</v>
      </c>
      <c r="AA679" s="13">
        <f t="shared" si="966"/>
        <v>6.0156800550722697E-4</v>
      </c>
      <c r="AB679" s="13">
        <f t="shared" si="967"/>
        <v>8.6671782270508096E-4</v>
      </c>
      <c r="AC679" s="13">
        <f t="shared" si="968"/>
        <v>4.6869015897547332E-5</v>
      </c>
      <c r="AD679" s="13">
        <f t="shared" si="969"/>
        <v>0.11778327848865504</v>
      </c>
      <c r="AE679" s="13">
        <f t="shared" si="970"/>
        <v>3.6820272486679399E-2</v>
      </c>
      <c r="AF679" s="13">
        <f t="shared" si="971"/>
        <v>5.7551992243275217E-3</v>
      </c>
      <c r="AG679" s="13">
        <f t="shared" si="972"/>
        <v>5.9971162396445037E-4</v>
      </c>
      <c r="AH679" s="13">
        <f t="shared" si="973"/>
        <v>1.6315677244917863E-5</v>
      </c>
      <c r="AI679" s="13">
        <f t="shared" si="974"/>
        <v>4.7014096920765034E-5</v>
      </c>
      <c r="AJ679" s="13">
        <f t="shared" si="975"/>
        <v>6.7736241533080662E-5</v>
      </c>
      <c r="AK679" s="13">
        <f t="shared" si="976"/>
        <v>6.5061314478513915E-5</v>
      </c>
      <c r="AL679" s="13">
        <f t="shared" si="977"/>
        <v>1.6887765052343611E-6</v>
      </c>
      <c r="AM679" s="13">
        <f t="shared" si="978"/>
        <v>6.7879186225456176E-2</v>
      </c>
      <c r="AN679" s="13">
        <f t="shared" si="979"/>
        <v>2.1219736494566061E-2</v>
      </c>
      <c r="AO679" s="13">
        <f t="shared" si="980"/>
        <v>3.3167546779601419E-3</v>
      </c>
      <c r="AP679" s="13">
        <f t="shared" si="981"/>
        <v>3.4561728563681205E-4</v>
      </c>
      <c r="AQ679" s="13">
        <f t="shared" si="982"/>
        <v>2.7010885578464507E-5</v>
      </c>
      <c r="AR679" s="13">
        <f t="shared" si="983"/>
        <v>1.0200899307119465E-6</v>
      </c>
      <c r="AS679" s="13">
        <f t="shared" si="984"/>
        <v>2.9394187045055993E-6</v>
      </c>
      <c r="AT679" s="13">
        <f t="shared" si="985"/>
        <v>4.2350101007110104E-6</v>
      </c>
      <c r="AU679" s="13">
        <f t="shared" si="986"/>
        <v>4.0677681215524401E-6</v>
      </c>
      <c r="AV679" s="13">
        <f t="shared" si="987"/>
        <v>2.9303479384748566E-6</v>
      </c>
      <c r="AW679" s="13">
        <f t="shared" si="988"/>
        <v>4.2256743933896454E-8</v>
      </c>
      <c r="AX679" s="13">
        <f t="shared" si="989"/>
        <v>3.259930711835559E-2</v>
      </c>
      <c r="AY679" s="13">
        <f t="shared" si="990"/>
        <v>1.0190880966948252E-2</v>
      </c>
      <c r="AZ679" s="13">
        <f t="shared" si="991"/>
        <v>1.5928874577832877E-3</v>
      </c>
      <c r="BA679" s="13">
        <f t="shared" si="992"/>
        <v>1.6598437115119004E-4</v>
      </c>
      <c r="BB679" s="13">
        <f t="shared" si="993"/>
        <v>1.2972108292319304E-5</v>
      </c>
      <c r="BC679" s="13">
        <f t="shared" si="994"/>
        <v>8.1104307534777333E-7</v>
      </c>
      <c r="BD679" s="13">
        <f t="shared" si="995"/>
        <v>5.314844587404596E-8</v>
      </c>
      <c r="BE679" s="13">
        <f t="shared" si="996"/>
        <v>1.5314878739028466E-7</v>
      </c>
      <c r="BF679" s="13">
        <f t="shared" si="997"/>
        <v>2.2065133508041303E-7</v>
      </c>
      <c r="BG679" s="13">
        <f t="shared" si="998"/>
        <v>2.119377393379534E-7</v>
      </c>
      <c r="BH679" s="13">
        <f t="shared" si="999"/>
        <v>1.5267618482564157E-7</v>
      </c>
      <c r="BI679" s="13">
        <f t="shared" si="1000"/>
        <v>8.7988170434312651E-8</v>
      </c>
      <c r="BJ679" s="14">
        <f t="shared" si="1001"/>
        <v>0.86249660075437329</v>
      </c>
      <c r="BK679" s="14">
        <f t="shared" si="1002"/>
        <v>9.7325530266420809E-2</v>
      </c>
      <c r="BL679" s="14">
        <f t="shared" si="1003"/>
        <v>2.2274541579799367E-2</v>
      </c>
      <c r="BM679" s="14">
        <f t="shared" si="1004"/>
        <v>0.59098638212506682</v>
      </c>
      <c r="BN679" s="14">
        <f t="shared" si="1005"/>
        <v>0.38112821871101682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1.5207999999999999</v>
      </c>
      <c r="F680" s="10">
        <f>VLOOKUP(B680,home!$B$2:$E$405,3,FALSE)</f>
        <v>1.0082</v>
      </c>
      <c r="G680" s="10">
        <f>VLOOKUP(C680,away!$B$2:$E$405,4,FALSE)</f>
        <v>0.70140000000000002</v>
      </c>
      <c r="H680" s="10">
        <f>VLOOKUP(A680,away!$A$2:$E$405,3,FALSE)</f>
        <v>1.1375</v>
      </c>
      <c r="I680" s="10">
        <f>VLOOKUP(C680,away!$B$2:$E$405,3,FALSE)</f>
        <v>1.0548999999999999</v>
      </c>
      <c r="J680" s="10">
        <f>VLOOKUP(B680,home!$B$2:$E$405,4,FALSE)</f>
        <v>1.2894000000000001</v>
      </c>
      <c r="K680" s="12">
        <f t="shared" si="950"/>
        <v>1.075435970784</v>
      </c>
      <c r="L680" s="12">
        <f t="shared" si="951"/>
        <v>1.54721391825</v>
      </c>
      <c r="M680" s="13">
        <f t="shared" si="952"/>
        <v>7.2610198701601722E-2</v>
      </c>
      <c r="N680" s="13">
        <f t="shared" si="953"/>
        <v>7.8087619529476168E-2</v>
      </c>
      <c r="O680" s="13">
        <f t="shared" si="954"/>
        <v>0.11234351003801624</v>
      </c>
      <c r="P680" s="13">
        <f t="shared" si="955"/>
        <v>0.12081825177901602</v>
      </c>
      <c r="Q680" s="13">
        <f t="shared" si="956"/>
        <v>4.198911745744692E-2</v>
      </c>
      <c r="R680" s="13">
        <f t="shared" si="957"/>
        <v>8.6909721177938673E-2</v>
      </c>
      <c r="S680" s="13">
        <f t="shared" si="958"/>
        <v>5.0258263384340925E-2</v>
      </c>
      <c r="T680" s="13">
        <f t="shared" si="959"/>
        <v>6.496614694519591E-2</v>
      </c>
      <c r="U680" s="13">
        <f t="shared" si="960"/>
        <v>9.3465840365563227E-2</v>
      </c>
      <c r="V680" s="13">
        <f t="shared" si="961"/>
        <v>9.2918007970804375E-3</v>
      </c>
      <c r="W680" s="13">
        <f t="shared" si="962"/>
        <v>1.5052202431737612E-2</v>
      </c>
      <c r="X680" s="13">
        <f t="shared" si="963"/>
        <v>2.3288977102700923E-2</v>
      </c>
      <c r="Y680" s="13">
        <f t="shared" si="964"/>
        <v>1.801651475755222E-2</v>
      </c>
      <c r="Z680" s="13">
        <f t="shared" si="965"/>
        <v>4.4822643412577828E-2</v>
      </c>
      <c r="AA680" s="13">
        <f t="shared" si="966"/>
        <v>4.8203883031510686E-2</v>
      </c>
      <c r="AB680" s="13">
        <f t="shared" si="967"/>
        <v>2.5920094871775538E-2</v>
      </c>
      <c r="AC680" s="13">
        <f t="shared" si="968"/>
        <v>9.6630634216726317E-4</v>
      </c>
      <c r="AD680" s="13">
        <f t="shared" si="969"/>
        <v>4.0469199836532556E-3</v>
      </c>
      <c r="AE680" s="13">
        <f t="shared" si="970"/>
        <v>6.261450924752378E-3</v>
      </c>
      <c r="AF680" s="13">
        <f t="shared" si="971"/>
        <v>4.8439020096081075E-3</v>
      </c>
      <c r="AG680" s="13">
        <f t="shared" si="972"/>
        <v>2.4981842026349358E-3</v>
      </c>
      <c r="AH680" s="13">
        <f t="shared" si="973"/>
        <v>1.733755443517428E-2</v>
      </c>
      <c r="AI680" s="13">
        <f t="shared" si="974"/>
        <v>1.8645429685012094E-2</v>
      </c>
      <c r="AJ680" s="13">
        <f t="shared" si="975"/>
        <v>1.0025982886992895E-2</v>
      </c>
      <c r="AK680" s="13">
        <f t="shared" si="976"/>
        <v>3.5941008797123258E-3</v>
      </c>
      <c r="AL680" s="13">
        <f t="shared" si="977"/>
        <v>6.4314625235173254E-5</v>
      </c>
      <c r="AM680" s="13">
        <f t="shared" si="978"/>
        <v>8.7044066426106195E-4</v>
      </c>
      <c r="AN680" s="13">
        <f t="shared" si="979"/>
        <v>1.3467579107554902E-3</v>
      </c>
      <c r="AO680" s="13">
        <f t="shared" si="980"/>
        <v>1.0418612920170931E-3</v>
      </c>
      <c r="AP680" s="13">
        <f t="shared" si="981"/>
        <v>5.3732743063159125E-4</v>
      </c>
      <c r="AQ680" s="13">
        <f t="shared" si="982"/>
        <v>2.0784011983267743E-4</v>
      </c>
      <c r="AR680" s="13">
        <f t="shared" si="983"/>
        <v>5.3649811061037313E-3</v>
      </c>
      <c r="AS680" s="13">
        <f t="shared" si="984"/>
        <v>5.7696936640804827E-3</v>
      </c>
      <c r="AT680" s="13">
        <f t="shared" si="985"/>
        <v>3.102468053378344E-3</v>
      </c>
      <c r="AU680" s="13">
        <f t="shared" si="986"/>
        <v>1.1121685809370955E-3</v>
      </c>
      <c r="AV680" s="13">
        <f t="shared" si="987"/>
        <v>2.9901652437888719E-4</v>
      </c>
      <c r="AW680" s="13">
        <f t="shared" si="988"/>
        <v>2.9726389541859299E-6</v>
      </c>
      <c r="AX680" s="13">
        <f t="shared" si="989"/>
        <v>1.5601720012991077E-4</v>
      </c>
      <c r="AY680" s="13">
        <f t="shared" si="990"/>
        <v>2.4139198352739362E-4</v>
      </c>
      <c r="AZ680" s="13">
        <f t="shared" si="991"/>
        <v>1.8674251833377911E-4</v>
      </c>
      <c r="BA680" s="13">
        <f t="shared" si="992"/>
        <v>9.6310207831692927E-5</v>
      </c>
      <c r="BB680" s="13">
        <f t="shared" si="993"/>
        <v>3.7253123506686382E-5</v>
      </c>
      <c r="BC680" s="13">
        <f t="shared" si="994"/>
        <v>1.1527710237566279E-5</v>
      </c>
      <c r="BD680" s="13">
        <f t="shared" si="995"/>
        <v>1.3834622397519969E-3</v>
      </c>
      <c r="BE680" s="13">
        <f t="shared" si="996"/>
        <v>1.4878250568506955E-3</v>
      </c>
      <c r="BF680" s="13">
        <f t="shared" si="997"/>
        <v>8.0003029218549376E-4</v>
      </c>
      <c r="BG680" s="13">
        <f t="shared" si="998"/>
        <v>2.8679378464437126E-4</v>
      </c>
      <c r="BH680" s="13">
        <f t="shared" si="999"/>
        <v>7.7107088050959203E-5</v>
      </c>
      <c r="BI680" s="13">
        <f t="shared" si="1000"/>
        <v>1.6584747218482143E-5</v>
      </c>
      <c r="BJ680" s="14">
        <f t="shared" si="1001"/>
        <v>0.26378450550582333</v>
      </c>
      <c r="BK680" s="14">
        <f t="shared" si="1002"/>
        <v>0.2542505276129689</v>
      </c>
      <c r="BL680" s="14">
        <f t="shared" si="1003"/>
        <v>0.43614624850927652</v>
      </c>
      <c r="BM680" s="14">
        <f t="shared" si="1004"/>
        <v>0.48600708701257778</v>
      </c>
      <c r="BN680" s="14">
        <f t="shared" si="1005"/>
        <v>0.5127584186834957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1.5207999999999999</v>
      </c>
      <c r="F681" s="10">
        <f>VLOOKUP(B681,home!$B$2:$E$405,3,FALSE)</f>
        <v>0.65749999999999997</v>
      </c>
      <c r="G681" s="10">
        <f>VLOOKUP(C681,away!$B$2:$E$405,4,FALSE)</f>
        <v>0.74519999999999997</v>
      </c>
      <c r="H681" s="10">
        <f>VLOOKUP(A681,away!$A$2:$E$405,3,FALSE)</f>
        <v>1.1375</v>
      </c>
      <c r="I681" s="10">
        <f>VLOOKUP(C681,away!$B$2:$E$405,3,FALSE)</f>
        <v>0.64470000000000005</v>
      </c>
      <c r="J681" s="10">
        <f>VLOOKUP(B681,home!$B$2:$E$405,4,FALSE)</f>
        <v>0.99629999999999996</v>
      </c>
      <c r="K681" s="12">
        <f t="shared" si="950"/>
        <v>0.74514485519999984</v>
      </c>
      <c r="L681" s="12">
        <f t="shared" si="951"/>
        <v>0.7306328688749999</v>
      </c>
      <c r="M681" s="13">
        <f t="shared" si="952"/>
        <v>0.2286008694923668</v>
      </c>
      <c r="N681" s="13">
        <f t="shared" si="953"/>
        <v>0.17034076179648372</v>
      </c>
      <c r="O681" s="13">
        <f t="shared" si="954"/>
        <v>0.16702330910452737</v>
      </c>
      <c r="P681" s="13">
        <f t="shared" si="955"/>
        <v>0.12445655947771786</v>
      </c>
      <c r="Q681" s="13">
        <f t="shared" si="956"/>
        <v>6.346427114174924E-2</v>
      </c>
      <c r="R681" s="13">
        <f t="shared" si="957"/>
        <v>6.1016359750018352E-2</v>
      </c>
      <c r="S681" s="13">
        <f t="shared" si="958"/>
        <v>1.693938788534215E-2</v>
      </c>
      <c r="T681" s="13">
        <f t="shared" si="959"/>
        <v>4.6369082495357108E-2</v>
      </c>
      <c r="U681" s="13">
        <f t="shared" si="960"/>
        <v>4.5466026550758522E-2</v>
      </c>
      <c r="V681" s="13">
        <f t="shared" si="961"/>
        <v>1.0246961782729037E-3</v>
      </c>
      <c r="W681" s="13">
        <f t="shared" si="962"/>
        <v>1.576335837676409E-2</v>
      </c>
      <c r="X681" s="13">
        <f t="shared" si="963"/>
        <v>1.1517227753919909E-2</v>
      </c>
      <c r="Y681" s="13">
        <f t="shared" si="964"/>
        <v>4.2074325776666364E-3</v>
      </c>
      <c r="Z681" s="13">
        <f t="shared" si="965"/>
        <v>1.4860185990821664E-2</v>
      </c>
      <c r="AA681" s="13">
        <f t="shared" si="966"/>
        <v>1.1072991138375874E-2</v>
      </c>
      <c r="AB681" s="13">
        <f t="shared" si="967"/>
        <v>4.1254911892179853E-3</v>
      </c>
      <c r="AC681" s="13">
        <f t="shared" si="968"/>
        <v>3.4867037344664975E-5</v>
      </c>
      <c r="AD681" s="13">
        <f t="shared" si="969"/>
        <v>2.9364963487798954E-3</v>
      </c>
      <c r="AE681" s="13">
        <f t="shared" si="970"/>
        <v>2.1455007517500171E-3</v>
      </c>
      <c r="AF681" s="13">
        <f t="shared" si="971"/>
        <v>7.8378668471229182E-4</v>
      </c>
      <c r="AG681" s="13">
        <f t="shared" si="972"/>
        <v>1.90886771345789E-4</v>
      </c>
      <c r="AH681" s="13">
        <f t="shared" si="973"/>
        <v>2.7143350806225282E-3</v>
      </c>
      <c r="AI681" s="13">
        <f t="shared" si="974"/>
        <v>2.0225728206147535E-3</v>
      </c>
      <c r="AJ681" s="13">
        <f t="shared" si="975"/>
        <v>7.5355486577421775E-4</v>
      </c>
      <c r="AK681" s="13">
        <f t="shared" si="976"/>
        <v>1.8716917711419497E-4</v>
      </c>
      <c r="AL681" s="13">
        <f t="shared" si="977"/>
        <v>7.5930271249349004E-7</v>
      </c>
      <c r="AM681" s="13">
        <f t="shared" si="978"/>
        <v>4.3762302932138494E-4</v>
      </c>
      <c r="AN681" s="13">
        <f t="shared" si="979"/>
        <v>3.1974176939885161E-4</v>
      </c>
      <c r="AO681" s="13">
        <f t="shared" si="980"/>
        <v>1.1680692313752579E-4</v>
      </c>
      <c r="AP681" s="13">
        <f t="shared" si="981"/>
        <v>2.8447659118810696E-5</v>
      </c>
      <c r="AQ681" s="13">
        <f t="shared" si="982"/>
        <v>5.1961986986886772E-6</v>
      </c>
      <c r="AR681" s="13">
        <f t="shared" si="983"/>
        <v>3.9663648540865854E-4</v>
      </c>
      <c r="AS681" s="13">
        <f t="shared" si="984"/>
        <v>2.9555163648687169E-4</v>
      </c>
      <c r="AT681" s="13">
        <f t="shared" si="985"/>
        <v>1.1011439068706648E-4</v>
      </c>
      <c r="AU681" s="13">
        <f t="shared" si="986"/>
        <v>2.7350390567983456E-5</v>
      </c>
      <c r="AV681" s="13">
        <f t="shared" si="987"/>
        <v>5.0950007048608679E-6</v>
      </c>
      <c r="AW681" s="13">
        <f t="shared" si="988"/>
        <v>1.1482920647882255E-8</v>
      </c>
      <c r="AX681" s="13">
        <f t="shared" si="989"/>
        <v>5.4348758135978071E-5</v>
      </c>
      <c r="AY681" s="13">
        <f t="shared" si="990"/>
        <v>3.9708989076683145E-5</v>
      </c>
      <c r="AZ681" s="13">
        <f t="shared" si="991"/>
        <v>1.4506346304611518E-5</v>
      </c>
      <c r="BA681" s="13">
        <f t="shared" si="992"/>
        <v>3.5329378058108565E-6</v>
      </c>
      <c r="BB681" s="13">
        <f t="shared" si="993"/>
        <v>6.4532012115413324E-7</v>
      </c>
      <c r="BC681" s="13">
        <f t="shared" si="994"/>
        <v>9.4298418292321403E-8</v>
      </c>
      <c r="BD681" s="13">
        <f t="shared" si="995"/>
        <v>4.829927553910418E-5</v>
      </c>
      <c r="BE681" s="13">
        <f t="shared" si="996"/>
        <v>3.5989956677850678E-5</v>
      </c>
      <c r="BF681" s="13">
        <f t="shared" si="997"/>
        <v>1.3408865528685654E-5</v>
      </c>
      <c r="BG681" s="13">
        <f t="shared" si="998"/>
        <v>3.330515720922914E-6</v>
      </c>
      <c r="BH681" s="13">
        <f t="shared" si="999"/>
        <v>6.2042916365210688E-7</v>
      </c>
      <c r="BI681" s="13">
        <f t="shared" si="1000"/>
        <v>9.2461919862281282E-8</v>
      </c>
      <c r="BJ681" s="14">
        <f t="shared" si="1001"/>
        <v>0.31873945692806649</v>
      </c>
      <c r="BK681" s="14">
        <f t="shared" si="1002"/>
        <v>0.37109684836283352</v>
      </c>
      <c r="BL681" s="14">
        <f t="shared" si="1003"/>
        <v>0.29531829908542939</v>
      </c>
      <c r="BM681" s="14">
        <f t="shared" si="1004"/>
        <v>0.18507296209813168</v>
      </c>
      <c r="BN681" s="14">
        <f t="shared" si="1005"/>
        <v>0.81490213076286333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1.7722</v>
      </c>
      <c r="F682" s="10">
        <f>VLOOKUP(B682,home!$B$2:$E$405,3,FALSE)</f>
        <v>0.77590000000000003</v>
      </c>
      <c r="G682" s="10">
        <f>VLOOKUP(C682,away!$B$2:$E$405,4,FALSE)</f>
        <v>1.0580000000000001</v>
      </c>
      <c r="H682" s="10">
        <f>VLOOKUP(A682,away!$A$2:$E$405,3,FALSE)</f>
        <v>1.5063</v>
      </c>
      <c r="I682" s="10">
        <f>VLOOKUP(C682,away!$B$2:$E$405,3,FALSE)</f>
        <v>1.2447999999999999</v>
      </c>
      <c r="J682" s="10">
        <f>VLOOKUP(B682,home!$B$2:$E$405,4,FALSE)</f>
        <v>1.2447999999999999</v>
      </c>
      <c r="K682" s="12">
        <f t="shared" si="950"/>
        <v>1.45480287884</v>
      </c>
      <c r="L682" s="12">
        <f t="shared" si="951"/>
        <v>2.3340525803519996</v>
      </c>
      <c r="M682" s="13">
        <f t="shared" si="952"/>
        <v>2.2621478244991392E-2</v>
      </c>
      <c r="N682" s="13">
        <f t="shared" si="953"/>
        <v>3.2909791674429908E-2</v>
      </c>
      <c r="O682" s="13">
        <f t="shared" si="954"/>
        <v>5.2799719669098785E-2</v>
      </c>
      <c r="P682" s="13">
        <f t="shared" si="955"/>
        <v>7.6813184176549892E-2</v>
      </c>
      <c r="Q682" s="13">
        <f t="shared" si="956"/>
        <v>2.3938629834992654E-2</v>
      </c>
      <c r="R682" s="13">
        <f t="shared" si="957"/>
        <v>6.1618660967761134E-2</v>
      </c>
      <c r="S682" s="13">
        <f t="shared" si="958"/>
        <v>6.52064511372831E-2</v>
      </c>
      <c r="T682" s="13">
        <f t="shared" si="959"/>
        <v>5.5874020736455969E-2</v>
      </c>
      <c r="U682" s="13">
        <f t="shared" si="960"/>
        <v>8.9643005366164846E-2</v>
      </c>
      <c r="V682" s="13">
        <f t="shared" si="961"/>
        <v>2.4601571059851314E-2</v>
      </c>
      <c r="W682" s="13">
        <f t="shared" si="962"/>
        <v>1.160866253314414E-2</v>
      </c>
      <c r="X682" s="13">
        <f t="shared" si="963"/>
        <v>2.7095228739920662E-2</v>
      </c>
      <c r="Y682" s="13">
        <f t="shared" si="964"/>
        <v>3.1620844277819742E-2</v>
      </c>
      <c r="Z682" s="13">
        <f t="shared" si="965"/>
        <v>4.7940398209879304E-2</v>
      </c>
      <c r="AA682" s="13">
        <f t="shared" si="966"/>
        <v>6.9743829328468399E-2</v>
      </c>
      <c r="AB682" s="13">
        <f t="shared" si="967"/>
        <v>5.0731761844190738E-2</v>
      </c>
      <c r="AC682" s="13">
        <f t="shared" si="968"/>
        <v>5.2210475272301297E-3</v>
      </c>
      <c r="AD682" s="13">
        <f t="shared" si="969"/>
        <v>4.2220789181750384E-3</v>
      </c>
      <c r="AE682" s="13">
        <f t="shared" si="970"/>
        <v>9.8545541934162272E-3</v>
      </c>
      <c r="AF682" s="13">
        <f t="shared" si="971"/>
        <v>1.1500523821680883E-2</v>
      </c>
      <c r="AG682" s="13">
        <f t="shared" si="972"/>
        <v>8.9476091004646353E-3</v>
      </c>
      <c r="AH682" s="13">
        <f t="shared" si="973"/>
        <v>2.79738525362178E-2</v>
      </c>
      <c r="AI682" s="13">
        <f t="shared" si="974"/>
        <v>4.0696441201935295E-2</v>
      </c>
      <c r="AJ682" s="13">
        <f t="shared" si="975"/>
        <v>2.9602649909559131E-2</v>
      </c>
      <c r="AK682" s="13">
        <f t="shared" si="976"/>
        <v>1.4355340103239762E-2</v>
      </c>
      <c r="AL682" s="13">
        <f t="shared" si="977"/>
        <v>7.091407218578976E-4</v>
      </c>
      <c r="AM682" s="13">
        <f t="shared" si="978"/>
        <v>1.2284585129701436E-3</v>
      </c>
      <c r="AN682" s="13">
        <f t="shared" si="979"/>
        <v>2.8672867620533442E-3</v>
      </c>
      <c r="AO682" s="13">
        <f t="shared" si="980"/>
        <v>3.3461990327898691E-3</v>
      </c>
      <c r="AP682" s="13">
        <f t="shared" si="981"/>
        <v>2.6034014956181867E-3</v>
      </c>
      <c r="AQ682" s="13">
        <f t="shared" si="982"/>
        <v>1.5191189946349712E-3</v>
      </c>
      <c r="AR682" s="13">
        <f t="shared" si="983"/>
        <v>1.3058488538909089E-2</v>
      </c>
      <c r="AS682" s="13">
        <f t="shared" si="984"/>
        <v>1.8997526719704089E-2</v>
      </c>
      <c r="AT682" s="13">
        <f t="shared" si="985"/>
        <v>1.3818828281332667E-2</v>
      </c>
      <c r="AU682" s="13">
        <f t="shared" si="986"/>
        <v>6.7012237219594567E-3</v>
      </c>
      <c r="AV682" s="13">
        <f t="shared" si="987"/>
        <v>2.4372398906143812E-3</v>
      </c>
      <c r="AW682" s="13">
        <f t="shared" si="988"/>
        <v>6.6887461117502253E-5</v>
      </c>
      <c r="AX682" s="13">
        <f t="shared" si="989"/>
        <v>2.9786083020074533E-4</v>
      </c>
      <c r="AY682" s="13">
        <f t="shared" si="990"/>
        <v>6.9522283931583852E-4</v>
      </c>
      <c r="AZ682" s="13">
        <f t="shared" si="991"/>
        <v>8.1134333101238825E-4</v>
      </c>
      <c r="BA682" s="13">
        <f t="shared" si="992"/>
        <v>6.3123933176695052E-4</v>
      </c>
      <c r="BB682" s="13">
        <f t="shared" si="993"/>
        <v>3.6833644778258074E-4</v>
      </c>
      <c r="BC682" s="13">
        <f t="shared" si="994"/>
        <v>1.7194332727692434E-4</v>
      </c>
      <c r="BD682" s="13">
        <f t="shared" si="995"/>
        <v>5.0798664782896272E-3</v>
      </c>
      <c r="BE682" s="13">
        <f t="shared" si="996"/>
        <v>7.3902043767385623E-3</v>
      </c>
      <c r="BF682" s="13">
        <f t="shared" si="997"/>
        <v>5.3756453012476155E-3</v>
      </c>
      <c r="BG682" s="13">
        <f t="shared" si="998"/>
        <v>2.606834753292583E-3</v>
      </c>
      <c r="BH682" s="13">
        <f t="shared" si="999"/>
        <v>9.4810767593755322E-4</v>
      </c>
      <c r="BI682" s="13">
        <f t="shared" si="1000"/>
        <v>2.7586195528085081E-4</v>
      </c>
      <c r="BJ682" s="14">
        <f t="shared" si="1001"/>
        <v>0.23211235473592179</v>
      </c>
      <c r="BK682" s="14">
        <f t="shared" si="1002"/>
        <v>0.19586809570707955</v>
      </c>
      <c r="BL682" s="14">
        <f t="shared" si="1003"/>
        <v>0.51385508861994234</v>
      </c>
      <c r="BM682" s="14">
        <f t="shared" si="1004"/>
        <v>0.71844613732680107</v>
      </c>
      <c r="BN682" s="14">
        <f t="shared" si="1005"/>
        <v>0.27070146456782374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1.7722</v>
      </c>
      <c r="F683" s="10">
        <f>VLOOKUP(B683,home!$B$2:$E$405,3,FALSE)</f>
        <v>0.70530000000000004</v>
      </c>
      <c r="G683" s="10">
        <f>VLOOKUP(C683,away!$B$2:$E$405,4,FALSE)</f>
        <v>0.77590000000000003</v>
      </c>
      <c r="H683" s="10">
        <f>VLOOKUP(A683,away!$A$2:$E$405,3,FALSE)</f>
        <v>1.5063</v>
      </c>
      <c r="I683" s="10">
        <f>VLOOKUP(C683,away!$B$2:$E$405,3,FALSE)</f>
        <v>0.91279999999999994</v>
      </c>
      <c r="J683" s="10">
        <f>VLOOKUP(B683,home!$B$2:$E$405,4,FALSE)</f>
        <v>0.91279999999999994</v>
      </c>
      <c r="K683" s="12">
        <f t="shared" si="950"/>
        <v>0.96982275089400005</v>
      </c>
      <c r="L683" s="12">
        <f t="shared" si="951"/>
        <v>1.255054944192</v>
      </c>
      <c r="M683" s="13">
        <f t="shared" si="952"/>
        <v>0.10808063661946736</v>
      </c>
      <c r="N683" s="13">
        <f t="shared" si="953"/>
        <v>0.10481906032466662</v>
      </c>
      <c r="O683" s="13">
        <f t="shared" si="954"/>
        <v>0.13564713736068143</v>
      </c>
      <c r="P683" s="13">
        <f t="shared" si="955"/>
        <v>0.13155367990603234</v>
      </c>
      <c r="Q683" s="13">
        <f t="shared" si="956"/>
        <v>5.0827954715096151E-2</v>
      </c>
      <c r="R683" s="13">
        <f t="shared" si="957"/>
        <v>8.5122305205007312E-2</v>
      </c>
      <c r="S683" s="13">
        <f t="shared" si="958"/>
        <v>4.0031154603926575E-2</v>
      </c>
      <c r="T683" s="13">
        <f t="shared" si="959"/>
        <v>6.3791875868348502E-2</v>
      </c>
      <c r="U683" s="13">
        <f t="shared" si="960"/>
        <v>8.255354819635885E-2</v>
      </c>
      <c r="V683" s="13">
        <f t="shared" si="961"/>
        <v>5.4139060363229451E-3</v>
      </c>
      <c r="W683" s="13">
        <f t="shared" si="962"/>
        <v>1.6431368954703408E-2</v>
      </c>
      <c r="X683" s="13">
        <f t="shared" si="963"/>
        <v>2.0622270846443445E-2</v>
      </c>
      <c r="Y683" s="13">
        <f t="shared" si="964"/>
        <v>1.2941041493147698E-2</v>
      </c>
      <c r="Z683" s="13">
        <f t="shared" si="965"/>
        <v>3.5611056669521607E-2</v>
      </c>
      <c r="AA683" s="13">
        <f t="shared" si="966"/>
        <v>3.4536412941477572E-2</v>
      </c>
      <c r="AB683" s="13">
        <f t="shared" si="967"/>
        <v>1.6747099502457459E-2</v>
      </c>
      <c r="AC683" s="13">
        <f t="shared" si="968"/>
        <v>4.1185641805303327E-4</v>
      </c>
      <c r="AD683" s="13">
        <f t="shared" si="969"/>
        <v>3.9838788601511818E-3</v>
      </c>
      <c r="AE683" s="13">
        <f t="shared" si="970"/>
        <v>4.9999868604947298E-3</v>
      </c>
      <c r="AF683" s="13">
        <f t="shared" si="971"/>
        <v>3.1376291150794744E-3</v>
      </c>
      <c r="AG683" s="13">
        <f t="shared" si="972"/>
        <v>1.3126323113070875E-3</v>
      </c>
      <c r="AH683" s="13">
        <f t="shared" si="973"/>
        <v>1.1173458185246149E-2</v>
      </c>
      <c r="AI683" s="13">
        <f t="shared" si="974"/>
        <v>1.0836273954214501E-2</v>
      </c>
      <c r="AJ683" s="13">
        <f t="shared" si="975"/>
        <v>5.2546325078586548E-3</v>
      </c>
      <c r="AK683" s="13">
        <f t="shared" si="976"/>
        <v>1.6986873845695068E-3</v>
      </c>
      <c r="AL683" s="13">
        <f t="shared" si="977"/>
        <v>2.0052149610686023E-5</v>
      </c>
      <c r="AM683" s="13">
        <f t="shared" si="978"/>
        <v>7.7273127107605464E-4</v>
      </c>
      <c r="AN683" s="13">
        <f t="shared" si="979"/>
        <v>9.6982020229577088E-4</v>
      </c>
      <c r="AO683" s="13">
        <f t="shared" si="980"/>
        <v>6.0858881993429664E-4</v>
      </c>
      <c r="AP683" s="13">
        <f t="shared" si="981"/>
        <v>2.5460413581283783E-4</v>
      </c>
      <c r="AQ683" s="13">
        <f t="shared" si="982"/>
        <v>7.9885544865908412E-5</v>
      </c>
      <c r="AR683" s="13">
        <f t="shared" si="983"/>
        <v>2.8046607878231479E-3</v>
      </c>
      <c r="AS683" s="13">
        <f t="shared" si="984"/>
        <v>2.7200238405711789E-3</v>
      </c>
      <c r="AT683" s="13">
        <f t="shared" si="985"/>
        <v>1.3189705017800015E-3</v>
      </c>
      <c r="AU683" s="13">
        <f t="shared" si="986"/>
        <v>4.2638920012810701E-4</v>
      </c>
      <c r="AV683" s="13">
        <f t="shared" si="987"/>
        <v>1.0338048675493325E-4</v>
      </c>
      <c r="AW683" s="13">
        <f t="shared" si="988"/>
        <v>6.7797478546806185E-7</v>
      </c>
      <c r="AX683" s="13">
        <f t="shared" si="989"/>
        <v>1.2490206116946606E-4</v>
      </c>
      <c r="AY683" s="13">
        <f t="shared" si="990"/>
        <v>1.5675894941050999E-4</v>
      </c>
      <c r="AZ683" s="13">
        <f t="shared" si="991"/>
        <v>9.8370547252002119E-5</v>
      </c>
      <c r="BA683" s="13">
        <f t="shared" si="992"/>
        <v>4.1153480563832662E-5</v>
      </c>
      <c r="BB683" s="13">
        <f t="shared" si="993"/>
        <v>1.2912469813086891E-5</v>
      </c>
      <c r="BC683" s="13">
        <f t="shared" si="994"/>
        <v>3.241171816128928E-6</v>
      </c>
      <c r="BD683" s="13">
        <f t="shared" si="995"/>
        <v>5.8666723142314467E-4</v>
      </c>
      <c r="BE683" s="13">
        <f t="shared" si="996"/>
        <v>5.6896322823816114E-4</v>
      </c>
      <c r="BF683" s="13">
        <f t="shared" si="997"/>
        <v>2.7589674158373206E-4</v>
      </c>
      <c r="BG683" s="13">
        <f t="shared" si="998"/>
        <v>8.9190312295142063E-5</v>
      </c>
      <c r="BH683" s="13">
        <f t="shared" si="999"/>
        <v>2.1624698505792403E-5</v>
      </c>
      <c r="BI683" s="13">
        <f t="shared" si="1000"/>
        <v>4.1944249184281929E-6</v>
      </c>
      <c r="BJ683" s="14">
        <f t="shared" si="1001"/>
        <v>0.28599066800344819</v>
      </c>
      <c r="BK683" s="14">
        <f t="shared" si="1002"/>
        <v>0.28566804468282353</v>
      </c>
      <c r="BL683" s="14">
        <f t="shared" si="1003"/>
        <v>0.39248951669189336</v>
      </c>
      <c r="BM683" s="14">
        <f t="shared" si="1004"/>
        <v>0.38355243094211039</v>
      </c>
      <c r="BN683" s="14">
        <f t="shared" si="1005"/>
        <v>0.61605077413095111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1.6306</v>
      </c>
      <c r="F684" s="10">
        <f>VLOOKUP(B684,home!$B$2:$E$405,3,FALSE)</f>
        <v>1.0462</v>
      </c>
      <c r="G684" s="10">
        <f>VLOOKUP(C684,away!$B$2:$E$405,4,FALSE)</f>
        <v>1.4069</v>
      </c>
      <c r="H684" s="10">
        <f>VLOOKUP(A684,away!$A$2:$E$405,3,FALSE)</f>
        <v>1.1465000000000001</v>
      </c>
      <c r="I684" s="10">
        <f>VLOOKUP(C684,away!$B$2:$E$405,3,FALSE)</f>
        <v>0.76959999999999995</v>
      </c>
      <c r="J684" s="10">
        <f>VLOOKUP(B684,home!$B$2:$E$405,4,FALSE)</f>
        <v>1.1800999999999999</v>
      </c>
      <c r="K684" s="12">
        <f t="shared" si="950"/>
        <v>2.400078150668</v>
      </c>
      <c r="L684" s="12">
        <f t="shared" si="951"/>
        <v>1.0412569866399999</v>
      </c>
      <c r="M684" s="13">
        <f t="shared" si="952"/>
        <v>3.2021903136615355E-2</v>
      </c>
      <c r="N684" s="13">
        <f t="shared" si="953"/>
        <v>7.6855070060997607E-2</v>
      </c>
      <c r="O684" s="13">
        <f t="shared" si="954"/>
        <v>3.3343030366510061E-2</v>
      </c>
      <c r="P684" s="13">
        <f t="shared" si="955"/>
        <v>8.002587865972044E-2</v>
      </c>
      <c r="Q684" s="13">
        <f t="shared" si="956"/>
        <v>9.2229087210729366E-2</v>
      </c>
      <c r="R684" s="13">
        <f t="shared" si="957"/>
        <v>1.735933166243914E-2</v>
      </c>
      <c r="S684" s="13">
        <f t="shared" si="958"/>
        <v>4.9998131184913114E-2</v>
      </c>
      <c r="T684" s="13">
        <f t="shared" si="959"/>
        <v>9.6034181429601823E-2</v>
      </c>
      <c r="U684" s="13">
        <f t="shared" si="960"/>
        <v>4.1663752633219392E-2</v>
      </c>
      <c r="V684" s="13">
        <f t="shared" si="961"/>
        <v>1.3883359643437808E-2</v>
      </c>
      <c r="W684" s="13">
        <f t="shared" si="962"/>
        <v>7.3785672356841678E-2</v>
      </c>
      <c r="X684" s="13">
        <f t="shared" si="963"/>
        <v>7.682984685549131E-2</v>
      </c>
      <c r="Y684" s="13">
        <f t="shared" si="964"/>
        <v>3.9999807410380776E-2</v>
      </c>
      <c r="Z684" s="13">
        <f t="shared" si="965"/>
        <v>6.0251751256385731E-3</v>
      </c>
      <c r="AA684" s="13">
        <f t="shared" si="966"/>
        <v>1.4460891172993462E-2</v>
      </c>
      <c r="AB684" s="13">
        <f t="shared" si="967"/>
        <v>1.7353634471744678E-2</v>
      </c>
      <c r="AC684" s="13">
        <f t="shared" si="968"/>
        <v>2.168492393852701E-3</v>
      </c>
      <c r="AD684" s="13">
        <f t="shared" si="969"/>
        <v>4.4272845014000882E-2</v>
      </c>
      <c r="AE684" s="13">
        <f t="shared" si="970"/>
        <v>4.6099409189258304E-2</v>
      </c>
      <c r="AF684" s="13">
        <f t="shared" si="971"/>
        <v>2.4000665949145711E-2</v>
      </c>
      <c r="AG684" s="13">
        <f t="shared" si="972"/>
        <v>8.3302870345202396E-3</v>
      </c>
      <c r="AH684" s="13">
        <f t="shared" si="973"/>
        <v>1.5684389238251756E-3</v>
      </c>
      <c r="AI684" s="13">
        <f t="shared" si="974"/>
        <v>3.7643759917300357E-3</v>
      </c>
      <c r="AJ684" s="13">
        <f t="shared" si="975"/>
        <v>4.5173982843252219E-3</v>
      </c>
      <c r="AK684" s="13">
        <f t="shared" si="976"/>
        <v>3.6140363066913582E-3</v>
      </c>
      <c r="AL684" s="13">
        <f t="shared" si="977"/>
        <v>2.167710125717722E-4</v>
      </c>
      <c r="AM684" s="13">
        <f t="shared" si="978"/>
        <v>2.1251657597202843E-2</v>
      </c>
      <c r="AN684" s="13">
        <f t="shared" si="979"/>
        <v>2.2128436950768493E-2</v>
      </c>
      <c r="AO684" s="13">
        <f t="shared" si="980"/>
        <v>1.1520694789205213E-2</v>
      </c>
      <c r="AP684" s="13">
        <f t="shared" si="981"/>
        <v>3.9986679800689895E-3</v>
      </c>
      <c r="AQ684" s="13">
        <f t="shared" si="982"/>
        <v>1.0409102428751227E-3</v>
      </c>
      <c r="AR684" s="13">
        <f t="shared" si="983"/>
        <v>3.266295975102174E-4</v>
      </c>
      <c r="AS684" s="13">
        <f t="shared" si="984"/>
        <v>7.8393656034575585E-4</v>
      </c>
      <c r="AT684" s="13">
        <f t="shared" si="985"/>
        <v>9.4075450499783752E-4</v>
      </c>
      <c r="AU684" s="13">
        <f t="shared" si="986"/>
        <v>7.5262811086259989E-4</v>
      </c>
      <c r="AV684" s="13">
        <f t="shared" si="987"/>
        <v>4.5159157111496478E-4</v>
      </c>
      <c r="AW684" s="13">
        <f t="shared" si="988"/>
        <v>1.5048112081808201E-5</v>
      </c>
      <c r="AX684" s="13">
        <f t="shared" si="989"/>
        <v>8.5009398440873563E-3</v>
      </c>
      <c r="AY684" s="13">
        <f t="shared" si="990"/>
        <v>8.8516630056623101E-3</v>
      </c>
      <c r="AZ684" s="13">
        <f t="shared" si="991"/>
        <v>4.608427974014351E-3</v>
      </c>
      <c r="BA684" s="13">
        <f t="shared" si="992"/>
        <v>1.5995192751232208E-3</v>
      </c>
      <c r="BB684" s="13">
        <f t="shared" si="993"/>
        <v>4.1637765512185043E-4</v>
      </c>
      <c r="BC684" s="13">
        <f t="shared" si="994"/>
        <v>8.6711228495281442E-5</v>
      </c>
      <c r="BD684" s="13">
        <f t="shared" si="995"/>
        <v>5.668422507515414E-5</v>
      </c>
      <c r="BE684" s="13">
        <f t="shared" si="996"/>
        <v>1.3604657009042462E-4</v>
      </c>
      <c r="BF684" s="13">
        <f t="shared" si="997"/>
        <v>1.6326120017367543E-4</v>
      </c>
      <c r="BG684" s="13">
        <f t="shared" si="998"/>
        <v>1.3061321312955769E-4</v>
      </c>
      <c r="BH684" s="13">
        <f t="shared" si="999"/>
        <v>7.8370479755198537E-5</v>
      </c>
      <c r="BI684" s="13">
        <f t="shared" si="1000"/>
        <v>3.7619055223564159E-5</v>
      </c>
      <c r="BJ684" s="14">
        <f t="shared" si="1001"/>
        <v>0.66244087905359283</v>
      </c>
      <c r="BK684" s="14">
        <f t="shared" si="1002"/>
        <v>0.18716619903677351</v>
      </c>
      <c r="BL684" s="14">
        <f t="shared" si="1003"/>
        <v>0.14150302490175751</v>
      </c>
      <c r="BM684" s="14">
        <f t="shared" si="1004"/>
        <v>0.65646436212716996</v>
      </c>
      <c r="BN684" s="14">
        <f t="shared" si="1005"/>
        <v>0.33183430109701201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1.6306</v>
      </c>
      <c r="F685" s="10">
        <f>VLOOKUP(B685,home!$B$2:$E$405,3,FALSE)</f>
        <v>1.0462</v>
      </c>
      <c r="G685" s="10">
        <f>VLOOKUP(C685,away!$B$2:$E$405,4,FALSE)</f>
        <v>0.64929999999999999</v>
      </c>
      <c r="H685" s="10">
        <f>VLOOKUP(A685,away!$A$2:$E$405,3,FALSE)</f>
        <v>1.1465000000000001</v>
      </c>
      <c r="I685" s="10">
        <f>VLOOKUP(C685,away!$B$2:$E$405,3,FALSE)</f>
        <v>0.5131</v>
      </c>
      <c r="J685" s="10">
        <f>VLOOKUP(B685,home!$B$2:$E$405,4,FALSE)</f>
        <v>0.92349999999999999</v>
      </c>
      <c r="K685" s="12">
        <f t="shared" si="950"/>
        <v>1.107662764396</v>
      </c>
      <c r="L685" s="12">
        <f t="shared" si="951"/>
        <v>0.54326656002499996</v>
      </c>
      <c r="M685" s="13">
        <f t="shared" si="952"/>
        <v>0.19187151485630202</v>
      </c>
      <c r="N685" s="13">
        <f t="shared" si="953"/>
        <v>0.21252893255457966</v>
      </c>
      <c r="O685" s="13">
        <f t="shared" si="954"/>
        <v>0.10423737784276887</v>
      </c>
      <c r="P685" s="13">
        <f t="shared" si="955"/>
        <v>0.11545986209471173</v>
      </c>
      <c r="Q685" s="13">
        <f t="shared" si="956"/>
        <v>0.11770519247376841</v>
      </c>
      <c r="R685" s="13">
        <f t="shared" si="957"/>
        <v>2.8314340843333594E-2</v>
      </c>
      <c r="S685" s="13">
        <f t="shared" si="958"/>
        <v>1.7369670225559273E-2</v>
      </c>
      <c r="T685" s="13">
        <f t="shared" si="959"/>
        <v>6.3945295012304684E-2</v>
      </c>
      <c r="U685" s="13">
        <f t="shared" si="960"/>
        <v>3.1362741050577458E-2</v>
      </c>
      <c r="V685" s="13">
        <f t="shared" si="961"/>
        <v>1.1613673002742189E-3</v>
      </c>
      <c r="W685" s="13">
        <f t="shared" si="962"/>
        <v>4.3459219626419167E-2</v>
      </c>
      <c r="X685" s="13">
        <f t="shared" si="963"/>
        <v>2.3609940747815708E-2</v>
      </c>
      <c r="Y685" s="13">
        <f t="shared" si="964"/>
        <v>6.4132456462299564E-3</v>
      </c>
      <c r="Z685" s="13">
        <f t="shared" si="965"/>
        <v>5.1274115164444004E-3</v>
      </c>
      <c r="AA685" s="13">
        <f t="shared" si="966"/>
        <v>5.6794428145006907E-3</v>
      </c>
      <c r="AB685" s="13">
        <f t="shared" si="967"/>
        <v>3.1454536640694178E-3</v>
      </c>
      <c r="AC685" s="13">
        <f t="shared" si="968"/>
        <v>4.3678743960311715E-5</v>
      </c>
      <c r="AD685" s="13">
        <f t="shared" si="969"/>
        <v>1.2034539837473091E-2</v>
      </c>
      <c r="AE685" s="13">
        <f t="shared" si="970"/>
        <v>6.5379630589878293E-3</v>
      </c>
      <c r="AF685" s="13">
        <f t="shared" si="971"/>
        <v>1.7759283503134217E-3</v>
      </c>
      <c r="AG685" s="13">
        <f t="shared" si="972"/>
        <v>3.2160082857521523E-4</v>
      </c>
      <c r="AH685" s="13">
        <f t="shared" si="973"/>
        <v>6.9638780409282935E-4</v>
      </c>
      <c r="AI685" s="13">
        <f t="shared" si="974"/>
        <v>7.7136284017312339E-4</v>
      </c>
      <c r="AJ685" s="13">
        <f t="shared" si="975"/>
        <v>4.2720494794925602E-4</v>
      </c>
      <c r="AK685" s="13">
        <f t="shared" si="976"/>
        <v>1.5773300453637401E-4</v>
      </c>
      <c r="AL685" s="13">
        <f t="shared" si="977"/>
        <v>1.0513580940672225E-6</v>
      </c>
      <c r="AM685" s="13">
        <f t="shared" si="978"/>
        <v>2.6660423329218446E-3</v>
      </c>
      <c r="AN685" s="13">
        <f t="shared" si="979"/>
        <v>1.4483716470874764E-3</v>
      </c>
      <c r="AO685" s="13">
        <f t="shared" si="980"/>
        <v>3.9342594117547819E-4</v>
      </c>
      <c r="AP685" s="13">
        <f t="shared" si="981"/>
        <v>7.1245052562333351E-5</v>
      </c>
      <c r="AQ685" s="13">
        <f t="shared" si="982"/>
        <v>9.6762636560847866E-6</v>
      </c>
      <c r="AR685" s="13">
        <f t="shared" si="983"/>
        <v>7.5664841354575012E-5</v>
      </c>
      <c r="AS685" s="13">
        <f t="shared" si="984"/>
        <v>8.3811127342393345E-5</v>
      </c>
      <c r="AT685" s="13">
        <f t="shared" si="985"/>
        <v>4.641723249961031E-5</v>
      </c>
      <c r="AU685" s="13">
        <f t="shared" si="986"/>
        <v>1.7138213355376729E-5</v>
      </c>
      <c r="AV685" s="13">
        <f t="shared" si="987"/>
        <v>4.7458401955062595E-6</v>
      </c>
      <c r="AW685" s="13">
        <f t="shared" si="988"/>
        <v>1.7573921891901997E-8</v>
      </c>
      <c r="AX685" s="13">
        <f t="shared" si="989"/>
        <v>4.9217930341349499E-4</v>
      </c>
      <c r="AY685" s="13">
        <f t="shared" si="990"/>
        <v>2.6738455708095018E-4</v>
      </c>
      <c r="AZ685" s="13">
        <f t="shared" si="991"/>
        <v>7.2630544264588003E-5</v>
      </c>
      <c r="BA685" s="13">
        <f t="shared" si="992"/>
        <v>1.3152581978455408E-5</v>
      </c>
      <c r="BB685" s="13">
        <f t="shared" si="993"/>
        <v>1.786339491720569E-6</v>
      </c>
      <c r="BC685" s="13">
        <f t="shared" si="994"/>
        <v>1.9409170214076813E-7</v>
      </c>
      <c r="BD685" s="13">
        <f t="shared" si="995"/>
        <v>6.8510296795895518E-6</v>
      </c>
      <c r="BE685" s="13">
        <f t="shared" si="996"/>
        <v>7.5886304738532048E-6</v>
      </c>
      <c r="BF685" s="13">
        <f t="shared" si="997"/>
        <v>4.2028217043239856E-6</v>
      </c>
      <c r="BG685" s="13">
        <f t="shared" si="998"/>
        <v>1.551769702425004E-6</v>
      </c>
      <c r="BH685" s="13">
        <f t="shared" si="999"/>
        <v>4.2970937957350962E-7</v>
      </c>
      <c r="BI685" s="13">
        <f t="shared" si="1000"/>
        <v>9.5194615853056681E-8</v>
      </c>
      <c r="BJ685" s="14">
        <f t="shared" si="1001"/>
        <v>0.49376794679180191</v>
      </c>
      <c r="BK685" s="14">
        <f t="shared" si="1002"/>
        <v>0.32617452913598266</v>
      </c>
      <c r="BL685" s="14">
        <f t="shared" si="1003"/>
        <v>0.17504054122230475</v>
      </c>
      <c r="BM685" s="14">
        <f t="shared" si="1004"/>
        <v>0.2297258410179101</v>
      </c>
      <c r="BN685" s="14">
        <f t="shared" si="1005"/>
        <v>0.77011722066546429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1.6306</v>
      </c>
      <c r="F686" s="10">
        <f>VLOOKUP(B686,home!$B$2:$E$405,3,FALSE)</f>
        <v>0.90190000000000003</v>
      </c>
      <c r="G686" s="10">
        <f>VLOOKUP(C686,away!$B$2:$E$405,4,FALSE)</f>
        <v>0.54510000000000003</v>
      </c>
      <c r="H686" s="10">
        <f>VLOOKUP(A686,away!$A$2:$E$405,3,FALSE)</f>
        <v>1.1465000000000001</v>
      </c>
      <c r="I686" s="10">
        <f>VLOOKUP(C686,away!$B$2:$E$405,3,FALSE)</f>
        <v>1.0176000000000001</v>
      </c>
      <c r="J686" s="10">
        <f>VLOOKUP(B686,home!$B$2:$E$405,4,FALSE)</f>
        <v>0.71830000000000005</v>
      </c>
      <c r="K686" s="12">
        <f t="shared" si="950"/>
        <v>0.80164485011400011</v>
      </c>
      <c r="L686" s="12">
        <f t="shared" si="951"/>
        <v>0.83802509472000009</v>
      </c>
      <c r="M686" s="13">
        <f t="shared" si="952"/>
        <v>0.19404407697285833</v>
      </c>
      <c r="N686" s="13">
        <f t="shared" si="953"/>
        <v>0.15555443500041652</v>
      </c>
      <c r="O686" s="13">
        <f t="shared" si="954"/>
        <v>0.16261380598503458</v>
      </c>
      <c r="P686" s="13">
        <f t="shared" si="955"/>
        <v>0.13035852012534016</v>
      </c>
      <c r="Q686" s="13">
        <f t="shared" si="956"/>
        <v>6.2349705865238435E-2</v>
      </c>
      <c r="R686" s="13">
        <f t="shared" si="957"/>
        <v>6.8137225081694161E-2</v>
      </c>
      <c r="S686" s="13">
        <f t="shared" si="958"/>
        <v>2.1893664617814685E-2</v>
      </c>
      <c r="T686" s="13">
        <f t="shared" si="959"/>
        <v>5.2250618163480582E-2</v>
      </c>
      <c r="U686" s="13">
        <f t="shared" si="960"/>
        <v>5.4621855587798605E-2</v>
      </c>
      <c r="V686" s="13">
        <f t="shared" si="961"/>
        <v>1.6342367868295358E-3</v>
      </c>
      <c r="W686" s="13">
        <f t="shared" si="962"/>
        <v>1.6660773537663688E-2</v>
      </c>
      <c r="X686" s="13">
        <f t="shared" si="963"/>
        <v>1.3962146322009083E-2</v>
      </c>
      <c r="Y686" s="13">
        <f t="shared" si="964"/>
        <v>5.8503144969980804E-3</v>
      </c>
      <c r="Z686" s="13">
        <f t="shared" si="965"/>
        <v>1.9033568167681578E-2</v>
      </c>
      <c r="AA686" s="13">
        <f t="shared" si="966"/>
        <v>1.5258161900915701E-2</v>
      </c>
      <c r="AB686" s="13">
        <f t="shared" si="967"/>
        <v>6.1158134550373571E-3</v>
      </c>
      <c r="AC686" s="13">
        <f t="shared" si="968"/>
        <v>6.8617364025264533E-5</v>
      </c>
      <c r="AD686" s="13">
        <f t="shared" si="969"/>
        <v>3.3390058263459261E-3</v>
      </c>
      <c r="AE686" s="13">
        <f t="shared" si="970"/>
        <v>2.7981706738941766E-3</v>
      </c>
      <c r="AF686" s="13">
        <f t="shared" si="971"/>
        <v>1.1724686220164469E-3</v>
      </c>
      <c r="AG686" s="13">
        <f t="shared" si="972"/>
        <v>3.2751937600718705E-4</v>
      </c>
      <c r="AH686" s="13">
        <f t="shared" si="973"/>
        <v>3.9876519416452315E-3</v>
      </c>
      <c r="AI686" s="13">
        <f t="shared" si="974"/>
        <v>3.1966806430669932E-3</v>
      </c>
      <c r="AJ686" s="13">
        <f t="shared" si="975"/>
        <v>1.2813012874868825E-3</v>
      </c>
      <c r="AK686" s="13">
        <f t="shared" si="976"/>
        <v>3.4238285951943248E-4</v>
      </c>
      <c r="AL686" s="13">
        <f t="shared" si="977"/>
        <v>1.8438816930209925E-6</v>
      </c>
      <c r="AM686" s="13">
        <f t="shared" si="978"/>
        <v>5.3533936503817083E-4</v>
      </c>
      <c r="AN686" s="13">
        <f t="shared" si="979"/>
        <v>4.4862782209345776E-4</v>
      </c>
      <c r="AO686" s="13">
        <f t="shared" si="980"/>
        <v>1.8798068655194865E-4</v>
      </c>
      <c r="AP686" s="13">
        <f t="shared" si="981"/>
        <v>5.2510844217742483E-5</v>
      </c>
      <c r="AQ686" s="13">
        <f t="shared" si="982"/>
        <v>1.1001351299850199E-5</v>
      </c>
      <c r="AR686" s="13">
        <f t="shared" si="983"/>
        <v>6.6835047922152765E-4</v>
      </c>
      <c r="AS686" s="13">
        <f t="shared" si="984"/>
        <v>5.3577971973916172E-4</v>
      </c>
      <c r="AT686" s="13">
        <f t="shared" si="985"/>
        <v>2.1475252656221063E-4</v>
      </c>
      <c r="AU686" s="13">
        <f t="shared" si="986"/>
        <v>5.7385085655855388E-5</v>
      </c>
      <c r="AV686" s="13">
        <f t="shared" si="987"/>
        <v>1.1500614597341812E-5</v>
      </c>
      <c r="AW686" s="13">
        <f t="shared" si="988"/>
        <v>3.4408804394999506E-8</v>
      </c>
      <c r="AX686" s="13">
        <f t="shared" si="989"/>
        <v>7.1525340841024719E-5</v>
      </c>
      <c r="AY686" s="13">
        <f t="shared" si="990"/>
        <v>5.9940030533180028E-5</v>
      </c>
      <c r="AZ686" s="13">
        <f t="shared" si="991"/>
        <v>2.5115624882543943E-5</v>
      </c>
      <c r="BA686" s="13">
        <f t="shared" si="992"/>
        <v>7.015841307048628E-6</v>
      </c>
      <c r="BB686" s="13">
        <f t="shared" si="993"/>
        <v>1.4698627689699784E-6</v>
      </c>
      <c r="BC686" s="13">
        <f t="shared" si="994"/>
        <v>2.4635637723829364E-7</v>
      </c>
      <c r="BD686" s="13">
        <f t="shared" si="995"/>
        <v>9.3349078942629672E-5</v>
      </c>
      <c r="BE686" s="13">
        <f t="shared" si="996"/>
        <v>7.4832808397244332E-5</v>
      </c>
      <c r="BF686" s="13">
        <f t="shared" si="997"/>
        <v>2.9994667735609309E-5</v>
      </c>
      <c r="BG686" s="13">
        <f t="shared" si="998"/>
        <v>8.0150236403772538E-6</v>
      </c>
      <c r="BH686" s="13">
        <f t="shared" si="999"/>
        <v>1.6063006062125975E-6</v>
      </c>
      <c r="BI686" s="13">
        <f t="shared" si="1000"/>
        <v>2.5753652174106515E-7</v>
      </c>
      <c r="BJ686" s="14">
        <f t="shared" si="1001"/>
        <v>0.3156659310099813</v>
      </c>
      <c r="BK686" s="14">
        <f t="shared" si="1002"/>
        <v>0.34806089977909416</v>
      </c>
      <c r="BL686" s="14">
        <f t="shared" si="1003"/>
        <v>0.31725070258381888</v>
      </c>
      <c r="BM686" s="14">
        <f t="shared" si="1004"/>
        <v>0.22689342688826497</v>
      </c>
      <c r="BN686" s="14">
        <f t="shared" si="1005"/>
        <v>0.77305776903058232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1.6306</v>
      </c>
      <c r="F687" s="10">
        <f>VLOOKUP(B687,home!$B$2:$E$405,3,FALSE)</f>
        <v>0.68540000000000001</v>
      </c>
      <c r="G687" s="10">
        <f>VLOOKUP(C687,away!$B$2:$E$405,4,FALSE)</f>
        <v>1.2987</v>
      </c>
      <c r="H687" s="10">
        <f>VLOOKUP(A687,away!$A$2:$E$405,3,FALSE)</f>
        <v>1.1465000000000001</v>
      </c>
      <c r="I687" s="10">
        <f>VLOOKUP(C687,away!$B$2:$E$405,3,FALSE)</f>
        <v>0.66700000000000004</v>
      </c>
      <c r="J687" s="10">
        <f>VLOOKUP(B687,home!$B$2:$E$405,4,FALSE)</f>
        <v>0.56440000000000001</v>
      </c>
      <c r="K687" s="12">
        <f t="shared" si="950"/>
        <v>1.4514443147880001</v>
      </c>
      <c r="L687" s="12">
        <f t="shared" si="951"/>
        <v>0.43160542820000009</v>
      </c>
      <c r="M687" s="13">
        <f t="shared" si="952"/>
        <v>0.15212545404610311</v>
      </c>
      <c r="N687" s="13">
        <f t="shared" si="953"/>
        <v>0.22080162540975953</v>
      </c>
      <c r="O687" s="13">
        <f t="shared" si="954"/>
        <v>6.5658171733687778E-2</v>
      </c>
      <c r="P687" s="13">
        <f t="shared" si="955"/>
        <v>9.5299180082235285E-2</v>
      </c>
      <c r="Q687" s="13">
        <f t="shared" si="956"/>
        <v>0.16024063194847257</v>
      </c>
      <c r="R687" s="13">
        <f t="shared" si="957"/>
        <v>1.4169211662973724E-2</v>
      </c>
      <c r="S687" s="13">
        <f t="shared" si="958"/>
        <v>1.4925072502320915E-2</v>
      </c>
      <c r="T687" s="13">
        <f t="shared" si="959"/>
        <v>6.9160726567159117E-2</v>
      </c>
      <c r="U687" s="13">
        <f t="shared" si="960"/>
        <v>2.0565821713251036E-2</v>
      </c>
      <c r="V687" s="13">
        <f t="shared" si="961"/>
        <v>1.0388700278536357E-3</v>
      </c>
      <c r="W687" s="13">
        <f t="shared" si="962"/>
        <v>7.7526784746548949E-2</v>
      </c>
      <c r="X687" s="13">
        <f t="shared" si="963"/>
        <v>3.3460981127503495E-2</v>
      </c>
      <c r="Y687" s="13">
        <f t="shared" si="964"/>
        <v>7.2209705437641328E-3</v>
      </c>
      <c r="Z687" s="13">
        <f t="shared" si="965"/>
        <v>2.0385028890180703E-3</v>
      </c>
      <c r="AA687" s="13">
        <f t="shared" si="966"/>
        <v>2.9587734289441918E-3</v>
      </c>
      <c r="AB687" s="13">
        <f t="shared" si="967"/>
        <v>2.1472474360934224E-3</v>
      </c>
      <c r="AC687" s="13">
        <f t="shared" si="968"/>
        <v>4.067508889589592E-5</v>
      </c>
      <c r="AD687" s="13">
        <f t="shared" si="969"/>
        <v>2.8131452741042888E-2</v>
      </c>
      <c r="AE687" s="13">
        <f t="shared" si="970"/>
        <v>1.2141687706185881E-2</v>
      </c>
      <c r="AF687" s="13">
        <f t="shared" si="971"/>
        <v>2.6202091607495166E-3</v>
      </c>
      <c r="AG687" s="13">
        <f t="shared" si="972"/>
        <v>3.7696549893295278E-4</v>
      </c>
      <c r="AH687" s="13">
        <f t="shared" si="973"/>
        <v>2.1995722807539528E-4</v>
      </c>
      <c r="AI687" s="13">
        <f t="shared" si="974"/>
        <v>3.1925566818655996E-4</v>
      </c>
      <c r="AJ687" s="13">
        <f t="shared" si="975"/>
        <v>2.3169091227661335E-4</v>
      </c>
      <c r="AK687" s="13">
        <f t="shared" si="976"/>
        <v>1.1209548580397856E-4</v>
      </c>
      <c r="AL687" s="13">
        <f t="shared" si="977"/>
        <v>1.0192384031606343E-6</v>
      </c>
      <c r="AM687" s="13">
        <f t="shared" si="978"/>
        <v>8.1662474295428004E-3</v>
      </c>
      <c r="AN687" s="13">
        <f t="shared" si="979"/>
        <v>3.5245967186149701E-3</v>
      </c>
      <c r="AO687" s="13">
        <f t="shared" si="980"/>
        <v>7.6061753798506459E-4</v>
      </c>
      <c r="AP687" s="13">
        <f t="shared" si="981"/>
        <v>1.0942888605949125E-4</v>
      </c>
      <c r="AQ687" s="13">
        <f t="shared" si="982"/>
        <v>1.180752530628893E-5</v>
      </c>
      <c r="AR687" s="13">
        <f t="shared" si="983"/>
        <v>1.8986946721833216E-5</v>
      </c>
      <c r="AS687" s="13">
        <f t="shared" si="984"/>
        <v>2.7558495874587478E-5</v>
      </c>
      <c r="AT687" s="13">
        <f t="shared" si="985"/>
        <v>1.9999811080639276E-5</v>
      </c>
      <c r="AU687" s="13">
        <f t="shared" si="986"/>
        <v>9.6762040299426417E-6</v>
      </c>
      <c r="AV687" s="13">
        <f t="shared" si="987"/>
        <v>3.5111178319972459E-6</v>
      </c>
      <c r="AW687" s="13">
        <f t="shared" si="988"/>
        <v>1.7736199072338266E-8</v>
      </c>
      <c r="AX687" s="13">
        <f t="shared" si="989"/>
        <v>1.9754755674603348E-3</v>
      </c>
      <c r="AY687" s="13">
        <f t="shared" si="990"/>
        <v>8.5262597819235598E-4</v>
      </c>
      <c r="AZ687" s="13">
        <f t="shared" si="991"/>
        <v>1.8399900020607781E-4</v>
      </c>
      <c r="BA687" s="13">
        <f t="shared" si="992"/>
        <v>2.6471655757438714E-5</v>
      </c>
      <c r="BB687" s="13">
        <f t="shared" si="993"/>
        <v>2.8563275795880825E-6</v>
      </c>
      <c r="BC687" s="13">
        <f t="shared" si="994"/>
        <v>2.4656129761351687E-7</v>
      </c>
      <c r="BD687" s="13">
        <f t="shared" si="995"/>
        <v>1.3658115450145687E-6</v>
      </c>
      <c r="BE687" s="13">
        <f t="shared" si="996"/>
        <v>1.9823994020832104E-6</v>
      </c>
      <c r="BF687" s="13">
        <f t="shared" si="997"/>
        <v>1.4386711708964034E-6</v>
      </c>
      <c r="BG687" s="13">
        <f t="shared" si="998"/>
        <v>6.960503639489933E-7</v>
      </c>
      <c r="BH687" s="13">
        <f t="shared" si="999"/>
        <v>2.5256958588997119E-7</v>
      </c>
      <c r="BI687" s="13">
        <f t="shared" si="1000"/>
        <v>7.3318137905671638E-8</v>
      </c>
      <c r="BJ687" s="14">
        <f t="shared" si="1001"/>
        <v>0.62729640863812097</v>
      </c>
      <c r="BK687" s="14">
        <f t="shared" si="1002"/>
        <v>0.26428289696400437</v>
      </c>
      <c r="BL687" s="14">
        <f t="shared" si="1003"/>
        <v>0.10646776666503743</v>
      </c>
      <c r="BM687" s="14">
        <f t="shared" si="1004"/>
        <v>0.29093869203095568</v>
      </c>
      <c r="BN687" s="14">
        <f t="shared" si="1005"/>
        <v>0.70829427488323204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1.391</v>
      </c>
      <c r="F688" s="10">
        <f>VLOOKUP(B688,home!$B$2:$E$405,3,FALSE)</f>
        <v>0.82950000000000002</v>
      </c>
      <c r="G688" s="10">
        <f>VLOOKUP(C688,away!$B$2:$E$405,4,FALSE)</f>
        <v>1.0185</v>
      </c>
      <c r="H688" s="10">
        <f>VLOOKUP(A688,away!$A$2:$E$405,3,FALSE)</f>
        <v>1.016</v>
      </c>
      <c r="I688" s="10">
        <f>VLOOKUP(C688,away!$B$2:$E$405,3,FALSE)</f>
        <v>0.82020000000000004</v>
      </c>
      <c r="J688" s="10">
        <f>VLOOKUP(B688,home!$B$2:$E$405,4,FALSE)</f>
        <v>0.60570000000000002</v>
      </c>
      <c r="K688" s="12">
        <f t="shared" si="950"/>
        <v>1.17518043825</v>
      </c>
      <c r="L688" s="12">
        <f t="shared" si="951"/>
        <v>0.50474386224000001</v>
      </c>
      <c r="M688" s="13">
        <f t="shared" si="952"/>
        <v>0.18638808499208659</v>
      </c>
      <c r="N688" s="13">
        <f t="shared" si="953"/>
        <v>0.21903963140557856</v>
      </c>
      <c r="O688" s="13">
        <f t="shared" si="954"/>
        <v>9.4078241894423154E-2</v>
      </c>
      <c r="P688" s="13">
        <f t="shared" si="955"/>
        <v>0.1105589095392777</v>
      </c>
      <c r="Q688" s="13">
        <f t="shared" si="956"/>
        <v>0.12870554501466314</v>
      </c>
      <c r="R688" s="13">
        <f t="shared" si="957"/>
        <v>2.3742707583270059E-2</v>
      </c>
      <c r="S688" s="13">
        <f t="shared" si="958"/>
        <v>1.6394922023895937E-2</v>
      </c>
      <c r="T688" s="13">
        <f t="shared" si="959"/>
        <v>6.4963333882405244E-2</v>
      </c>
      <c r="U688" s="13">
        <f t="shared" si="960"/>
        <v>2.7901965502948906E-2</v>
      </c>
      <c r="V688" s="13">
        <f t="shared" si="961"/>
        <v>1.0805439754134377E-3</v>
      </c>
      <c r="W688" s="13">
        <f t="shared" si="962"/>
        <v>5.0417412931845623E-2</v>
      </c>
      <c r="X688" s="13">
        <f t="shared" si="963"/>
        <v>2.5447879727368679E-2</v>
      </c>
      <c r="Y688" s="13">
        <f t="shared" si="964"/>
        <v>6.4223305497055332E-3</v>
      </c>
      <c r="Z688" s="13">
        <f t="shared" si="965"/>
        <v>3.9946619752048882E-3</v>
      </c>
      <c r="AA688" s="13">
        <f t="shared" si="966"/>
        <v>4.6944486106818917E-3</v>
      </c>
      <c r="AB688" s="13">
        <f t="shared" si="967"/>
        <v>2.7584120878216246E-3</v>
      </c>
      <c r="AC688" s="13">
        <f t="shared" si="968"/>
        <v>4.0058811845462752E-5</v>
      </c>
      <c r="AD688" s="13">
        <f t="shared" si="969"/>
        <v>1.4812389356169398E-2</v>
      </c>
      <c r="AE688" s="13">
        <f t="shared" si="970"/>
        <v>7.4764626126356086E-3</v>
      </c>
      <c r="AF688" s="13">
        <f t="shared" si="971"/>
        <v>1.8868493074973292E-3</v>
      </c>
      <c r="AG688" s="13">
        <f t="shared" si="972"/>
        <v>3.1745853564369044E-4</v>
      </c>
      <c r="AH688" s="13">
        <f t="shared" si="973"/>
        <v>5.0407027842704565E-4</v>
      </c>
      <c r="AI688" s="13">
        <f t="shared" si="974"/>
        <v>5.92373530710695E-4</v>
      </c>
      <c r="AJ688" s="13">
        <f t="shared" si="975"/>
        <v>3.4807289271414718E-4</v>
      </c>
      <c r="AK688" s="13">
        <f t="shared" si="976"/>
        <v>1.3634948486758553E-4</v>
      </c>
      <c r="AL688" s="13">
        <f t="shared" si="977"/>
        <v>9.5045958656885122E-7</v>
      </c>
      <c r="AM688" s="13">
        <f t="shared" si="978"/>
        <v>3.4814460430225556E-3</v>
      </c>
      <c r="AN688" s="13">
        <f t="shared" si="979"/>
        <v>1.7572385219353696E-3</v>
      </c>
      <c r="AO688" s="13">
        <f t="shared" si="980"/>
        <v>4.4347767921928375E-4</v>
      </c>
      <c r="AP688" s="13">
        <f t="shared" si="981"/>
        <v>7.4614212208791027E-5</v>
      </c>
      <c r="AQ688" s="13">
        <f t="shared" si="982"/>
        <v>9.4152664120650352E-6</v>
      </c>
      <c r="AR688" s="13">
        <f t="shared" si="983"/>
        <v>5.0885275834731858E-5</v>
      </c>
      <c r="AS688" s="13">
        <f t="shared" si="984"/>
        <v>5.9799380755932318E-5</v>
      </c>
      <c r="AT688" s="13">
        <f t="shared" si="985"/>
        <v>3.5137531241917582E-5</v>
      </c>
      <c r="AU688" s="13">
        <f t="shared" si="986"/>
        <v>1.3764313121299918E-5</v>
      </c>
      <c r="AV688" s="13">
        <f t="shared" si="987"/>
        <v>4.0438878815248681E-6</v>
      </c>
      <c r="AW688" s="13">
        <f t="shared" si="988"/>
        <v>1.566054078579978E-8</v>
      </c>
      <c r="AX688" s="13">
        <f t="shared" si="989"/>
        <v>6.8188788109716219E-4</v>
      </c>
      <c r="AY688" s="13">
        <f t="shared" si="990"/>
        <v>3.4417872271963148E-4</v>
      </c>
      <c r="AZ688" s="13">
        <f t="shared" si="991"/>
        <v>8.6861048903168428E-5</v>
      </c>
      <c r="BA688" s="13">
        <f t="shared" si="992"/>
        <v>1.4614193767200914E-5</v>
      </c>
      <c r="BB688" s="13">
        <f t="shared" si="993"/>
        <v>1.8441061513951813E-6</v>
      </c>
      <c r="BC688" s="13">
        <f t="shared" si="994"/>
        <v>1.8616025224714929E-7</v>
      </c>
      <c r="BD688" s="13">
        <f t="shared" si="995"/>
        <v>4.2806717759950462E-6</v>
      </c>
      <c r="BE688" s="13">
        <f t="shared" si="996"/>
        <v>5.0305617337182633E-6</v>
      </c>
      <c r="BF688" s="13">
        <f t="shared" si="997"/>
        <v>2.9559088714373545E-6</v>
      </c>
      <c r="BG688" s="13">
        <f t="shared" si="998"/>
        <v>1.157908760987604E-6</v>
      </c>
      <c r="BH688" s="13">
        <f t="shared" si="999"/>
        <v>3.4018793129773196E-7</v>
      </c>
      <c r="BI688" s="13">
        <f t="shared" si="1000"/>
        <v>7.9956440437965849E-8</v>
      </c>
      <c r="BJ688" s="14">
        <f t="shared" si="1001"/>
        <v>0.5263850571592017</v>
      </c>
      <c r="BK688" s="14">
        <f t="shared" si="1002"/>
        <v>0.3148076485248254</v>
      </c>
      <c r="BL688" s="14">
        <f t="shared" si="1003"/>
        <v>0.15493411745021446</v>
      </c>
      <c r="BM688" s="14">
        <f t="shared" si="1004"/>
        <v>0.2372642016179683</v>
      </c>
      <c r="BN688" s="14">
        <f t="shared" si="1005"/>
        <v>0.7625131204292992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1.391</v>
      </c>
      <c r="F689" s="10">
        <f>VLOOKUP(B689,home!$B$2:$E$405,3,FALSE)</f>
        <v>0.55300000000000005</v>
      </c>
      <c r="G689" s="10">
        <f>VLOOKUP(C689,away!$B$2:$E$405,4,FALSE)</f>
        <v>0.71889999999999998</v>
      </c>
      <c r="H689" s="10">
        <f>VLOOKUP(A689,away!$A$2:$E$405,3,FALSE)</f>
        <v>1.016</v>
      </c>
      <c r="I689" s="10">
        <f>VLOOKUP(C689,away!$B$2:$E$405,3,FALSE)</f>
        <v>1.4384999999999999</v>
      </c>
      <c r="J689" s="10">
        <f>VLOOKUP(B689,home!$B$2:$E$405,4,FALSE)</f>
        <v>0.7571</v>
      </c>
      <c r="K689" s="12">
        <f t="shared" si="950"/>
        <v>0.5529944147000001</v>
      </c>
      <c r="L689" s="12">
        <f t="shared" si="951"/>
        <v>1.1065137635999998</v>
      </c>
      <c r="M689" s="13">
        <f t="shared" si="952"/>
        <v>0.19023251757794521</v>
      </c>
      <c r="N689" s="13">
        <f t="shared" si="953"/>
        <v>0.10519751971492329</v>
      </c>
      <c r="O689" s="13">
        <f t="shared" si="954"/>
        <v>0.21049489898427526</v>
      </c>
      <c r="P689" s="13">
        <f t="shared" si="955"/>
        <v>0.11640250346114493</v>
      </c>
      <c r="Q689" s="13">
        <f t="shared" si="956"/>
        <v>2.9086820421322865E-2</v>
      </c>
      <c r="R689" s="13">
        <f t="shared" si="957"/>
        <v>0.1164577514468461</v>
      </c>
      <c r="S689" s="13">
        <f t="shared" si="958"/>
        <v>1.7806554558252797E-2</v>
      </c>
      <c r="T689" s="13">
        <f t="shared" si="959"/>
        <v>3.2184967135555291E-2</v>
      </c>
      <c r="U689" s="13">
        <f t="shared" si="960"/>
        <v>6.4400486098626752E-2</v>
      </c>
      <c r="V689" s="13">
        <f t="shared" si="961"/>
        <v>1.210639808931495E-3</v>
      </c>
      <c r="W689" s="13">
        <f t="shared" si="962"/>
        <v>5.3616164114578171E-3</v>
      </c>
      <c r="X689" s="13">
        <f t="shared" si="963"/>
        <v>5.9327023544217131E-3</v>
      </c>
      <c r="Y689" s="13">
        <f t="shared" si="964"/>
        <v>3.2823084052548755E-3</v>
      </c>
      <c r="Z689" s="13">
        <f t="shared" si="965"/>
        <v>4.2954034951281E-2</v>
      </c>
      <c r="AA689" s="13">
        <f t="shared" si="966"/>
        <v>2.3753341416886984E-2</v>
      </c>
      <c r="AB689" s="13">
        <f t="shared" si="967"/>
        <v>6.567732567000344E-3</v>
      </c>
      <c r="AC689" s="13">
        <f t="shared" si="968"/>
        <v>4.6299098316487721E-5</v>
      </c>
      <c r="AD689" s="13">
        <f t="shared" si="969"/>
        <v>7.4123598232500739E-4</v>
      </c>
      <c r="AE689" s="13">
        <f t="shared" si="970"/>
        <v>8.2018781651818672E-4</v>
      </c>
      <c r="AF689" s="13">
        <f t="shared" si="971"/>
        <v>4.537745538572025E-4</v>
      </c>
      <c r="AG689" s="13">
        <f t="shared" si="972"/>
        <v>1.6736926313814797E-4</v>
      </c>
      <c r="AH689" s="13">
        <f t="shared" si="973"/>
        <v>1.1882307718936974E-2</v>
      </c>
      <c r="AI689" s="13">
        <f t="shared" si="974"/>
        <v>6.5708498023188443E-3</v>
      </c>
      <c r="AJ689" s="13">
        <f t="shared" si="975"/>
        <v>1.8168216202574606E-3</v>
      </c>
      <c r="AK689" s="13">
        <f t="shared" si="976"/>
        <v>3.3489740283619346E-4</v>
      </c>
      <c r="AL689" s="13">
        <f t="shared" si="977"/>
        <v>1.133209194863259E-6</v>
      </c>
      <c r="AM689" s="13">
        <f t="shared" si="978"/>
        <v>8.1979871640079473E-5</v>
      </c>
      <c r="AN689" s="13">
        <f t="shared" si="979"/>
        <v>9.0711856307909217E-5</v>
      </c>
      <c r="AO689" s="13">
        <f t="shared" si="980"/>
        <v>5.018695876320351E-5</v>
      </c>
      <c r="AP689" s="13">
        <f t="shared" si="981"/>
        <v>1.8510853541570099E-5</v>
      </c>
      <c r="AQ689" s="13">
        <f t="shared" si="982"/>
        <v>5.1206285549327812E-6</v>
      </c>
      <c r="AR689" s="13">
        <f t="shared" si="983"/>
        <v>2.6295874068668536E-3</v>
      </c>
      <c r="AS689" s="13">
        <f t="shared" si="984"/>
        <v>1.4541471489628267E-3</v>
      </c>
      <c r="AT689" s="13">
        <f t="shared" si="985"/>
        <v>4.0206762576418611E-4</v>
      </c>
      <c r="AU689" s="13">
        <f t="shared" si="986"/>
        <v>7.4113717126428268E-5</v>
      </c>
      <c r="AV689" s="13">
        <f t="shared" si="987"/>
        <v>1.024611790589264E-5</v>
      </c>
      <c r="AW689" s="13">
        <f t="shared" si="988"/>
        <v>1.926128042711147E-8</v>
      </c>
      <c r="AX689" s="13">
        <f t="shared" si="989"/>
        <v>7.5557351891311419E-6</v>
      </c>
      <c r="AY689" s="13">
        <f t="shared" si="990"/>
        <v>8.3605249808904546E-6</v>
      </c>
      <c r="AZ689" s="13">
        <f t="shared" si="991"/>
        <v>4.6255179811384576E-6</v>
      </c>
      <c r="BA689" s="13">
        <f t="shared" si="992"/>
        <v>1.7060664366363291E-6</v>
      </c>
      <c r="BB689" s="13">
        <f t="shared" si="993"/>
        <v>4.7194649843852647E-7</v>
      </c>
      <c r="BC689" s="13">
        <f t="shared" si="994"/>
        <v>1.0444305924101098E-7</v>
      </c>
      <c r="BD689" s="13">
        <f t="shared" si="995"/>
        <v>4.8494577638123439E-4</v>
      </c>
      <c r="BE689" s="13">
        <f t="shared" si="996"/>
        <v>2.6817230577117786E-4</v>
      </c>
      <c r="BF689" s="13">
        <f t="shared" si="997"/>
        <v>7.4148893634340974E-5</v>
      </c>
      <c r="BG689" s="13">
        <f t="shared" si="998"/>
        <v>1.3667974678658319E-5</v>
      </c>
      <c r="BH689" s="13">
        <f t="shared" si="999"/>
        <v>1.8895784143897693E-6</v>
      </c>
      <c r="BI689" s="13">
        <f t="shared" si="1000"/>
        <v>2.089852618590451E-7</v>
      </c>
      <c r="BJ689" s="14">
        <f t="shared" si="1001"/>
        <v>0.18349783646172754</v>
      </c>
      <c r="BK689" s="14">
        <f t="shared" si="1002"/>
        <v>0.32570800823876667</v>
      </c>
      <c r="BL689" s="14">
        <f t="shared" si="1003"/>
        <v>0.44769228258875288</v>
      </c>
      <c r="BM689" s="14">
        <f t="shared" si="1004"/>
        <v>0.23197180937036982</v>
      </c>
      <c r="BN689" s="14">
        <f t="shared" si="1005"/>
        <v>0.76787201160645757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1.391</v>
      </c>
      <c r="F690" s="10">
        <f>VLOOKUP(B690,home!$B$2:$E$405,3,FALSE)</f>
        <v>0.94010000000000005</v>
      </c>
      <c r="G690" s="10">
        <f>VLOOKUP(C690,away!$B$2:$E$405,4,FALSE)</f>
        <v>1.3070999999999999</v>
      </c>
      <c r="H690" s="10">
        <f>VLOOKUP(A690,away!$A$2:$E$405,3,FALSE)</f>
        <v>1.016</v>
      </c>
      <c r="I690" s="10">
        <f>VLOOKUP(C690,away!$B$2:$E$405,3,FALSE)</f>
        <v>1.7000999999999999</v>
      </c>
      <c r="J690" s="10">
        <f>VLOOKUP(B690,home!$B$2:$E$405,4,FALSE)</f>
        <v>1.6657</v>
      </c>
      <c r="K690" s="12">
        <f t="shared" si="950"/>
        <v>1.7092673516100001</v>
      </c>
      <c r="L690" s="12">
        <f t="shared" si="951"/>
        <v>2.8771662751199996</v>
      </c>
      <c r="M690" s="13">
        <f t="shared" si="952"/>
        <v>1.0189131900107768E-2</v>
      </c>
      <c r="N690" s="13">
        <f t="shared" si="953"/>
        <v>1.741595049810217E-2</v>
      </c>
      <c r="O690" s="13">
        <f t="shared" si="954"/>
        <v>2.9315826675739426E-2</v>
      </c>
      <c r="P690" s="13">
        <f t="shared" si="955"/>
        <v>5.0108585422298922E-2</v>
      </c>
      <c r="Q690" s="13">
        <f t="shared" si="956"/>
        <v>1.4884257791830984E-2</v>
      </c>
      <c r="R690" s="13">
        <f t="shared" si="957"/>
        <v>4.2173253919350374E-2</v>
      </c>
      <c r="S690" s="13">
        <f t="shared" si="958"/>
        <v>6.1606581346671761E-2</v>
      </c>
      <c r="T690" s="13">
        <f t="shared" si="959"/>
        <v>4.2824484548848178E-2</v>
      </c>
      <c r="U690" s="13">
        <f t="shared" si="960"/>
        <v>7.208536603550407E-2</v>
      </c>
      <c r="V690" s="13">
        <f t="shared" si="961"/>
        <v>3.366352255684487E-2</v>
      </c>
      <c r="W690" s="13">
        <f t="shared" si="962"/>
        <v>8.4803919655078181E-3</v>
      </c>
      <c r="X690" s="13">
        <f t="shared" si="963"/>
        <v>2.4399497762957696E-2</v>
      </c>
      <c r="Y690" s="13">
        <f t="shared" si="964"/>
        <v>3.5100706046723891E-2</v>
      </c>
      <c r="Z690" s="13">
        <f t="shared" si="965"/>
        <v>4.044648796294241E-2</v>
      </c>
      <c r="AA690" s="13">
        <f t="shared" si="966"/>
        <v>6.9133861362344312E-2</v>
      </c>
      <c r="AB690" s="13">
        <f t="shared" si="967"/>
        <v>5.9084126058693606E-2</v>
      </c>
      <c r="AC690" s="13">
        <f t="shared" si="968"/>
        <v>1.0347002032364669E-2</v>
      </c>
      <c r="AD690" s="13">
        <f t="shared" si="969"/>
        <v>3.6238142788745679E-3</v>
      </c>
      <c r="AE690" s="13">
        <f t="shared" si="970"/>
        <v>1.0426316230476207E-2</v>
      </c>
      <c r="AF690" s="13">
        <f t="shared" si="971"/>
        <v>1.4999122716031215E-2</v>
      </c>
      <c r="AG690" s="13">
        <f t="shared" si="972"/>
        <v>1.4384990011650433E-2</v>
      </c>
      <c r="AH690" s="13">
        <f t="shared" si="973"/>
        <v>2.9092817778506228E-2</v>
      </c>
      <c r="AI690" s="13">
        <f t="shared" si="974"/>
        <v>4.9727403595139663E-2</v>
      </c>
      <c r="AJ690" s="13">
        <f t="shared" si="975"/>
        <v>4.2498713722752997E-2</v>
      </c>
      <c r="AK690" s="13">
        <f t="shared" si="976"/>
        <v>2.4213887950573859E-2</v>
      </c>
      <c r="AL690" s="13">
        <f t="shared" si="977"/>
        <v>2.0353986592241942E-3</v>
      </c>
      <c r="AM690" s="13">
        <f t="shared" si="978"/>
        <v>1.2388134870356868E-3</v>
      </c>
      <c r="AN690" s="13">
        <f t="shared" si="979"/>
        <v>3.5642723860628842E-3</v>
      </c>
      <c r="AO690" s="13">
        <f t="shared" si="980"/>
        <v>5.1275021522608124E-3</v>
      </c>
      <c r="AP690" s="13">
        <f t="shared" si="981"/>
        <v>4.9175587560300067E-3</v>
      </c>
      <c r="AQ690" s="13">
        <f t="shared" si="982"/>
        <v>3.5371585521926487E-3</v>
      </c>
      <c r="AR690" s="13">
        <f t="shared" si="983"/>
        <v>1.6740974832105928E-2</v>
      </c>
      <c r="AS690" s="13">
        <f t="shared" si="984"/>
        <v>2.8614801714643364E-2</v>
      </c>
      <c r="AT690" s="13">
        <f t="shared" si="985"/>
        <v>2.4455173171816884E-2</v>
      </c>
      <c r="AU690" s="13">
        <f t="shared" si="986"/>
        <v>1.3933476360185122E-2</v>
      </c>
      <c r="AV690" s="13">
        <f t="shared" si="987"/>
        <v>5.9540090592235424E-3</v>
      </c>
      <c r="AW690" s="13">
        <f t="shared" si="988"/>
        <v>2.7804938684796555E-4</v>
      </c>
      <c r="AX690" s="13">
        <f t="shared" si="989"/>
        <v>3.5291057468737316E-4</v>
      </c>
      <c r="AY690" s="13">
        <f t="shared" si="990"/>
        <v>1.0153824036237278E-3</v>
      </c>
      <c r="AZ690" s="13">
        <f t="shared" si="991"/>
        <v>1.4607120040282368E-3</v>
      </c>
      <c r="BA690" s="13">
        <f t="shared" si="992"/>
        <v>1.4009037718843305E-3</v>
      </c>
      <c r="BB690" s="13">
        <f t="shared" si="993"/>
        <v>1.0076582717884993E-3</v>
      </c>
      <c r="BC690" s="13">
        <f t="shared" si="994"/>
        <v>5.7984007928711429E-4</v>
      </c>
      <c r="BD690" s="13">
        <f t="shared" si="995"/>
        <v>8.0277613665946518E-3</v>
      </c>
      <c r="BE690" s="13">
        <f t="shared" si="996"/>
        <v>1.3721590410436316E-2</v>
      </c>
      <c r="BF690" s="13">
        <f t="shared" si="997"/>
        <v>1.1726933250361832E-2</v>
      </c>
      <c r="BG690" s="13">
        <f t="shared" si="998"/>
        <v>6.6814880464510723E-3</v>
      </c>
      <c r="BH690" s="13">
        <f t="shared" si="999"/>
        <v>2.8551123444928244E-3</v>
      </c>
      <c r="BI690" s="13">
        <f t="shared" si="1000"/>
        <v>9.7603006312405353E-4</v>
      </c>
      <c r="BJ690" s="14">
        <f t="shared" si="1001"/>
        <v>0.21074224428988447</v>
      </c>
      <c r="BK690" s="14">
        <f t="shared" si="1002"/>
        <v>0.16896560432113591</v>
      </c>
      <c r="BL690" s="14">
        <f t="shared" si="1003"/>
        <v>0.55101260771804017</v>
      </c>
      <c r="BM690" s="14">
        <f t="shared" si="1004"/>
        <v>0.80634260506779754</v>
      </c>
      <c r="BN690" s="14">
        <f t="shared" si="1005"/>
        <v>0.16408700620742966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1.391</v>
      </c>
      <c r="F691" s="10">
        <f>VLOOKUP(B691,home!$B$2:$E$405,3,FALSE)</f>
        <v>1.1613</v>
      </c>
      <c r="G691" s="10">
        <f>VLOOKUP(C691,away!$B$2:$E$405,4,FALSE)</f>
        <v>1.3271999999999999</v>
      </c>
      <c r="H691" s="10">
        <f>VLOOKUP(A691,away!$A$2:$E$405,3,FALSE)</f>
        <v>1.016</v>
      </c>
      <c r="I691" s="10">
        <f>VLOOKUP(C691,away!$B$2:$E$405,3,FALSE)</f>
        <v>1.4384999999999999</v>
      </c>
      <c r="J691" s="10">
        <f>VLOOKUP(B691,home!$B$2:$E$405,4,FALSE)</f>
        <v>1.2870999999999999</v>
      </c>
      <c r="K691" s="12">
        <f t="shared" si="950"/>
        <v>2.1439168077600002</v>
      </c>
      <c r="L691" s="12">
        <f t="shared" si="951"/>
        <v>1.8811172435999997</v>
      </c>
      <c r="M691" s="13">
        <f t="shared" si="952"/>
        <v>1.7862815889783529E-2</v>
      </c>
      <c r="N691" s="13">
        <f t="shared" si="953"/>
        <v>3.8296391220029306E-2</v>
      </c>
      <c r="O691" s="13">
        <f t="shared" si="954"/>
        <v>3.360205098952386E-2</v>
      </c>
      <c r="P691" s="13">
        <f t="shared" si="955"/>
        <v>7.2040001891648747E-2</v>
      </c>
      <c r="Q691" s="13">
        <f t="shared" si="956"/>
        <v>4.1052138406586676E-2</v>
      </c>
      <c r="R691" s="13">
        <f t="shared" si="957"/>
        <v>3.160469876835989E-2</v>
      </c>
      <c r="S691" s="13">
        <f t="shared" si="958"/>
        <v>7.2633591262576278E-2</v>
      </c>
      <c r="T691" s="13">
        <f t="shared" si="959"/>
        <v>7.7223885443283999E-2</v>
      </c>
      <c r="U691" s="13">
        <f t="shared" si="960"/>
        <v>6.7757844893678532E-2</v>
      </c>
      <c r="V691" s="13">
        <f t="shared" si="961"/>
        <v>3.2547587396937736E-2</v>
      </c>
      <c r="W691" s="13">
        <f t="shared" si="962"/>
        <v>2.9337456508123669E-2</v>
      </c>
      <c r="X691" s="13">
        <f t="shared" si="963"/>
        <v>5.518719532079646E-2</v>
      </c>
      <c r="Y691" s="13">
        <f t="shared" si="964"/>
        <v>5.1906792371935725E-2</v>
      </c>
      <c r="Z691" s="13">
        <f t="shared" si="965"/>
        <v>1.9817381277315152E-2</v>
      </c>
      <c r="AA691" s="13">
        <f t="shared" si="966"/>
        <v>4.2486816806224285E-2</v>
      </c>
      <c r="AB691" s="13">
        <f t="shared" si="967"/>
        <v>4.5544100329542161E-2</v>
      </c>
      <c r="AC691" s="13">
        <f t="shared" si="968"/>
        <v>8.2039425926438234E-3</v>
      </c>
      <c r="AD691" s="13">
        <f t="shared" si="969"/>
        <v>1.5724266526173585E-2</v>
      </c>
      <c r="AE691" s="13">
        <f t="shared" si="970"/>
        <v>2.9579188905347394E-2</v>
      </c>
      <c r="AF691" s="13">
        <f t="shared" si="971"/>
        <v>2.7820961150775394E-2</v>
      </c>
      <c r="AG691" s="13">
        <f t="shared" si="972"/>
        <v>1.7444829918083091E-2</v>
      </c>
      <c r="AH691" s="13">
        <f t="shared" si="973"/>
        <v>9.3197044109383353E-3</v>
      </c>
      <c r="AI691" s="13">
        <f t="shared" si="974"/>
        <v>1.9980670929965704E-2</v>
      </c>
      <c r="AJ691" s="13">
        <f t="shared" si="975"/>
        <v>2.1418448118537561E-2</v>
      </c>
      <c r="AK691" s="13">
        <f t="shared" si="976"/>
        <v>1.530645697248941E-2</v>
      </c>
      <c r="AL691" s="13">
        <f t="shared" si="977"/>
        <v>1.3234465238620367E-3</v>
      </c>
      <c r="AM691" s="13">
        <f t="shared" si="978"/>
        <v>6.7423038590323E-3</v>
      </c>
      <c r="AN691" s="13">
        <f t="shared" si="979"/>
        <v>1.268306405081648E-2</v>
      </c>
      <c r="AO691" s="13">
        <f t="shared" si="980"/>
        <v>1.1929165243837074E-2</v>
      </c>
      <c r="AP691" s="13">
        <f t="shared" si="981"/>
        <v>7.4800528139785704E-3</v>
      </c>
      <c r="AQ691" s="13">
        <f t="shared" si="982"/>
        <v>3.5177140828534493E-3</v>
      </c>
      <c r="AR691" s="13">
        <f t="shared" si="983"/>
        <v>3.5062913345342167E-3</v>
      </c>
      <c r="AS691" s="13">
        <f t="shared" si="984"/>
        <v>7.5171969250111478E-3</v>
      </c>
      <c r="AT691" s="13">
        <f t="shared" si="985"/>
        <v>8.0581224173865967E-3</v>
      </c>
      <c r="AU691" s="13">
        <f t="shared" si="986"/>
        <v>5.7586480298742566E-3</v>
      </c>
      <c r="AV691" s="13">
        <f t="shared" si="987"/>
        <v>3.0865155753053578E-3</v>
      </c>
      <c r="AW691" s="13">
        <f t="shared" si="988"/>
        <v>1.4826126125601263E-4</v>
      </c>
      <c r="AX691" s="13">
        <f t="shared" si="989"/>
        <v>2.409156427734076E-3</v>
      </c>
      <c r="AY691" s="13">
        <f t="shared" si="990"/>
        <v>4.5319056987403461E-3</v>
      </c>
      <c r="AZ691" s="13">
        <f t="shared" si="991"/>
        <v>4.2625229781347862E-3</v>
      </c>
      <c r="BA691" s="13">
        <f t="shared" si="992"/>
        <v>2.6727684918035231E-3</v>
      </c>
      <c r="BB691" s="13">
        <f t="shared" si="993"/>
        <v>1.2569477245205937E-3</v>
      </c>
      <c r="BC691" s="13">
        <f t="shared" si="994"/>
        <v>4.7289320777989431E-4</v>
      </c>
      <c r="BD691" s="13">
        <f t="shared" si="995"/>
        <v>1.0992908484129271E-3</v>
      </c>
      <c r="BE691" s="13">
        <f t="shared" si="996"/>
        <v>2.3567881265292249E-3</v>
      </c>
      <c r="BF691" s="13">
        <f t="shared" si="997"/>
        <v>2.5263788383976041E-3</v>
      </c>
      <c r="BG691" s="13">
        <f t="shared" si="998"/>
        <v>1.8054486848032697E-3</v>
      </c>
      <c r="BH691" s="13">
        <f t="shared" si="999"/>
        <v>9.6768294522447918E-4</v>
      </c>
      <c r="BI691" s="13">
        <f t="shared" si="1000"/>
        <v>4.1492634616989215E-4</v>
      </c>
      <c r="BJ691" s="14">
        <f t="shared" si="1001"/>
        <v>0.44153160035036643</v>
      </c>
      <c r="BK691" s="14">
        <f t="shared" si="1002"/>
        <v>0.20914329125619252</v>
      </c>
      <c r="BL691" s="14">
        <f t="shared" si="1003"/>
        <v>0.32411808229090866</v>
      </c>
      <c r="BM691" s="14">
        <f t="shared" si="1004"/>
        <v>0.75576861357136593</v>
      </c>
      <c r="BN691" s="14">
        <f t="shared" si="1005"/>
        <v>0.23445809716593199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1.391</v>
      </c>
      <c r="F692" s="10">
        <f>VLOOKUP(B692,home!$B$2:$E$405,3,FALSE)</f>
        <v>1.3271999999999999</v>
      </c>
      <c r="G692" s="10">
        <f>VLOOKUP(C692,away!$B$2:$E$405,4,FALSE)</f>
        <v>0.84960000000000002</v>
      </c>
      <c r="H692" s="10">
        <f>VLOOKUP(A692,away!$A$2:$E$405,3,FALSE)</f>
        <v>1.016</v>
      </c>
      <c r="I692" s="10">
        <f>VLOOKUP(C692,away!$B$2:$E$405,3,FALSE)</f>
        <v>1.3422000000000001</v>
      </c>
      <c r="J692" s="10">
        <f>VLOOKUP(B692,home!$B$2:$E$405,4,FALSE)</f>
        <v>0.60570000000000002</v>
      </c>
      <c r="K692" s="12">
        <f t="shared" si="950"/>
        <v>1.5684764659200001</v>
      </c>
      <c r="L692" s="12">
        <f t="shared" si="951"/>
        <v>0.82597806864000012</v>
      </c>
      <c r="M692" s="13">
        <f t="shared" si="952"/>
        <v>9.1222424033908442E-2</v>
      </c>
      <c r="N692" s="13">
        <f t="shared" si="953"/>
        <v>0.14308022526136038</v>
      </c>
      <c r="O692" s="13">
        <f t="shared" si="954"/>
        <v>7.5347721620186825E-2</v>
      </c>
      <c r="P692" s="13">
        <f t="shared" si="955"/>
        <v>0.11818112812195462</v>
      </c>
      <c r="Q692" s="13">
        <f t="shared" si="956"/>
        <v>0.11220898303048804</v>
      </c>
      <c r="R692" s="13">
        <f t="shared" si="957"/>
        <v>3.1117782790133143E-2</v>
      </c>
      <c r="S692" s="13">
        <f t="shared" si="958"/>
        <v>3.8276715380272719E-2</v>
      </c>
      <c r="T692" s="13">
        <f t="shared" si="959"/>
        <v>9.2682159087581067E-2</v>
      </c>
      <c r="U692" s="13">
        <f t="shared" si="960"/>
        <v>4.8807509977934233E-2</v>
      </c>
      <c r="V692" s="13">
        <f t="shared" si="961"/>
        <v>5.5098360498171319E-3</v>
      </c>
      <c r="W692" s="13">
        <f t="shared" si="962"/>
        <v>5.8665716382712389E-2</v>
      </c>
      <c r="X692" s="13">
        <f t="shared" si="963"/>
        <v>4.8456595113174794E-2</v>
      </c>
      <c r="Y692" s="13">
        <f t="shared" si="964"/>
        <v>2.001204242222529E-2</v>
      </c>
      <c r="Z692" s="13">
        <f t="shared" si="965"/>
        <v>8.5675353764510711E-3</v>
      </c>
      <c r="AA692" s="13">
        <f t="shared" si="966"/>
        <v>1.3437977608900552E-2</v>
      </c>
      <c r="AB692" s="13">
        <f t="shared" si="967"/>
        <v>1.0538575814560216E-2</v>
      </c>
      <c r="AC692" s="13">
        <f t="shared" si="968"/>
        <v>4.4613389130366079E-4</v>
      </c>
      <c r="AD692" s="13">
        <f t="shared" si="969"/>
        <v>2.3003948875655447E-2</v>
      </c>
      <c r="AE692" s="13">
        <f t="shared" si="970"/>
        <v>1.9000757263407188E-2</v>
      </c>
      <c r="AF692" s="13">
        <f t="shared" si="971"/>
        <v>7.8471043935632607E-3</v>
      </c>
      <c r="AG692" s="13">
        <f t="shared" si="972"/>
        <v>2.1605120438039473E-3</v>
      </c>
      <c r="AH692" s="13">
        <f t="shared" si="973"/>
        <v>1.7691490808114823E-3</v>
      </c>
      <c r="AI692" s="13">
        <f t="shared" si="974"/>
        <v>2.7748686979568106E-3</v>
      </c>
      <c r="AJ692" s="13">
        <f t="shared" si="975"/>
        <v>2.1761581243816652E-3</v>
      </c>
      <c r="AK692" s="13">
        <f t="shared" si="976"/>
        <v>1.1377509347377502E-3</v>
      </c>
      <c r="AL692" s="13">
        <f t="shared" si="977"/>
        <v>2.3119142963403743E-5</v>
      </c>
      <c r="AM692" s="13">
        <f t="shared" si="978"/>
        <v>7.2162304869384866E-3</v>
      </c>
      <c r="AN692" s="13">
        <f t="shared" si="979"/>
        <v>5.9604481204625394E-3</v>
      </c>
      <c r="AO692" s="13">
        <f t="shared" si="980"/>
        <v>2.4615997133842831E-3</v>
      </c>
      <c r="AP692" s="13">
        <f t="shared" si="981"/>
        <v>6.7774245900864278E-4</v>
      </c>
      <c r="AQ692" s="13">
        <f t="shared" si="982"/>
        <v>1.3995010183182077E-4</v>
      </c>
      <c r="AR692" s="13">
        <f t="shared" si="983"/>
        <v>2.9225566818098011E-4</v>
      </c>
      <c r="AS692" s="13">
        <f t="shared" si="984"/>
        <v>4.5839613757359186E-4</v>
      </c>
      <c r="AT692" s="13">
        <f t="shared" si="985"/>
        <v>3.594917769264028E-4</v>
      </c>
      <c r="AU692" s="13">
        <f t="shared" si="986"/>
        <v>1.8795146393360844E-4</v>
      </c>
      <c r="AV692" s="13">
        <f t="shared" si="987"/>
        <v>7.369936197876913E-5</v>
      </c>
      <c r="AW692" s="13">
        <f t="shared" si="988"/>
        <v>8.3198549088598887E-7</v>
      </c>
      <c r="AX692" s="13">
        <f t="shared" si="989"/>
        <v>1.8864146152362392E-3</v>
      </c>
      <c r="AY692" s="13">
        <f t="shared" si="990"/>
        <v>1.558137100547098E-3</v>
      </c>
      <c r="AZ692" s="13">
        <f t="shared" si="991"/>
        <v>6.4349353649311076E-4</v>
      </c>
      <c r="BA692" s="13">
        <f t="shared" si="992"/>
        <v>1.7717051615163436E-4</v>
      </c>
      <c r="BB692" s="13">
        <f t="shared" si="993"/>
        <v>3.6584740187719711E-5</v>
      </c>
      <c r="BC692" s="13">
        <f t="shared" si="994"/>
        <v>6.043638608389788E-6</v>
      </c>
      <c r="BD692" s="13">
        <f t="shared" si="995"/>
        <v>4.0232795392203094E-5</v>
      </c>
      <c r="BE692" s="13">
        <f t="shared" si="996"/>
        <v>6.310419273084517E-5</v>
      </c>
      <c r="BF692" s="13">
        <f t="shared" si="997"/>
        <v>4.9488720599605307E-5</v>
      </c>
      <c r="BG692" s="13">
        <f t="shared" si="998"/>
        <v>2.5873964529657079E-5</v>
      </c>
      <c r="BH692" s="13">
        <f t="shared" si="999"/>
        <v>1.0145676111203994E-5</v>
      </c>
      <c r="BI692" s="13">
        <f t="shared" si="1000"/>
        <v>3.182650842254044E-6</v>
      </c>
      <c r="BJ692" s="14">
        <f t="shared" si="1001"/>
        <v>0.54788185890282182</v>
      </c>
      <c r="BK692" s="14">
        <f t="shared" si="1002"/>
        <v>0.25521749372076702</v>
      </c>
      <c r="BL692" s="14">
        <f t="shared" si="1003"/>
        <v>0.18867131705840179</v>
      </c>
      <c r="BM692" s="14">
        <f t="shared" si="1004"/>
        <v>0.42762263508535397</v>
      </c>
      <c r="BN692" s="14">
        <f t="shared" si="1005"/>
        <v>0.57115826485803145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1.5980000000000001</v>
      </c>
      <c r="F693" s="10">
        <f>VLOOKUP(B693,home!$B$2:$E$405,3,FALSE)</f>
        <v>0.70399999999999996</v>
      </c>
      <c r="G693" s="10">
        <f>VLOOKUP(C693,away!$B$2:$E$405,4,FALSE)</f>
        <v>0.93869999999999998</v>
      </c>
      <c r="H693" s="10">
        <f>VLOOKUP(A693,away!$A$2:$E$405,3,FALSE)</f>
        <v>1.2941</v>
      </c>
      <c r="I693" s="10">
        <f>VLOOKUP(C693,away!$B$2:$E$405,3,FALSE)</f>
        <v>1.5455000000000001</v>
      </c>
      <c r="J693" s="10">
        <f>VLOOKUP(B693,home!$B$2:$E$405,4,FALSE)</f>
        <v>0.67610000000000003</v>
      </c>
      <c r="K693" s="12">
        <f t="shared" si="950"/>
        <v>1.0560299903999999</v>
      </c>
      <c r="L693" s="12">
        <f t="shared" si="951"/>
        <v>1.3522213309550002</v>
      </c>
      <c r="M693" s="13">
        <f t="shared" si="952"/>
        <v>8.9972490062001476E-2</v>
      </c>
      <c r="N693" s="13">
        <f t="shared" si="953"/>
        <v>9.5013647816439506E-2</v>
      </c>
      <c r="O693" s="13">
        <f t="shared" si="954"/>
        <v>0.12166272026097515</v>
      </c>
      <c r="P693" s="13">
        <f t="shared" si="955"/>
        <v>0.12847948130923548</v>
      </c>
      <c r="Q693" s="13">
        <f t="shared" si="956"/>
        <v>5.0168630795731785E-2</v>
      </c>
      <c r="R693" s="13">
        <f t="shared" si="957"/>
        <v>8.2257462759450867E-2</v>
      </c>
      <c r="S693" s="13">
        <f t="shared" si="958"/>
        <v>4.5866734115380628E-2</v>
      </c>
      <c r="T693" s="13">
        <f t="shared" si="959"/>
        <v>6.7839092706794446E-2</v>
      </c>
      <c r="U693" s="13">
        <f t="shared" si="960"/>
        <v>8.6866347608191244E-2</v>
      </c>
      <c r="V693" s="13">
        <f t="shared" si="961"/>
        <v>7.2774518873390008E-3</v>
      </c>
      <c r="W693" s="13">
        <f t="shared" si="962"/>
        <v>1.765985956586593E-2</v>
      </c>
      <c r="X693" s="13">
        <f t="shared" si="963"/>
        <v>2.388003880663362E-2</v>
      </c>
      <c r="Y693" s="13">
        <f t="shared" si="964"/>
        <v>1.6145548929181588E-2</v>
      </c>
      <c r="Z693" s="13">
        <f t="shared" si="965"/>
        <v>3.7076765257855332E-2</v>
      </c>
      <c r="AA693" s="13">
        <f t="shared" si="966"/>
        <v>3.9154176059316016E-2</v>
      </c>
      <c r="AB693" s="13">
        <f t="shared" si="967"/>
        <v>2.06739920840197E-2</v>
      </c>
      <c r="AC693" s="13">
        <f t="shared" si="968"/>
        <v>6.4950634014207108E-4</v>
      </c>
      <c r="AD693" s="13">
        <f t="shared" si="969"/>
        <v>4.662335331951685E-3</v>
      </c>
      <c r="AE693" s="13">
        <f t="shared" si="970"/>
        <v>6.3045092879302298E-3</v>
      </c>
      <c r="AF693" s="13">
        <f t="shared" si="971"/>
        <v>4.2625459701715893E-3</v>
      </c>
      <c r="AG693" s="13">
        <f t="shared" si="972"/>
        <v>1.9213018616807661E-3</v>
      </c>
      <c r="AH693" s="13">
        <f t="shared" si="973"/>
        <v>1.253399821612081E-2</v>
      </c>
      <c r="AI693" s="13">
        <f t="shared" si="974"/>
        <v>1.3236278015843674E-2</v>
      </c>
      <c r="AJ693" s="13">
        <f t="shared" si="975"/>
        <v>6.9889532730015623E-3</v>
      </c>
      <c r="AK693" s="13">
        <f t="shared" si="976"/>
        <v>2.46018141926463E-3</v>
      </c>
      <c r="AL693" s="13">
        <f t="shared" si="977"/>
        <v>3.7099445677676654E-5</v>
      </c>
      <c r="AM693" s="13">
        <f t="shared" si="978"/>
        <v>9.8471318716850391E-4</v>
      </c>
      <c r="AN693" s="13">
        <f t="shared" si="979"/>
        <v>1.3315501765619347E-3</v>
      </c>
      <c r="AO693" s="13">
        <f t="shared" si="980"/>
        <v>9.0027527599197263E-4</v>
      </c>
      <c r="AP693" s="13">
        <f t="shared" si="981"/>
        <v>4.0579047730924839E-4</v>
      </c>
      <c r="AQ693" s="13">
        <f t="shared" si="982"/>
        <v>1.3717963482899414E-4</v>
      </c>
      <c r="AR693" s="13">
        <f t="shared" si="983"/>
        <v>3.3897479499980943E-3</v>
      </c>
      <c r="AS693" s="13">
        <f t="shared" si="984"/>
        <v>3.5796754950949065E-3</v>
      </c>
      <c r="AT693" s="13">
        <f t="shared" si="985"/>
        <v>1.8901223393600947E-3</v>
      </c>
      <c r="AU693" s="13">
        <f t="shared" si="986"/>
        <v>6.653419586297555E-4</v>
      </c>
      <c r="AV693" s="13">
        <f t="shared" si="987"/>
        <v>1.7565526554612441E-4</v>
      </c>
      <c r="AW693" s="13">
        <f t="shared" si="988"/>
        <v>1.4715972053245777E-6</v>
      </c>
      <c r="AX693" s="13">
        <f t="shared" si="989"/>
        <v>1.7331444293205135E-4</v>
      </c>
      <c r="AY693" s="13">
        <f t="shared" si="990"/>
        <v>2.3435948669530288E-4</v>
      </c>
      <c r="AZ693" s="13">
        <f t="shared" si="991"/>
        <v>1.5845294851052661E-4</v>
      </c>
      <c r="BA693" s="13">
        <f t="shared" si="992"/>
        <v>7.142115230954946E-5</v>
      </c>
      <c r="BB693" s="13">
        <f t="shared" si="993"/>
        <v>2.4144301408589684E-5</v>
      </c>
      <c r="BC693" s="13">
        <f t="shared" si="994"/>
        <v>6.5296878771403621E-6</v>
      </c>
      <c r="BD693" s="13">
        <f t="shared" si="995"/>
        <v>7.6394824742473399E-4</v>
      </c>
      <c r="BE693" s="13">
        <f t="shared" si="996"/>
        <v>8.0675226039403857E-4</v>
      </c>
      <c r="BF693" s="13">
        <f t="shared" si="997"/>
        <v>4.2597729089954742E-4</v>
      </c>
      <c r="BG693" s="13">
        <f t="shared" si="998"/>
        <v>1.4994826480642238E-4</v>
      </c>
      <c r="BH693" s="13">
        <f t="shared" si="999"/>
        <v>3.9587466161005703E-5</v>
      </c>
      <c r="BI693" s="13">
        <f t="shared" si="1000"/>
        <v>8.3611103019934386E-6</v>
      </c>
      <c r="BJ693" s="14">
        <f t="shared" si="1001"/>
        <v>0.29228524184397509</v>
      </c>
      <c r="BK693" s="14">
        <f t="shared" si="1002"/>
        <v>0.27251712264647165</v>
      </c>
      <c r="BL693" s="14">
        <f t="shared" si="1003"/>
        <v>0.39772922734480048</v>
      </c>
      <c r="BM693" s="14">
        <f t="shared" si="1004"/>
        <v>0.43182103619977824</v>
      </c>
      <c r="BN693" s="14">
        <f t="shared" si="1005"/>
        <v>0.56755443300383424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1.5980000000000001</v>
      </c>
      <c r="F694" s="10">
        <f>VLOOKUP(B694,home!$B$2:$E$405,3,FALSE)</f>
        <v>0.86050000000000004</v>
      </c>
      <c r="G694" s="10">
        <f>VLOOKUP(C694,away!$B$2:$E$405,4,FALSE)</f>
        <v>1.0951</v>
      </c>
      <c r="H694" s="10">
        <f>VLOOKUP(A694,away!$A$2:$E$405,3,FALSE)</f>
        <v>1.2941</v>
      </c>
      <c r="I694" s="10">
        <f>VLOOKUP(C694,away!$B$2:$E$405,3,FALSE)</f>
        <v>0.77270000000000005</v>
      </c>
      <c r="J694" s="10">
        <f>VLOOKUP(B694,home!$B$2:$E$405,4,FALSE)</f>
        <v>0.77270000000000005</v>
      </c>
      <c r="K694" s="12">
        <f t="shared" si="950"/>
        <v>1.5058490129000002</v>
      </c>
      <c r="L694" s="12">
        <f t="shared" si="951"/>
        <v>0.77266219178900009</v>
      </c>
      <c r="M694" s="13">
        <f t="shared" si="952"/>
        <v>0.10243660037622009</v>
      </c>
      <c r="N694" s="13">
        <f t="shared" si="953"/>
        <v>0.15425405356136282</v>
      </c>
      <c r="O694" s="13">
        <f t="shared" si="954"/>
        <v>7.9148888166104117E-2</v>
      </c>
      <c r="P694" s="13">
        <f t="shared" si="955"/>
        <v>0.1191862751170604</v>
      </c>
      <c r="Q694" s="13">
        <f t="shared" si="956"/>
        <v>0.116141657145601</v>
      </c>
      <c r="R694" s="13">
        <f t="shared" si="957"/>
        <v>3.0577676704042218E-2</v>
      </c>
      <c r="S694" s="13">
        <f t="shared" si="958"/>
        <v>3.4668683176002003E-2</v>
      </c>
      <c r="T694" s="13">
        <f t="shared" si="959"/>
        <v>8.9738267368126637E-2</v>
      </c>
      <c r="U694" s="13">
        <f t="shared" si="960"/>
        <v>4.6045364281557311E-2</v>
      </c>
      <c r="V694" s="13">
        <f t="shared" si="961"/>
        <v>4.481938851050222E-3</v>
      </c>
      <c r="W694" s="13">
        <f t="shared" si="962"/>
        <v>5.829726658975784E-2</v>
      </c>
      <c r="X694" s="13">
        <f t="shared" si="963"/>
        <v>4.5044093778549933E-2</v>
      </c>
      <c r="Y694" s="13">
        <f t="shared" si="964"/>
        <v>1.7401934113041823E-2</v>
      </c>
      <c r="Z694" s="13">
        <f t="shared" si="965"/>
        <v>7.8754049006535716E-3</v>
      </c>
      <c r="AA694" s="13">
        <f t="shared" si="966"/>
        <v>1.1859170695837007E-2</v>
      </c>
      <c r="AB694" s="13">
        <f t="shared" si="967"/>
        <v>8.9290602430693831E-3</v>
      </c>
      <c r="AC694" s="13">
        <f t="shared" si="968"/>
        <v>3.25924520018482E-4</v>
      </c>
      <c r="AD694" s="13">
        <f t="shared" si="969"/>
        <v>2.1946720337238754E-2</v>
      </c>
      <c r="AE694" s="13">
        <f t="shared" si="970"/>
        <v>1.6957401038351118E-2</v>
      </c>
      <c r="AF694" s="13">
        <f t="shared" si="971"/>
        <v>6.5511713266687178E-3</v>
      </c>
      <c r="AG694" s="13">
        <f t="shared" si="972"/>
        <v>1.6872807986830348E-3</v>
      </c>
      <c r="AH694" s="13">
        <f t="shared" si="973"/>
        <v>1.521256902941205E-3</v>
      </c>
      <c r="AI694" s="13">
        <f t="shared" si="974"/>
        <v>2.290783205661325E-3</v>
      </c>
      <c r="AJ694" s="13">
        <f t="shared" si="975"/>
        <v>1.7247868145065025E-3</v>
      </c>
      <c r="AK694" s="13">
        <f t="shared" si="976"/>
        <v>8.6575617402918415E-4</v>
      </c>
      <c r="AL694" s="13">
        <f t="shared" si="977"/>
        <v>1.5168691412112281E-5</v>
      </c>
      <c r="AM694" s="13">
        <f t="shared" si="978"/>
        <v>6.6096894312446695E-3</v>
      </c>
      <c r="AN694" s="13">
        <f t="shared" si="979"/>
        <v>5.1070571229900955E-3</v>
      </c>
      <c r="AO694" s="13">
        <f t="shared" si="980"/>
        <v>1.9730149751205754E-3</v>
      </c>
      <c r="AP694" s="13">
        <f t="shared" si="981"/>
        <v>5.081580250363946E-4</v>
      </c>
      <c r="AQ694" s="13">
        <f t="shared" si="982"/>
        <v>9.8158623349947524E-5</v>
      </c>
      <c r="AR694" s="13">
        <f t="shared" si="983"/>
        <v>2.3508353858013958E-4</v>
      </c>
      <c r="AS694" s="13">
        <f t="shared" si="984"/>
        <v>3.540003145199423E-4</v>
      </c>
      <c r="AT694" s="13">
        <f t="shared" si="985"/>
        <v>2.6653551209307241E-4</v>
      </c>
      <c r="AU694" s="13">
        <f t="shared" si="986"/>
        <v>1.3378741259604973E-4</v>
      </c>
      <c r="AV694" s="13">
        <f t="shared" si="987"/>
        <v>5.036591079905164E-5</v>
      </c>
      <c r="AW694" s="13">
        <f t="shared" si="988"/>
        <v>4.9024898792952794E-7</v>
      </c>
      <c r="AX694" s="13">
        <f t="shared" si="989"/>
        <v>1.658865717602556E-3</v>
      </c>
      <c r="AY694" s="13">
        <f t="shared" si="990"/>
        <v>1.2817428212464233E-3</v>
      </c>
      <c r="AZ694" s="13">
        <f t="shared" si="991"/>
        <v>4.951771087870388E-4</v>
      </c>
      <c r="BA694" s="13">
        <f t="shared" si="992"/>
        <v>1.2753487673304454E-4</v>
      </c>
      <c r="BB694" s="13">
        <f t="shared" si="993"/>
        <v>2.4635344346523532E-5</v>
      </c>
      <c r="BC694" s="13">
        <f t="shared" si="994"/>
        <v>3.8069598316523257E-6</v>
      </c>
      <c r="BD694" s="13">
        <f t="shared" si="995"/>
        <v>3.0273360362140759E-5</v>
      </c>
      <c r="BE694" s="13">
        <f t="shared" si="996"/>
        <v>4.5587109818495656E-5</v>
      </c>
      <c r="BF694" s="13">
        <f t="shared" si="997"/>
        <v>3.4323652160572802E-5</v>
      </c>
      <c r="BG694" s="13">
        <f t="shared" si="998"/>
        <v>1.7228745908373836E-5</v>
      </c>
      <c r="BH694" s="13">
        <f t="shared" si="999"/>
        <v>6.4859725049074158E-6</v>
      </c>
      <c r="BI694" s="13">
        <f t="shared" si="1000"/>
        <v>1.9533790588422754E-6</v>
      </c>
      <c r="BJ694" s="14">
        <f t="shared" si="1001"/>
        <v>0.54590768706367021</v>
      </c>
      <c r="BK694" s="14">
        <f t="shared" si="1002"/>
        <v>0.26239633355300979</v>
      </c>
      <c r="BL694" s="14">
        <f t="shared" si="1003"/>
        <v>0.18413836809614981</v>
      </c>
      <c r="BM694" s="14">
        <f t="shared" si="1004"/>
        <v>0.39729138997083469</v>
      </c>
      <c r="BN694" s="14">
        <f t="shared" si="1005"/>
        <v>0.60174515107039062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1.5980000000000001</v>
      </c>
      <c r="F695" s="10">
        <f>VLOOKUP(B695,home!$B$2:$E$405,3,FALSE)</f>
        <v>1.0951</v>
      </c>
      <c r="G695" s="10">
        <f>VLOOKUP(C695,away!$B$2:$E$405,4,FALSE)</f>
        <v>1.0951</v>
      </c>
      <c r="H695" s="10">
        <f>VLOOKUP(A695,away!$A$2:$E$405,3,FALSE)</f>
        <v>1.2941</v>
      </c>
      <c r="I695" s="10">
        <f>VLOOKUP(C695,away!$B$2:$E$405,3,FALSE)</f>
        <v>0.96589999999999998</v>
      </c>
      <c r="J695" s="10">
        <f>VLOOKUP(B695,home!$B$2:$E$405,4,FALSE)</f>
        <v>0.96589999999999998</v>
      </c>
      <c r="K695" s="12">
        <f t="shared" si="950"/>
        <v>1.9163919279800001</v>
      </c>
      <c r="L695" s="12">
        <f t="shared" si="951"/>
        <v>1.2073471724209999</v>
      </c>
      <c r="M695" s="13">
        <f t="shared" si="952"/>
        <v>4.3992368627036857E-2</v>
      </c>
      <c r="N695" s="13">
        <f t="shared" si="953"/>
        <v>8.4306620129574045E-2</v>
      </c>
      <c r="O695" s="13">
        <f t="shared" si="954"/>
        <v>5.3114061869955251E-2</v>
      </c>
      <c r="P695" s="13">
        <f t="shared" si="955"/>
        <v>0.10178735942981257</v>
      </c>
      <c r="Q695" s="13">
        <f t="shared" si="956"/>
        <v>8.0782263145795952E-2</v>
      </c>
      <c r="R695" s="13">
        <f t="shared" si="957"/>
        <v>3.2063556207242258E-2</v>
      </c>
      <c r="S695" s="13">
        <f t="shared" si="958"/>
        <v>5.8877635275396314E-2</v>
      </c>
      <c r="T695" s="13">
        <f t="shared" si="959"/>
        <v>9.7532236990845872E-2</v>
      </c>
      <c r="U695" s="13">
        <f t="shared" si="960"/>
        <v>6.1446340297892109E-2</v>
      </c>
      <c r="V695" s="13">
        <f t="shared" si="961"/>
        <v>1.5136461191869831E-2</v>
      </c>
      <c r="W695" s="13">
        <f t="shared" si="962"/>
        <v>5.1603492338853203E-2</v>
      </c>
      <c r="X695" s="13">
        <f t="shared" si="963"/>
        <v>6.2303330562363139E-2</v>
      </c>
      <c r="Y695" s="13">
        <f t="shared" si="964"/>
        <v>3.7610874993440006E-2</v>
      </c>
      <c r="Z695" s="13">
        <f t="shared" si="965"/>
        <v>1.2903947974858585E-2</v>
      </c>
      <c r="AA695" s="13">
        <f t="shared" si="966"/>
        <v>2.4729021738092865E-2</v>
      </c>
      <c r="AB695" s="13">
        <f t="shared" si="967"/>
        <v>2.3695248822861559E-2</v>
      </c>
      <c r="AC695" s="13">
        <f t="shared" si="968"/>
        <v>2.1888745478991132E-3</v>
      </c>
      <c r="AD695" s="13">
        <f t="shared" si="969"/>
        <v>2.4723129043439002E-2</v>
      </c>
      <c r="AE695" s="13">
        <f t="shared" si="970"/>
        <v>2.9849399943995575E-2</v>
      </c>
      <c r="AF695" s="13">
        <f t="shared" si="971"/>
        <v>1.8019294310423307E-2</v>
      </c>
      <c r="AG695" s="13">
        <f t="shared" si="972"/>
        <v>7.2518480115704659E-3</v>
      </c>
      <c r="AH695" s="13">
        <f t="shared" si="973"/>
        <v>3.8948862751283005E-3</v>
      </c>
      <c r="AI695" s="13">
        <f t="shared" si="974"/>
        <v>7.4641286180559662E-3</v>
      </c>
      <c r="AJ695" s="13">
        <f t="shared" si="975"/>
        <v>7.1520979165234835E-3</v>
      </c>
      <c r="AK695" s="13">
        <f t="shared" si="976"/>
        <v>4.5687409051160602E-3</v>
      </c>
      <c r="AL695" s="13">
        <f t="shared" si="977"/>
        <v>2.0258037228470315E-4</v>
      </c>
      <c r="AM695" s="13">
        <f t="shared" si="978"/>
        <v>9.4758409866508853E-3</v>
      </c>
      <c r="AN695" s="13">
        <f t="shared" si="979"/>
        <v>1.1440629821543964E-2</v>
      </c>
      <c r="AO695" s="13">
        <f t="shared" si="980"/>
        <v>6.9064060328782369E-3</v>
      </c>
      <c r="AP695" s="13">
        <f t="shared" si="981"/>
        <v>2.7794765984622922E-3</v>
      </c>
      <c r="AQ695" s="13">
        <f t="shared" si="982"/>
        <v>8.3894830299094695E-4</v>
      </c>
      <c r="AR695" s="13">
        <f t="shared" si="983"/>
        <v>9.4049598623550251E-4</v>
      </c>
      <c r="AS695" s="13">
        <f t="shared" si="984"/>
        <v>1.8023589163193065E-3</v>
      </c>
      <c r="AT695" s="13">
        <f t="shared" si="985"/>
        <v>1.7270130392785499E-3</v>
      </c>
      <c r="AU695" s="13">
        <f t="shared" si="986"/>
        <v>1.1032112826632066E-3</v>
      </c>
      <c r="AV695" s="13">
        <f t="shared" si="987"/>
        <v>5.2854629923805758E-4</v>
      </c>
      <c r="AW695" s="13">
        <f t="shared" si="988"/>
        <v>1.3020011456724161E-5</v>
      </c>
      <c r="AX695" s="13">
        <f t="shared" si="989"/>
        <v>3.0265708629399657E-3</v>
      </c>
      <c r="AY695" s="13">
        <f t="shared" si="990"/>
        <v>3.6541217735023531E-3</v>
      </c>
      <c r="AZ695" s="13">
        <f t="shared" si="991"/>
        <v>2.2058967954600378E-3</v>
      </c>
      <c r="BA695" s="13">
        <f t="shared" si="992"/>
        <v>8.877610862170741E-4</v>
      </c>
      <c r="BB695" s="13">
        <f t="shared" si="993"/>
        <v>2.6795895930739502E-4</v>
      </c>
      <c r="BC695" s="13">
        <f t="shared" si="994"/>
        <v>6.4703898368931404E-5</v>
      </c>
      <c r="BD695" s="13">
        <f t="shared" si="995"/>
        <v>1.8925086160912199E-4</v>
      </c>
      <c r="BE695" s="13">
        <f t="shared" si="996"/>
        <v>3.6267882355098155E-4</v>
      </c>
      <c r="BF695" s="13">
        <f t="shared" si="997"/>
        <v>3.4751738495119189E-4</v>
      </c>
      <c r="BG695" s="13">
        <f t="shared" si="998"/>
        <v>2.2199317045106087E-4</v>
      </c>
      <c r="BH695" s="13">
        <f t="shared" si="999"/>
        <v>1.0635647997977527E-4</v>
      </c>
      <c r="BI695" s="13">
        <f t="shared" si="1000"/>
        <v>4.0764139944321584E-5</v>
      </c>
      <c r="BJ695" s="14">
        <f t="shared" si="1001"/>
        <v>0.53553080458862257</v>
      </c>
      <c r="BK695" s="14">
        <f t="shared" si="1002"/>
        <v>0.22583940121780174</v>
      </c>
      <c r="BL695" s="14">
        <f t="shared" si="1003"/>
        <v>0.22549826903508896</v>
      </c>
      <c r="BM695" s="14">
        <f t="shared" si="1004"/>
        <v>0.60008509164490953</v>
      </c>
      <c r="BN695" s="14">
        <f t="shared" si="1005"/>
        <v>0.39604622940941697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1.8147</v>
      </c>
      <c r="F716" s="10">
        <f>VLOOKUP(B716,home!$B$2:$E$405,3,FALSE)</f>
        <v>0.98399999999999999</v>
      </c>
      <c r="G716" s="10">
        <f>VLOOKUP(C716,away!$B$2:$E$405,4,FALSE)</f>
        <v>0.8266</v>
      </c>
      <c r="H716" s="10">
        <f>VLOOKUP(A716,away!$A$2:$E$405,3,FALSE)</f>
        <v>1.2371000000000001</v>
      </c>
      <c r="I716" s="10">
        <f>VLOOKUP(C716,away!$B$2:$E$405,3,FALSE)</f>
        <v>1.2703</v>
      </c>
      <c r="J716" s="10">
        <f>VLOOKUP(B716,home!$B$2:$E$405,4,FALSE)</f>
        <v>0.86609999999999998</v>
      </c>
      <c r="K716" s="12">
        <f t="shared" si="1006"/>
        <v>1.47603052368</v>
      </c>
      <c r="L716" s="12">
        <f t="shared" si="1007"/>
        <v>1.361065869393</v>
      </c>
      <c r="M716" s="13">
        <f t="shared" si="1008"/>
        <v>5.8595557662903981E-2</v>
      </c>
      <c r="N716" s="13">
        <f t="shared" si="1009"/>
        <v>8.6488831662497795E-2</v>
      </c>
      <c r="O716" s="13">
        <f t="shared" si="1010"/>
        <v>7.9752413633028069E-2</v>
      </c>
      <c r="P716" s="13">
        <f t="shared" si="1011"/>
        <v>0.11771699685950239</v>
      </c>
      <c r="Q716" s="13">
        <f t="shared" si="1012"/>
        <v>6.3830077745634012E-2</v>
      </c>
      <c r="R716" s="13">
        <f t="shared" si="1013"/>
        <v>5.4274144098813752E-2</v>
      </c>
      <c r="S716" s="13">
        <f t="shared" si="1014"/>
        <v>5.9122619112783679E-2</v>
      </c>
      <c r="T716" s="13">
        <f t="shared" si="1015"/>
        <v>8.6876940260284127E-2</v>
      </c>
      <c r="U716" s="13">
        <f t="shared" si="1016"/>
        <v>8.0110293336455848E-2</v>
      </c>
      <c r="V716" s="13">
        <f t="shared" si="1017"/>
        <v>1.3197316668164092E-2</v>
      </c>
      <c r="W716" s="13">
        <f t="shared" si="1018"/>
        <v>3.1405047693807767E-2</v>
      </c>
      <c r="X716" s="13">
        <f t="shared" si="1019"/>
        <v>4.2744338542701092E-2</v>
      </c>
      <c r="Y716" s="13">
        <f t="shared" si="1020"/>
        <v>2.9088930150125095E-2</v>
      </c>
      <c r="Z716" s="13">
        <f t="shared" si="1021"/>
        <v>2.462356170780431E-2</v>
      </c>
      <c r="AA716" s="13">
        <f t="shared" si="1022"/>
        <v>3.6345128682437187E-2</v>
      </c>
      <c r="AB716" s="13">
        <f t="shared" si="1023"/>
        <v>2.6823259661177382E-2</v>
      </c>
      <c r="AC716" s="13">
        <f t="shared" si="1024"/>
        <v>1.6570672619475512E-3</v>
      </c>
      <c r="AD716" s="13">
        <f t="shared" si="1025"/>
        <v>1.1588702248421609E-2</v>
      </c>
      <c r="AE716" s="13">
        <f t="shared" si="1026"/>
        <v>1.577298710088457E-2</v>
      </c>
      <c r="AF716" s="13">
        <f t="shared" si="1027"/>
        <v>1.0734037200695018E-2</v>
      </c>
      <c r="AG716" s="13">
        <f t="shared" si="1028"/>
        <v>4.8699105582202581E-3</v>
      </c>
      <c r="AH716" s="13">
        <f t="shared" si="1029"/>
        <v>8.3785723558462127E-3</v>
      </c>
      <c r="AI716" s="13">
        <f t="shared" si="1030"/>
        <v>1.2367028542090458E-2</v>
      </c>
      <c r="AJ716" s="13">
        <f t="shared" si="1031"/>
        <v>9.1270558076736435E-3</v>
      </c>
      <c r="AK716" s="13">
        <f t="shared" si="1032"/>
        <v>4.4906043211523725E-3</v>
      </c>
      <c r="AL716" s="13">
        <f t="shared" si="1033"/>
        <v>1.3316025272281482E-4</v>
      </c>
      <c r="AM716" s="13">
        <f t="shared" si="1034"/>
        <v>3.4210556497018662E-3</v>
      </c>
      <c r="AN716" s="13">
        <f t="shared" si="1035"/>
        <v>4.6562820821033045E-3</v>
      </c>
      <c r="AO716" s="13">
        <f t="shared" si="1036"/>
        <v>3.1687533101084917E-3</v>
      </c>
      <c r="AP716" s="13">
        <f t="shared" si="1037"/>
        <v>1.4376273263049207E-3</v>
      </c>
      <c r="AQ716" s="13">
        <f t="shared" si="1038"/>
        <v>4.8917637168508518E-4</v>
      </c>
      <c r="AR716" s="13">
        <f t="shared" si="1039"/>
        <v>2.2807577735563973E-3</v>
      </c>
      <c r="AS716" s="13">
        <f t="shared" si="1040"/>
        <v>3.36646809088968E-3</v>
      </c>
      <c r="AT716" s="13">
        <f t="shared" si="1041"/>
        <v>2.4845048295739523E-3</v>
      </c>
      <c r="AU716" s="13">
        <f t="shared" si="1042"/>
        <v>1.2224016548938437E-3</v>
      </c>
      <c r="AV716" s="13">
        <f t="shared" si="1043"/>
        <v>4.5107553870506455E-4</v>
      </c>
      <c r="AW716" s="13">
        <f t="shared" si="1044"/>
        <v>7.430988550436874E-6</v>
      </c>
      <c r="AX716" s="13">
        <f t="shared" si="1045"/>
        <v>8.4159709369464452E-4</v>
      </c>
      <c r="AY716" s="13">
        <f t="shared" si="1046"/>
        <v>1.1454690800081235E-3</v>
      </c>
      <c r="AZ716" s="13">
        <f t="shared" si="1047"/>
        <v>7.795294346220283E-4</v>
      </c>
      <c r="BA716" s="13">
        <f t="shared" si="1048"/>
        <v>3.5366363588375504E-4</v>
      </c>
      <c r="BB716" s="13">
        <f t="shared" si="1049"/>
        <v>1.2033987601170309E-4</v>
      </c>
      <c r="BC716" s="13">
        <f t="shared" si="1050"/>
        <v>3.2758099593302911E-5</v>
      </c>
      <c r="BD716" s="13">
        <f t="shared" si="1051"/>
        <v>5.1737692699006278E-4</v>
      </c>
      <c r="BE716" s="13">
        <f t="shared" si="1052"/>
        <v>7.6366413648509151E-4</v>
      </c>
      <c r="BF716" s="13">
        <f t="shared" si="1053"/>
        <v>5.6359578764586234E-4</v>
      </c>
      <c r="BG716" s="13">
        <f t="shared" si="1054"/>
        <v>2.7729486186092148E-4</v>
      </c>
      <c r="BH716" s="13">
        <f t="shared" si="1055"/>
        <v>1.0232392004158727E-4</v>
      </c>
      <c r="BI716" s="13">
        <f t="shared" si="1056"/>
        <v>3.0206645856794883E-5</v>
      </c>
      <c r="BJ716" s="14">
        <f t="shared" si="1057"/>
        <v>0.39984605512298854</v>
      </c>
      <c r="BK716" s="14">
        <f t="shared" si="1058"/>
        <v>0.25156818689803262</v>
      </c>
      <c r="BL716" s="14">
        <f t="shared" si="1059"/>
        <v>0.32372817060517417</v>
      </c>
      <c r="BM716" s="14">
        <f t="shared" si="1060"/>
        <v>0.53796991458016197</v>
      </c>
      <c r="BN716" s="14">
        <f t="shared" si="1061"/>
        <v>0.46065802166237996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1.8147</v>
      </c>
      <c r="F717" s="10">
        <f>VLOOKUP(B717,home!$B$2:$E$405,3,FALSE)</f>
        <v>1.0627</v>
      </c>
      <c r="G717" s="10">
        <f>VLOOKUP(C717,away!$B$2:$E$405,4,FALSE)</f>
        <v>1.1415</v>
      </c>
      <c r="H717" s="10">
        <f>VLOOKUP(A717,away!$A$2:$E$405,3,FALSE)</f>
        <v>1.2371000000000001</v>
      </c>
      <c r="I717" s="10">
        <f>VLOOKUP(C717,away!$B$2:$E$405,3,FALSE)</f>
        <v>0.46189999999999998</v>
      </c>
      <c r="J717" s="10">
        <f>VLOOKUP(B717,home!$B$2:$E$405,4,FALSE)</f>
        <v>1.6167</v>
      </c>
      <c r="K717" s="12">
        <f t="shared" si="1006"/>
        <v>2.201361849135</v>
      </c>
      <c r="L717" s="12">
        <f t="shared" si="1007"/>
        <v>0.92380903938300007</v>
      </c>
      <c r="M717" s="13">
        <f t="shared" si="1008"/>
        <v>4.3929425947441127E-2</v>
      </c>
      <c r="N717" s="13">
        <f t="shared" si="1009"/>
        <v>9.6704562335098054E-2</v>
      </c>
      <c r="O717" s="13">
        <f t="shared" si="1010"/>
        <v>4.0582400785152226E-2</v>
      </c>
      <c r="P717" s="13">
        <f t="shared" si="1011"/>
        <v>8.9336548834740376E-2</v>
      </c>
      <c r="Q717" s="13">
        <f t="shared" si="1012"/>
        <v>0.10644086708089118</v>
      </c>
      <c r="R717" s="13">
        <f t="shared" si="1013"/>
        <v>1.8745194342593693E-2</v>
      </c>
      <c r="S717" s="13">
        <f t="shared" si="1014"/>
        <v>4.5419549570547287E-2</v>
      </c>
      <c r="T717" s="13">
        <f t="shared" si="1015"/>
        <v>9.8331035169091668E-2</v>
      </c>
      <c r="U717" s="13">
        <f t="shared" si="1016"/>
        <v>4.1264955680406994E-2</v>
      </c>
      <c r="V717" s="13">
        <f t="shared" si="1017"/>
        <v>1.0262991202489722E-2</v>
      </c>
      <c r="W717" s="13">
        <f t="shared" si="1018"/>
        <v>7.8104954660241102E-2</v>
      </c>
      <c r="X717" s="13">
        <f t="shared" si="1019"/>
        <v>7.2154063135730098E-2</v>
      </c>
      <c r="Y717" s="13">
        <f t="shared" si="1020"/>
        <v>3.3328287876499586E-2</v>
      </c>
      <c r="Z717" s="13">
        <f t="shared" si="1021"/>
        <v>5.7723266595597084E-3</v>
      </c>
      <c r="AA717" s="13">
        <f t="shared" si="1022"/>
        <v>1.2706979689099618E-2</v>
      </c>
      <c r="AB717" s="13">
        <f t="shared" si="1023"/>
        <v>1.3986330152658613E-2</v>
      </c>
      <c r="AC717" s="13">
        <f t="shared" si="1024"/>
        <v>1.3044505405225154E-3</v>
      </c>
      <c r="AD717" s="13">
        <f t="shared" si="1025"/>
        <v>4.2984316854368432E-2</v>
      </c>
      <c r="AE717" s="13">
        <f t="shared" si="1026"/>
        <v>3.9709300461768599E-2</v>
      </c>
      <c r="AF717" s="13">
        <f t="shared" si="1027"/>
        <v>1.8341905357078685E-2</v>
      </c>
      <c r="AG717" s="13">
        <f t="shared" si="1028"/>
        <v>5.6481393227922538E-3</v>
      </c>
      <c r="AH717" s="13">
        <f t="shared" si="1029"/>
        <v>1.3331318865931841E-3</v>
      </c>
      <c r="AI717" s="13">
        <f t="shared" si="1030"/>
        <v>2.9347056750116032E-3</v>
      </c>
      <c r="AJ717" s="13">
        <f t="shared" si="1031"/>
        <v>3.230174555705261E-3</v>
      </c>
      <c r="AK717" s="13">
        <f t="shared" si="1032"/>
        <v>2.370261010992053E-3</v>
      </c>
      <c r="AL717" s="13">
        <f t="shared" si="1033"/>
        <v>1.0611120623822429E-4</v>
      </c>
      <c r="AM717" s="13">
        <f t="shared" si="1034"/>
        <v>1.8924807046867446E-2</v>
      </c>
      <c r="AN717" s="13">
        <f t="shared" si="1035"/>
        <v>1.7482907818475245E-2</v>
      </c>
      <c r="AO717" s="13">
        <f t="shared" si="1036"/>
        <v>8.0754341387035793E-3</v>
      </c>
      <c r="AP717" s="13">
        <f t="shared" si="1037"/>
        <v>2.4867196847588127E-3</v>
      </c>
      <c r="AQ717" s="13">
        <f t="shared" si="1038"/>
        <v>5.7431353079795888E-4</v>
      </c>
      <c r="AR717" s="13">
        <f t="shared" si="1039"/>
        <v>2.4631185750489921E-4</v>
      </c>
      <c r="AS717" s="13">
        <f t="shared" si="1040"/>
        <v>5.4222152610086162E-4</v>
      </c>
      <c r="AT717" s="13">
        <f t="shared" si="1041"/>
        <v>5.9681289066909724E-4</v>
      </c>
      <c r="AU717" s="13">
        <f t="shared" si="1042"/>
        <v>4.3793370953030945E-4</v>
      </c>
      <c r="AV717" s="13">
        <f t="shared" si="1043"/>
        <v>2.4101264015254802E-4</v>
      </c>
      <c r="AW717" s="13">
        <f t="shared" si="1044"/>
        <v>5.9942160721836638E-6</v>
      </c>
      <c r="AX717" s="13">
        <f t="shared" si="1045"/>
        <v>6.9433913725358686E-3</v>
      </c>
      <c r="AY717" s="13">
        <f t="shared" si="1046"/>
        <v>6.414367713922571E-3</v>
      </c>
      <c r="AZ717" s="13">
        <f t="shared" si="1047"/>
        <v>2.9628254380240707E-3</v>
      </c>
      <c r="BA717" s="13">
        <f t="shared" si="1048"/>
        <v>9.123616405868443E-4</v>
      </c>
      <c r="BB717" s="13">
        <f t="shared" si="1049"/>
        <v>2.1071198269010765E-4</v>
      </c>
      <c r="BC717" s="13">
        <f t="shared" si="1050"/>
        <v>3.8931526863087145E-5</v>
      </c>
      <c r="BD717" s="13">
        <f t="shared" si="1051"/>
        <v>3.7924186745040545E-5</v>
      </c>
      <c r="BE717" s="13">
        <f t="shared" si="1052"/>
        <v>8.3484857860003509E-5</v>
      </c>
      <c r="BF717" s="13">
        <f t="shared" si="1053"/>
        <v>9.1890190536734993E-5</v>
      </c>
      <c r="BG717" s="13">
        <f t="shared" si="1054"/>
        <v>6.7427853252438136E-5</v>
      </c>
      <c r="BH717" s="13">
        <f t="shared" si="1055"/>
        <v>3.7108275929747663E-5</v>
      </c>
      <c r="BI717" s="13">
        <f t="shared" si="1056"/>
        <v>1.6337748583784224E-5</v>
      </c>
      <c r="BJ717" s="14">
        <f t="shared" si="1057"/>
        <v>0.65677420414778531</v>
      </c>
      <c r="BK717" s="14">
        <f t="shared" si="1058"/>
        <v>0.1967734450159018</v>
      </c>
      <c r="BL717" s="14">
        <f t="shared" si="1059"/>
        <v>0.13955259951507873</v>
      </c>
      <c r="BM717" s="14">
        <f t="shared" si="1060"/>
        <v>0.59672520251455852</v>
      </c>
      <c r="BN717" s="14">
        <f t="shared" si="1061"/>
        <v>0.39573899932591661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1.8147</v>
      </c>
      <c r="F718" s="10">
        <f>VLOOKUP(B718,home!$B$2:$E$405,3,FALSE)</f>
        <v>0.77149999999999996</v>
      </c>
      <c r="G718" s="10">
        <f>VLOOKUP(C718,away!$B$2:$E$405,4,FALSE)</f>
        <v>1.2596000000000001</v>
      </c>
      <c r="H718" s="10">
        <f>VLOOKUP(A718,away!$A$2:$E$405,3,FALSE)</f>
        <v>1.2371000000000001</v>
      </c>
      <c r="I718" s="10">
        <f>VLOOKUP(C718,away!$B$2:$E$405,3,FALSE)</f>
        <v>0.98160000000000003</v>
      </c>
      <c r="J718" s="10">
        <f>VLOOKUP(B718,home!$B$2:$E$405,4,FALSE)</f>
        <v>0.75449999999999995</v>
      </c>
      <c r="K718" s="12">
        <f t="shared" si="1006"/>
        <v>1.76349170658</v>
      </c>
      <c r="L718" s="12">
        <f t="shared" si="1007"/>
        <v>0.91621753811999995</v>
      </c>
      <c r="M718" s="13">
        <f t="shared" si="1008"/>
        <v>6.858309215313195E-2</v>
      </c>
      <c r="N718" s="13">
        <f t="shared" si="1009"/>
        <v>0.12094571422366007</v>
      </c>
      <c r="O718" s="13">
        <f t="shared" si="1010"/>
        <v>6.2837031849199657E-2</v>
      </c>
      <c r="P718" s="13">
        <f t="shared" si="1011"/>
        <v>0.1108125845321669</v>
      </c>
      <c r="Q718" s="13">
        <f t="shared" si="1012"/>
        <v>0.10664338198990966</v>
      </c>
      <c r="R718" s="13">
        <f t="shared" si="1013"/>
        <v>2.8786195311820861E-2</v>
      </c>
      <c r="S718" s="13">
        <f t="shared" si="1014"/>
        <v>4.4761137567555259E-2</v>
      </c>
      <c r="T718" s="13">
        <f t="shared" si="1015"/>
        <v>9.7708536903585788E-2</v>
      </c>
      <c r="U718" s="13">
        <f t="shared" si="1016"/>
        <v>5.0764216696388163E-2</v>
      </c>
      <c r="V718" s="13">
        <f t="shared" si="1017"/>
        <v>8.035827919326095E-3</v>
      </c>
      <c r="W718" s="13">
        <f t="shared" si="1018"/>
        <v>6.2688239900282883E-2</v>
      </c>
      <c r="X718" s="13">
        <f t="shared" si="1019"/>
        <v>5.7436064830513139E-2</v>
      </c>
      <c r="Y718" s="13">
        <f t="shared" si="1020"/>
        <v>2.6311964959156726E-2</v>
      </c>
      <c r="Z718" s="13">
        <f t="shared" si="1021"/>
        <v>8.7914723334793325E-3</v>
      </c>
      <c r="AA718" s="13">
        <f t="shared" si="1022"/>
        <v>1.5503688548718322E-2</v>
      </c>
      <c r="AB718" s="13">
        <f t="shared" si="1023"/>
        <v>1.3670313088532043E-2</v>
      </c>
      <c r="AC718" s="13">
        <f t="shared" si="1024"/>
        <v>8.1148905714256703E-4</v>
      </c>
      <c r="AD718" s="13">
        <f t="shared" si="1025"/>
        <v>2.7637547791061569E-2</v>
      </c>
      <c r="AE718" s="13">
        <f t="shared" si="1026"/>
        <v>2.5322005996800276E-2</v>
      </c>
      <c r="AF718" s="13">
        <f t="shared" si="1027"/>
        <v>1.1600232997324109E-2</v>
      </c>
      <c r="AG718" s="13">
        <f t="shared" si="1028"/>
        <v>3.542778972808895E-3</v>
      </c>
      <c r="AH718" s="13">
        <f t="shared" si="1029"/>
        <v>2.0137252844576316E-3</v>
      </c>
      <c r="AI718" s="13">
        <f t="shared" si="1030"/>
        <v>3.551187838471484E-3</v>
      </c>
      <c r="AJ718" s="13">
        <f t="shared" si="1031"/>
        <v>3.1312451508261102E-3</v>
      </c>
      <c r="AK718" s="13">
        <f t="shared" si="1032"/>
        <v>1.8406416182502291E-3</v>
      </c>
      <c r="AL718" s="13">
        <f t="shared" si="1033"/>
        <v>5.2446279057094224E-5</v>
      </c>
      <c r="AM718" s="13">
        <f t="shared" si="1034"/>
        <v>9.7477172639490999E-3</v>
      </c>
      <c r="AN718" s="13">
        <f t="shared" si="1035"/>
        <v>8.9310295138652681E-3</v>
      </c>
      <c r="AO718" s="13">
        <f t="shared" si="1036"/>
        <v>4.0913829370353471E-3</v>
      </c>
      <c r="AP718" s="13">
        <f t="shared" si="1037"/>
        <v>1.2495322673589002E-3</v>
      </c>
      <c r="AQ718" s="13">
        <f t="shared" si="1038"/>
        <v>2.862108444502683E-4</v>
      </c>
      <c r="AR718" s="13">
        <f t="shared" si="1039"/>
        <v>3.6900208451515361E-4</v>
      </c>
      <c r="AS718" s="13">
        <f t="shared" si="1040"/>
        <v>6.5073211575320563E-4</v>
      </c>
      <c r="AT718" s="13">
        <f t="shared" si="1041"/>
        <v>5.7378034466801741E-4</v>
      </c>
      <c r="AU718" s="13">
        <f t="shared" si="1042"/>
        <v>3.3728562640688756E-4</v>
      </c>
      <c r="AV718" s="13">
        <f t="shared" si="1043"/>
        <v>1.4870010122929657E-4</v>
      </c>
      <c r="AW718" s="13">
        <f t="shared" si="1044"/>
        <v>2.3538793717859452E-6</v>
      </c>
      <c r="AX718" s="13">
        <f t="shared" si="1045"/>
        <v>2.8650030921768218E-3</v>
      </c>
      <c r="AY718" s="13">
        <f t="shared" si="1046"/>
        <v>2.6249660798204353E-3</v>
      </c>
      <c r="AZ718" s="13">
        <f t="shared" si="1047"/>
        <v>1.202519979650793E-3</v>
      </c>
      <c r="BA718" s="13">
        <f t="shared" si="1048"/>
        <v>3.6725663176525404E-4</v>
      </c>
      <c r="BB718" s="13">
        <f t="shared" si="1049"/>
        <v>8.4121741753551108E-5</v>
      </c>
      <c r="BC718" s="13">
        <f t="shared" si="1050"/>
        <v>1.5414763026361006E-5</v>
      </c>
      <c r="BD718" s="13">
        <f t="shared" si="1051"/>
        <v>5.6347696905936999E-5</v>
      </c>
      <c r="BE718" s="13">
        <f t="shared" si="1052"/>
        <v>9.9368696178503424E-5</v>
      </c>
      <c r="BF718" s="13">
        <f t="shared" si="1053"/>
        <v>8.7617935802229284E-5</v>
      </c>
      <c r="BG718" s="13">
        <f t="shared" si="1054"/>
        <v>5.15045010449634E-5</v>
      </c>
      <c r="BH718" s="13">
        <f t="shared" si="1055"/>
        <v>2.2706940111083469E-5</v>
      </c>
      <c r="BI718" s="13">
        <f t="shared" si="1056"/>
        <v>8.0087001135408923E-6</v>
      </c>
      <c r="BJ718" s="14">
        <f t="shared" si="1057"/>
        <v>0.57130162367995529</v>
      </c>
      <c r="BK718" s="14">
        <f t="shared" si="1058"/>
        <v>0.23568154358820029</v>
      </c>
      <c r="BL718" s="14">
        <f t="shared" si="1059"/>
        <v>0.18450330012939328</v>
      </c>
      <c r="BM718" s="14">
        <f t="shared" si="1060"/>
        <v>0.49904732747069053</v>
      </c>
      <c r="BN718" s="14">
        <f t="shared" si="1061"/>
        <v>0.49860800005988909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1.8147</v>
      </c>
      <c r="F719" s="10">
        <f>VLOOKUP(B719,home!$B$2:$E$405,3,FALSE)</f>
        <v>0.62980000000000003</v>
      </c>
      <c r="G719" s="10">
        <f>VLOOKUP(C719,away!$B$2:$E$405,4,FALSE)</f>
        <v>0.4723</v>
      </c>
      <c r="H719" s="10">
        <f>VLOOKUP(A719,away!$A$2:$E$405,3,FALSE)</f>
        <v>1.2371000000000001</v>
      </c>
      <c r="I719" s="10">
        <f>VLOOKUP(C719,away!$B$2:$E$405,3,FALSE)</f>
        <v>1.2703</v>
      </c>
      <c r="J719" s="10">
        <f>VLOOKUP(B719,home!$B$2:$E$405,4,FALSE)</f>
        <v>1.097</v>
      </c>
      <c r="K719" s="12">
        <f t="shared" si="1006"/>
        <v>0.53979075373800001</v>
      </c>
      <c r="L719" s="12">
        <f t="shared" si="1007"/>
        <v>1.72392247861</v>
      </c>
      <c r="M719" s="13">
        <f t="shared" si="1008"/>
        <v>0.1039637256668114</v>
      </c>
      <c r="N719" s="13">
        <f t="shared" si="1009"/>
        <v>5.6118657839098786E-2</v>
      </c>
      <c r="O719" s="13">
        <f t="shared" si="1010"/>
        <v>0.1792254036370596</v>
      </c>
      <c r="P719" s="13">
        <f t="shared" si="1011"/>
        <v>9.674421571824568E-2</v>
      </c>
      <c r="Q719" s="13">
        <f t="shared" si="1012"/>
        <v>1.5146166306866028E-2</v>
      </c>
      <c r="R719" s="13">
        <f t="shared" si="1013"/>
        <v>0.15448535103393876</v>
      </c>
      <c r="S719" s="13">
        <f t="shared" si="1014"/>
        <v>2.2506511802333123E-2</v>
      </c>
      <c r="T719" s="13">
        <f t="shared" si="1015"/>
        <v>2.6110816561171753E-2</v>
      </c>
      <c r="U719" s="13">
        <f t="shared" si="1016"/>
        <v>8.3389764076089321E-2</v>
      </c>
      <c r="V719" s="13">
        <f t="shared" si="1017"/>
        <v>2.3270668248358607E-3</v>
      </c>
      <c r="W719" s="13">
        <f t="shared" si="1018"/>
        <v>2.7252535090081052E-3</v>
      </c>
      <c r="X719" s="13">
        <f t="shared" si="1019"/>
        <v>4.698125784089853E-3</v>
      </c>
      <c r="Y719" s="13">
        <f t="shared" si="1020"/>
        <v>4.0496023232648648E-3</v>
      </c>
      <c r="Z719" s="13">
        <f t="shared" si="1021"/>
        <v>8.8773589754454554E-2</v>
      </c>
      <c r="AA719" s="13">
        <f t="shared" si="1022"/>
        <v>4.791916292558502E-2</v>
      </c>
      <c r="AB719" s="13">
        <f t="shared" si="1023"/>
        <v>1.293316053704778E-2</v>
      </c>
      <c r="AC719" s="13">
        <f t="shared" si="1024"/>
        <v>1.3534183043697082E-4</v>
      </c>
      <c r="AD719" s="13">
        <f t="shared" si="1025"/>
        <v>3.6776666143865358E-4</v>
      </c>
      <c r="AE719" s="13">
        <f t="shared" si="1026"/>
        <v>6.3400121453744838E-4</v>
      </c>
      <c r="AF719" s="13">
        <f t="shared" si="1027"/>
        <v>5.464844726035743E-4</v>
      </c>
      <c r="AG719" s="13">
        <f t="shared" si="1028"/>
        <v>3.1403228884421087E-4</v>
      </c>
      <c r="AH719" s="13">
        <f t="shared" si="1029"/>
        <v>3.8259696721151641E-2</v>
      </c>
      <c r="AI719" s="13">
        <f t="shared" si="1030"/>
        <v>2.0652230530897729E-2</v>
      </c>
      <c r="AJ719" s="13">
        <f t="shared" si="1031"/>
        <v>5.5739415423221106E-3</v>
      </c>
      <c r="AK719" s="13">
        <f t="shared" si="1032"/>
        <v>1.0029207021405345E-3</v>
      </c>
      <c r="AL719" s="13">
        <f t="shared" si="1033"/>
        <v>5.0377337501195103E-6</v>
      </c>
      <c r="AM719" s="13">
        <f t="shared" si="1034"/>
        <v>3.9703408675535744E-5</v>
      </c>
      <c r="AN719" s="13">
        <f t="shared" si="1035"/>
        <v>6.8445598693195361E-5</v>
      </c>
      <c r="AO719" s="13">
        <f t="shared" si="1036"/>
        <v>5.8997453074559361E-5</v>
      </c>
      <c r="AP719" s="13">
        <f t="shared" si="1037"/>
        <v>3.3902345178657184E-5</v>
      </c>
      <c r="AQ719" s="13">
        <f t="shared" si="1038"/>
        <v>1.4611253732770615E-5</v>
      </c>
      <c r="AR719" s="13">
        <f t="shared" si="1039"/>
        <v>1.3191350240478935E-2</v>
      </c>
      <c r="AS719" s="13">
        <f t="shared" si="1040"/>
        <v>7.1205688891300715E-3</v>
      </c>
      <c r="AT719" s="13">
        <f t="shared" si="1041"/>
        <v>1.9218086238534373E-3</v>
      </c>
      <c r="AU719" s="13">
        <f t="shared" si="1042"/>
        <v>3.4579150853667861E-4</v>
      </c>
      <c r="AV719" s="13">
        <f t="shared" si="1043"/>
        <v>4.6663764757303447E-5</v>
      </c>
      <c r="AW719" s="13">
        <f t="shared" si="1044"/>
        <v>1.3021945809749813E-7</v>
      </c>
      <c r="AX719" s="13">
        <f t="shared" si="1045"/>
        <v>3.5719221491558814E-6</v>
      </c>
      <c r="AY719" s="13">
        <f t="shared" si="1046"/>
        <v>6.1577168847747651E-6</v>
      </c>
      <c r="AZ719" s="13">
        <f t="shared" si="1047"/>
        <v>5.3077132772897808E-6</v>
      </c>
      <c r="BA719" s="13">
        <f t="shared" si="1048"/>
        <v>3.0500287429122023E-6</v>
      </c>
      <c r="BB719" s="13">
        <f t="shared" si="1049"/>
        <v>1.3145032775782361E-6</v>
      </c>
      <c r="BC719" s="13">
        <f t="shared" si="1050"/>
        <v>4.532203496847287E-7</v>
      </c>
      <c r="BD719" s="13">
        <f t="shared" si="1051"/>
        <v>3.7901442004631787E-3</v>
      </c>
      <c r="BE719" s="13">
        <f t="shared" si="1052"/>
        <v>2.0458847947437287E-3</v>
      </c>
      <c r="BF719" s="13">
        <f t="shared" si="1053"/>
        <v>5.5217484770791537E-4</v>
      </c>
      <c r="BG719" s="13">
        <f t="shared" si="1054"/>
        <v>9.9352959079807034E-5</v>
      </c>
      <c r="BH719" s="13">
        <f t="shared" si="1055"/>
        <v>1.3407452166947426E-5</v>
      </c>
      <c r="BI719" s="13">
        <f t="shared" si="1056"/>
        <v>1.4474437421805467E-6</v>
      </c>
      <c r="BJ719" s="14">
        <f t="shared" si="1057"/>
        <v>0.11094642212495939</v>
      </c>
      <c r="BK719" s="14">
        <f t="shared" si="1058"/>
        <v>0.22568805729329797</v>
      </c>
      <c r="BL719" s="14">
        <f t="shared" si="1059"/>
        <v>0.57257022643089261</v>
      </c>
      <c r="BM719" s="14">
        <f t="shared" si="1060"/>
        <v>0.39228874790415763</v>
      </c>
      <c r="BN719" s="14">
        <f t="shared" si="1061"/>
        <v>0.60568352020202032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1.8147</v>
      </c>
      <c r="F720" s="10">
        <f>VLOOKUP(B720,home!$B$2:$E$405,3,FALSE)</f>
        <v>1.2491000000000001</v>
      </c>
      <c r="G720" s="10">
        <f>VLOOKUP(C720,away!$B$2:$E$405,4,FALSE)</f>
        <v>0.84499999999999997</v>
      </c>
      <c r="H720" s="10">
        <f>VLOOKUP(A720,away!$A$2:$E$405,3,FALSE)</f>
        <v>1.2371000000000001</v>
      </c>
      <c r="I720" s="10">
        <f>VLOOKUP(C720,away!$B$2:$E$405,3,FALSE)</f>
        <v>1.2395</v>
      </c>
      <c r="J720" s="10">
        <f>VLOOKUP(B720,home!$B$2:$E$405,4,FALSE)</f>
        <v>1.1856</v>
      </c>
      <c r="K720" s="12">
        <f t="shared" si="1006"/>
        <v>1.9153967956500002</v>
      </c>
      <c r="L720" s="12">
        <f t="shared" si="1007"/>
        <v>1.8179817895200001</v>
      </c>
      <c r="M720" s="13">
        <f t="shared" si="1008"/>
        <v>2.3911910780441366E-2</v>
      </c>
      <c r="N720" s="13">
        <f t="shared" si="1009"/>
        <v>4.5800797286726085E-2</v>
      </c>
      <c r="O720" s="13">
        <f t="shared" si="1010"/>
        <v>4.3471418351469365E-2</v>
      </c>
      <c r="P720" s="13">
        <f t="shared" si="1011"/>
        <v>8.3265015412765042E-2</v>
      </c>
      <c r="Q720" s="13">
        <f t="shared" si="1012"/>
        <v>4.3863350180605186E-2</v>
      </c>
      <c r="R720" s="13">
        <f t="shared" si="1013"/>
        <v>3.9515123463788437E-2</v>
      </c>
      <c r="S720" s="13">
        <f t="shared" si="1014"/>
        <v>7.2485453539736247E-2</v>
      </c>
      <c r="T720" s="13">
        <f t="shared" si="1015"/>
        <v>7.9742771855679032E-2</v>
      </c>
      <c r="U720" s="13">
        <f t="shared" si="1016"/>
        <v>7.5687140862254504E-2</v>
      </c>
      <c r="V720" s="13">
        <f t="shared" si="1017"/>
        <v>2.8045076975353668E-2</v>
      </c>
      <c r="W720" s="13">
        <f t="shared" si="1018"/>
        <v>2.8005240127468349E-2</v>
      </c>
      <c r="X720" s="13">
        <f t="shared" si="1019"/>
        <v>5.0913016562872219E-2</v>
      </c>
      <c r="Y720" s="13">
        <f t="shared" si="1020"/>
        <v>4.6279468480415926E-2</v>
      </c>
      <c r="Z720" s="13">
        <f t="shared" si="1021"/>
        <v>2.3945924955933954E-2</v>
      </c>
      <c r="AA720" s="13">
        <f t="shared" si="1022"/>
        <v>4.5865947929471261E-2</v>
      </c>
      <c r="AB720" s="13">
        <f t="shared" si="1023"/>
        <v>4.392574484677951E-2</v>
      </c>
      <c r="AC720" s="13">
        <f t="shared" si="1024"/>
        <v>6.1035841824983129E-3</v>
      </c>
      <c r="AD720" s="13">
        <f t="shared" si="1025"/>
        <v>1.3410286800390412E-2</v>
      </c>
      <c r="AE720" s="13">
        <f t="shared" si="1026"/>
        <v>2.4379657195350193E-2</v>
      </c>
      <c r="AF720" s="13">
        <f t="shared" si="1027"/>
        <v>2.2160886407943451E-2</v>
      </c>
      <c r="AG720" s="13">
        <f t="shared" si="1028"/>
        <v>1.3429362643087497E-2</v>
      </c>
      <c r="AH720" s="13">
        <f t="shared" si="1029"/>
        <v>1.0883313875775111E-2</v>
      </c>
      <c r="AI720" s="13">
        <f t="shared" si="1030"/>
        <v>2.0845864523712832E-2</v>
      </c>
      <c r="AJ720" s="13">
        <f t="shared" si="1031"/>
        <v>1.996405105563679E-2</v>
      </c>
      <c r="AK720" s="13">
        <f t="shared" si="1032"/>
        <v>1.2746359806719905E-2</v>
      </c>
      <c r="AL720" s="13">
        <f t="shared" si="1033"/>
        <v>8.5014541195850058E-4</v>
      </c>
      <c r="AM720" s="13">
        <f t="shared" si="1034"/>
        <v>5.1372040732430594E-3</v>
      </c>
      <c r="AN720" s="13">
        <f t="shared" si="1035"/>
        <v>9.3393434542038498E-3</v>
      </c>
      <c r="AO720" s="13">
        <f t="shared" si="1036"/>
        <v>8.4893781629077087E-3</v>
      </c>
      <c r="AP720" s="13">
        <f t="shared" si="1037"/>
        <v>5.1445116348383235E-3</v>
      </c>
      <c r="AQ720" s="13">
        <f t="shared" si="1038"/>
        <v>2.3381571170274593E-3</v>
      </c>
      <c r="AR720" s="13">
        <f t="shared" si="1039"/>
        <v>3.9571332871578945E-3</v>
      </c>
      <c r="AS720" s="13">
        <f t="shared" si="1040"/>
        <v>7.5794804181821829E-3</v>
      </c>
      <c r="AT720" s="13">
        <f t="shared" si="1041"/>
        <v>7.2588562528390398E-3</v>
      </c>
      <c r="AU720" s="13">
        <f t="shared" si="1042"/>
        <v>4.6345300022572885E-3</v>
      </c>
      <c r="AV720" s="13">
        <f t="shared" si="1043"/>
        <v>2.2192409789168486E-3</v>
      </c>
      <c r="AW720" s="13">
        <f t="shared" si="1044"/>
        <v>8.2231649090633001E-5</v>
      </c>
      <c r="AX720" s="13">
        <f t="shared" si="1045"/>
        <v>1.6399640367483143E-3</v>
      </c>
      <c r="AY720" s="13">
        <f t="shared" si="1046"/>
        <v>2.9814247542761432E-3</v>
      </c>
      <c r="AZ720" s="13">
        <f t="shared" si="1047"/>
        <v>2.7100879550490853E-3</v>
      </c>
      <c r="BA720" s="13">
        <f t="shared" si="1048"/>
        <v>1.6422968500922448E-3</v>
      </c>
      <c r="BB720" s="13">
        <f t="shared" si="1049"/>
        <v>7.4641644161343979E-4</v>
      </c>
      <c r="BC720" s="13">
        <f t="shared" si="1050"/>
        <v>2.7139429965031026E-4</v>
      </c>
      <c r="BD720" s="13">
        <f t="shared" si="1051"/>
        <v>1.1989993757927447E-3</v>
      </c>
      <c r="BE720" s="13">
        <f t="shared" si="1052"/>
        <v>2.2965595623797735E-3</v>
      </c>
      <c r="BF720" s="13">
        <f t="shared" si="1053"/>
        <v>2.1994114134007924E-3</v>
      </c>
      <c r="BG720" s="13">
        <f t="shared" si="1054"/>
        <v>1.4042485245146388E-3</v>
      </c>
      <c r="BH720" s="13">
        <f t="shared" si="1055"/>
        <v>6.7242328103789468E-4</v>
      </c>
      <c r="BI720" s="13">
        <f t="shared" si="1056"/>
        <v>2.5759147956408868E-4</v>
      </c>
      <c r="BJ720" s="14">
        <f t="shared" si="1057"/>
        <v>0.40842501632018829</v>
      </c>
      <c r="BK720" s="14">
        <f t="shared" si="1058"/>
        <v>0.21764261105702926</v>
      </c>
      <c r="BL720" s="14">
        <f t="shared" si="1059"/>
        <v>0.34658343929165103</v>
      </c>
      <c r="BM720" s="14">
        <f t="shared" si="1060"/>
        <v>0.71387018304382099</v>
      </c>
      <c r="BN720" s="14">
        <f t="shared" si="1061"/>
        <v>0.27982761547579549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1.8147</v>
      </c>
      <c r="F721" s="10">
        <f>VLOOKUP(B721,home!$B$2:$E$405,3,FALSE)</f>
        <v>0.9919</v>
      </c>
      <c r="G721" s="10">
        <f>VLOOKUP(C721,away!$B$2:$E$405,4,FALSE)</f>
        <v>1.2596000000000001</v>
      </c>
      <c r="H721" s="10">
        <f>VLOOKUP(A721,away!$A$2:$E$405,3,FALSE)</f>
        <v>1.2371000000000001</v>
      </c>
      <c r="I721" s="10">
        <f>VLOOKUP(C721,away!$B$2:$E$405,3,FALSE)</f>
        <v>0.98160000000000003</v>
      </c>
      <c r="J721" s="10">
        <f>VLOOKUP(B721,home!$B$2:$E$405,4,FALSE)</f>
        <v>0.75449999999999995</v>
      </c>
      <c r="K721" s="12">
        <f t="shared" si="1006"/>
        <v>2.2672811714279999</v>
      </c>
      <c r="L721" s="12">
        <f t="shared" si="1007"/>
        <v>0.91621753811999995</v>
      </c>
      <c r="M721" s="13">
        <f t="shared" si="1008"/>
        <v>4.1440413220311972E-2</v>
      </c>
      <c r="N721" s="13">
        <f t="shared" si="1009"/>
        <v>9.3957068630609319E-2</v>
      </c>
      <c r="O721" s="13">
        <f t="shared" si="1010"/>
        <v>3.7968433379389745E-2</v>
      </c>
      <c r="P721" s="13">
        <f t="shared" si="1011"/>
        <v>8.6085114109708746E-2</v>
      </c>
      <c r="Q721" s="13">
        <f t="shared" si="1012"/>
        <v>0.10651354631437446</v>
      </c>
      <c r="R721" s="13">
        <f t="shared" si="1013"/>
        <v>1.7393672278568847E-2</v>
      </c>
      <c r="S721" s="13">
        <f t="shared" si="1014"/>
        <v>4.4706641991502004E-2</v>
      </c>
      <c r="T721" s="13">
        <f t="shared" si="1015"/>
        <v>9.7589579180586777E-2</v>
      </c>
      <c r="U721" s="13">
        <f t="shared" si="1016"/>
        <v>3.9436345659188306E-2</v>
      </c>
      <c r="V721" s="13">
        <f t="shared" si="1017"/>
        <v>1.0318902835366005E-2</v>
      </c>
      <c r="W721" s="13">
        <f t="shared" si="1018"/>
        <v>8.0498719353535128E-2</v>
      </c>
      <c r="X721" s="13">
        <f t="shared" si="1019"/>
        <v>7.3754338467908756E-2</v>
      </c>
      <c r="Y721" s="13">
        <f t="shared" si="1020"/>
        <v>3.3787509208368281E-2</v>
      </c>
      <c r="Z721" s="13">
        <f t="shared" si="1021"/>
        <v>5.3121291979788135E-3</v>
      </c>
      <c r="AA721" s="13">
        <f t="shared" si="1022"/>
        <v>1.2044090510770286E-2</v>
      </c>
      <c r="AB721" s="13">
        <f t="shared" si="1023"/>
        <v>1.3653669821022061E-2</v>
      </c>
      <c r="AC721" s="13">
        <f t="shared" si="1024"/>
        <v>1.3397307408394745E-3</v>
      </c>
      <c r="AD721" s="13">
        <f t="shared" si="1025"/>
        <v>4.5628307678584258E-2</v>
      </c>
      <c r="AE721" s="13">
        <f t="shared" si="1026"/>
        <v>4.180545572985437E-2</v>
      </c>
      <c r="AF721" s="13">
        <f t="shared" si="1027"/>
        <v>1.9151445864395905E-2</v>
      </c>
      <c r="AG721" s="13">
        <f t="shared" si="1028"/>
        <v>5.8489635271050909E-3</v>
      </c>
      <c r="AH721" s="13">
        <f t="shared" si="1029"/>
        <v>1.2167664839868796E-3</v>
      </c>
      <c r="AI721" s="13">
        <f t="shared" si="1030"/>
        <v>2.7587517391681011E-3</v>
      </c>
      <c r="AJ721" s="13">
        <f t="shared" si="1031"/>
        <v>3.1274329374300432E-3</v>
      </c>
      <c r="AK721" s="13">
        <f t="shared" si="1032"/>
        <v>2.363589937979632E-3</v>
      </c>
      <c r="AL721" s="13">
        <f t="shared" si="1033"/>
        <v>1.1132212711134009E-4</v>
      </c>
      <c r="AM721" s="13">
        <f t="shared" si="1034"/>
        <v>2.0690440576755526E-2</v>
      </c>
      <c r="AN721" s="13">
        <f t="shared" si="1035"/>
        <v>1.8956944527853105E-2</v>
      </c>
      <c r="AO721" s="13">
        <f t="shared" si="1036"/>
        <v>8.6843425227934867E-3</v>
      </c>
      <c r="AP721" s="13">
        <f t="shared" si="1037"/>
        <v>2.652248975474893E-3</v>
      </c>
      <c r="AQ721" s="13">
        <f t="shared" si="1038"/>
        <v>6.075092566977246E-4</v>
      </c>
      <c r="AR721" s="13">
        <f t="shared" si="1039"/>
        <v>2.2296455848507749E-4</v>
      </c>
      <c r="AS721" s="13">
        <f t="shared" si="1040"/>
        <v>5.0552334534897329E-4</v>
      </c>
      <c r="AT721" s="13">
        <f t="shared" si="1041"/>
        <v>5.7308178131351098E-4</v>
      </c>
      <c r="AU721" s="13">
        <f t="shared" si="1042"/>
        <v>4.3311251082018052E-4</v>
      </c>
      <c r="AV721" s="13">
        <f t="shared" si="1043"/>
        <v>2.4549696022312545E-4</v>
      </c>
      <c r="AW721" s="13">
        <f t="shared" si="1044"/>
        <v>6.4236663833224982E-6</v>
      </c>
      <c r="AX721" s="13">
        <f t="shared" si="1045"/>
        <v>7.8185077247046146E-3</v>
      </c>
      <c r="AY721" s="13">
        <f t="shared" si="1046"/>
        <v>7.1634538993010652E-3</v>
      </c>
      <c r="AZ721" s="13">
        <f t="shared" si="1047"/>
        <v>3.2816410480268673E-3</v>
      </c>
      <c r="BA721" s="13">
        <f t="shared" si="1048"/>
        <v>1.0022323606722378E-3</v>
      </c>
      <c r="BB721" s="13">
        <f t="shared" si="1049"/>
        <v>2.2956571652982838E-4</v>
      </c>
      <c r="BC721" s="13">
        <f t="shared" si="1050"/>
        <v>4.2066427127142642E-5</v>
      </c>
      <c r="BD721" s="13">
        <f t="shared" si="1051"/>
        <v>3.4047339810535052E-5</v>
      </c>
      <c r="BE721" s="13">
        <f t="shared" si="1052"/>
        <v>7.7194892489637092E-5</v>
      </c>
      <c r="BF721" s="13">
        <f t="shared" si="1053"/>
        <v>8.7511263136081483E-5</v>
      </c>
      <c r="BG721" s="13">
        <f t="shared" si="1054"/>
        <v>6.6137546398772901E-5</v>
      </c>
      <c r="BH721" s="13">
        <f t="shared" si="1055"/>
        <v>3.7488103418595903E-5</v>
      </c>
      <c r="BI721" s="13">
        <f t="shared" si="1056"/>
        <v>1.6999214206705611E-5</v>
      </c>
      <c r="BJ721" s="14">
        <f t="shared" si="1057"/>
        <v>0.66966388699125878</v>
      </c>
      <c r="BK721" s="14">
        <f t="shared" si="1058"/>
        <v>0.19116557892414063</v>
      </c>
      <c r="BL721" s="14">
        <f t="shared" si="1059"/>
        <v>0.13226231026315513</v>
      </c>
      <c r="BM721" s="14">
        <f t="shared" si="1060"/>
        <v>0.60788862721065229</v>
      </c>
      <c r="BN721" s="14">
        <f t="shared" si="1061"/>
        <v>0.38335824793296308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1.5906</v>
      </c>
      <c r="F722" s="10">
        <f>VLOOKUP(B722,home!$B$2:$E$405,3,FALSE)</f>
        <v>1.1788000000000001</v>
      </c>
      <c r="G722" s="10">
        <f>VLOOKUP(C722,away!$B$2:$E$405,4,FALSE)</f>
        <v>0.88019999999999998</v>
      </c>
      <c r="H722" s="10">
        <f>VLOOKUP(A722,away!$A$2:$E$405,3,FALSE)</f>
        <v>1.1812</v>
      </c>
      <c r="I722" s="10">
        <f>VLOOKUP(C722,away!$B$2:$E$405,3,FALSE)</f>
        <v>1.2699</v>
      </c>
      <c r="J722" s="10">
        <f>VLOOKUP(B722,home!$B$2:$E$405,4,FALSE)</f>
        <v>0.3175</v>
      </c>
      <c r="K722" s="12">
        <f t="shared" si="1006"/>
        <v>1.6503743662560002</v>
      </c>
      <c r="L722" s="12">
        <f t="shared" si="1007"/>
        <v>0.47625186689999999</v>
      </c>
      <c r="M722" s="13">
        <f t="shared" si="1008"/>
        <v>0.11923890025649103</v>
      </c>
      <c r="N722" s="13">
        <f t="shared" si="1009"/>
        <v>0.19678882444386883</v>
      </c>
      <c r="O722" s="13">
        <f t="shared" si="1010"/>
        <v>5.6787748854256748E-2</v>
      </c>
      <c r="P722" s="13">
        <f t="shared" si="1011"/>
        <v>9.3721045026448888E-2</v>
      </c>
      <c r="Q722" s="13">
        <f t="shared" si="1012"/>
        <v>0.16238761571390667</v>
      </c>
      <c r="R722" s="13">
        <f t="shared" si="1013"/>
        <v>1.3522635704444055E-2</v>
      </c>
      <c r="S722" s="13">
        <f t="shared" si="1014"/>
        <v>1.8416041790798685E-2</v>
      </c>
      <c r="T722" s="13">
        <f t="shared" si="1015"/>
        <v>7.7337405145187832E-2</v>
      </c>
      <c r="U722" s="13">
        <f t="shared" si="1016"/>
        <v>2.2317411330832621E-2</v>
      </c>
      <c r="V722" s="13">
        <f t="shared" si="1017"/>
        <v>1.6083217791916776E-3</v>
      </c>
      <c r="W722" s="13">
        <f t="shared" si="1018"/>
        <v>8.9333452790553866E-2</v>
      </c>
      <c r="X722" s="13">
        <f t="shared" si="1019"/>
        <v>4.2545223668124299E-2</v>
      </c>
      <c r="Y722" s="13">
        <f t="shared" si="1020"/>
        <v>1.0131121099811131E-2</v>
      </c>
      <c r="Z722" s="13">
        <f t="shared" si="1021"/>
        <v>2.1467268332166925E-3</v>
      </c>
      <c r="AA722" s="13">
        <f t="shared" si="1022"/>
        <v>3.5429029368947498E-3</v>
      </c>
      <c r="AB722" s="13">
        <f t="shared" si="1023"/>
        <v>2.9235580945920978E-3</v>
      </c>
      <c r="AC722" s="13">
        <f t="shared" si="1024"/>
        <v>7.9008191517409245E-5</v>
      </c>
      <c r="AD722" s="13">
        <f t="shared" si="1025"/>
        <v>3.6858410133667682E-2</v>
      </c>
      <c r="AE722" s="13">
        <f t="shared" si="1026"/>
        <v>1.7553886637125111E-2</v>
      </c>
      <c r="AF722" s="13">
        <f t="shared" si="1027"/>
        <v>4.1800356411408985E-3</v>
      </c>
      <c r="AG722" s="13">
        <f t="shared" si="1028"/>
        <v>6.6358325926729712E-4</v>
      </c>
      <c r="AH722" s="13">
        <f t="shared" si="1029"/>
        <v>2.5559566551094373E-4</v>
      </c>
      <c r="AI722" s="13">
        <f t="shared" si="1030"/>
        <v>4.2182853448540435E-4</v>
      </c>
      <c r="AJ722" s="13">
        <f t="shared" si="1031"/>
        <v>3.4808750013502331E-4</v>
      </c>
      <c r="AK722" s="13">
        <f t="shared" si="1032"/>
        <v>1.9149156247899148E-4</v>
      </c>
      <c r="AL722" s="13">
        <f t="shared" si="1033"/>
        <v>2.4839981780218804E-6</v>
      </c>
      <c r="AM722" s="13">
        <f t="shared" si="1034"/>
        <v>1.2166035053111108E-2</v>
      </c>
      <c r="AN722" s="13">
        <f t="shared" si="1035"/>
        <v>5.7940969068150062E-3</v>
      </c>
      <c r="AO722" s="13">
        <f t="shared" si="1036"/>
        <v>1.3797247344350808E-3</v>
      </c>
      <c r="AP722" s="13">
        <f t="shared" si="1037"/>
        <v>2.1903216019427134E-4</v>
      </c>
      <c r="AQ722" s="13">
        <f t="shared" si="1038"/>
        <v>2.6078618800915399E-5</v>
      </c>
      <c r="AR722" s="13">
        <f t="shared" si="1039"/>
        <v>2.4345582574226986E-5</v>
      </c>
      <c r="AS722" s="13">
        <f t="shared" si="1040"/>
        <v>4.0179325412072982E-5</v>
      </c>
      <c r="AT722" s="13">
        <f t="shared" si="1041"/>
        <v>3.3155464356771781E-5</v>
      </c>
      <c r="AU722" s="13">
        <f t="shared" si="1042"/>
        <v>1.8239642825243545E-5</v>
      </c>
      <c r="AV722" s="13">
        <f t="shared" si="1043"/>
        <v>7.5255597421117824E-6</v>
      </c>
      <c r="AW722" s="13">
        <f t="shared" si="1044"/>
        <v>5.4233537458373814E-8</v>
      </c>
      <c r="AX722" s="13">
        <f t="shared" si="1045"/>
        <v>3.3464187317710872E-3</v>
      </c>
      <c r="AY722" s="13">
        <f t="shared" si="1046"/>
        <v>1.5937381684351106E-3</v>
      </c>
      <c r="AZ722" s="13">
        <f t="shared" si="1047"/>
        <v>3.7951038903350404E-4</v>
      </c>
      <c r="BA722" s="13">
        <f t="shared" si="1048"/>
        <v>6.0247510428383867E-5</v>
      </c>
      <c r="BB722" s="13">
        <f t="shared" si="1049"/>
        <v>7.1732473293987588E-6</v>
      </c>
      <c r="BC722" s="13">
        <f t="shared" si="1050"/>
        <v>6.8325448647231981E-7</v>
      </c>
      <c r="BD722" s="13">
        <f t="shared" si="1051"/>
        <v>1.9324381919572837E-6</v>
      </c>
      <c r="BE722" s="13">
        <f t="shared" si="1052"/>
        <v>3.1892464563803926E-6</v>
      </c>
      <c r="BF722" s="13">
        <f t="shared" si="1053"/>
        <v>2.6317252996414929E-6</v>
      </c>
      <c r="BG722" s="13">
        <f t="shared" si="1054"/>
        <v>1.4477773245185703E-6</v>
      </c>
      <c r="BH722" s="13">
        <f t="shared" si="1055"/>
        <v>5.97343646108036E-7</v>
      </c>
      <c r="BI722" s="13">
        <f t="shared" si="1056"/>
        <v>1.971681282765197E-7</v>
      </c>
      <c r="BJ722" s="14">
        <f t="shared" si="1057"/>
        <v>0.66275229730749374</v>
      </c>
      <c r="BK722" s="14">
        <f t="shared" si="1058"/>
        <v>0.23465953921106084</v>
      </c>
      <c r="BL722" s="14">
        <f t="shared" si="1059"/>
        <v>0.10044470145758795</v>
      </c>
      <c r="BM722" s="14">
        <f t="shared" si="1060"/>
        <v>0.35596281087504555</v>
      </c>
      <c r="BN722" s="14">
        <f t="shared" si="1061"/>
        <v>0.64244676999941619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1.5906</v>
      </c>
      <c r="F723" s="10">
        <f>VLOOKUP(B723,home!$B$2:$E$405,3,FALSE)</f>
        <v>0.86450000000000005</v>
      </c>
      <c r="G723" s="10">
        <f>VLOOKUP(C723,away!$B$2:$E$405,4,FALSE)</f>
        <v>1.1875</v>
      </c>
      <c r="H723" s="10">
        <f>VLOOKUP(A723,away!$A$2:$E$405,3,FALSE)</f>
        <v>1.1812</v>
      </c>
      <c r="I723" s="10">
        <f>VLOOKUP(C723,away!$B$2:$E$405,3,FALSE)</f>
        <v>1.5991</v>
      </c>
      <c r="J723" s="10">
        <f>VLOOKUP(B723,home!$B$2:$E$405,4,FALSE)</f>
        <v>1.2699</v>
      </c>
      <c r="K723" s="12">
        <f t="shared" si="1006"/>
        <v>1.6329000187500002</v>
      </c>
      <c r="L723" s="12">
        <f t="shared" si="1007"/>
        <v>2.3986594027080002</v>
      </c>
      <c r="M723" s="13">
        <f t="shared" si="1008"/>
        <v>1.7746633882664436E-2</v>
      </c>
      <c r="N723" s="13">
        <f t="shared" si="1009"/>
        <v>2.8978478799752141E-2</v>
      </c>
      <c r="O723" s="13">
        <f t="shared" si="1010"/>
        <v>4.2568130229069433E-2</v>
      </c>
      <c r="P723" s="13">
        <f t="shared" si="1011"/>
        <v>6.9509500649199918E-2</v>
      </c>
      <c r="Q723" s="13">
        <f t="shared" si="1012"/>
        <v>2.3659479287730885E-2</v>
      </c>
      <c r="R723" s="13">
        <f t="shared" si="1013"/>
        <v>5.1053222914828042E-2</v>
      </c>
      <c r="S723" s="13">
        <f t="shared" si="1014"/>
        <v>6.8063198807814237E-2</v>
      </c>
      <c r="T723" s="13">
        <f t="shared" si="1015"/>
        <v>5.6751032456690859E-2</v>
      </c>
      <c r="U723" s="13">
        <f t="shared" si="1016"/>
        <v>8.3364808654870642E-2</v>
      </c>
      <c r="V723" s="13">
        <f t="shared" si="1017"/>
        <v>2.9620884682812005E-2</v>
      </c>
      <c r="W723" s="13">
        <f t="shared" si="1018"/>
        <v>1.2877854724183669E-2</v>
      </c>
      <c r="X723" s="13">
        <f t="shared" si="1019"/>
        <v>3.0889587320870798E-2</v>
      </c>
      <c r="Y723" s="13">
        <f t="shared" si="1020"/>
        <v>3.7046799536488297E-2</v>
      </c>
      <c r="Z723" s="13">
        <f t="shared" si="1021"/>
        <v>4.0819764394399931E-2</v>
      </c>
      <c r="AA723" s="13">
        <f t="shared" si="1022"/>
        <v>6.6654594044986235E-2</v>
      </c>
      <c r="AB723" s="13">
        <f t="shared" si="1023"/>
        <v>5.4420143932915846E-2</v>
      </c>
      <c r="AC723" s="13">
        <f t="shared" si="1024"/>
        <v>7.2511388522425628E-3</v>
      </c>
      <c r="AD723" s="13">
        <f t="shared" si="1025"/>
        <v>5.2570623051448242E-3</v>
      </c>
      <c r="AE723" s="13">
        <f t="shared" si="1026"/>
        <v>1.2609901928857426E-2</v>
      </c>
      <c r="AF723" s="13">
        <f t="shared" si="1027"/>
        <v>1.5123429914439811E-2</v>
      </c>
      <c r="AG723" s="13">
        <f t="shared" si="1028"/>
        <v>1.2091985788488831E-2</v>
      </c>
      <c r="AH723" s="13">
        <f t="shared" si="1029"/>
        <v>2.4478177920238164E-2</v>
      </c>
      <c r="AI723" s="13">
        <f t="shared" si="1030"/>
        <v>3.9970417184922731E-2</v>
      </c>
      <c r="AJ723" s="13">
        <f t="shared" si="1031"/>
        <v>3.2633847485352842E-2</v>
      </c>
      <c r="AK723" s="13">
        <f t="shared" si="1032"/>
        <v>1.7762603390239103E-2</v>
      </c>
      <c r="AL723" s="13">
        <f t="shared" si="1033"/>
        <v>1.1360420101971934E-3</v>
      </c>
      <c r="AM723" s="13">
        <f t="shared" si="1034"/>
        <v>1.7168514273281806E-3</v>
      </c>
      <c r="AN723" s="13">
        <f t="shared" si="1035"/>
        <v>4.1181418192133912E-3</v>
      </c>
      <c r="AO723" s="13">
        <f t="shared" si="1036"/>
        <v>4.9390097981706167E-3</v>
      </c>
      <c r="AP723" s="13">
        <f t="shared" si="1037"/>
        <v>3.9490007641496301E-3</v>
      </c>
      <c r="AQ723" s="13">
        <f t="shared" si="1038"/>
        <v>2.3680769535571475E-3</v>
      </c>
      <c r="AR723" s="13">
        <f t="shared" si="1039"/>
        <v>1.1742962325907725E-2</v>
      </c>
      <c r="AS723" s="13">
        <f t="shared" si="1040"/>
        <v>1.917508340215527E-2</v>
      </c>
      <c r="AT723" s="13">
        <f t="shared" si="1041"/>
        <v>1.5655497023456082E-2</v>
      </c>
      <c r="AU723" s="13">
        <f t="shared" si="1042"/>
        <v>8.5212871277140032E-3</v>
      </c>
      <c r="AV723" s="13">
        <f t="shared" si="1043"/>
        <v>3.4786024776545838E-3</v>
      </c>
      <c r="AW723" s="13">
        <f t="shared" si="1044"/>
        <v>1.2360045504876291E-4</v>
      </c>
      <c r="AX723" s="13">
        <f t="shared" si="1045"/>
        <v>4.6724112131252531E-4</v>
      </c>
      <c r="AY723" s="13">
        <f t="shared" si="1046"/>
        <v>1.1207523089681181E-3</v>
      </c>
      <c r="AZ723" s="13">
        <f t="shared" si="1047"/>
        <v>1.3441515320065395E-3</v>
      </c>
      <c r="BA723" s="13">
        <f t="shared" si="1048"/>
        <v>1.0747205703039496E-3</v>
      </c>
      <c r="BB723" s="13">
        <f t="shared" si="1049"/>
        <v>6.4447215031081847E-4</v>
      </c>
      <c r="BC723" s="13">
        <f t="shared" si="1050"/>
        <v>3.0917383662529762E-4</v>
      </c>
      <c r="BD723" s="13">
        <f t="shared" si="1051"/>
        <v>4.6945611664473965E-3</v>
      </c>
      <c r="BE723" s="13">
        <f t="shared" si="1052"/>
        <v>7.6657490167149761E-3</v>
      </c>
      <c r="BF723" s="13">
        <f t="shared" si="1053"/>
        <v>6.2587008565633418E-3</v>
      </c>
      <c r="BG723" s="13">
        <f t="shared" si="1054"/>
        <v>3.4066109153443082E-3</v>
      </c>
      <c r="BH723" s="13">
        <f t="shared" si="1055"/>
        <v>1.3906637568849192E-3</v>
      </c>
      <c r="BI723" s="13">
        <f t="shared" si="1056"/>
        <v>4.5416297493846609E-4</v>
      </c>
      <c r="BJ723" s="14">
        <f t="shared" si="1057"/>
        <v>0.25733720434459384</v>
      </c>
      <c r="BK723" s="14">
        <f t="shared" si="1058"/>
        <v>0.19444815119389849</v>
      </c>
      <c r="BL723" s="14">
        <f t="shared" si="1059"/>
        <v>0.49534982680120404</v>
      </c>
      <c r="BM723" s="14">
        <f t="shared" si="1060"/>
        <v>0.75344234911693242</v>
      </c>
      <c r="BN723" s="14">
        <f t="shared" si="1061"/>
        <v>0.23351544576324484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1.5906</v>
      </c>
      <c r="F724" s="10">
        <f>VLOOKUP(B724,home!$B$2:$E$405,3,FALSE)</f>
        <v>0.62870000000000004</v>
      </c>
      <c r="G724" s="10">
        <f>VLOOKUP(C724,away!$B$2:$E$405,4,FALSE)</f>
        <v>1.2574000000000001</v>
      </c>
      <c r="H724" s="10">
        <f>VLOOKUP(A724,away!$A$2:$E$405,3,FALSE)</f>
        <v>1.1812</v>
      </c>
      <c r="I724" s="10">
        <f>VLOOKUP(C724,away!$B$2:$E$405,3,FALSE)</f>
        <v>0.74080000000000001</v>
      </c>
      <c r="J724" s="10">
        <f>VLOOKUP(B724,home!$B$2:$E$405,4,FALSE)</f>
        <v>1.1640999999999999</v>
      </c>
      <c r="K724" s="12">
        <f t="shared" si="1006"/>
        <v>1.2574128506280002</v>
      </c>
      <c r="L724" s="12">
        <f t="shared" si="1007"/>
        <v>1.0186258687359999</v>
      </c>
      <c r="M724" s="13">
        <f t="shared" si="1008"/>
        <v>0.10269018673248044</v>
      </c>
      <c r="N724" s="13">
        <f t="shared" si="1009"/>
        <v>0.1291239604308099</v>
      </c>
      <c r="O724" s="13">
        <f t="shared" si="1010"/>
        <v>0.10460288067103495</v>
      </c>
      <c r="P724" s="13">
        <f t="shared" si="1011"/>
        <v>0.13152900636846659</v>
      </c>
      <c r="Q724" s="13">
        <f t="shared" si="1012"/>
        <v>8.1181063584840882E-2</v>
      </c>
      <c r="R724" s="13">
        <f t="shared" si="1013"/>
        <v>5.3275600097910547E-2</v>
      </c>
      <c r="S724" s="13">
        <f t="shared" si="1014"/>
        <v>4.2116681415100228E-2</v>
      </c>
      <c r="T724" s="13">
        <f t="shared" si="1015"/>
        <v>8.2693131419020988E-2</v>
      </c>
      <c r="U724" s="13">
        <f t="shared" si="1016"/>
        <v>6.6989424188031069E-2</v>
      </c>
      <c r="V724" s="13">
        <f t="shared" si="1017"/>
        <v>5.9938273605405108E-3</v>
      </c>
      <c r="W724" s="13">
        <f t="shared" si="1018"/>
        <v>3.4026037526409252E-2</v>
      </c>
      <c r="X724" s="13">
        <f t="shared" si="1019"/>
        <v>3.4659802034982354E-2</v>
      </c>
      <c r="Y724" s="13">
        <f t="shared" si="1020"/>
        <v>1.7652685479050838E-2</v>
      </c>
      <c r="Z724" s="13">
        <f t="shared" si="1021"/>
        <v>1.8089301477388617E-2</v>
      </c>
      <c r="AA724" s="13">
        <f t="shared" si="1022"/>
        <v>2.274572013655252E-2</v>
      </c>
      <c r="AB724" s="13">
        <f t="shared" si="1023"/>
        <v>1.4300380398244604E-2</v>
      </c>
      <c r="AC724" s="13">
        <f t="shared" si="1024"/>
        <v>4.7981833887995678E-4</v>
      </c>
      <c r="AD724" s="13">
        <f t="shared" si="1025"/>
        <v>1.0696194210414381E-2</v>
      </c>
      <c r="AE724" s="13">
        <f t="shared" si="1026"/>
        <v>1.0895420119752322E-2</v>
      </c>
      <c r="AF724" s="13">
        <f t="shared" si="1027"/>
        <v>5.5491783923632002E-3</v>
      </c>
      <c r="AG724" s="13">
        <f t="shared" si="1028"/>
        <v>1.8841788868973347E-3</v>
      </c>
      <c r="AH724" s="13">
        <f t="shared" si="1029"/>
        <v>4.6065576080580968E-3</v>
      </c>
      <c r="AI724" s="13">
        <f t="shared" si="1030"/>
        <v>5.7923447335304348E-3</v>
      </c>
      <c r="AJ724" s="13">
        <f t="shared" si="1031"/>
        <v>3.6416843516042939E-3</v>
      </c>
      <c r="AK724" s="13">
        <f t="shared" si="1032"/>
        <v>1.5263669005460459E-3</v>
      </c>
      <c r="AL724" s="13">
        <f t="shared" si="1033"/>
        <v>2.4582691436585927E-5</v>
      </c>
      <c r="AM724" s="13">
        <f t="shared" si="1034"/>
        <v>2.6899064105975717E-3</v>
      </c>
      <c r="AN724" s="13">
        <f t="shared" si="1035"/>
        <v>2.7400082543134869E-3</v>
      </c>
      <c r="AO724" s="13">
        <f t="shared" si="1036"/>
        <v>1.395521644196943E-3</v>
      </c>
      <c r="AP724" s="13">
        <f t="shared" si="1037"/>
        <v>4.7383814905333399E-4</v>
      </c>
      <c r="AQ724" s="13">
        <f t="shared" si="1038"/>
        <v>1.2066594905492765E-4</v>
      </c>
      <c r="AR724" s="13">
        <f t="shared" si="1039"/>
        <v>9.3847174907812209E-4</v>
      </c>
      <c r="AS724" s="13">
        <f t="shared" si="1040"/>
        <v>1.1800464372421669E-3</v>
      </c>
      <c r="AT724" s="13">
        <f t="shared" si="1041"/>
        <v>7.419027772630443E-4</v>
      </c>
      <c r="AU724" s="13">
        <f t="shared" si="1042"/>
        <v>3.1095936201571843E-4</v>
      </c>
      <c r="AV724" s="13">
        <f t="shared" si="1043"/>
        <v>9.7751074455412111E-5</v>
      </c>
      <c r="AW724" s="13">
        <f t="shared" si="1044"/>
        <v>8.746202429633129E-7</v>
      </c>
      <c r="AX724" s="13">
        <f t="shared" si="1045"/>
        <v>5.637204812786713E-4</v>
      </c>
      <c r="AY724" s="13">
        <f t="shared" si="1046"/>
        <v>5.7422026496676258E-4</v>
      </c>
      <c r="AZ724" s="13">
        <f t="shared" si="1047"/>
        <v>2.9245780812379226E-4</v>
      </c>
      <c r="BA724" s="13">
        <f t="shared" si="1048"/>
        <v>9.9301696289574748E-5</v>
      </c>
      <c r="BB724" s="13">
        <f t="shared" si="1049"/>
        <v>2.5287819162481625E-5</v>
      </c>
      <c r="BC724" s="13">
        <f t="shared" si="1050"/>
        <v>5.1517653525643442E-6</v>
      </c>
      <c r="BD724" s="13">
        <f t="shared" si="1051"/>
        <v>1.5932526678148249E-4</v>
      </c>
      <c r="BE724" s="13">
        <f t="shared" si="1052"/>
        <v>2.0033763788077056E-4</v>
      </c>
      <c r="BF724" s="13">
        <f t="shared" si="1053"/>
        <v>1.2595356016786987E-4</v>
      </c>
      <c r="BG724" s="13">
        <f t="shared" si="1054"/>
        <v>5.279187504580888E-5</v>
      </c>
      <c r="BH724" s="13">
        <f t="shared" si="1055"/>
        <v>1.6595295522836921E-5</v>
      </c>
      <c r="BI724" s="13">
        <f t="shared" si="1056"/>
        <v>4.1734275700768915E-6</v>
      </c>
      <c r="BJ724" s="14">
        <f t="shared" si="1057"/>
        <v>0.41734173232693161</v>
      </c>
      <c r="BK724" s="14">
        <f t="shared" si="1058"/>
        <v>0.28340832317187103</v>
      </c>
      <c r="BL724" s="14">
        <f t="shared" si="1059"/>
        <v>0.2813092675485358</v>
      </c>
      <c r="BM724" s="14">
        <f t="shared" si="1060"/>
        <v>0.39717258099445996</v>
      </c>
      <c r="BN724" s="14">
        <f t="shared" si="1061"/>
        <v>0.60240269788554335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1.2153</v>
      </c>
      <c r="F725" s="10">
        <f>VLOOKUP(B725,home!$B$2:$E$405,3,FALSE)</f>
        <v>1.0057</v>
      </c>
      <c r="G725" s="10">
        <f>VLOOKUP(C725,away!$B$2:$E$405,4,FALSE)</f>
        <v>0.73140000000000005</v>
      </c>
      <c r="H725" s="10">
        <f>VLOOKUP(A725,away!$A$2:$E$405,3,FALSE)</f>
        <v>0.91669999999999996</v>
      </c>
      <c r="I725" s="10">
        <f>VLOOKUP(C725,away!$B$2:$E$405,3,FALSE)</f>
        <v>1.3332999999999999</v>
      </c>
      <c r="J725" s="10">
        <f>VLOOKUP(B725,home!$B$2:$E$405,4,FALSE)</f>
        <v>1.2121</v>
      </c>
      <c r="K725" s="12">
        <f t="shared" si="1006"/>
        <v>0.89393698139400002</v>
      </c>
      <c r="L725" s="12">
        <f t="shared" si="1007"/>
        <v>1.4814723889309998</v>
      </c>
      <c r="M725" s="13">
        <f t="shared" si="1008"/>
        <v>9.2976419631795218E-2</v>
      </c>
      <c r="N725" s="13">
        <f t="shared" si="1009"/>
        <v>8.3115059906468849E-2</v>
      </c>
      <c r="O725" s="13">
        <f t="shared" si="1010"/>
        <v>0.13774199850616678</v>
      </c>
      <c r="P725" s="13">
        <f t="shared" si="1011"/>
        <v>0.12313266635577957</v>
      </c>
      <c r="Q725" s="13">
        <f t="shared" si="1012"/>
        <v>3.7149812880585123E-2</v>
      </c>
      <c r="R725" s="13">
        <f t="shared" si="1013"/>
        <v>0.10203048379153057</v>
      </c>
      <c r="S725" s="13">
        <f t="shared" si="1014"/>
        <v>4.0767469816343875E-2</v>
      </c>
      <c r="T725" s="13">
        <f t="shared" si="1015"/>
        <v>5.5036422036540071E-2</v>
      </c>
      <c r="U725" s="13">
        <f t="shared" si="1016"/>
        <v>9.1208822690770269E-2</v>
      </c>
      <c r="V725" s="13">
        <f t="shared" si="1017"/>
        <v>5.9989012733247622E-3</v>
      </c>
      <c r="W725" s="13">
        <f t="shared" si="1018"/>
        <v>1.1069863861940737E-2</v>
      </c>
      <c r="X725" s="13">
        <f t="shared" si="1019"/>
        <v>1.6399697660690285E-2</v>
      </c>
      <c r="Y725" s="13">
        <f t="shared" si="1020"/>
        <v>1.2147849635564485E-2</v>
      </c>
      <c r="Z725" s="13">
        <f t="shared" si="1021"/>
        <v>5.038511485547479E-2</v>
      </c>
      <c r="AA725" s="13">
        <f t="shared" si="1022"/>
        <v>4.5041117481093115E-2</v>
      </c>
      <c r="AB725" s="13">
        <f t="shared" si="1023"/>
        <v>2.0131960299830456E-2</v>
      </c>
      <c r="AC725" s="13">
        <f t="shared" si="1024"/>
        <v>4.965376650840613E-4</v>
      </c>
      <c r="AD725" s="13">
        <f t="shared" si="1025"/>
        <v>2.473940171296457E-3</v>
      </c>
      <c r="AE725" s="13">
        <f t="shared" si="1026"/>
        <v>3.665074055642929E-3</v>
      </c>
      <c r="AF725" s="13">
        <f t="shared" si="1027"/>
        <v>2.7148530084111794E-3</v>
      </c>
      <c r="AG725" s="13">
        <f t="shared" si="1028"/>
        <v>1.3406599239891401E-3</v>
      </c>
      <c r="AH725" s="13">
        <f t="shared" si="1029"/>
        <v>1.8661039117875772E-2</v>
      </c>
      <c r="AI725" s="13">
        <f t="shared" si="1030"/>
        <v>1.6681792978709219E-2</v>
      </c>
      <c r="AJ725" s="13">
        <f t="shared" si="1031"/>
        <v>7.4562358298134726E-3</v>
      </c>
      <c r="AK725" s="13">
        <f t="shared" si="1032"/>
        <v>2.2218016500884143E-3</v>
      </c>
      <c r="AL725" s="13">
        <f t="shared" si="1033"/>
        <v>2.6303446353387169E-5</v>
      </c>
      <c r="AM725" s="13">
        <f t="shared" si="1034"/>
        <v>4.4230932177562215E-4</v>
      </c>
      <c r="AN725" s="13">
        <f t="shared" si="1035"/>
        <v>6.5526904757738126E-4</v>
      </c>
      <c r="AO725" s="13">
        <f t="shared" si="1036"/>
        <v>4.8538150065350206E-4</v>
      </c>
      <c r="AP725" s="13">
        <f t="shared" si="1037"/>
        <v>2.3969309710535235E-4</v>
      </c>
      <c r="AQ725" s="13">
        <f t="shared" si="1038"/>
        <v>8.8774676294734164E-5</v>
      </c>
      <c r="AR725" s="13">
        <f t="shared" si="1039"/>
        <v>5.5291628403788444E-3</v>
      </c>
      <c r="AS725" s="13">
        <f t="shared" si="1040"/>
        <v>4.942723139164139E-3</v>
      </c>
      <c r="AT725" s="13">
        <f t="shared" si="1041"/>
        <v>2.209241501445333E-3</v>
      </c>
      <c r="AU725" s="13">
        <f t="shared" si="1042"/>
        <v>6.5830755965746318E-4</v>
      </c>
      <c r="AV725" s="13">
        <f t="shared" si="1043"/>
        <v>1.4712136817726079E-4</v>
      </c>
      <c r="AW725" s="13">
        <f t="shared" si="1044"/>
        <v>9.6763288556421799E-7</v>
      </c>
      <c r="AX725" s="13">
        <f t="shared" si="1045"/>
        <v>6.5899443325087822E-5</v>
      </c>
      <c r="AY725" s="13">
        <f t="shared" si="1046"/>
        <v>9.7628205732040881E-5</v>
      </c>
      <c r="AZ725" s="13">
        <f t="shared" si="1047"/>
        <v>7.2316745586446874E-5</v>
      </c>
      <c r="BA725" s="13">
        <f t="shared" si="1048"/>
        <v>3.5711753947889584E-5</v>
      </c>
      <c r="BB725" s="13">
        <f t="shared" si="1049"/>
        <v>1.322649435852402E-5</v>
      </c>
      <c r="BC725" s="13">
        <f t="shared" si="1050"/>
        <v>3.9189372389009886E-6</v>
      </c>
      <c r="BD725" s="13">
        <f t="shared" si="1051"/>
        <v>1.3652170136540941E-3</v>
      </c>
      <c r="BE725" s="13">
        <f t="shared" si="1052"/>
        <v>1.2204179761336721E-3</v>
      </c>
      <c r="BF725" s="13">
        <f t="shared" si="1053"/>
        <v>5.4548838081195489E-4</v>
      </c>
      <c r="BG725" s="13">
        <f t="shared" si="1054"/>
        <v>1.6254407884284657E-4</v>
      </c>
      <c r="BH725" s="13">
        <f t="shared" si="1055"/>
        <v>3.6326040796060646E-5</v>
      </c>
      <c r="BI725" s="13">
        <f t="shared" si="1056"/>
        <v>6.4946382510451524E-6</v>
      </c>
      <c r="BJ725" s="14">
        <f t="shared" si="1057"/>
        <v>0.22731336236472469</v>
      </c>
      <c r="BK725" s="14">
        <f t="shared" si="1058"/>
        <v>0.26349592639441294</v>
      </c>
      <c r="BL725" s="14">
        <f t="shared" si="1059"/>
        <v>0.45799829688319077</v>
      </c>
      <c r="BM725" s="14">
        <f t="shared" si="1060"/>
        <v>0.42294959885263067</v>
      </c>
      <c r="BN725" s="14">
        <f t="shared" si="1061"/>
        <v>0.57614644107232604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1.2153</v>
      </c>
      <c r="F726" s="10">
        <f>VLOOKUP(B726,home!$B$2:$E$405,3,FALSE)</f>
        <v>1.5543</v>
      </c>
      <c r="G726" s="10">
        <f>VLOOKUP(C726,away!$B$2:$E$405,4,FALSE)</f>
        <v>0.73140000000000005</v>
      </c>
      <c r="H726" s="10">
        <f>VLOOKUP(A726,away!$A$2:$E$405,3,FALSE)</f>
        <v>0.91669999999999996</v>
      </c>
      <c r="I726" s="10">
        <f>VLOOKUP(C726,away!$B$2:$E$405,3,FALSE)</f>
        <v>0.96970000000000001</v>
      </c>
      <c r="J726" s="10">
        <f>VLOOKUP(B726,home!$B$2:$E$405,4,FALSE)</f>
        <v>0.48480000000000001</v>
      </c>
      <c r="K726" s="12">
        <f t="shared" si="1006"/>
        <v>1.3815712938060003</v>
      </c>
      <c r="L726" s="12">
        <f t="shared" si="1007"/>
        <v>0.43095035035200002</v>
      </c>
      <c r="M726" s="13">
        <f t="shared" si="1008"/>
        <v>0.16324197918053149</v>
      </c>
      <c r="N726" s="13">
        <f t="shared" si="1009"/>
        <v>0.22553043237989903</v>
      </c>
      <c r="O726" s="13">
        <f t="shared" si="1010"/>
        <v>7.0349188120003944E-2</v>
      </c>
      <c r="P726" s="13">
        <f t="shared" si="1011"/>
        <v>9.7192418849155554E-2</v>
      </c>
      <c r="Q726" s="13">
        <f t="shared" si="1012"/>
        <v>0.15579318562786193</v>
      </c>
      <c r="R726" s="13">
        <f t="shared" si="1013"/>
        <v>1.5158503633647227E-2</v>
      </c>
      <c r="S726" s="13">
        <f t="shared" si="1014"/>
        <v>1.4466815351618019E-2</v>
      </c>
      <c r="T726" s="13">
        <f t="shared" si="1015"/>
        <v>6.7139127928781281E-2</v>
      </c>
      <c r="U726" s="13">
        <f t="shared" si="1016"/>
        <v>2.0942553477300955E-2</v>
      </c>
      <c r="V726" s="13">
        <f t="shared" si="1017"/>
        <v>9.5704193528203666E-4</v>
      </c>
      <c r="W726" s="13">
        <f t="shared" si="1018"/>
        <v>7.1746464344681182E-2</v>
      </c>
      <c r="X726" s="13">
        <f t="shared" si="1019"/>
        <v>3.0919163945857638E-2</v>
      </c>
      <c r="Y726" s="13">
        <f t="shared" si="1020"/>
        <v>6.662312267529137E-3</v>
      </c>
      <c r="Z726" s="13">
        <f t="shared" si="1021"/>
        <v>2.1775208172441132E-3</v>
      </c>
      <c r="AA726" s="13">
        <f t="shared" si="1022"/>
        <v>3.0084002527694482E-3</v>
      </c>
      <c r="AB726" s="13">
        <f t="shared" si="1023"/>
        <v>2.0781597147524929E-3</v>
      </c>
      <c r="AC726" s="13">
        <f t="shared" si="1024"/>
        <v>3.5613243104301785E-5</v>
      </c>
      <c r="AD726" s="13">
        <f t="shared" si="1025"/>
        <v>2.4780713892671839E-2</v>
      </c>
      <c r="AE726" s="13">
        <f t="shared" si="1026"/>
        <v>1.0679257334019605E-2</v>
      </c>
      <c r="AF726" s="13">
        <f t="shared" si="1027"/>
        <v>2.3011148447974568E-3</v>
      </c>
      <c r="AG726" s="13">
        <f t="shared" si="1028"/>
        <v>3.3055541618855081E-4</v>
      </c>
      <c r="AH726" s="13">
        <f t="shared" si="1029"/>
        <v>2.3460083977253096E-4</v>
      </c>
      <c r="AI726" s="13">
        <f t="shared" si="1030"/>
        <v>3.2411778573250972E-4</v>
      </c>
      <c r="AJ726" s="13">
        <f t="shared" si="1031"/>
        <v>2.238959142899998E-4</v>
      </c>
      <c r="AK726" s="13">
        <f t="shared" si="1032"/>
        <v>1.0310938932783744E-4</v>
      </c>
      <c r="AL726" s="13">
        <f t="shared" si="1033"/>
        <v>8.4814880528792364E-7</v>
      </c>
      <c r="AM726" s="13">
        <f t="shared" si="1034"/>
        <v>6.8472645908269824E-3</v>
      </c>
      <c r="AN726" s="13">
        <f t="shared" si="1035"/>
        <v>2.9508310743697323E-3</v>
      </c>
      <c r="AO726" s="13">
        <f t="shared" si="1036"/>
        <v>6.3583084266460236E-4</v>
      </c>
      <c r="AP726" s="13">
        <f t="shared" si="1037"/>
        <v>9.1337174803639279E-5</v>
      </c>
      <c r="AQ726" s="13">
        <f t="shared" si="1038"/>
        <v>9.8404468704475525E-6</v>
      </c>
      <c r="AR726" s="13">
        <f t="shared" si="1039"/>
        <v>2.0220262818569143E-5</v>
      </c>
      <c r="AS726" s="13">
        <f t="shared" si="1040"/>
        <v>2.7935734663347931E-5</v>
      </c>
      <c r="AT726" s="13">
        <f t="shared" si="1041"/>
        <v>1.929760454113137E-5</v>
      </c>
      <c r="AU726" s="13">
        <f t="shared" si="1042"/>
        <v>8.8870054910824708E-6</v>
      </c>
      <c r="AV726" s="13">
        <f t="shared" si="1043"/>
        <v>3.0695079185939629E-6</v>
      </c>
      <c r="AW726" s="13">
        <f t="shared" si="1044"/>
        <v>1.4027171051317725E-8</v>
      </c>
      <c r="AX726" s="13">
        <f t="shared" si="1045"/>
        <v>1.5766640332968067E-3</v>
      </c>
      <c r="AY726" s="13">
        <f t="shared" si="1046"/>
        <v>6.794639175366564E-4</v>
      </c>
      <c r="AZ726" s="13">
        <f t="shared" si="1047"/>
        <v>1.4640760665698225E-4</v>
      </c>
      <c r="BA726" s="13">
        <f t="shared" si="1048"/>
        <v>2.1031469794341442E-5</v>
      </c>
      <c r="BB726" s="13">
        <f t="shared" si="1049"/>
        <v>2.265879819072237E-6</v>
      </c>
      <c r="BC726" s="13">
        <f t="shared" si="1050"/>
        <v>1.9529634037694157E-7</v>
      </c>
      <c r="BD726" s="13">
        <f t="shared" si="1051"/>
        <v>1.4523215576453142E-6</v>
      </c>
      <c r="BE726" s="13">
        <f t="shared" si="1052"/>
        <v>2.0064857734183819E-6</v>
      </c>
      <c r="BF726" s="13">
        <f t="shared" si="1053"/>
        <v>1.386051572992484E-6</v>
      </c>
      <c r="BG726" s="13">
        <f t="shared" si="1054"/>
        <v>6.3830968832702267E-7</v>
      </c>
      <c r="BH726" s="13">
        <f t="shared" si="1055"/>
        <v>2.2046758548771759E-7</v>
      </c>
      <c r="BI726" s="13">
        <f t="shared" si="1056"/>
        <v>6.0918337464910108E-8</v>
      </c>
      <c r="BJ726" s="14">
        <f t="shared" si="1057"/>
        <v>0.60884346031526737</v>
      </c>
      <c r="BK726" s="14">
        <f t="shared" si="1058"/>
        <v>0.27657418062603334</v>
      </c>
      <c r="BL726" s="14">
        <f t="shared" si="1059"/>
        <v>0.112507703797545</v>
      </c>
      <c r="BM726" s="14">
        <f t="shared" si="1060"/>
        <v>0.2721577078746249</v>
      </c>
      <c r="BN726" s="14">
        <f t="shared" si="1061"/>
        <v>0.72726570779109923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1.5207999999999999</v>
      </c>
      <c r="F727" s="10">
        <f>VLOOKUP(B727,home!$B$2:$E$405,3,FALSE)</f>
        <v>1.2713000000000001</v>
      </c>
      <c r="G727" s="10">
        <f>VLOOKUP(C727,away!$B$2:$E$405,4,FALSE)</f>
        <v>0.96440000000000003</v>
      </c>
      <c r="H727" s="10">
        <f>VLOOKUP(A727,away!$A$2:$E$405,3,FALSE)</f>
        <v>1.1375</v>
      </c>
      <c r="I727" s="10">
        <f>VLOOKUP(C727,away!$B$2:$E$405,3,FALSE)</f>
        <v>1.1135999999999999</v>
      </c>
      <c r="J727" s="10">
        <f>VLOOKUP(B727,home!$B$2:$E$405,4,FALSE)</f>
        <v>1.2307999999999999</v>
      </c>
      <c r="K727" s="12">
        <f t="shared" si="1006"/>
        <v>1.8645642477760003</v>
      </c>
      <c r="L727" s="12">
        <f t="shared" si="1007"/>
        <v>1.5590789759999997</v>
      </c>
      <c r="M727" s="13">
        <f t="shared" si="1008"/>
        <v>3.2593473052248807E-2</v>
      </c>
      <c r="N727" s="13">
        <f t="shared" si="1009"/>
        <v>6.0772624564073632E-2</v>
      </c>
      <c r="O727" s="13">
        <f t="shared" si="1010"/>
        <v>5.0815798590583654E-2</v>
      </c>
      <c r="P727" s="13">
        <f t="shared" si="1011"/>
        <v>9.474932127418835E-2</v>
      </c>
      <c r="Q727" s="13">
        <f t="shared" si="1012"/>
        <v>5.6657231502842617E-2</v>
      </c>
      <c r="R727" s="13">
        <f t="shared" si="1013"/>
        <v>3.96129216156147E-2</v>
      </c>
      <c r="S727" s="13">
        <f t="shared" si="1014"/>
        <v>6.8859138358223826E-2</v>
      </c>
      <c r="T727" s="13">
        <f t="shared" si="1015"/>
        <v>8.83330984744468E-2</v>
      </c>
      <c r="U727" s="13">
        <f t="shared" si="1016"/>
        <v>7.386083739442828E-2</v>
      </c>
      <c r="V727" s="13">
        <f t="shared" si="1017"/>
        <v>2.2241524016201716E-2</v>
      </c>
      <c r="W727" s="13">
        <f t="shared" si="1018"/>
        <v>3.5213682746056151E-2</v>
      </c>
      <c r="X727" s="13">
        <f t="shared" si="1019"/>
        <v>5.4900912436910088E-2</v>
      </c>
      <c r="Y727" s="13">
        <f t="shared" si="1020"/>
        <v>4.2797429171801717E-2</v>
      </c>
      <c r="Z727" s="13">
        <f t="shared" si="1021"/>
        <v>2.0586557756280276E-2</v>
      </c>
      <c r="AA727" s="13">
        <f t="shared" si="1022"/>
        <v>3.8384959577135919E-2</v>
      </c>
      <c r="AB727" s="13">
        <f t="shared" si="1023"/>
        <v>3.5785611639927307E-2</v>
      </c>
      <c r="AC727" s="13">
        <f t="shared" si="1024"/>
        <v>4.0410109511428548E-3</v>
      </c>
      <c r="AD727" s="13">
        <f t="shared" si="1025"/>
        <v>1.6414543470205725E-2</v>
      </c>
      <c r="AE727" s="13">
        <f t="shared" si="1026"/>
        <v>2.5591569625035823E-2</v>
      </c>
      <c r="AF727" s="13">
        <f t="shared" si="1027"/>
        <v>1.9949639082616776E-2</v>
      </c>
      <c r="AG727" s="13">
        <f t="shared" si="1028"/>
        <v>1.0367687624165246E-2</v>
      </c>
      <c r="AH727" s="13">
        <f t="shared" si="1029"/>
        <v>8.0240173465065748E-3</v>
      </c>
      <c r="AI727" s="13">
        <f t="shared" si="1030"/>
        <v>1.4961295867830609E-2</v>
      </c>
      <c r="AJ727" s="13">
        <f t="shared" si="1031"/>
        <v>1.394814868777788E-2</v>
      </c>
      <c r="AK727" s="13">
        <f t="shared" si="1032"/>
        <v>8.6690731219647901E-3</v>
      </c>
      <c r="AL727" s="13">
        <f t="shared" si="1033"/>
        <v>4.6988922508327887E-4</v>
      </c>
      <c r="AM727" s="13">
        <f t="shared" si="1034"/>
        <v>6.1211941796221192E-3</v>
      </c>
      <c r="AN727" s="13">
        <f t="shared" si="1035"/>
        <v>9.5434251534624124E-3</v>
      </c>
      <c r="AO727" s="13">
        <f t="shared" si="1036"/>
        <v>7.4394767578964092E-3</v>
      </c>
      <c r="AP727" s="13">
        <f t="shared" si="1037"/>
        <v>3.8662439352256444E-3</v>
      </c>
      <c r="AQ727" s="13">
        <f t="shared" si="1038"/>
        <v>1.5069449088744513E-3</v>
      </c>
      <c r="AR727" s="13">
        <f t="shared" si="1039"/>
        <v>2.5020153495995431E-3</v>
      </c>
      <c r="AS727" s="13">
        <f t="shared" si="1040"/>
        <v>4.6651683682500779E-3</v>
      </c>
      <c r="AT727" s="13">
        <f t="shared" si="1041"/>
        <v>4.3492530746472987E-3</v>
      </c>
      <c r="AU727" s="13">
        <f t="shared" si="1042"/>
        <v>2.7031539291723994E-3</v>
      </c>
      <c r="AV727" s="13">
        <f t="shared" si="1043"/>
        <v>1.2600510431425183E-3</v>
      </c>
      <c r="AW727" s="13">
        <f t="shared" si="1044"/>
        <v>3.794359301402726E-5</v>
      </c>
      <c r="AX727" s="13">
        <f t="shared" si="1045"/>
        <v>1.9022266368363249E-3</v>
      </c>
      <c r="AY727" s="13">
        <f t="shared" si="1046"/>
        <v>2.965721557078701E-3</v>
      </c>
      <c r="AZ727" s="13">
        <f t="shared" si="1047"/>
        <v>2.3118970641556932E-3</v>
      </c>
      <c r="BA727" s="13">
        <f t="shared" si="1048"/>
        <v>1.2014767024670879E-3</v>
      </c>
      <c r="BB727" s="13">
        <f t="shared" si="1049"/>
        <v>4.6829926674256086E-4</v>
      </c>
      <c r="BC727" s="13">
        <f t="shared" si="1050"/>
        <v>1.4602310825090862E-4</v>
      </c>
      <c r="BD727" s="13">
        <f t="shared" si="1051"/>
        <v>6.5013992153165566E-4</v>
      </c>
      <c r="BE727" s="13">
        <f t="shared" si="1052"/>
        <v>1.2122276537398194E-3</v>
      </c>
      <c r="BF727" s="13">
        <f t="shared" si="1053"/>
        <v>1.1301381716643261E-3</v>
      </c>
      <c r="BG727" s="13">
        <f t="shared" si="1054"/>
        <v>7.0240507664407945E-4</v>
      </c>
      <c r="BH727" s="13">
        <f t="shared" si="1055"/>
        <v>3.2741984834172794E-4</v>
      </c>
      <c r="BI727" s="13">
        <f t="shared" si="1056"/>
        <v>1.2209906864604523E-4</v>
      </c>
      <c r="BJ727" s="14">
        <f t="shared" si="1057"/>
        <v>0.44847134796876692</v>
      </c>
      <c r="BK727" s="14">
        <f t="shared" si="1058"/>
        <v>0.22592007843416753</v>
      </c>
      <c r="BL727" s="14">
        <f t="shared" si="1059"/>
        <v>0.30368673534714924</v>
      </c>
      <c r="BM727" s="14">
        <f t="shared" si="1060"/>
        <v>0.66053557094274751</v>
      </c>
      <c r="BN727" s="14">
        <f t="shared" si="1061"/>
        <v>0.3352013705995518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1.5207999999999999</v>
      </c>
      <c r="F728" s="10">
        <f>VLOOKUP(B728,home!$B$2:$E$405,3,FALSE)</f>
        <v>1.2274</v>
      </c>
      <c r="G728" s="10">
        <f>VLOOKUP(C728,away!$B$2:$E$405,4,FALSE)</f>
        <v>1.5781000000000001</v>
      </c>
      <c r="H728" s="10">
        <f>VLOOKUP(A728,away!$A$2:$E$405,3,FALSE)</f>
        <v>1.1375</v>
      </c>
      <c r="I728" s="10">
        <f>VLOOKUP(C728,away!$B$2:$E$405,3,FALSE)</f>
        <v>0.35160000000000002</v>
      </c>
      <c r="J728" s="10">
        <f>VLOOKUP(B728,home!$B$2:$E$405,4,FALSE)</f>
        <v>0.99629999999999996</v>
      </c>
      <c r="K728" s="12">
        <f t="shared" si="1006"/>
        <v>2.9457286767520001</v>
      </c>
      <c r="L728" s="12">
        <f t="shared" si="1007"/>
        <v>0.39846520349999998</v>
      </c>
      <c r="M728" s="13">
        <f t="shared" si="1008"/>
        <v>3.5288650573006501E-2</v>
      </c>
      <c r="N728" s="13">
        <f t="shared" si="1009"/>
        <v>0.10395078995678615</v>
      </c>
      <c r="O728" s="13">
        <f t="shared" si="1010"/>
        <v>1.4061299331813427E-2</v>
      </c>
      <c r="P728" s="13">
        <f t="shared" si="1011"/>
        <v>4.1420772674116556E-2</v>
      </c>
      <c r="Q728" s="13">
        <f t="shared" si="1012"/>
        <v>0.1531054114733644</v>
      </c>
      <c r="R728" s="13">
        <f t="shared" si="1013"/>
        <v>2.8014692498627251E-3</v>
      </c>
      <c r="S728" s="13">
        <f t="shared" si="1014"/>
        <v>1.2154618985581322E-2</v>
      </c>
      <c r="T728" s="13">
        <f t="shared" si="1015"/>
        <v>6.100717893968538E-2</v>
      </c>
      <c r="U728" s="13">
        <f t="shared" si="1016"/>
        <v>8.2523683063595431E-3</v>
      </c>
      <c r="V728" s="13">
        <f t="shared" si="1017"/>
        <v>1.5851924116215995E-3</v>
      </c>
      <c r="W728" s="13">
        <f t="shared" si="1018"/>
        <v>0.15033566704766807</v>
      </c>
      <c r="X728" s="13">
        <f t="shared" si="1019"/>
        <v>5.9903532163457306E-2</v>
      </c>
      <c r="Y728" s="13">
        <f t="shared" si="1020"/>
        <v>1.1934736566940402E-2</v>
      </c>
      <c r="Z728" s="13">
        <f t="shared" si="1021"/>
        <v>3.7209600491518098E-4</v>
      </c>
      <c r="AA728" s="13">
        <f t="shared" si="1022"/>
        <v>1.0960938721835019E-3</v>
      </c>
      <c r="AB728" s="13">
        <f t="shared" si="1023"/>
        <v>1.6143975758515416E-3</v>
      </c>
      <c r="AC728" s="13">
        <f t="shared" si="1024"/>
        <v>1.1629074337702637E-4</v>
      </c>
      <c r="AD728" s="13">
        <f t="shared" si="1025"/>
        <v>0.11071202139023915</v>
      </c>
      <c r="AE728" s="13">
        <f t="shared" si="1026"/>
        <v>4.4114888133157996E-2</v>
      </c>
      <c r="AF728" s="13">
        <f t="shared" si="1027"/>
        <v>8.7891239386792656E-3</v>
      </c>
      <c r="AG728" s="13">
        <f t="shared" si="1028"/>
        <v>1.1673866862708516E-3</v>
      </c>
      <c r="AH728" s="13">
        <f t="shared" si="1029"/>
        <v>3.706682758001614E-5</v>
      </c>
      <c r="AI728" s="13">
        <f t="shared" si="1030"/>
        <v>1.0918881695867549E-4</v>
      </c>
      <c r="AJ728" s="13">
        <f t="shared" si="1031"/>
        <v>1.6082031464789777E-4</v>
      </c>
      <c r="AK728" s="13">
        <f t="shared" si="1032"/>
        <v>1.5791100422086406E-4</v>
      </c>
      <c r="AL728" s="13">
        <f t="shared" si="1033"/>
        <v>5.4599451861255441E-6</v>
      </c>
      <c r="AM728" s="13">
        <f t="shared" si="1034"/>
        <v>6.5225515254081629E-2</v>
      </c>
      <c r="AN728" s="13">
        <f t="shared" si="1035"/>
        <v>2.5990098209109993E-2</v>
      </c>
      <c r="AO728" s="13">
        <f t="shared" si="1036"/>
        <v>5.1780748859389979E-3</v>
      </c>
      <c r="AP728" s="13">
        <f t="shared" si="1037"/>
        <v>6.8776088772130731E-4</v>
      </c>
      <c r="AQ728" s="13">
        <f t="shared" si="1038"/>
        <v>6.8512195521302827E-5</v>
      </c>
      <c r="AR728" s="13">
        <f t="shared" si="1039"/>
        <v>2.953968198954109E-6</v>
      </c>
      <c r="AS728" s="13">
        <f t="shared" si="1040"/>
        <v>8.7015888338725764E-6</v>
      </c>
      <c r="AT728" s="13">
        <f t="shared" si="1041"/>
        <v>1.2816259880621723E-5</v>
      </c>
      <c r="AU728" s="13">
        <f t="shared" si="1042"/>
        <v>1.2584408086351192E-5</v>
      </c>
      <c r="AV728" s="13">
        <f t="shared" si="1043"/>
        <v>9.2675629449786181E-6</v>
      </c>
      <c r="AW728" s="13">
        <f t="shared" si="1044"/>
        <v>1.7802005326500451E-7</v>
      </c>
      <c r="AX728" s="13">
        <f t="shared" si="1045"/>
        <v>3.2022778456645536E-2</v>
      </c>
      <c r="AY728" s="13">
        <f t="shared" si="1046"/>
        <v>1.2759962934362681E-2</v>
      </c>
      <c r="AZ728" s="13">
        <f t="shared" si="1047"/>
        <v>2.5422006136466405E-3</v>
      </c>
      <c r="BA728" s="13">
        <f t="shared" si="1048"/>
        <v>3.3765949495151117E-4</v>
      </c>
      <c r="BB728" s="13">
        <f t="shared" si="1049"/>
        <v>3.363638984239027E-5</v>
      </c>
      <c r="BC728" s="13">
        <f t="shared" si="1050"/>
        <v>2.6805861847106747E-6</v>
      </c>
      <c r="BD728" s="13">
        <f t="shared" si="1051"/>
        <v>1.9617558992146283E-7</v>
      </c>
      <c r="BE728" s="13">
        <f t="shared" si="1052"/>
        <v>5.7788006091039375E-7</v>
      </c>
      <c r="BF728" s="13">
        <f t="shared" si="1053"/>
        <v>8.5113893357346976E-7</v>
      </c>
      <c r="BG728" s="13">
        <f t="shared" si="1054"/>
        <v>8.357414548424952E-7</v>
      </c>
      <c r="BH728" s="13">
        <f t="shared" si="1055"/>
        <v>6.1546689246999385E-7</v>
      </c>
      <c r="BI728" s="13">
        <f t="shared" si="1056"/>
        <v>3.6259969494805992E-7</v>
      </c>
      <c r="BJ728" s="14">
        <f t="shared" si="1057"/>
        <v>0.84986961620425572</v>
      </c>
      <c r="BK728" s="14">
        <f t="shared" si="1058"/>
        <v>0.10333094826725181</v>
      </c>
      <c r="BL728" s="14">
        <f t="shared" si="1059"/>
        <v>2.8340378090049641E-2</v>
      </c>
      <c r="BM728" s="14">
        <f t="shared" si="1060"/>
        <v>0.61852486039321297</v>
      </c>
      <c r="BN728" s="14">
        <f t="shared" si="1061"/>
        <v>0.35062839325894979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1.5207999999999999</v>
      </c>
      <c r="F729" s="10">
        <f>VLOOKUP(B729,home!$B$2:$E$405,3,FALSE)</f>
        <v>0.92059999999999997</v>
      </c>
      <c r="G729" s="10">
        <f>VLOOKUP(C729,away!$B$2:$E$405,4,FALSE)</f>
        <v>0.52600000000000002</v>
      </c>
      <c r="H729" s="10">
        <f>VLOOKUP(A729,away!$A$2:$E$405,3,FALSE)</f>
        <v>1.1375</v>
      </c>
      <c r="I729" s="10">
        <f>VLOOKUP(C729,away!$B$2:$E$405,3,FALSE)</f>
        <v>0.93769999999999998</v>
      </c>
      <c r="J729" s="10">
        <f>VLOOKUP(B729,home!$B$2:$E$405,4,FALSE)</f>
        <v>1.1135999999999999</v>
      </c>
      <c r="K729" s="12">
        <f t="shared" si="1006"/>
        <v>0.73642550047999999</v>
      </c>
      <c r="L729" s="12">
        <f t="shared" si="1007"/>
        <v>1.1878033439999998</v>
      </c>
      <c r="M729" s="13">
        <f t="shared" si="1008"/>
        <v>0.14598829313727149</v>
      </c>
      <c r="N729" s="13">
        <f t="shared" si="1009"/>
        <v>0.1075095018378361</v>
      </c>
      <c r="O729" s="13">
        <f t="shared" si="1010"/>
        <v>0.17340538277330328</v>
      </c>
      <c r="P729" s="13">
        <f t="shared" si="1011"/>
        <v>0.12770014579475583</v>
      </c>
      <c r="Q729" s="13">
        <f t="shared" si="1012"/>
        <v>3.9586369348641966E-2</v>
      </c>
      <c r="R729" s="13">
        <f t="shared" si="1013"/>
        <v>0.10298574676286484</v>
      </c>
      <c r="S729" s="13">
        <f t="shared" si="1014"/>
        <v>2.7925744738772084E-2</v>
      </c>
      <c r="T729" s="13">
        <f t="shared" si="1015"/>
        <v>4.7020821889136019E-2</v>
      </c>
      <c r="U729" s="13">
        <f t="shared" si="1016"/>
        <v>7.5841330102149274E-2</v>
      </c>
      <c r="V729" s="13">
        <f t="shared" si="1017"/>
        <v>2.7141610680119833E-3</v>
      </c>
      <c r="W729" s="13">
        <f t="shared" si="1018"/>
        <v>9.7174706199199302E-3</v>
      </c>
      <c r="X729" s="13">
        <f t="shared" si="1019"/>
        <v>1.1542444097562644E-2</v>
      </c>
      <c r="Y729" s="13">
        <f t="shared" si="1020"/>
        <v>6.8550768485089869E-3</v>
      </c>
      <c r="Z729" s="13">
        <f t="shared" si="1021"/>
        <v>4.077560479642265E-2</v>
      </c>
      <c r="AA729" s="13">
        <f t="shared" si="1022"/>
        <v>3.0028195169580236E-2</v>
      </c>
      <c r="AB729" s="13">
        <f t="shared" si="1023"/>
        <v>1.1056764328134622E-2</v>
      </c>
      <c r="AC729" s="13">
        <f t="shared" si="1024"/>
        <v>1.4838465667657891E-4</v>
      </c>
      <c r="AD729" s="13">
        <f t="shared" si="1025"/>
        <v>1.7890482911685579E-3</v>
      </c>
      <c r="AE729" s="13">
        <f t="shared" si="1026"/>
        <v>2.125037542827498E-3</v>
      </c>
      <c r="AF729" s="13">
        <f t="shared" si="1027"/>
        <v>1.262063349748023E-3</v>
      </c>
      <c r="AG729" s="13">
        <f t="shared" si="1028"/>
        <v>4.9969435572351408E-4</v>
      </c>
      <c r="AH729" s="13">
        <f t="shared" si="1029"/>
        <v>1.2108349932703317E-2</v>
      </c>
      <c r="AI729" s="13">
        <f t="shared" si="1030"/>
        <v>8.9168976591780125E-3</v>
      </c>
      <c r="AJ729" s="13">
        <f t="shared" si="1031"/>
        <v>3.2833154106945545E-3</v>
      </c>
      <c r="AK729" s="13">
        <f t="shared" si="1032"/>
        <v>8.0597239818481136E-4</v>
      </c>
      <c r="AL729" s="13">
        <f t="shared" si="1033"/>
        <v>5.1918525476523214E-6</v>
      </c>
      <c r="AM729" s="13">
        <f t="shared" si="1034"/>
        <v>2.6350015664133885E-4</v>
      </c>
      <c r="AN729" s="13">
        <f t="shared" si="1035"/>
        <v>3.1298636720310604E-4</v>
      </c>
      <c r="AO729" s="13">
        <f t="shared" si="1036"/>
        <v>1.8588312679513068E-4</v>
      </c>
      <c r="AP729" s="13">
        <f t="shared" si="1037"/>
        <v>7.3597533200144024E-5</v>
      </c>
      <c r="AQ729" s="13">
        <f t="shared" si="1038"/>
        <v>2.1854849011320524E-5</v>
      </c>
      <c r="AR729" s="13">
        <f t="shared" si="1039"/>
        <v>2.8764677080774341E-3</v>
      </c>
      <c r="AS729" s="13">
        <f t="shared" si="1040"/>
        <v>2.118304171535483E-3</v>
      </c>
      <c r="AT729" s="13">
        <f t="shared" si="1041"/>
        <v>7.799866048459449E-4</v>
      </c>
      <c r="AU729" s="13">
        <f t="shared" si="1042"/>
        <v>1.9146734194712365E-4</v>
      </c>
      <c r="AV729" s="13">
        <f t="shared" si="1043"/>
        <v>3.5250358279746463E-5</v>
      </c>
      <c r="AW729" s="13">
        <f t="shared" si="1044"/>
        <v>1.2615173012854416E-7</v>
      </c>
      <c r="AX729" s="13">
        <f t="shared" si="1045"/>
        <v>3.2341372455192712E-5</v>
      </c>
      <c r="AY729" s="13">
        <f t="shared" si="1046"/>
        <v>3.8415190351827383E-5</v>
      </c>
      <c r="AZ729" s="13">
        <f t="shared" si="1047"/>
        <v>2.2814845780148556E-5</v>
      </c>
      <c r="BA729" s="13">
        <f t="shared" si="1048"/>
        <v>9.0331833701682417E-6</v>
      </c>
      <c r="BB729" s="13">
        <f t="shared" si="1049"/>
        <v>2.6824113535127568E-6</v>
      </c>
      <c r="BC729" s="13">
        <f t="shared" si="1050"/>
        <v>6.3723543513720369E-7</v>
      </c>
      <c r="BD729" s="13">
        <f t="shared" si="1051"/>
        <v>5.6944632709373148E-4</v>
      </c>
      <c r="BE729" s="13">
        <f t="shared" si="1052"/>
        <v>4.1935479642649895E-4</v>
      </c>
      <c r="BF729" s="13">
        <f t="shared" si="1053"/>
        <v>1.544117829185365E-4</v>
      </c>
      <c r="BG729" s="13">
        <f t="shared" si="1054"/>
        <v>3.7904258171930789E-5</v>
      </c>
      <c r="BH729" s="13">
        <f t="shared" si="1055"/>
        <v>6.978415573646816E-6</v>
      </c>
      <c r="BI729" s="13">
        <f t="shared" si="1056"/>
        <v>1.0278166362760569E-6</v>
      </c>
      <c r="BJ729" s="14">
        <f t="shared" si="1057"/>
        <v>0.22887127445267025</v>
      </c>
      <c r="BK729" s="14">
        <f t="shared" si="1058"/>
        <v>0.30452033643838744</v>
      </c>
      <c r="BL729" s="14">
        <f t="shared" si="1059"/>
        <v>0.42562255411829925</v>
      </c>
      <c r="BM729" s="14">
        <f t="shared" si="1060"/>
        <v>0.30257604111248437</v>
      </c>
      <c r="BN729" s="14">
        <f t="shared" si="1061"/>
        <v>0.69717543965467366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1.5207999999999999</v>
      </c>
      <c r="F730" s="10">
        <f>VLOOKUP(B730,home!$B$2:$E$405,3,FALSE)</f>
        <v>1.5343</v>
      </c>
      <c r="G730" s="10">
        <f>VLOOKUP(C730,away!$B$2:$E$405,4,FALSE)</f>
        <v>0.61370000000000002</v>
      </c>
      <c r="H730" s="10">
        <f>VLOOKUP(A730,away!$A$2:$E$405,3,FALSE)</f>
        <v>1.1375</v>
      </c>
      <c r="I730" s="10">
        <f>VLOOKUP(C730,away!$B$2:$E$405,3,FALSE)</f>
        <v>1.5824</v>
      </c>
      <c r="J730" s="10">
        <f>VLOOKUP(B730,home!$B$2:$E$405,4,FALSE)</f>
        <v>1.1135999999999999</v>
      </c>
      <c r="K730" s="12">
        <f t="shared" si="1006"/>
        <v>1.431985143128</v>
      </c>
      <c r="L730" s="12">
        <f t="shared" si="1007"/>
        <v>2.0044577279999998</v>
      </c>
      <c r="M730" s="13">
        <f t="shared" si="1008"/>
        <v>3.2178946646449165E-2</v>
      </c>
      <c r="N730" s="13">
        <f t="shared" si="1009"/>
        <v>4.6079773519223786E-2</v>
      </c>
      <c r="O730" s="13">
        <f t="shared" si="1010"/>
        <v>6.450133828437471E-2</v>
      </c>
      <c r="P730" s="13">
        <f t="shared" si="1011"/>
        <v>9.236495813509786E-2</v>
      </c>
      <c r="Q730" s="13">
        <f t="shared" si="1012"/>
        <v>3.2992775539115754E-2</v>
      </c>
      <c r="R730" s="13">
        <f t="shared" si="1013"/>
        <v>6.4645102995228576E-2</v>
      </c>
      <c r="S730" s="13">
        <f t="shared" si="1014"/>
        <v>6.6280024522180722E-2</v>
      </c>
      <c r="T730" s="13">
        <f t="shared" si="1015"/>
        <v>6.6132623897549925E-2</v>
      </c>
      <c r="U730" s="13">
        <f t="shared" si="1016"/>
        <v>9.2570827065146688E-2</v>
      </c>
      <c r="V730" s="13">
        <f t="shared" si="1017"/>
        <v>2.1138568081127726E-2</v>
      </c>
      <c r="W730" s="13">
        <f t="shared" si="1018"/>
        <v>1.5748388134190217E-2</v>
      </c>
      <c r="X730" s="13">
        <f t="shared" si="1019"/>
        <v>3.1566978299121078E-2</v>
      </c>
      <c r="Y730" s="13">
        <f t="shared" si="1020"/>
        <v>3.1637336800640771E-2</v>
      </c>
      <c r="Z730" s="13">
        <f t="shared" si="1021"/>
        <v>4.3192792092047287E-2</v>
      </c>
      <c r="AA730" s="13">
        <f t="shared" si="1022"/>
        <v>6.1851436566028282E-2</v>
      </c>
      <c r="AB730" s="13">
        <f t="shared" si="1023"/>
        <v>4.4285169121838212E-2</v>
      </c>
      <c r="AC730" s="13">
        <f t="shared" si="1024"/>
        <v>3.7921979262191103E-3</v>
      </c>
      <c r="AD730" s="13">
        <f t="shared" si="1025"/>
        <v>5.6378644590934198E-3</v>
      </c>
      <c r="AE730" s="13">
        <f t="shared" si="1026"/>
        <v>1.1300860984446343E-2</v>
      </c>
      <c r="AF730" s="13">
        <f t="shared" si="1027"/>
        <v>1.132604906666358E-2</v>
      </c>
      <c r="AG730" s="13">
        <f t="shared" si="1028"/>
        <v>7.5675288597936664E-3</v>
      </c>
      <c r="AH730" s="13">
        <f t="shared" si="1029"/>
        <v>2.1644531475700363E-2</v>
      </c>
      <c r="AI730" s="13">
        <f t="shared" si="1030"/>
        <v>3.0994647503169288E-2</v>
      </c>
      <c r="AJ730" s="13">
        <f t="shared" si="1031"/>
        <v>2.2191937370513892E-2</v>
      </c>
      <c r="AK730" s="13">
        <f t="shared" si="1032"/>
        <v>1.0592841537267649E-2</v>
      </c>
      <c r="AL730" s="13">
        <f t="shared" si="1033"/>
        <v>4.3539797190208303E-4</v>
      </c>
      <c r="AM730" s="13">
        <f t="shared" si="1034"/>
        <v>1.6146676288782283E-3</v>
      </c>
      <c r="AN730" s="13">
        <f t="shared" si="1035"/>
        <v>3.2365330068564002E-3</v>
      </c>
      <c r="AO730" s="13">
        <f t="shared" si="1036"/>
        <v>3.2437467987601943E-3</v>
      </c>
      <c r="AP730" s="13">
        <f t="shared" si="1037"/>
        <v>2.1673177794833774E-3</v>
      </c>
      <c r="AQ730" s="13">
        <f t="shared" si="1038"/>
        <v>1.0860742180293138E-3</v>
      </c>
      <c r="AR730" s="13">
        <f t="shared" si="1039"/>
        <v>8.6771096770813672E-3</v>
      </c>
      <c r="AS730" s="13">
        <f t="shared" si="1040"/>
        <v>1.2425492142872717E-2</v>
      </c>
      <c r="AT730" s="13">
        <f t="shared" si="1041"/>
        <v>8.8965600723237143E-3</v>
      </c>
      <c r="AU730" s="13">
        <f t="shared" si="1042"/>
        <v>4.2465806161711079E-3</v>
      </c>
      <c r="AV730" s="13">
        <f t="shared" si="1043"/>
        <v>1.520260087863094E-3</v>
      </c>
      <c r="AW730" s="13">
        <f t="shared" si="1044"/>
        <v>3.4715171493173973E-5</v>
      </c>
      <c r="AX730" s="13">
        <f t="shared" si="1045"/>
        <v>3.8536334260722352E-4</v>
      </c>
      <c r="AY730" s="13">
        <f t="shared" si="1046"/>
        <v>7.7244453017696066E-4</v>
      </c>
      <c r="AZ730" s="13">
        <f t="shared" si="1047"/>
        <v>7.7416620398226908E-4</v>
      </c>
      <c r="BA730" s="13">
        <f t="shared" si="1048"/>
        <v>5.1726114344289448E-4</v>
      </c>
      <c r="BB730" s="13">
        <f t="shared" si="1049"/>
        <v>2.592070240920566E-4</v>
      </c>
      <c r="BC730" s="13">
        <f t="shared" si="1050"/>
        <v>1.03913904518641E-4</v>
      </c>
      <c r="BD730" s="13">
        <f t="shared" si="1051"/>
        <v>2.8988165914882189E-3</v>
      </c>
      <c r="BE730" s="13">
        <f t="shared" si="1052"/>
        <v>4.1510622916640788E-3</v>
      </c>
      <c r="BF730" s="13">
        <f t="shared" si="1053"/>
        <v>2.9721297649309151E-3</v>
      </c>
      <c r="BG730" s="13">
        <f t="shared" si="1054"/>
        <v>1.4186818889431951E-3</v>
      </c>
      <c r="BH730" s="13">
        <f t="shared" si="1055"/>
        <v>5.0788284694785579E-4</v>
      </c>
      <c r="BI730" s="13">
        <f t="shared" si="1056"/>
        <v>1.4545613825577605E-4</v>
      </c>
      <c r="BJ730" s="14">
        <f t="shared" si="1057"/>
        <v>0.27415087514066616</v>
      </c>
      <c r="BK730" s="14">
        <f t="shared" si="1058"/>
        <v>0.21696253781315367</v>
      </c>
      <c r="BL730" s="14">
        <f t="shared" si="1059"/>
        <v>0.4611378640378096</v>
      </c>
      <c r="BM730" s="14">
        <f t="shared" si="1060"/>
        <v>0.66194344460550325</v>
      </c>
      <c r="BN730" s="14">
        <f t="shared" si="1061"/>
        <v>0.33276289511948981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1.5207999999999999</v>
      </c>
      <c r="F731" s="10">
        <f>VLOOKUP(B731,home!$B$2:$E$405,3,FALSE)</f>
        <v>0.78910000000000002</v>
      </c>
      <c r="G731" s="10">
        <f>VLOOKUP(C731,away!$B$2:$E$405,4,FALSE)</f>
        <v>0.78910000000000002</v>
      </c>
      <c r="H731" s="10">
        <f>VLOOKUP(A731,away!$A$2:$E$405,3,FALSE)</f>
        <v>1.1375</v>
      </c>
      <c r="I731" s="10">
        <f>VLOOKUP(C731,away!$B$2:$E$405,3,FALSE)</f>
        <v>1.4652000000000001</v>
      </c>
      <c r="J731" s="10">
        <f>VLOOKUP(B731,home!$B$2:$E$405,4,FALSE)</f>
        <v>0.87909999999999999</v>
      </c>
      <c r="K731" s="12">
        <f t="shared" si="1006"/>
        <v>0.94696993424800002</v>
      </c>
      <c r="L731" s="12">
        <f t="shared" si="1007"/>
        <v>1.4651652015000001</v>
      </c>
      <c r="M731" s="13">
        <f t="shared" si="1008"/>
        <v>8.9623731305653487E-2</v>
      </c>
      <c r="N731" s="13">
        <f t="shared" si="1009"/>
        <v>8.4870978941575109E-2</v>
      </c>
      <c r="O731" s="13">
        <f t="shared" si="1010"/>
        <v>0.13131357233762966</v>
      </c>
      <c r="P731" s="13">
        <f t="shared" si="1011"/>
        <v>0.12435000496243515</v>
      </c>
      <c r="Q731" s="13">
        <f t="shared" si="1012"/>
        <v>4.018513267393338E-2</v>
      </c>
      <c r="R731" s="13">
        <f t="shared" si="1013"/>
        <v>9.6198038336874014E-2</v>
      </c>
      <c r="S731" s="13">
        <f t="shared" si="1014"/>
        <v>4.3132894348659648E-2</v>
      </c>
      <c r="T731" s="13">
        <f t="shared" si="1015"/>
        <v>5.8877858011507835E-2</v>
      </c>
      <c r="U731" s="13">
        <f t="shared" si="1016"/>
        <v>9.1096650038656177E-2</v>
      </c>
      <c r="V731" s="13">
        <f t="shared" si="1017"/>
        <v>6.6494982822599361E-3</v>
      </c>
      <c r="W731" s="13">
        <f t="shared" si="1018"/>
        <v>1.268470414866062E-2</v>
      </c>
      <c r="X731" s="13">
        <f t="shared" si="1019"/>
        <v>1.8585187109940223E-2</v>
      </c>
      <c r="Y731" s="13">
        <f t="shared" si="1020"/>
        <v>1.3615184708425388E-2</v>
      </c>
      <c r="Z731" s="13">
        <f t="shared" si="1021"/>
        <v>4.6982006074583589E-2</v>
      </c>
      <c r="AA731" s="13">
        <f t="shared" si="1022"/>
        <v>4.4490547203287559E-2</v>
      </c>
      <c r="AB731" s="13">
        <f t="shared" si="1023"/>
        <v>2.1065605279877379E-2</v>
      </c>
      <c r="AC731" s="13">
        <f t="shared" si="1024"/>
        <v>5.7662262853739807E-4</v>
      </c>
      <c r="AD731" s="13">
        <f t="shared" si="1025"/>
        <v>3.0030083634031189E-3</v>
      </c>
      <c r="AE731" s="13">
        <f t="shared" si="1026"/>
        <v>4.3999033538717159E-3</v>
      </c>
      <c r="AF731" s="13">
        <f t="shared" si="1027"/>
        <v>3.2232926420279902E-3</v>
      </c>
      <c r="AG731" s="13">
        <f t="shared" si="1028"/>
        <v>1.5742187377834696E-3</v>
      </c>
      <c r="AH731" s="13">
        <f t="shared" si="1029"/>
        <v>1.7209100099285366E-2</v>
      </c>
      <c r="AI731" s="13">
        <f t="shared" si="1030"/>
        <v>1.6296500389487514E-2</v>
      </c>
      <c r="AJ731" s="13">
        <f t="shared" si="1031"/>
        <v>7.7161479511527482E-3</v>
      </c>
      <c r="AK731" s="13">
        <f t="shared" si="1032"/>
        <v>2.4356533726503198E-3</v>
      </c>
      <c r="AL731" s="13">
        <f t="shared" si="1033"/>
        <v>3.200180384168175E-5</v>
      </c>
      <c r="AM731" s="13">
        <f t="shared" si="1034"/>
        <v>5.6875172648760948E-4</v>
      </c>
      <c r="AN731" s="13">
        <f t="shared" si="1035"/>
        <v>8.3331523794269121E-4</v>
      </c>
      <c r="AO731" s="13">
        <f t="shared" si="1036"/>
        <v>6.1047224425666202E-4</v>
      </c>
      <c r="AP731" s="13">
        <f t="shared" si="1037"/>
        <v>2.9814756292215655E-4</v>
      </c>
      <c r="AQ731" s="13">
        <f t="shared" si="1038"/>
        <v>1.092088585263938E-4</v>
      </c>
      <c r="AR731" s="13">
        <f t="shared" si="1039"/>
        <v>5.0428349229206214E-3</v>
      </c>
      <c r="AS731" s="13">
        <f t="shared" si="1040"/>
        <v>4.7754130553816594E-3</v>
      </c>
      <c r="AT731" s="13">
        <f t="shared" si="1041"/>
        <v>2.2610862935309051E-3</v>
      </c>
      <c r="AU731" s="13">
        <f t="shared" si="1042"/>
        <v>7.1372691290467192E-4</v>
      </c>
      <c r="AV731" s="13">
        <f t="shared" si="1043"/>
        <v>1.6896948194609123E-4</v>
      </c>
      <c r="AW731" s="13">
        <f t="shared" si="1044"/>
        <v>1.2333738721216547E-6</v>
      </c>
      <c r="AX731" s="13">
        <f t="shared" si="1045"/>
        <v>8.9765130839234621E-5</v>
      </c>
      <c r="AY731" s="13">
        <f t="shared" si="1046"/>
        <v>1.3152074601374106E-4</v>
      </c>
      <c r="AZ731" s="13">
        <f t="shared" si="1047"/>
        <v>9.6349810167326654E-5</v>
      </c>
      <c r="BA731" s="13">
        <f t="shared" si="1048"/>
        <v>4.7056129676099311E-5</v>
      </c>
      <c r="BB731" s="13">
        <f t="shared" si="1049"/>
        <v>1.7236250929673039E-5</v>
      </c>
      <c r="BC731" s="13">
        <f t="shared" si="1050"/>
        <v>5.0507910132957902E-6</v>
      </c>
      <c r="BD731" s="13">
        <f t="shared" si="1051"/>
        <v>1.2314310409953736E-3</v>
      </c>
      <c r="BE731" s="13">
        <f t="shared" si="1052"/>
        <v>1.1661281719223351E-3</v>
      </c>
      <c r="BF731" s="13">
        <f t="shared" si="1053"/>
        <v>5.5214415914501701E-4</v>
      </c>
      <c r="BG731" s="13">
        <f t="shared" si="1054"/>
        <v>1.7428797269365803E-4</v>
      </c>
      <c r="BH731" s="13">
        <f t="shared" si="1055"/>
        <v>4.1261367510482628E-5</v>
      </c>
      <c r="BI731" s="13">
        <f t="shared" si="1056"/>
        <v>7.8146548956768643E-6</v>
      </c>
      <c r="BJ731" s="14">
        <f t="shared" si="1057"/>
        <v>0.24382634317990373</v>
      </c>
      <c r="BK731" s="14">
        <f t="shared" si="1058"/>
        <v>0.26449627407740101</v>
      </c>
      <c r="BL731" s="14">
        <f t="shared" si="1059"/>
        <v>0.44395691304274726</v>
      </c>
      <c r="BM731" s="14">
        <f t="shared" si="1060"/>
        <v>0.43258979044439327</v>
      </c>
      <c r="BN731" s="14">
        <f t="shared" si="1061"/>
        <v>0.56654145855810079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1.7722</v>
      </c>
      <c r="F732" s="10">
        <f>VLOOKUP(B732,home!$B$2:$E$405,3,FALSE)</f>
        <v>0.77590000000000003</v>
      </c>
      <c r="G732" s="10">
        <f>VLOOKUP(C732,away!$B$2:$E$405,4,FALSE)</f>
        <v>0.98750000000000004</v>
      </c>
      <c r="H732" s="10">
        <f>VLOOKUP(A732,away!$A$2:$E$405,3,FALSE)</f>
        <v>1.5063</v>
      </c>
      <c r="I732" s="10">
        <f>VLOOKUP(C732,away!$B$2:$E$405,3,FALSE)</f>
        <v>0.66390000000000005</v>
      </c>
      <c r="J732" s="10">
        <f>VLOOKUP(B732,home!$B$2:$E$405,4,FALSE)</f>
        <v>1.3278000000000001</v>
      </c>
      <c r="K732" s="12">
        <f t="shared" si="1006"/>
        <v>1.3578618552500001</v>
      </c>
      <c r="L732" s="12">
        <f t="shared" si="1007"/>
        <v>1.3278432464460002</v>
      </c>
      <c r="M732" s="13">
        <f t="shared" si="1008"/>
        <v>6.8173108071453978E-2</v>
      </c>
      <c r="N732" s="13">
        <f t="shared" si="1009"/>
        <v>9.2569663004063274E-2</v>
      </c>
      <c r="O732" s="13">
        <f t="shared" si="1010"/>
        <v>9.0523201141913451E-2</v>
      </c>
      <c r="P732" s="13">
        <f t="shared" si="1011"/>
        <v>0.12291800184572756</v>
      </c>
      <c r="Q732" s="13">
        <f t="shared" si="1012"/>
        <v>6.2848407173282328E-2</v>
      </c>
      <c r="R732" s="13">
        <f t="shared" si="1013"/>
        <v>6.010031064148133E-2</v>
      </c>
      <c r="S732" s="13">
        <f t="shared" si="1014"/>
        <v>5.5406140357831167E-2</v>
      </c>
      <c r="T732" s="13">
        <f t="shared" si="1015"/>
        <v>8.3452833014931282E-2</v>
      </c>
      <c r="U732" s="13">
        <f t="shared" si="1016"/>
        <v>8.1607919308743185E-2</v>
      </c>
      <c r="V732" s="13">
        <f t="shared" si="1017"/>
        <v>1.1099867276486736E-2</v>
      </c>
      <c r="W732" s="13">
        <f t="shared" si="1018"/>
        <v>2.844648492127352E-2</v>
      </c>
      <c r="X732" s="13">
        <f t="shared" si="1019"/>
        <v>3.7772472887841017E-2</v>
      </c>
      <c r="Y732" s="13">
        <f t="shared" si="1020"/>
        <v>2.5077961512842178E-2</v>
      </c>
      <c r="Z732" s="13">
        <f t="shared" si="1021"/>
        <v>2.6601263864865891E-2</v>
      </c>
      <c r="AA732" s="13">
        <f t="shared" si="1022"/>
        <v>3.6120841503541591E-2</v>
      </c>
      <c r="AB732" s="13">
        <f t="shared" si="1023"/>
        <v>2.4523556428595095E-2</v>
      </c>
      <c r="AC732" s="13">
        <f t="shared" si="1024"/>
        <v>1.2508355062714879E-3</v>
      </c>
      <c r="AD732" s="13">
        <f t="shared" si="1025"/>
        <v>9.6565991976354064E-3</v>
      </c>
      <c r="AE732" s="13">
        <f t="shared" si="1026"/>
        <v>1.2822450028216038E-2</v>
      </c>
      <c r="AF732" s="13">
        <f t="shared" si="1027"/>
        <v>8.5131018364289976E-3</v>
      </c>
      <c r="AG732" s="13">
        <f t="shared" si="1028"/>
        <v>3.7680215932697622E-3</v>
      </c>
      <c r="AH732" s="13">
        <f t="shared" si="1029"/>
        <v>8.8305771424725503E-3</v>
      </c>
      <c r="AI732" s="13">
        <f t="shared" si="1030"/>
        <v>1.1990703861606024E-2</v>
      </c>
      <c r="AJ732" s="13">
        <f t="shared" si="1031"/>
        <v>8.1408596956368488E-3</v>
      </c>
      <c r="AK732" s="13">
        <f t="shared" si="1032"/>
        <v>3.6847209498824677E-3</v>
      </c>
      <c r="AL732" s="13">
        <f t="shared" si="1033"/>
        <v>9.0211642342860875E-5</v>
      </c>
      <c r="AM732" s="13">
        <f t="shared" si="1034"/>
        <v>2.6224655403813747E-3</v>
      </c>
      <c r="AN732" s="13">
        <f t="shared" si="1035"/>
        <v>3.4822231568327681E-3</v>
      </c>
      <c r="AO732" s="13">
        <f t="shared" si="1036"/>
        <v>2.3119232507091314E-3</v>
      </c>
      <c r="AP732" s="13">
        <f t="shared" si="1037"/>
        <v>1.023290558251868E-3</v>
      </c>
      <c r="AQ732" s="13">
        <f t="shared" si="1038"/>
        <v>3.3969236423167504E-4</v>
      </c>
      <c r="AR732" s="13">
        <f t="shared" si="1039"/>
        <v>2.3451244441705177E-3</v>
      </c>
      <c r="AS732" s="13">
        <f t="shared" si="1040"/>
        <v>3.1843550285535053E-3</v>
      </c>
      <c r="AT732" s="13">
        <f t="shared" si="1041"/>
        <v>2.1619571134231649E-3</v>
      </c>
      <c r="AU732" s="13">
        <f t="shared" si="1042"/>
        <v>9.7854636566790465E-4</v>
      </c>
      <c r="AV732" s="13">
        <f t="shared" si="1043"/>
        <v>3.321826958834916E-4</v>
      </c>
      <c r="AW732" s="13">
        <f t="shared" si="1044"/>
        <v>4.5181691520681541E-6</v>
      </c>
      <c r="AX732" s="13">
        <f t="shared" si="1045"/>
        <v>5.9349098733190722E-4</v>
      </c>
      <c r="AY732" s="13">
        <f t="shared" si="1046"/>
        <v>7.8806299935524154E-4</v>
      </c>
      <c r="AZ732" s="13">
        <f t="shared" si="1047"/>
        <v>5.232120657339181E-4</v>
      </c>
      <c r="BA732" s="13">
        <f t="shared" si="1048"/>
        <v>2.31581202647948E-4</v>
      </c>
      <c r="BB732" s="13">
        <f t="shared" si="1049"/>
        <v>7.687588398498009E-5</v>
      </c>
      <c r="BC732" s="13">
        <f t="shared" si="1050"/>
        <v>2.0415824672804397E-5</v>
      </c>
      <c r="BD732" s="13">
        <f t="shared" si="1051"/>
        <v>5.1899294254454179E-4</v>
      </c>
      <c r="BE732" s="13">
        <f t="shared" si="1052"/>
        <v>7.0472071982518832E-4</v>
      </c>
      <c r="BF732" s="13">
        <f t="shared" si="1053"/>
        <v>4.7845669202747291E-4</v>
      </c>
      <c r="BG732" s="13">
        <f t="shared" si="1054"/>
        <v>2.1655936383106744E-4</v>
      </c>
      <c r="BH732" s="13">
        <f t="shared" si="1055"/>
        <v>7.3514424885853268E-5</v>
      </c>
      <c r="BI732" s="13">
        <f t="shared" si="1056"/>
        <v>1.9964486672628294E-5</v>
      </c>
      <c r="BJ732" s="14">
        <f t="shared" si="1057"/>
        <v>0.37694122900391736</v>
      </c>
      <c r="BK732" s="14">
        <f t="shared" si="1058"/>
        <v>0.25972622769946901</v>
      </c>
      <c r="BL732" s="14">
        <f t="shared" si="1059"/>
        <v>0.33653706495135782</v>
      </c>
      <c r="BM732" s="14">
        <f t="shared" si="1060"/>
        <v>0.50188954881148518</v>
      </c>
      <c r="BN732" s="14">
        <f t="shared" si="1061"/>
        <v>0.49713269187792197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1.7722</v>
      </c>
      <c r="F733" s="10">
        <f>VLOOKUP(B733,home!$B$2:$E$405,3,FALSE)</f>
        <v>1.3401000000000001</v>
      </c>
      <c r="G733" s="10">
        <f>VLOOKUP(C733,away!$B$2:$E$405,4,FALSE)</f>
        <v>0.77590000000000003</v>
      </c>
      <c r="H733" s="10">
        <f>VLOOKUP(A733,away!$A$2:$E$405,3,FALSE)</f>
        <v>1.5063</v>
      </c>
      <c r="I733" s="10">
        <f>VLOOKUP(C733,away!$B$2:$E$405,3,FALSE)</f>
        <v>1.5767</v>
      </c>
      <c r="J733" s="10">
        <f>VLOOKUP(B733,home!$B$2:$E$405,4,FALSE)</f>
        <v>0.58089999999999997</v>
      </c>
      <c r="K733" s="12">
        <f t="shared" si="1006"/>
        <v>1.8427044781980002</v>
      </c>
      <c r="L733" s="12">
        <f t="shared" si="1007"/>
        <v>1.3796277466889999</v>
      </c>
      <c r="M733" s="13">
        <f t="shared" si="1008"/>
        <v>3.9861982658223681E-2</v>
      </c>
      <c r="N733" s="13">
        <f t="shared" si="1009"/>
        <v>7.3453853954159806E-2</v>
      </c>
      <c r="O733" s="13">
        <f t="shared" si="1010"/>
        <v>5.4994697313321121E-2</v>
      </c>
      <c r="P733" s="13">
        <f t="shared" si="1011"/>
        <v>0.10133897501640036</v>
      </c>
      <c r="Q733" s="13">
        <f t="shared" si="1012"/>
        <v>6.7676872811116104E-2</v>
      </c>
      <c r="R733" s="13">
        <f t="shared" si="1013"/>
        <v>3.7936105167110414E-2</v>
      </c>
      <c r="S733" s="13">
        <f t="shared" si="1014"/>
        <v>6.4407156722647158E-2</v>
      </c>
      <c r="T733" s="13">
        <f t="shared" si="1015"/>
        <v>9.3368891539358137E-2</v>
      </c>
      <c r="U733" s="13">
        <f t="shared" si="1016"/>
        <v>6.9905030876824661E-2</v>
      </c>
      <c r="V733" s="13">
        <f t="shared" si="1017"/>
        <v>1.8193205686050921E-2</v>
      </c>
      <c r="W733" s="13">
        <f t="shared" si="1018"/>
        <v>4.156949219982671E-2</v>
      </c>
      <c r="X733" s="13">
        <f t="shared" si="1019"/>
        <v>5.7350424854652873E-2</v>
      </c>
      <c r="Y733" s="13">
        <f t="shared" si="1020"/>
        <v>3.956111870694079E-2</v>
      </c>
      <c r="Z733" s="13">
        <f t="shared" si="1021"/>
        <v>1.7445901096619157E-2</v>
      </c>
      <c r="AA733" s="13">
        <f t="shared" si="1022"/>
        <v>3.2147640076939522E-2</v>
      </c>
      <c r="AB733" s="13">
        <f t="shared" si="1023"/>
        <v>2.961930016663699E-2</v>
      </c>
      <c r="AC733" s="13">
        <f t="shared" si="1024"/>
        <v>2.8907255321045061E-3</v>
      </c>
      <c r="AD733" s="13">
        <f t="shared" si="1025"/>
        <v>1.9150072358259378E-2</v>
      </c>
      <c r="AE733" s="13">
        <f t="shared" si="1026"/>
        <v>2.6419971176556679E-2</v>
      </c>
      <c r="AF733" s="13">
        <f t="shared" si="1027"/>
        <v>1.8224862650950614E-2</v>
      </c>
      <c r="AG733" s="13">
        <f t="shared" si="1028"/>
        <v>8.3811753976158355E-3</v>
      </c>
      <c r="AH733" s="13">
        <f t="shared" si="1029"/>
        <v>6.0172123047219622E-3</v>
      </c>
      <c r="AI733" s="13">
        <f t="shared" si="1030"/>
        <v>1.108794406017927E-2</v>
      </c>
      <c r="AJ733" s="13">
        <f t="shared" si="1031"/>
        <v>1.0215902086850633E-2</v>
      </c>
      <c r="AK733" s="13">
        <f t="shared" si="1032"/>
        <v>6.2749628414239863E-3</v>
      </c>
      <c r="AL733" s="13">
        <f t="shared" si="1033"/>
        <v>2.939574430995079E-4</v>
      </c>
      <c r="AM733" s="13">
        <f t="shared" si="1034"/>
        <v>7.0575848184760539E-3</v>
      </c>
      <c r="AN733" s="13">
        <f t="shared" si="1035"/>
        <v>9.7368398401806115E-3</v>
      </c>
      <c r="AO733" s="13">
        <f t="shared" si="1036"/>
        <v>6.7166072042900314E-3</v>
      </c>
      <c r="AP733" s="13">
        <f t="shared" si="1037"/>
        <v>3.0888058875499194E-3</v>
      </c>
      <c r="AQ733" s="13">
        <f t="shared" si="1038"/>
        <v>1.0653505766500535E-3</v>
      </c>
      <c r="AR733" s="13">
        <f t="shared" si="1039"/>
        <v>1.6603026106625765E-3</v>
      </c>
      <c r="AS733" s="13">
        <f t="shared" si="1040"/>
        <v>3.0594470558317605E-3</v>
      </c>
      <c r="AT733" s="13">
        <f t="shared" si="1041"/>
        <v>2.8188283952954368E-3</v>
      </c>
      <c r="AU733" s="13">
        <f t="shared" si="1042"/>
        <v>1.731422569094195E-3</v>
      </c>
      <c r="AV733" s="13">
        <f t="shared" si="1043"/>
        <v>7.9762503043073968E-4</v>
      </c>
      <c r="AW733" s="13">
        <f t="shared" si="1044"/>
        <v>2.0758672239968874E-5</v>
      </c>
      <c r="AX733" s="13">
        <f t="shared" si="1045"/>
        <v>2.1675071917113412E-3</v>
      </c>
      <c r="AY733" s="13">
        <f t="shared" si="1046"/>
        <v>2.9903530628329193E-3</v>
      </c>
      <c r="AZ733" s="13">
        <f t="shared" si="1047"/>
        <v>2.0627870289403657E-3</v>
      </c>
      <c r="BA733" s="13">
        <f t="shared" si="1048"/>
        <v>9.4862607354543108E-4</v>
      </c>
      <c r="BB733" s="13">
        <f t="shared" si="1049"/>
        <v>3.2718771307397931E-4</v>
      </c>
      <c r="BC733" s="13">
        <f t="shared" si="1050"/>
        <v>9.0279449466516192E-5</v>
      </c>
      <c r="BD733" s="13">
        <f t="shared" si="1051"/>
        <v>3.8176659159504592E-4</v>
      </c>
      <c r="BE733" s="13">
        <f t="shared" si="1052"/>
        <v>7.0348300795857821E-4</v>
      </c>
      <c r="BF733" s="13">
        <f t="shared" si="1053"/>
        <v>6.4815564455073589E-4</v>
      </c>
      <c r="BG733" s="13">
        <f t="shared" si="1054"/>
        <v>3.9811976959431753E-4</v>
      </c>
      <c r="BH733" s="13">
        <f t="shared" si="1055"/>
        <v>1.8340427057265119E-4</v>
      </c>
      <c r="BI733" s="13">
        <f t="shared" si="1056"/>
        <v>6.7591974140972366E-5</v>
      </c>
      <c r="BJ733" s="14">
        <f t="shared" si="1057"/>
        <v>0.4814086644961541</v>
      </c>
      <c r="BK733" s="14">
        <f t="shared" si="1058"/>
        <v>0.22997635612135905</v>
      </c>
      <c r="BL733" s="14">
        <f t="shared" si="1059"/>
        <v>0.27064894181373561</v>
      </c>
      <c r="BM733" s="14">
        <f t="shared" si="1060"/>
        <v>0.62124778221694332</v>
      </c>
      <c r="BN733" s="14">
        <f t="shared" si="1061"/>
        <v>0.37526248692033154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1.7722</v>
      </c>
      <c r="F734" s="10">
        <f>VLOOKUP(B734,home!$B$2:$E$405,3,FALSE)</f>
        <v>1.1285000000000001</v>
      </c>
      <c r="G734" s="10">
        <f>VLOOKUP(C734,away!$B$2:$E$405,4,FALSE)</f>
        <v>0.98750000000000004</v>
      </c>
      <c r="H734" s="10">
        <f>VLOOKUP(A734,away!$A$2:$E$405,3,FALSE)</f>
        <v>1.5063</v>
      </c>
      <c r="I734" s="10">
        <f>VLOOKUP(C734,away!$B$2:$E$405,3,FALSE)</f>
        <v>1.0788</v>
      </c>
      <c r="J734" s="10">
        <f>VLOOKUP(B734,home!$B$2:$E$405,4,FALSE)</f>
        <v>0.99580000000000002</v>
      </c>
      <c r="K734" s="12">
        <f t="shared" si="1006"/>
        <v>1.9749286037500002</v>
      </c>
      <c r="L734" s="12">
        <f t="shared" si="1007"/>
        <v>1.6181714549519999</v>
      </c>
      <c r="M734" s="13">
        <f t="shared" si="1008"/>
        <v>2.751290645692803E-2</v>
      </c>
      <c r="N734" s="13">
        <f t="shared" si="1009"/>
        <v>5.4336025934085243E-2</v>
      </c>
      <c r="O734" s="13">
        <f t="shared" si="1010"/>
        <v>4.4520599871365502E-2</v>
      </c>
      <c r="P734" s="13">
        <f t="shared" si="1011"/>
        <v>8.7925006142068315E-2</v>
      </c>
      <c r="Q734" s="13">
        <f t="shared" si="1012"/>
        <v>5.3654885915663399E-2</v>
      </c>
      <c r="R734" s="13">
        <f t="shared" si="1013"/>
        <v>3.6020981934591675E-2</v>
      </c>
      <c r="S734" s="13">
        <f t="shared" si="1014"/>
        <v>7.0247092189128377E-2</v>
      </c>
      <c r="T734" s="13">
        <f t="shared" si="1015"/>
        <v>8.682280480743261E-2</v>
      </c>
      <c r="U734" s="13">
        <f t="shared" si="1016"/>
        <v>7.1138867557787117E-2</v>
      </c>
      <c r="V734" s="13">
        <f t="shared" si="1017"/>
        <v>2.4943751891138951E-2</v>
      </c>
      <c r="W734" s="13">
        <f t="shared" si="1018"/>
        <v>3.5321522975262219E-2</v>
      </c>
      <c r="X734" s="13">
        <f t="shared" si="1019"/>
        <v>5.7156280224000558E-2</v>
      </c>
      <c r="Y734" s="13">
        <f t="shared" si="1020"/>
        <v>4.6244330564857612E-2</v>
      </c>
      <c r="Z734" s="13">
        <f t="shared" si="1021"/>
        <v>1.9429374915299297E-2</v>
      </c>
      <c r="AA734" s="13">
        <f t="shared" si="1022"/>
        <v>3.8371628273207323E-2</v>
      </c>
      <c r="AB734" s="13">
        <f t="shared" si="1023"/>
        <v>3.7890613124609694E-2</v>
      </c>
      <c r="AC734" s="13">
        <f t="shared" si="1024"/>
        <v>4.9821606944455412E-3</v>
      </c>
      <c r="AD734" s="13">
        <f t="shared" si="1025"/>
        <v>1.7439371512964534E-2</v>
      </c>
      <c r="AE734" s="13">
        <f t="shared" si="1026"/>
        <v>2.8219893174582275E-2</v>
      </c>
      <c r="AF734" s="13">
        <f t="shared" si="1027"/>
        <v>2.2832312798451913E-2</v>
      </c>
      <c r="AG734" s="13">
        <f t="shared" si="1028"/>
        <v>1.2315532273663362E-2</v>
      </c>
      <c r="AH734" s="13">
        <f t="shared" si="1029"/>
        <v>7.8600149688744427E-3</v>
      </c>
      <c r="AI734" s="13">
        <f t="shared" si="1030"/>
        <v>1.5522968387933305E-2</v>
      </c>
      <c r="AJ734" s="13">
        <f t="shared" si="1031"/>
        <v>1.5328377142218262E-2</v>
      </c>
      <c r="AK734" s="13">
        <f t="shared" si="1032"/>
        <v>1.0090816822411509E-2</v>
      </c>
      <c r="AL734" s="13">
        <f t="shared" si="1033"/>
        <v>6.3687420352434359E-4</v>
      </c>
      <c r="AM734" s="13">
        <f t="shared" si="1034"/>
        <v>6.8883027264753181E-3</v>
      </c>
      <c r="AN734" s="13">
        <f t="shared" si="1035"/>
        <v>1.1146454845050393E-2</v>
      </c>
      <c r="AO734" s="13">
        <f t="shared" si="1036"/>
        <v>9.0184375270859832E-3</v>
      </c>
      <c r="AP734" s="13">
        <f t="shared" si="1037"/>
        <v>4.864459391532812E-3</v>
      </c>
      <c r="AQ734" s="13">
        <f t="shared" si="1038"/>
        <v>1.9678823327878934E-3</v>
      </c>
      <c r="AR734" s="13">
        <f t="shared" si="1039"/>
        <v>2.5437703716256082E-3</v>
      </c>
      <c r="AS734" s="13">
        <f t="shared" si="1040"/>
        <v>5.0237648682951823E-3</v>
      </c>
      <c r="AT734" s="13">
        <f t="shared" si="1041"/>
        <v>4.9607884684552553E-3</v>
      </c>
      <c r="AU734" s="13">
        <f t="shared" si="1042"/>
        <v>3.2657343478351463E-3</v>
      </c>
      <c r="AV734" s="13">
        <f t="shared" si="1043"/>
        <v>1.6123980439471197E-3</v>
      </c>
      <c r="AW734" s="13">
        <f t="shared" si="1044"/>
        <v>5.6536262297546593E-5</v>
      </c>
      <c r="AX734" s="13">
        <f t="shared" si="1045"/>
        <v>2.2673176809675367E-3</v>
      </c>
      <c r="AY734" s="13">
        <f t="shared" si="1046"/>
        <v>3.668908750649633E-3</v>
      </c>
      <c r="AZ734" s="13">
        <f t="shared" si="1047"/>
        <v>2.9684617055624214E-3</v>
      </c>
      <c r="BA734" s="13">
        <f t="shared" si="1048"/>
        <v>1.6011599990197456E-3</v>
      </c>
      <c r="BB734" s="13">
        <f t="shared" si="1049"/>
        <v>6.4773785130618137E-4</v>
      </c>
      <c r="BC734" s="13">
        <f t="shared" si="1050"/>
        <v>2.0963018025512093E-4</v>
      </c>
      <c r="BD734" s="13">
        <f t="shared" si="1051"/>
        <v>6.8604276721953442E-4</v>
      </c>
      <c r="BE734" s="13">
        <f t="shared" si="1052"/>
        <v>1.3548854843776616E-3</v>
      </c>
      <c r="BF734" s="13">
        <f t="shared" si="1053"/>
        <v>1.3379010489515592E-3</v>
      </c>
      <c r="BG734" s="13">
        <f t="shared" si="1054"/>
        <v>8.8075301685385443E-4</v>
      </c>
      <c r="BH734" s="13">
        <f t="shared" si="1055"/>
        <v>4.3485608145594557E-4</v>
      </c>
      <c r="BI734" s="13">
        <f t="shared" si="1056"/>
        <v>1.7176194275639746E-4</v>
      </c>
      <c r="BJ734" s="14">
        <f t="shared" si="1057"/>
        <v>0.45959171317165676</v>
      </c>
      <c r="BK734" s="14">
        <f t="shared" si="1058"/>
        <v>0.21991670032788319</v>
      </c>
      <c r="BL734" s="14">
        <f t="shared" si="1059"/>
        <v>0.2990175245247722</v>
      </c>
      <c r="BM734" s="14">
        <f t="shared" si="1060"/>
        <v>0.69037253419655686</v>
      </c>
      <c r="BN734" s="14">
        <f t="shared" si="1061"/>
        <v>0.30397040625470223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1.6306</v>
      </c>
      <c r="F735" s="10">
        <f>VLOOKUP(B735,home!$B$2:$E$405,3,FALSE)</f>
        <v>1.2264999999999999</v>
      </c>
      <c r="G735" s="10">
        <f>VLOOKUP(C735,away!$B$2:$E$405,4,FALSE)</f>
        <v>1.1544000000000001</v>
      </c>
      <c r="H735" s="10">
        <f>VLOOKUP(A735,away!$A$2:$E$405,3,FALSE)</f>
        <v>1.1465000000000001</v>
      </c>
      <c r="I735" s="10">
        <f>VLOOKUP(C735,away!$B$2:$E$405,3,FALSE)</f>
        <v>1.0773999999999999</v>
      </c>
      <c r="J735" s="10">
        <f>VLOOKUP(B735,home!$B$2:$E$405,4,FALSE)</f>
        <v>1.1800999999999999</v>
      </c>
      <c r="K735" s="12">
        <f t="shared" si="1006"/>
        <v>2.3087202309600001</v>
      </c>
      <c r="L735" s="12">
        <f t="shared" si="1007"/>
        <v>1.45770566191</v>
      </c>
      <c r="M735" s="13">
        <f t="shared" si="1008"/>
        <v>2.3134601242866228E-2</v>
      </c>
      <c r="N735" s="13">
        <f t="shared" si="1009"/>
        <v>5.3411321924597632E-2</v>
      </c>
      <c r="O735" s="13">
        <f t="shared" si="1010"/>
        <v>3.3723439217756231E-2</v>
      </c>
      <c r="P735" s="13">
        <f t="shared" si="1011"/>
        <v>7.7857986379583688E-2</v>
      </c>
      <c r="Q735" s="13">
        <f t="shared" si="1012"/>
        <v>6.1655899744817992E-2</v>
      </c>
      <c r="R735" s="13">
        <f t="shared" si="1013"/>
        <v>2.4579424143400499E-2</v>
      </c>
      <c r="S735" s="13">
        <f t="shared" si="1014"/>
        <v>6.5506489386246425E-2</v>
      </c>
      <c r="T735" s="13">
        <f t="shared" si="1015"/>
        <v>8.9876154148176512E-2</v>
      </c>
      <c r="U735" s="13">
        <f t="shared" si="1016"/>
        <v>5.6747013785215406E-2</v>
      </c>
      <c r="V735" s="13">
        <f t="shared" si="1017"/>
        <v>2.4495311421032461E-2</v>
      </c>
      <c r="W735" s="13">
        <f t="shared" si="1018"/>
        <v>4.7448741032967597E-2</v>
      </c>
      <c r="X735" s="13">
        <f t="shared" si="1019"/>
        <v>6.9166298454258215E-2</v>
      </c>
      <c r="Y735" s="13">
        <f t="shared" si="1020"/>
        <v>5.0412052435064539E-2</v>
      </c>
      <c r="Z735" s="13">
        <f t="shared" si="1021"/>
        <v>1.1943188580107421E-2</v>
      </c>
      <c r="AA735" s="13">
        <f t="shared" si="1022"/>
        <v>2.757348109706444E-2</v>
      </c>
      <c r="AB735" s="13">
        <f t="shared" si="1023"/>
        <v>3.1829726823392912E-2</v>
      </c>
      <c r="AC735" s="13">
        <f t="shared" si="1024"/>
        <v>5.1523354643147785E-3</v>
      </c>
      <c r="AD735" s="13">
        <f t="shared" si="1025"/>
        <v>2.7386467089098546E-2</v>
      </c>
      <c r="AE735" s="13">
        <f t="shared" si="1026"/>
        <v>3.9921408135490825E-2</v>
      </c>
      <c r="AF735" s="13">
        <f t="shared" si="1027"/>
        <v>2.909683133526246E-2</v>
      </c>
      <c r="AG735" s="13">
        <f t="shared" si="1028"/>
        <v>1.4138205260350799E-2</v>
      </c>
      <c r="AH735" s="13">
        <f t="shared" si="1029"/>
        <v>4.3524134036203622E-3</v>
      </c>
      <c r="AI735" s="13">
        <f t="shared" si="1030"/>
        <v>1.0048504878439803E-2</v>
      </c>
      <c r="AJ735" s="13">
        <f t="shared" si="1031"/>
        <v>1.1599593251877118E-2</v>
      </c>
      <c r="AK735" s="13">
        <f t="shared" si="1032"/>
        <v>8.926738537171932E-3</v>
      </c>
      <c r="AL735" s="13">
        <f t="shared" si="1033"/>
        <v>6.9359391189396751E-4</v>
      </c>
      <c r="AM735" s="13">
        <f t="shared" si="1034"/>
        <v>1.2645538124624415E-2</v>
      </c>
      <c r="AN735" s="13">
        <f t="shared" si="1035"/>
        <v>1.8433472522163773E-2</v>
      </c>
      <c r="AO735" s="13">
        <f t="shared" si="1036"/>
        <v>1.3435288632110272E-2</v>
      </c>
      <c r="AP735" s="13">
        <f t="shared" si="1037"/>
        <v>6.5282321028074007E-3</v>
      </c>
      <c r="AQ735" s="13">
        <f t="shared" si="1038"/>
        <v>2.3790602246312447E-3</v>
      </c>
      <c r="AR735" s="13">
        <f t="shared" si="1039"/>
        <v>1.2689075322860736E-3</v>
      </c>
      <c r="AS735" s="13">
        <f t="shared" si="1040"/>
        <v>2.9295524910063881E-3</v>
      </c>
      <c r="AT735" s="13">
        <f t="shared" si="1041"/>
        <v>3.3817585518228564E-3</v>
      </c>
      <c r="AU735" s="13">
        <f t="shared" si="1042"/>
        <v>2.60251146160514E-3</v>
      </c>
      <c r="AV735" s="13">
        <f t="shared" si="1043"/>
        <v>1.5021177156782665E-3</v>
      </c>
      <c r="AW735" s="13">
        <f t="shared" si="1044"/>
        <v>6.4840136567988834E-5</v>
      </c>
      <c r="AX735" s="13">
        <f t="shared" si="1045"/>
        <v>4.865834949949392E-3</v>
      </c>
      <c r="AY735" s="13">
        <f t="shared" si="1046"/>
        <v>7.0929551564607903E-3</v>
      </c>
      <c r="AZ735" s="13">
        <f t="shared" si="1047"/>
        <v>5.1697204456233126E-3</v>
      </c>
      <c r="BA735" s="13">
        <f t="shared" si="1048"/>
        <v>2.5119769213589969E-3</v>
      </c>
      <c r="BB735" s="13">
        <f t="shared" si="1049"/>
        <v>9.1543074521306569E-4</v>
      </c>
      <c r="BC735" s="13">
        <f t="shared" si="1050"/>
        <v>2.6688571607671498E-4</v>
      </c>
      <c r="BD735" s="13">
        <f t="shared" si="1051"/>
        <v>3.0828228237560998E-4</v>
      </c>
      <c r="BE735" s="13">
        <f t="shared" si="1052"/>
        <v>7.1173754216709436E-4</v>
      </c>
      <c r="BF735" s="13">
        <f t="shared" si="1053"/>
        <v>8.2160143136745861E-4</v>
      </c>
      <c r="BG735" s="13">
        <f t="shared" si="1054"/>
        <v>6.3228261546124844E-4</v>
      </c>
      <c r="BH735" s="13">
        <f t="shared" si="1055"/>
        <v>3.6494091649992165E-4</v>
      </c>
      <c r="BI735" s="13">
        <f t="shared" si="1056"/>
        <v>1.6850929540569075E-4</v>
      </c>
      <c r="BJ735" s="14">
        <f t="shared" si="1057"/>
        <v>0.55675777510110447</v>
      </c>
      <c r="BK735" s="14">
        <f t="shared" si="1058"/>
        <v>0.20393327296239835</v>
      </c>
      <c r="BL735" s="14">
        <f t="shared" si="1059"/>
        <v>0.22407253697361443</v>
      </c>
      <c r="BM735" s="14">
        <f t="shared" si="1060"/>
        <v>0.71531598594430945</v>
      </c>
      <c r="BN735" s="14">
        <f t="shared" si="1061"/>
        <v>0.27436267265302228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1.6306</v>
      </c>
      <c r="F736" s="10">
        <f>VLOOKUP(B736,home!$B$2:$E$405,3,FALSE)</f>
        <v>1.3288</v>
      </c>
      <c r="G736" s="10">
        <f>VLOOKUP(C736,away!$B$2:$E$405,4,FALSE)</f>
        <v>0.82969999999999999</v>
      </c>
      <c r="H736" s="10">
        <f>VLOOKUP(A736,away!$A$2:$E$405,3,FALSE)</f>
        <v>1.1465000000000001</v>
      </c>
      <c r="I736" s="10">
        <f>VLOOKUP(C736,away!$B$2:$E$405,3,FALSE)</f>
        <v>1.7444</v>
      </c>
      <c r="J736" s="10">
        <f>VLOOKUP(B736,home!$B$2:$E$405,4,FALSE)</f>
        <v>0.62990000000000002</v>
      </c>
      <c r="K736" s="12">
        <f t="shared" si="1006"/>
        <v>1.7977452400160001</v>
      </c>
      <c r="L736" s="12">
        <f t="shared" si="1007"/>
        <v>1.2597714025400002</v>
      </c>
      <c r="M736" s="13">
        <f t="shared" si="1008"/>
        <v>4.7004278826413594E-2</v>
      </c>
      <c r="N736" s="13">
        <f t="shared" si="1009"/>
        <v>8.4501718520569882E-2</v>
      </c>
      <c r="O736" s="13">
        <f t="shared" si="1010"/>
        <v>5.921464626253229E-2</v>
      </c>
      <c r="P736" s="13">
        <f t="shared" si="1011"/>
        <v>0.10645284845769865</v>
      </c>
      <c r="Q736" s="13">
        <f t="shared" si="1012"/>
        <v>7.5956281121763211E-2</v>
      </c>
      <c r="R736" s="13">
        <f t="shared" si="1013"/>
        <v>3.7298458986530142E-2</v>
      </c>
      <c r="S736" s="13">
        <f t="shared" si="1014"/>
        <v>6.0272220038773007E-2</v>
      </c>
      <c r="T736" s="13">
        <f t="shared" si="1015"/>
        <v>9.5687550800486201E-2</v>
      </c>
      <c r="U736" s="13">
        <f t="shared" si="1016"/>
        <v>6.705312710296657E-2</v>
      </c>
      <c r="V736" s="13">
        <f t="shared" si="1017"/>
        <v>1.5166821371710423E-2</v>
      </c>
      <c r="W736" s="13">
        <f t="shared" si="1018"/>
        <v>4.5516680945322317E-2</v>
      </c>
      <c r="X736" s="13">
        <f t="shared" si="1019"/>
        <v>5.7340612993454408E-2</v>
      </c>
      <c r="Y736" s="13">
        <f t="shared" si="1020"/>
        <v>3.6118032226633706E-2</v>
      </c>
      <c r="Z736" s="13">
        <f t="shared" si="1021"/>
        <v>1.566251066334725E-2</v>
      </c>
      <c r="AA736" s="13">
        <f t="shared" si="1022"/>
        <v>2.8157203991732358E-2</v>
      </c>
      <c r="AB736" s="13">
        <f t="shared" si="1023"/>
        <v>2.5309739724148191E-2</v>
      </c>
      <c r="AC736" s="13">
        <f t="shared" si="1024"/>
        <v>2.1468143132115165E-3</v>
      </c>
      <c r="AD736" s="13">
        <f t="shared" si="1025"/>
        <v>2.0456849127695059E-2</v>
      </c>
      <c r="AE736" s="13">
        <f t="shared" si="1026"/>
        <v>2.5770953517145586E-2</v>
      </c>
      <c r="AF736" s="13">
        <f t="shared" si="1027"/>
        <v>1.6232755128543823E-2</v>
      </c>
      <c r="AG736" s="13">
        <f t="shared" si="1028"/>
        <v>6.8165202317913435E-3</v>
      </c>
      <c r="AH736" s="13">
        <f t="shared" si="1029"/>
        <v>4.9327957564156673E-3</v>
      </c>
      <c r="AI736" s="13">
        <f t="shared" si="1030"/>
        <v>8.8679100910673894E-3</v>
      </c>
      <c r="AJ736" s="13">
        <f t="shared" si="1031"/>
        <v>7.971121577553128E-3</v>
      </c>
      <c r="AK736" s="13">
        <f t="shared" si="1032"/>
        <v>4.7766819578783206E-3</v>
      </c>
      <c r="AL736" s="13">
        <f t="shared" si="1033"/>
        <v>1.9447974053179279E-4</v>
      </c>
      <c r="AM736" s="13">
        <f t="shared" si="1034"/>
        <v>7.35524062900785E-3</v>
      </c>
      <c r="AN736" s="13">
        <f t="shared" si="1035"/>
        <v>9.2659218032244139E-3</v>
      </c>
      <c r="AO736" s="13">
        <f t="shared" si="1036"/>
        <v>5.8364716529369937E-3</v>
      </c>
      <c r="AP736" s="13">
        <f t="shared" si="1037"/>
        <v>2.4508733600351299E-3</v>
      </c>
      <c r="AQ736" s="13">
        <f t="shared" si="1038"/>
        <v>7.7188504255484445E-4</v>
      </c>
      <c r="AR736" s="13">
        <f t="shared" si="1039"/>
        <v>1.2428390057006252E-3</v>
      </c>
      <c r="AS736" s="13">
        <f t="shared" si="1040"/>
        <v>2.2343079066045172E-3</v>
      </c>
      <c r="AT736" s="13">
        <f t="shared" si="1041"/>
        <v>2.0083582019141924E-3</v>
      </c>
      <c r="AU736" s="13">
        <f t="shared" si="1042"/>
        <v>1.2035054659127772E-3</v>
      </c>
      <c r="AV736" s="13">
        <f t="shared" si="1043"/>
        <v>5.4089905566948385E-4</v>
      </c>
      <c r="AW736" s="13">
        <f t="shared" si="1044"/>
        <v>1.2234655879461514E-5</v>
      </c>
      <c r="AX736" s="13">
        <f t="shared" si="1045"/>
        <v>2.2038081383285238E-3</v>
      </c>
      <c r="AY736" s="13">
        <f t="shared" si="1046"/>
        <v>2.7762944693511915E-3</v>
      </c>
      <c r="AZ736" s="13">
        <f t="shared" si="1047"/>
        <v>1.748748188759298E-3</v>
      </c>
      <c r="BA736" s="13">
        <f t="shared" si="1048"/>
        <v>7.3434098614752854E-4</v>
      </c>
      <c r="BB736" s="13">
        <f t="shared" si="1049"/>
        <v>2.3127544351541967E-4</v>
      </c>
      <c r="BC736" s="13">
        <f t="shared" si="1050"/>
        <v>5.8270837970096161E-5</v>
      </c>
      <c r="BD736" s="13">
        <f t="shared" si="1051"/>
        <v>2.6094883955714911E-4</v>
      </c>
      <c r="BE736" s="13">
        <f t="shared" si="1052"/>
        <v>4.6911953420156367E-4</v>
      </c>
      <c r="BF736" s="13">
        <f t="shared" si="1053"/>
        <v>4.2167870480469224E-4</v>
      </c>
      <c r="BG736" s="13">
        <f t="shared" si="1054"/>
        <v>2.5269029479291579E-4</v>
      </c>
      <c r="BH736" s="13">
        <f t="shared" si="1055"/>
        <v>1.1356819366555113E-4</v>
      </c>
      <c r="BI736" s="13">
        <f t="shared" si="1056"/>
        <v>4.0833335915891959E-5</v>
      </c>
      <c r="BJ736" s="14">
        <f t="shared" si="1057"/>
        <v>0.49783108516523689</v>
      </c>
      <c r="BK736" s="14">
        <f t="shared" si="1058"/>
        <v>0.23401375721769016</v>
      </c>
      <c r="BL736" s="14">
        <f t="shared" si="1059"/>
        <v>0.25237043398956338</v>
      </c>
      <c r="BM736" s="14">
        <f t="shared" si="1060"/>
        <v>0.58668549504685796</v>
      </c>
      <c r="BN736" s="14">
        <f t="shared" si="1061"/>
        <v>0.41042823217550783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1.6306</v>
      </c>
      <c r="F737" s="10">
        <f>VLOOKUP(B737,home!$B$2:$E$405,3,FALSE)</f>
        <v>1.1544000000000001</v>
      </c>
      <c r="G737" s="10">
        <f>VLOOKUP(C737,away!$B$2:$E$405,4,FALSE)</f>
        <v>0.90190000000000003</v>
      </c>
      <c r="H737" s="10">
        <f>VLOOKUP(A737,away!$A$2:$E$405,3,FALSE)</f>
        <v>1.1465000000000001</v>
      </c>
      <c r="I737" s="10">
        <f>VLOOKUP(C737,away!$B$2:$E$405,3,FALSE)</f>
        <v>1.1800999999999999</v>
      </c>
      <c r="J737" s="10">
        <f>VLOOKUP(B737,home!$B$2:$E$405,4,FALSE)</f>
        <v>0.87219999999999998</v>
      </c>
      <c r="K737" s="12">
        <f t="shared" si="1006"/>
        <v>1.6977046688160002</v>
      </c>
      <c r="L737" s="12">
        <f t="shared" si="1007"/>
        <v>1.1800732117299999</v>
      </c>
      <c r="M737" s="13">
        <f t="shared" si="1008"/>
        <v>5.625963967691909E-2</v>
      </c>
      <c r="N737" s="13">
        <f t="shared" si="1009"/>
        <v>9.5512252945411422E-2</v>
      </c>
      <c r="O737" s="13">
        <f t="shared" si="1010"/>
        <v>6.6390493684314433E-2</v>
      </c>
      <c r="P737" s="13">
        <f t="shared" si="1011"/>
        <v>0.11271145109285979</v>
      </c>
      <c r="Q737" s="13">
        <f t="shared" si="1012"/>
        <v>8.1075798877279892E-2</v>
      </c>
      <c r="R737" s="13">
        <f t="shared" si="1013"/>
        <v>3.9172821555194616E-2</v>
      </c>
      <c r="S737" s="13">
        <f t="shared" si="1014"/>
        <v>5.6451975521050066E-2</v>
      </c>
      <c r="T737" s="13">
        <f t="shared" si="1015"/>
        <v>9.5675378374687189E-2</v>
      </c>
      <c r="U737" s="13">
        <f t="shared" si="1016"/>
        <v>6.6503882044949947E-2</v>
      </c>
      <c r="V737" s="13">
        <f t="shared" si="1017"/>
        <v>1.2566308862456604E-2</v>
      </c>
      <c r="W737" s="13">
        <f t="shared" si="1018"/>
        <v>4.5880920760648362E-2</v>
      </c>
      <c r="X737" s="13">
        <f t="shared" si="1019"/>
        <v>5.4142845519147935E-2</v>
      </c>
      <c r="Y737" s="13">
        <f t="shared" si="1020"/>
        <v>3.1946260801991082E-2</v>
      </c>
      <c r="Z737" s="13">
        <f t="shared" si="1021"/>
        <v>1.5408932448388226E-2</v>
      </c>
      <c r="AA737" s="13">
        <f t="shared" si="1022"/>
        <v>2.6159816559099051E-2</v>
      </c>
      <c r="AB737" s="13">
        <f t="shared" si="1023"/>
        <v>2.220582135387629E-2</v>
      </c>
      <c r="AC737" s="13">
        <f t="shared" si="1024"/>
        <v>1.5734713585332715E-3</v>
      </c>
      <c r="AD737" s="13">
        <f t="shared" si="1025"/>
        <v>1.9473063346232413E-2</v>
      </c>
      <c r="AE737" s="13">
        <f t="shared" si="1026"/>
        <v>2.2979640405210222E-2</v>
      </c>
      <c r="AF737" s="13">
        <f t="shared" si="1027"/>
        <v>1.3558829028688456E-2</v>
      </c>
      <c r="AG737" s="13">
        <f t="shared" si="1028"/>
        <v>5.3334703063941131E-3</v>
      </c>
      <c r="AH737" s="13">
        <f t="shared" si="1029"/>
        <v>4.5459171009250253E-3</v>
      </c>
      <c r="AI737" s="13">
        <f t="shared" si="1030"/>
        <v>7.7176246862909114E-3</v>
      </c>
      <c r="AJ737" s="13">
        <f t="shared" si="1031"/>
        <v>6.5511237310428511E-3</v>
      </c>
      <c r="AK737" s="13">
        <f t="shared" si="1032"/>
        <v>3.7072911147275804E-3</v>
      </c>
      <c r="AL737" s="13">
        <f t="shared" si="1033"/>
        <v>1.2609269529047262E-4</v>
      </c>
      <c r="AM737" s="13">
        <f t="shared" si="1034"/>
        <v>6.6119021118096998E-3</v>
      </c>
      <c r="AN737" s="13">
        <f t="shared" si="1035"/>
        <v>7.8025285607276409E-3</v>
      </c>
      <c r="AO737" s="13">
        <f t="shared" si="1036"/>
        <v>4.6037774691364622E-3</v>
      </c>
      <c r="AP737" s="13">
        <f t="shared" si="1037"/>
        <v>1.8109314880313582E-3</v>
      </c>
      <c r="AQ737" s="13">
        <f t="shared" si="1038"/>
        <v>5.3425793432603809E-4</v>
      </c>
      <c r="AR737" s="13">
        <f t="shared" si="1039"/>
        <v>1.0729029987093849E-3</v>
      </c>
      <c r="AS737" s="13">
        <f t="shared" si="1040"/>
        <v>1.8214724300956095E-3</v>
      </c>
      <c r="AT737" s="13">
        <f t="shared" si="1041"/>
        <v>1.5461611243464714E-3</v>
      </c>
      <c r="AU737" s="13">
        <f t="shared" si="1042"/>
        <v>8.7497498651493348E-4</v>
      </c>
      <c r="AV737" s="13">
        <f t="shared" si="1043"/>
        <v>3.7136227992590475E-4</v>
      </c>
      <c r="AW737" s="13">
        <f t="shared" si="1044"/>
        <v>7.017113837446074E-6</v>
      </c>
      <c r="AX737" s="13">
        <f t="shared" si="1045"/>
        <v>1.8708428474956181E-3</v>
      </c>
      <c r="AY737" s="13">
        <f t="shared" si="1046"/>
        <v>2.207731527686252E-3</v>
      </c>
      <c r="AZ737" s="13">
        <f t="shared" si="1047"/>
        <v>1.3026424172571478E-3</v>
      </c>
      <c r="BA737" s="13">
        <f t="shared" si="1048"/>
        <v>5.1240447368945761E-4</v>
      </c>
      <c r="BB737" s="13">
        <f t="shared" si="1049"/>
        <v>1.511686982428846E-4</v>
      </c>
      <c r="BC737" s="13">
        <f t="shared" si="1050"/>
        <v>3.5678026249704802E-5</v>
      </c>
      <c r="BD737" s="13">
        <f t="shared" si="1051"/>
        <v>2.1101734792695559E-4</v>
      </c>
      <c r="BE737" s="13">
        <f t="shared" si="1052"/>
        <v>3.582451367767628E-4</v>
      </c>
      <c r="BF737" s="13">
        <f t="shared" si="1053"/>
        <v>3.0409722064326844E-4</v>
      </c>
      <c r="BG737" s="13">
        <f t="shared" si="1054"/>
        <v>1.7208909042001539E-4</v>
      </c>
      <c r="BH737" s="13">
        <f t="shared" si="1055"/>
        <v>7.3039113064589717E-5</v>
      </c>
      <c r="BI737" s="13">
        <f t="shared" si="1056"/>
        <v>2.4799768651186741E-5</v>
      </c>
      <c r="BJ737" s="14">
        <f t="shared" si="1057"/>
        <v>0.4930223259203434</v>
      </c>
      <c r="BK737" s="14">
        <f t="shared" si="1058"/>
        <v>0.24189667073479559</v>
      </c>
      <c r="BL737" s="14">
        <f t="shared" si="1059"/>
        <v>0.24978495332749578</v>
      </c>
      <c r="BM737" s="14">
        <f t="shared" si="1060"/>
        <v>0.54678971018519473</v>
      </c>
      <c r="BN737" s="14">
        <f t="shared" si="1061"/>
        <v>0.45112245783197924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1.6306</v>
      </c>
      <c r="F738" s="10">
        <f>VLOOKUP(B738,home!$B$2:$E$405,3,FALSE)</f>
        <v>0.75760000000000005</v>
      </c>
      <c r="G738" s="10">
        <f>VLOOKUP(C738,away!$B$2:$E$405,4,FALSE)</f>
        <v>1.1243000000000001</v>
      </c>
      <c r="H738" s="10">
        <f>VLOOKUP(A738,away!$A$2:$E$405,3,FALSE)</f>
        <v>1.1465000000000001</v>
      </c>
      <c r="I738" s="10">
        <f>VLOOKUP(C738,away!$B$2:$E$405,3,FALSE)</f>
        <v>0.92069999999999996</v>
      </c>
      <c r="J738" s="10">
        <f>VLOOKUP(B738,home!$B$2:$E$405,4,FALSE)</f>
        <v>1.1288</v>
      </c>
      <c r="K738" s="12">
        <f t="shared" si="1006"/>
        <v>1.3888956402080002</v>
      </c>
      <c r="L738" s="12">
        <f t="shared" si="1007"/>
        <v>1.19154158244</v>
      </c>
      <c r="M738" s="13">
        <f t="shared" si="1008"/>
        <v>7.5740881153718978E-2</v>
      </c>
      <c r="N738" s="13">
        <f t="shared" si="1009"/>
        <v>0.10519617961991257</v>
      </c>
      <c r="O738" s="13">
        <f t="shared" si="1010"/>
        <v>9.0248409385302278E-2</v>
      </c>
      <c r="P738" s="13">
        <f t="shared" si="1011"/>
        <v>0.12534562233095309</v>
      </c>
      <c r="Q738" s="13">
        <f t="shared" si="1012"/>
        <v>7.3053257620317141E-2</v>
      </c>
      <c r="R738" s="13">
        <f t="shared" si="1013"/>
        <v>5.3767366265828009E-2</v>
      </c>
      <c r="S738" s="13">
        <f t="shared" si="1014"/>
        <v>5.1859460829505002E-2</v>
      </c>
      <c r="T738" s="13">
        <f t="shared" si="1015"/>
        <v>8.7045994187309669E-2</v>
      </c>
      <c r="U738" s="13">
        <f t="shared" si="1016"/>
        <v>7.4677260592075217E-2</v>
      </c>
      <c r="V738" s="13">
        <f t="shared" si="1017"/>
        <v>9.5359574679789137E-3</v>
      </c>
      <c r="W738" s="13">
        <f t="shared" si="1018"/>
        <v>3.3821117003950095E-2</v>
      </c>
      <c r="X738" s="13">
        <f t="shared" si="1019"/>
        <v>4.0299267274775091E-2</v>
      </c>
      <c r="Y738" s="13">
        <f t="shared" si="1020"/>
        <v>2.400912634987901E-2</v>
      </c>
      <c r="Z738" s="13">
        <f t="shared" si="1021"/>
        <v>2.1355350894671932E-2</v>
      </c>
      <c r="AA738" s="13">
        <f t="shared" si="1022"/>
        <v>2.9660353752721861E-2</v>
      </c>
      <c r="AB738" s="13">
        <f t="shared" si="1023"/>
        <v>2.0597568007091199E-2</v>
      </c>
      <c r="AC738" s="13">
        <f t="shared" si="1024"/>
        <v>9.863320385389274E-4</v>
      </c>
      <c r="AD738" s="13">
        <f t="shared" si="1025"/>
        <v>1.1743500488437744E-2</v>
      </c>
      <c r="AE738" s="13">
        <f t="shared" si="1026"/>
        <v>1.3992869155378023E-2</v>
      </c>
      <c r="AF738" s="13">
        <f t="shared" si="1027"/>
        <v>8.3365427281374971E-3</v>
      </c>
      <c r="AG738" s="13">
        <f t="shared" si="1028"/>
        <v>3.3111124381212101E-3</v>
      </c>
      <c r="AH738" s="13">
        <f t="shared" si="1029"/>
        <v>6.3614471496497103E-3</v>
      </c>
      <c r="AI738" s="13">
        <f t="shared" si="1030"/>
        <v>8.8353862115620914E-3</v>
      </c>
      <c r="AJ738" s="13">
        <f t="shared" si="1031"/>
        <v>6.1357146943962354E-3</v>
      </c>
      <c r="AK738" s="13">
        <f t="shared" si="1032"/>
        <v>2.8406224628690301E-3</v>
      </c>
      <c r="AL738" s="13">
        <f t="shared" si="1033"/>
        <v>6.529229727058644E-5</v>
      </c>
      <c r="AM738" s="13">
        <f t="shared" si="1034"/>
        <v>3.262099325834337E-3</v>
      </c>
      <c r="AN738" s="13">
        <f t="shared" si="1035"/>
        <v>3.8869269927811032E-3</v>
      </c>
      <c r="AO738" s="13">
        <f t="shared" si="1036"/>
        <v>2.3157175699035728E-3</v>
      </c>
      <c r="AP738" s="13">
        <f t="shared" si="1037"/>
        <v>9.1975792590900506E-4</v>
      </c>
      <c r="AQ738" s="13">
        <f t="shared" si="1038"/>
        <v>2.7398245362483678E-4</v>
      </c>
      <c r="AR738" s="13">
        <f t="shared" si="1039"/>
        <v>1.5159857606604095E-3</v>
      </c>
      <c r="AS738" s="13">
        <f t="shared" si="1040"/>
        <v>2.1055460135986515E-3</v>
      </c>
      <c r="AT738" s="13">
        <f t="shared" si="1041"/>
        <v>1.4621918392722514E-3</v>
      </c>
      <c r="AU738" s="13">
        <f t="shared" si="1042"/>
        <v>6.7694395690431528E-4</v>
      </c>
      <c r="AV738" s="13">
        <f t="shared" si="1043"/>
        <v>2.3505112760238911E-4</v>
      </c>
      <c r="AW738" s="13">
        <f t="shared" si="1044"/>
        <v>3.0014994361680247E-6</v>
      </c>
      <c r="AX738" s="13">
        <f t="shared" si="1045"/>
        <v>7.5511925526279534E-4</v>
      </c>
      <c r="AY738" s="13">
        <f t="shared" si="1046"/>
        <v>8.9975599234674549E-4</v>
      </c>
      <c r="AZ738" s="13">
        <f t="shared" si="1047"/>
        <v>5.3604833946535677E-4</v>
      </c>
      <c r="BA738" s="13">
        <f t="shared" si="1048"/>
        <v>2.1290796222362855E-4</v>
      </c>
      <c r="BB738" s="13">
        <f t="shared" si="1049"/>
        <v>6.3422172555504475E-5</v>
      </c>
      <c r="BC738" s="13">
        <f t="shared" si="1050"/>
        <v>1.5114031169713718E-5</v>
      </c>
      <c r="BD738" s="13">
        <f t="shared" si="1051"/>
        <v>3.0106001203563493E-4</v>
      </c>
      <c r="BE738" s="13">
        <f t="shared" si="1052"/>
        <v>4.1814093815726141E-4</v>
      </c>
      <c r="BF738" s="13">
        <f t="shared" si="1053"/>
        <v>2.9037706299955178E-4</v>
      </c>
      <c r="BG738" s="13">
        <f t="shared" si="1054"/>
        <v>1.3443447893882703E-4</v>
      </c>
      <c r="BH738" s="13">
        <f t="shared" si="1055"/>
        <v>4.6678865422942797E-5</v>
      </c>
      <c r="BI738" s="13">
        <f t="shared" si="1056"/>
        <v>1.2966414535156229E-5</v>
      </c>
      <c r="BJ738" s="14">
        <f t="shared" si="1057"/>
        <v>0.41394981888729454</v>
      </c>
      <c r="BK738" s="14">
        <f t="shared" si="1058"/>
        <v>0.26443330211031224</v>
      </c>
      <c r="BL738" s="14">
        <f t="shared" si="1059"/>
        <v>0.30032350499162302</v>
      </c>
      <c r="BM738" s="14">
        <f t="shared" si="1060"/>
        <v>0.47581350601495909</v>
      </c>
      <c r="BN738" s="14">
        <f t="shared" si="1061"/>
        <v>0.52335171637603206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1.6306</v>
      </c>
      <c r="F739" s="10">
        <f>VLOOKUP(B739,home!$B$2:$E$405,3,FALSE)</f>
        <v>1.1619999999999999</v>
      </c>
      <c r="G739" s="10">
        <f>VLOOKUP(C739,away!$B$2:$E$405,4,FALSE)</f>
        <v>0.75760000000000005</v>
      </c>
      <c r="H739" s="10">
        <f>VLOOKUP(A739,away!$A$2:$E$405,3,FALSE)</f>
        <v>1.1465000000000001</v>
      </c>
      <c r="I739" s="10">
        <f>VLOOKUP(C739,away!$B$2:$E$405,3,FALSE)</f>
        <v>1.0261</v>
      </c>
      <c r="J739" s="10">
        <f>VLOOKUP(B739,home!$B$2:$E$405,4,FALSE)</f>
        <v>0.91810000000000003</v>
      </c>
      <c r="K739" s="12">
        <f t="shared" si="1006"/>
        <v>1.4354680547200001</v>
      </c>
      <c r="L739" s="12">
        <f t="shared" si="1007"/>
        <v>1.080074553065</v>
      </c>
      <c r="M739" s="13">
        <f t="shared" si="1008"/>
        <v>8.0819047262828778E-2</v>
      </c>
      <c r="N739" s="13">
        <f t="shared" si="1009"/>
        <v>0.11601316055869658</v>
      </c>
      <c r="O739" s="13">
        <f t="shared" si="1010"/>
        <v>8.7290596351538907E-2</v>
      </c>
      <c r="P739" s="13">
        <f t="shared" si="1011"/>
        <v>0.12530286254009229</v>
      </c>
      <c r="Q739" s="13">
        <f t="shared" si="1012"/>
        <v>8.3266592954555629E-2</v>
      </c>
      <c r="R739" s="13">
        <f t="shared" si="1013"/>
        <v>4.7140175920582852E-2</v>
      </c>
      <c r="S739" s="13">
        <f t="shared" si="1014"/>
        <v>4.8567781644595562E-2</v>
      </c>
      <c r="T739" s="13">
        <f t="shared" si="1015"/>
        <v>8.9934128170636951E-2</v>
      </c>
      <c r="U739" s="13">
        <f t="shared" si="1016"/>
        <v>6.7668216627877656E-2</v>
      </c>
      <c r="V739" s="13">
        <f t="shared" si="1017"/>
        <v>8.3666774017583899E-3</v>
      </c>
      <c r="W739" s="13">
        <f t="shared" si="1018"/>
        <v>3.9842178070546005E-2</v>
      </c>
      <c r="X739" s="13">
        <f t="shared" si="1019"/>
        <v>4.3032522672681123E-2</v>
      </c>
      <c r="Y739" s="13">
        <f t="shared" si="1020"/>
        <v>2.3239166346477769E-2</v>
      </c>
      <c r="Z739" s="13">
        <f t="shared" si="1021"/>
        <v>1.6971634812943004E-2</v>
      </c>
      <c r="AA739" s="13">
        <f t="shared" si="1022"/>
        <v>2.4362239610353525E-2</v>
      </c>
      <c r="AB739" s="13">
        <f t="shared" si="1023"/>
        <v>1.748560835104836E-2</v>
      </c>
      <c r="AC739" s="13">
        <f t="shared" si="1024"/>
        <v>8.1073758592178241E-4</v>
      </c>
      <c r="AD739" s="13">
        <f t="shared" si="1025"/>
        <v>1.4298043462683631E-2</v>
      </c>
      <c r="AE739" s="13">
        <f t="shared" si="1026"/>
        <v>1.5442952902661969E-2</v>
      </c>
      <c r="AF739" s="13">
        <f t="shared" si="1027"/>
        <v>8.3397702271732349E-3</v>
      </c>
      <c r="AG739" s="13">
        <f t="shared" si="1028"/>
        <v>3.0025245335929753E-3</v>
      </c>
      <c r="AH739" s="13">
        <f t="shared" si="1029"/>
        <v>4.582657721342951E-3</v>
      </c>
      <c r="AI739" s="13">
        <f t="shared" si="1030"/>
        <v>6.5782587647037543E-3</v>
      </c>
      <c r="AJ739" s="13">
        <f t="shared" si="1031"/>
        <v>4.7214401562070459E-3</v>
      </c>
      <c r="AK739" s="13">
        <f t="shared" si="1032"/>
        <v>2.2591588388358066E-3</v>
      </c>
      <c r="AL739" s="13">
        <f t="shared" si="1033"/>
        <v>5.0279108069400181E-5</v>
      </c>
      <c r="AM739" s="13">
        <f t="shared" si="1034"/>
        <v>4.1048769271360905E-3</v>
      </c>
      <c r="AN739" s="13">
        <f t="shared" si="1035"/>
        <v>4.433573112463343E-3</v>
      </c>
      <c r="AO739" s="13">
        <f t="shared" si="1036"/>
        <v>2.3942947489624233E-3</v>
      </c>
      <c r="AP739" s="13">
        <f t="shared" si="1037"/>
        <v>8.6200561029715537E-4</v>
      </c>
      <c r="AQ739" s="13">
        <f t="shared" si="1038"/>
        <v>2.3275758107030561E-4</v>
      </c>
      <c r="AR739" s="13">
        <f t="shared" si="1039"/>
        <v>9.8992239804587216E-4</v>
      </c>
      <c r="AS739" s="13">
        <f t="shared" si="1040"/>
        <v>1.4210019790466656E-3</v>
      </c>
      <c r="AT739" s="13">
        <f t="shared" si="1041"/>
        <v>1.019901473307694E-3</v>
      </c>
      <c r="AU739" s="13">
        <f t="shared" si="1042"/>
        <v>4.8801199463168577E-4</v>
      </c>
      <c r="AV739" s="13">
        <f t="shared" si="1043"/>
        <v>1.7513140715349329E-4</v>
      </c>
      <c r="AW739" s="13">
        <f t="shared" si="1044"/>
        <v>2.1653710701836701E-6</v>
      </c>
      <c r="AX739" s="13">
        <f t="shared" si="1045"/>
        <v>9.8206994957684372E-4</v>
      </c>
      <c r="AY739" s="13">
        <f t="shared" si="1046"/>
        <v>1.0607087618677766E-3</v>
      </c>
      <c r="AZ739" s="13">
        <f t="shared" si="1047"/>
        <v>5.7282227095323409E-4</v>
      </c>
      <c r="BA739" s="13">
        <f t="shared" si="1048"/>
        <v>2.0623025276183092E-4</v>
      </c>
      <c r="BB739" s="13">
        <f t="shared" si="1049"/>
        <v>5.5686012020054116E-5</v>
      </c>
      <c r="BC739" s="13">
        <f t="shared" si="1050"/>
        <v>1.2029008908906437E-5</v>
      </c>
      <c r="BD739" s="13">
        <f t="shared" si="1051"/>
        <v>1.7819833193973803E-4</v>
      </c>
      <c r="BE739" s="13">
        <f t="shared" si="1052"/>
        <v>2.5579801290388462E-4</v>
      </c>
      <c r="BF739" s="13">
        <f t="shared" si="1053"/>
        <v>1.8359493799219041E-4</v>
      </c>
      <c r="BG739" s="13">
        <f t="shared" si="1054"/>
        <v>8.7848222832029511E-5</v>
      </c>
      <c r="BH739" s="13">
        <f t="shared" si="1055"/>
        <v>3.152582938482563E-5</v>
      </c>
      <c r="BI739" s="13">
        <f t="shared" si="1056"/>
        <v>9.0508641960940378E-6</v>
      </c>
      <c r="BJ739" s="14">
        <f t="shared" si="1057"/>
        <v>0.45132809413572378</v>
      </c>
      <c r="BK739" s="14">
        <f t="shared" si="1058"/>
        <v>0.26497809430513392</v>
      </c>
      <c r="BL739" s="14">
        <f t="shared" si="1059"/>
        <v>0.266928337793925</v>
      </c>
      <c r="BM739" s="14">
        <f t="shared" si="1060"/>
        <v>0.45931518206863314</v>
      </c>
      <c r="BN739" s="14">
        <f t="shared" si="1061"/>
        <v>0.53983243558829497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1.391</v>
      </c>
      <c r="F740" s="10">
        <f>VLOOKUP(B740,home!$B$2:$E$405,3,FALSE)</f>
        <v>0.71889999999999998</v>
      </c>
      <c r="G740" s="10">
        <f>VLOOKUP(C740,away!$B$2:$E$405,4,FALSE)</f>
        <v>0.71889999999999998</v>
      </c>
      <c r="H740" s="10">
        <f>VLOOKUP(A740,away!$A$2:$E$405,3,FALSE)</f>
        <v>1.016</v>
      </c>
      <c r="I740" s="10">
        <f>VLOOKUP(C740,away!$B$2:$E$405,3,FALSE)</f>
        <v>0.90849999999999997</v>
      </c>
      <c r="J740" s="10">
        <f>VLOOKUP(B740,home!$B$2:$E$405,4,FALSE)</f>
        <v>0.62629999999999997</v>
      </c>
      <c r="K740" s="12">
        <f t="shared" si="1006"/>
        <v>0.71889273910999996</v>
      </c>
      <c r="L740" s="12">
        <f t="shared" si="1007"/>
        <v>0.57809744679999997</v>
      </c>
      <c r="M740" s="13">
        <f t="shared" si="1008"/>
        <v>0.27335329873420816</v>
      </c>
      <c r="N740" s="13">
        <f t="shared" si="1009"/>
        <v>0.19651170167178897</v>
      </c>
      <c r="O740" s="13">
        <f t="shared" si="1010"/>
        <v>0.15802484407260339</v>
      </c>
      <c r="P740" s="13">
        <f t="shared" si="1011"/>
        <v>0.11360291300278449</v>
      </c>
      <c r="Q740" s="13">
        <f t="shared" si="1012"/>
        <v>7.0635417740999754E-2</v>
      </c>
      <c r="R740" s="13">
        <f t="shared" si="1013"/>
        <v>4.5676879444670061E-2</v>
      </c>
      <c r="S740" s="13">
        <f t="shared" si="1014"/>
        <v>1.1803060272620715E-2</v>
      </c>
      <c r="T740" s="13">
        <f t="shared" si="1015"/>
        <v>4.0834154649723377E-2</v>
      </c>
      <c r="U740" s="13">
        <f t="shared" si="1016"/>
        <v>3.2836776977976115E-2</v>
      </c>
      <c r="V740" s="13">
        <f t="shared" si="1017"/>
        <v>5.4502605461144123E-4</v>
      </c>
      <c r="W740" s="13">
        <f t="shared" si="1018"/>
        <v>1.6926429646002134E-2</v>
      </c>
      <c r="X740" s="13">
        <f t="shared" si="1019"/>
        <v>9.7851257617936616E-3</v>
      </c>
      <c r="Y740" s="13">
        <f t="shared" si="1020"/>
        <v>2.8283781097549099E-3</v>
      </c>
      <c r="Z740" s="13">
        <f t="shared" si="1021"/>
        <v>8.8018957949183886E-3</v>
      </c>
      <c r="AA740" s="13">
        <f t="shared" si="1022"/>
        <v>6.3276189773696714E-3</v>
      </c>
      <c r="AB740" s="13">
        <f t="shared" si="1023"/>
        <v>2.2744396693428494E-3</v>
      </c>
      <c r="AC740" s="13">
        <f t="shared" si="1024"/>
        <v>1.4156713068990215E-5</v>
      </c>
      <c r="AD740" s="13">
        <f t="shared" si="1025"/>
        <v>3.0420718428917949E-3</v>
      </c>
      <c r="AE740" s="13">
        <f t="shared" si="1026"/>
        <v>1.7586139653579173E-3</v>
      </c>
      <c r="AF740" s="13">
        <f t="shared" si="1027"/>
        <v>5.0832512164011769E-4</v>
      </c>
      <c r="AG740" s="13">
        <f t="shared" si="1028"/>
        <v>9.7953818321483847E-5</v>
      </c>
      <c r="AH740" s="13">
        <f t="shared" si="1029"/>
        <v>1.272088371510494E-3</v>
      </c>
      <c r="AI740" s="13">
        <f t="shared" si="1030"/>
        <v>9.1449509378515833E-4</v>
      </c>
      <c r="AJ740" s="13">
        <f t="shared" si="1031"/>
        <v>3.287119414369343E-4</v>
      </c>
      <c r="AK740" s="13">
        <f t="shared" si="1032"/>
        <v>7.8769542652587868E-5</v>
      </c>
      <c r="AL740" s="13">
        <f t="shared" si="1033"/>
        <v>2.3533556765241538E-7</v>
      </c>
      <c r="AM740" s="13">
        <f t="shared" si="1034"/>
        <v>4.373846719411778E-4</v>
      </c>
      <c r="AN740" s="13">
        <f t="shared" si="1035"/>
        <v>2.5285096211865048E-4</v>
      </c>
      <c r="AO740" s="13">
        <f t="shared" si="1036"/>
        <v>7.3086247810857661E-5</v>
      </c>
      <c r="AP740" s="13">
        <f t="shared" si="1037"/>
        <v>1.4083657751882971E-5</v>
      </c>
      <c r="AQ740" s="13">
        <f t="shared" si="1038"/>
        <v>2.0354316469921431E-6</v>
      </c>
      <c r="AR740" s="13">
        <f t="shared" si="1039"/>
        <v>1.4707820793483732E-4</v>
      </c>
      <c r="AS740" s="13">
        <f t="shared" si="1040"/>
        <v>1.0573345576566533E-4</v>
      </c>
      <c r="AT740" s="13">
        <f t="shared" si="1041"/>
        <v>3.8005506815472578E-5</v>
      </c>
      <c r="AU740" s="13">
        <f t="shared" si="1042"/>
        <v>9.1072942986129515E-6</v>
      </c>
      <c r="AV740" s="13">
        <f t="shared" si="1043"/>
        <v>1.6367919360526875E-6</v>
      </c>
      <c r="AW740" s="13">
        <f t="shared" si="1044"/>
        <v>2.7167533882054045E-9</v>
      </c>
      <c r="AX740" s="13">
        <f t="shared" si="1045"/>
        <v>5.2405444142753639E-5</v>
      </c>
      <c r="AY740" s="13">
        <f t="shared" si="1046"/>
        <v>3.0295453457345895E-5</v>
      </c>
      <c r="AZ740" s="13">
        <f t="shared" si="1047"/>
        <v>8.7568621466699451E-6</v>
      </c>
      <c r="BA740" s="13">
        <f t="shared" si="1048"/>
        <v>1.6874398829898213E-6</v>
      </c>
      <c r="BB740" s="13">
        <f t="shared" si="1049"/>
        <v>2.4387617199622654E-7</v>
      </c>
      <c r="BC740" s="13">
        <f t="shared" si="1050"/>
        <v>2.8196838473275251E-8</v>
      </c>
      <c r="BD740" s="13">
        <f t="shared" si="1051"/>
        <v>1.417092274784149E-5</v>
      </c>
      <c r="BE740" s="13">
        <f t="shared" si="1052"/>
        <v>1.0187373469911976E-5</v>
      </c>
      <c r="BF740" s="13">
        <f t="shared" si="1053"/>
        <v>3.6618144090607817E-6</v>
      </c>
      <c r="BG740" s="13">
        <f t="shared" si="1054"/>
        <v>8.7748393021405709E-7</v>
      </c>
      <c r="BH740" s="13">
        <f t="shared" si="1055"/>
        <v>1.5770420652914786E-7</v>
      </c>
      <c r="BI740" s="13">
        <f t="shared" si="1056"/>
        <v>2.2674481800181662E-8</v>
      </c>
      <c r="BJ740" s="14">
        <f t="shared" si="1057"/>
        <v>0.34380103057218403</v>
      </c>
      <c r="BK740" s="14">
        <f t="shared" si="1058"/>
        <v>0.39934898556631881</v>
      </c>
      <c r="BL740" s="14">
        <f t="shared" si="1059"/>
        <v>0.24806526332134324</v>
      </c>
      <c r="BM740" s="14">
        <f t="shared" si="1060"/>
        <v>0.14218182785100553</v>
      </c>
      <c r="BN740" s="14">
        <f t="shared" si="1061"/>
        <v>0.85780505466705481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1.391</v>
      </c>
      <c r="F741" s="10">
        <f>VLOOKUP(B741,home!$B$2:$E$405,3,FALSE)</f>
        <v>0.82950000000000002</v>
      </c>
      <c r="G741" s="10">
        <f>VLOOKUP(C741,away!$B$2:$E$405,4,FALSE)</f>
        <v>1.659</v>
      </c>
      <c r="H741" s="10">
        <f>VLOOKUP(A741,away!$A$2:$E$405,3,FALSE)</f>
        <v>1.016</v>
      </c>
      <c r="I741" s="10">
        <f>VLOOKUP(C741,away!$B$2:$E$405,3,FALSE)</f>
        <v>0.68140000000000001</v>
      </c>
      <c r="J741" s="10">
        <f>VLOOKUP(B741,home!$B$2:$E$405,4,FALSE)</f>
        <v>1.06</v>
      </c>
      <c r="K741" s="12">
        <f t="shared" si="1006"/>
        <v>1.9142114355000002</v>
      </c>
      <c r="L741" s="12">
        <f t="shared" si="1007"/>
        <v>0.73384054399999998</v>
      </c>
      <c r="M741" s="13">
        <f t="shared" si="1008"/>
        <v>7.078897721195139E-2</v>
      </c>
      <c r="N741" s="13">
        <f t="shared" si="1009"/>
        <v>0.13550506968646631</v>
      </c>
      <c r="O741" s="13">
        <f t="shared" si="1010"/>
        <v>5.194782154642201E-2</v>
      </c>
      <c r="P741" s="13">
        <f t="shared" si="1011"/>
        <v>9.9439114053474317E-2</v>
      </c>
      <c r="Q741" s="13">
        <f t="shared" si="1012"/>
        <v>0.12969267698102913</v>
      </c>
      <c r="R741" s="13">
        <f t="shared" si="1013"/>
        <v>1.9060708811620621E-2</v>
      </c>
      <c r="S741" s="13">
        <f t="shared" si="1014"/>
        <v>3.4921176266375156E-2</v>
      </c>
      <c r="T741" s="13">
        <f t="shared" si="1015"/>
        <v>9.5173744628574669E-2</v>
      </c>
      <c r="U741" s="13">
        <f t="shared" si="1016"/>
        <v>3.6486226775939816E-2</v>
      </c>
      <c r="V741" s="13">
        <f t="shared" si="1017"/>
        <v>5.4505203217292998E-3</v>
      </c>
      <c r="W741" s="13">
        <f t="shared" si="1018"/>
        <v>8.2753068459231194E-2</v>
      </c>
      <c r="X741" s="13">
        <f t="shared" si="1019"/>
        <v>6.0727556775791454E-2</v>
      </c>
      <c r="Y741" s="13">
        <f t="shared" si="1020"/>
        <v>2.2282171650068842E-2</v>
      </c>
      <c r="Z741" s="13">
        <f t="shared" si="1021"/>
        <v>4.662506974448425E-3</v>
      </c>
      <c r="AA741" s="13">
        <f t="shared" si="1022"/>
        <v>8.9250241685876822E-3</v>
      </c>
      <c r="AB741" s="13">
        <f t="shared" si="1023"/>
        <v>8.5421916628122124E-3</v>
      </c>
      <c r="AC741" s="13">
        <f t="shared" si="1024"/>
        <v>4.7853046235964104E-4</v>
      </c>
      <c r="AD741" s="13">
        <f t="shared" si="1025"/>
        <v>3.9601717491843678E-2</v>
      </c>
      <c r="AE741" s="13">
        <f t="shared" si="1026"/>
        <v>2.9061345907548875E-2</v>
      </c>
      <c r="AF741" s="13">
        <f t="shared" si="1027"/>
        <v>1.0663196945083919E-2</v>
      </c>
      <c r="AG741" s="13">
        <f t="shared" si="1028"/>
        <v>2.608362082319841E-3</v>
      </c>
      <c r="AH741" s="13">
        <f t="shared" si="1029"/>
        <v>8.5538416363325619E-4</v>
      </c>
      <c r="AI741" s="13">
        <f t="shared" si="1030"/>
        <v>1.6373861477723824E-3</v>
      </c>
      <c r="AJ741" s="13">
        <f t="shared" si="1031"/>
        <v>1.5671516441975938E-3</v>
      </c>
      <c r="AK741" s="13">
        <f t="shared" si="1032"/>
        <v>9.9995319949522073E-4</v>
      </c>
      <c r="AL741" s="13">
        <f t="shared" si="1033"/>
        <v>2.6888166547267687E-5</v>
      </c>
      <c r="AM741" s="13">
        <f t="shared" si="1034"/>
        <v>1.5161212097665508E-2</v>
      </c>
      <c r="AN741" s="13">
        <f t="shared" si="1035"/>
        <v>1.1125912133450235E-2</v>
      </c>
      <c r="AO741" s="13">
        <f t="shared" si="1036"/>
        <v>4.0823227062536608E-3</v>
      </c>
      <c r="AP741" s="13">
        <f t="shared" si="1037"/>
        <v>9.9859130518024637E-4</v>
      </c>
      <c r="AQ741" s="13">
        <f t="shared" si="1038"/>
        <v>1.8320169665678542E-4</v>
      </c>
      <c r="AR741" s="13">
        <f t="shared" si="1039"/>
        <v>1.2554311599392279E-4</v>
      </c>
      <c r="AS741" s="13">
        <f t="shared" si="1040"/>
        <v>2.4031606828386998E-4</v>
      </c>
      <c r="AT741" s="13">
        <f t="shared" si="1041"/>
        <v>2.3000788302169145E-4</v>
      </c>
      <c r="AU741" s="13">
        <f t="shared" si="1042"/>
        <v>1.4676123997842271E-4</v>
      </c>
      <c r="AV741" s="13">
        <f t="shared" si="1043"/>
        <v>7.0233010963714125E-5</v>
      </c>
      <c r="AW741" s="13">
        <f t="shared" si="1044"/>
        <v>1.0491807110248927E-6</v>
      </c>
      <c r="AX741" s="13">
        <f t="shared" si="1045"/>
        <v>4.8369609288987083E-3</v>
      </c>
      <c r="AY741" s="13">
        <f t="shared" si="1046"/>
        <v>3.549558039369773E-3</v>
      </c>
      <c r="AZ741" s="13">
        <f t="shared" si="1047"/>
        <v>1.3024048012853437E-3</v>
      </c>
      <c r="BA741" s="13">
        <f t="shared" si="1048"/>
        <v>3.1858581596114959E-4</v>
      </c>
      <c r="BB741" s="13">
        <f t="shared" si="1049"/>
        <v>5.8447797123903449E-5</v>
      </c>
      <c r="BC741" s="13">
        <f t="shared" si="1050"/>
        <v>8.5782726474013904E-6</v>
      </c>
      <c r="BD741" s="13">
        <f t="shared" si="1051"/>
        <v>1.5354771422739227E-5</v>
      </c>
      <c r="BE741" s="13">
        <f t="shared" si="1052"/>
        <v>2.9392279046896042E-5</v>
      </c>
      <c r="BF741" s="13">
        <f t="shared" si="1053"/>
        <v>2.8131518333487729E-5</v>
      </c>
      <c r="BG741" s="13">
        <f t="shared" si="1054"/>
        <v>1.794989136398004E-5</v>
      </c>
      <c r="BH741" s="13">
        <f t="shared" si="1055"/>
        <v>8.5899718287283211E-6</v>
      </c>
      <c r="BI741" s="13">
        <f t="shared" si="1056"/>
        <v>3.2886044610349195E-6</v>
      </c>
      <c r="BJ741" s="14">
        <f t="shared" si="1057"/>
        <v>0.64969468620245052</v>
      </c>
      <c r="BK741" s="14">
        <f t="shared" si="1058"/>
        <v>0.21465476452180682</v>
      </c>
      <c r="BL741" s="14">
        <f t="shared" si="1059"/>
        <v>0.13093741647517923</v>
      </c>
      <c r="BM741" s="14">
        <f t="shared" si="1060"/>
        <v>0.4899664970242627</v>
      </c>
      <c r="BN741" s="14">
        <f t="shared" si="1061"/>
        <v>0.50643436829096378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1.391</v>
      </c>
      <c r="F742" s="10">
        <f>VLOOKUP(B742,home!$B$2:$E$405,3,FALSE)</f>
        <v>1.1383000000000001</v>
      </c>
      <c r="G742" s="10">
        <f>VLOOKUP(C742,away!$B$2:$E$405,4,FALSE)</f>
        <v>0.94010000000000005</v>
      </c>
      <c r="H742" s="10">
        <f>VLOOKUP(A742,away!$A$2:$E$405,3,FALSE)</f>
        <v>1.016</v>
      </c>
      <c r="I742" s="10">
        <f>VLOOKUP(C742,away!$B$2:$E$405,3,FALSE)</f>
        <v>0.7571</v>
      </c>
      <c r="J742" s="10">
        <f>VLOOKUP(B742,home!$B$2:$E$405,4,FALSE)</f>
        <v>1.0663</v>
      </c>
      <c r="K742" s="12">
        <f t="shared" si="1006"/>
        <v>1.4885311195300002</v>
      </c>
      <c r="L742" s="12">
        <f t="shared" si="1007"/>
        <v>0.82021246168000006</v>
      </c>
      <c r="M742" s="13">
        <f t="shared" si="1008"/>
        <v>9.9386043640365337E-2</v>
      </c>
      <c r="N742" s="13">
        <f t="shared" si="1009"/>
        <v>0.14793921880565047</v>
      </c>
      <c r="O742" s="13">
        <f t="shared" si="1010"/>
        <v>8.1517671510899975E-2</v>
      </c>
      <c r="P742" s="13">
        <f t="shared" si="1011"/>
        <v>0.12134159083559873</v>
      </c>
      <c r="Q742" s="13">
        <f t="shared" si="1012"/>
        <v>0.11010606549558431</v>
      </c>
      <c r="R742" s="13">
        <f t="shared" si="1013"/>
        <v>3.3430905010188437E-2</v>
      </c>
      <c r="S742" s="13">
        <f t="shared" si="1014"/>
        <v>3.7036844226823219E-2</v>
      </c>
      <c r="T742" s="13">
        <f t="shared" si="1015"/>
        <v>9.0310367026032526E-2</v>
      </c>
      <c r="U742" s="13">
        <f t="shared" si="1016"/>
        <v>4.9762942461716884E-2</v>
      </c>
      <c r="V742" s="13">
        <f t="shared" si="1017"/>
        <v>5.0243021313661042E-3</v>
      </c>
      <c r="W742" s="13">
        <f t="shared" si="1018"/>
        <v>5.4632101646395217E-2</v>
      </c>
      <c r="X742" s="13">
        <f t="shared" si="1019"/>
        <v>4.4809930578141803E-2</v>
      </c>
      <c r="Y742" s="13">
        <f t="shared" si="1020"/>
        <v>1.8376831733603795E-2</v>
      </c>
      <c r="Z742" s="13">
        <f t="shared" si="1021"/>
        <v>9.1401482981989662E-3</v>
      </c>
      <c r="AA742" s="13">
        <f t="shared" si="1022"/>
        <v>1.3605395178988334E-2</v>
      </c>
      <c r="AB742" s="13">
        <f t="shared" si="1023"/>
        <v>1.012602705871379E-2</v>
      </c>
      <c r="AC742" s="13">
        <f t="shared" si="1024"/>
        <v>3.8338935171869669E-4</v>
      </c>
      <c r="AD742" s="13">
        <f t="shared" si="1025"/>
        <v>2.0330395856496354E-2</v>
      </c>
      <c r="AE742" s="13">
        <f t="shared" si="1026"/>
        <v>1.6675244032385746E-2</v>
      </c>
      <c r="AF742" s="13">
        <f t="shared" si="1027"/>
        <v>6.8386214784589214E-3</v>
      </c>
      <c r="AG742" s="13">
        <f t="shared" si="1028"/>
        <v>1.8697075191148377E-3</v>
      </c>
      <c r="AH742" s="13">
        <f t="shared" si="1029"/>
        <v>1.8742158839465093E-3</v>
      </c>
      <c r="AI742" s="13">
        <f t="shared" si="1030"/>
        <v>2.7898286679718066E-3</v>
      </c>
      <c r="AJ742" s="13">
        <f t="shared" si="1031"/>
        <v>2.0763733952164818E-3</v>
      </c>
      <c r="AK742" s="13">
        <f t="shared" si="1032"/>
        <v>1.0302488048479657E-3</v>
      </c>
      <c r="AL742" s="13">
        <f t="shared" si="1033"/>
        <v>1.8723382939083472E-5</v>
      </c>
      <c r="AM742" s="13">
        <f t="shared" si="1034"/>
        <v>6.052485380951717E-3</v>
      </c>
      <c r="AN742" s="13">
        <f t="shared" si="1035"/>
        <v>4.9643239335926204E-3</v>
      </c>
      <c r="AO742" s="13">
        <f t="shared" si="1036"/>
        <v>2.035900177074472E-3</v>
      </c>
      <c r="AP742" s="13">
        <f t="shared" si="1037"/>
        <v>5.5662356532433358E-4</v>
      </c>
      <c r="AQ742" s="13">
        <f t="shared" si="1038"/>
        <v>1.1413739618594249E-4</v>
      </c>
      <c r="AR742" s="13">
        <f t="shared" si="1039"/>
        <v>3.0745104477830485E-4</v>
      </c>
      <c r="AS742" s="13">
        <f t="shared" si="1040"/>
        <v>4.5765044788451836E-4</v>
      </c>
      <c r="AT742" s="13">
        <f t="shared" si="1041"/>
        <v>3.406134667714742E-4</v>
      </c>
      <c r="AU742" s="13">
        <f t="shared" si="1042"/>
        <v>1.6900458167344565E-4</v>
      </c>
      <c r="AV742" s="13">
        <f t="shared" si="1043"/>
        <v>6.2892144791018334E-5</v>
      </c>
      <c r="AW742" s="13">
        <f t="shared" si="1044"/>
        <v>6.3498885212182183E-7</v>
      </c>
      <c r="AX742" s="13">
        <f t="shared" si="1045"/>
        <v>1.5015521400078365E-3</v>
      </c>
      <c r="AY742" s="13">
        <f t="shared" si="1046"/>
        <v>1.2315917770966997E-3</v>
      </c>
      <c r="AZ742" s="13">
        <f t="shared" si="1047"/>
        <v>5.0508346163866493E-4</v>
      </c>
      <c r="BA742" s="13">
        <f t="shared" si="1048"/>
        <v>1.3809191647483506E-4</v>
      </c>
      <c r="BB742" s="13">
        <f t="shared" si="1049"/>
        <v>2.8316177687483354E-5</v>
      </c>
      <c r="BC742" s="13">
        <f t="shared" si="1050"/>
        <v>4.6450563612838045E-6</v>
      </c>
      <c r="BD742" s="13">
        <f t="shared" si="1051"/>
        <v>4.2029196380616867E-5</v>
      </c>
      <c r="BE742" s="13">
        <f t="shared" si="1052"/>
        <v>6.2561766741385863E-5</v>
      </c>
      <c r="BF742" s="13">
        <f t="shared" si="1053"/>
        <v>4.6562568343664929E-5</v>
      </c>
      <c r="BG742" s="13">
        <f t="shared" si="1054"/>
        <v>2.3103277328262567E-5</v>
      </c>
      <c r="BH742" s="13">
        <f t="shared" si="1055"/>
        <v>8.5974868165626856E-6</v>
      </c>
      <c r="BI742" s="13">
        <f t="shared" si="1056"/>
        <v>2.5595253352404933E-6</v>
      </c>
      <c r="BJ742" s="14">
        <f t="shared" si="1057"/>
        <v>0.52902123515426003</v>
      </c>
      <c r="BK742" s="14">
        <f t="shared" si="1058"/>
        <v>0.2644224853459079</v>
      </c>
      <c r="BL742" s="14">
        <f t="shared" si="1059"/>
        <v>0.19773663347933471</v>
      </c>
      <c r="BM742" s="14">
        <f t="shared" si="1060"/>
        <v>0.40536805019116967</v>
      </c>
      <c r="BN742" s="14">
        <f t="shared" si="1061"/>
        <v>0.59372149529828722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1.391</v>
      </c>
      <c r="F743" s="10">
        <f>VLOOKUP(B743,home!$B$2:$E$405,3,FALSE)</f>
        <v>0.7843</v>
      </c>
      <c r="G743" s="10">
        <f>VLOOKUP(C743,away!$B$2:$E$405,4,FALSE)</f>
        <v>1.2165999999999999</v>
      </c>
      <c r="H743" s="10">
        <f>VLOOKUP(A743,away!$A$2:$E$405,3,FALSE)</f>
        <v>1.016</v>
      </c>
      <c r="I743" s="10">
        <f>VLOOKUP(C743,away!$B$2:$E$405,3,FALSE)</f>
        <v>0.68140000000000001</v>
      </c>
      <c r="J743" s="10">
        <f>VLOOKUP(B743,home!$B$2:$E$405,4,FALSE)</f>
        <v>0.89480000000000004</v>
      </c>
      <c r="K743" s="12">
        <f t="shared" si="1006"/>
        <v>1.3272635175799998</v>
      </c>
      <c r="L743" s="12">
        <f t="shared" si="1007"/>
        <v>0.61947218751999999</v>
      </c>
      <c r="M743" s="13">
        <f t="shared" si="1008"/>
        <v>0.14273925494756415</v>
      </c>
      <c r="N743" s="13">
        <f t="shared" si="1009"/>
        <v>0.18945260561845237</v>
      </c>
      <c r="O743" s="13">
        <f t="shared" si="1010"/>
        <v>8.8422998507342546E-2</v>
      </c>
      <c r="P743" s="13">
        <f t="shared" si="1011"/>
        <v>0.11736062003382654</v>
      </c>
      <c r="Q743" s="13">
        <f t="shared" si="1012"/>
        <v>0.12572676587392179</v>
      </c>
      <c r="R743" s="13">
        <f t="shared" si="1013"/>
        <v>2.7387794156210586E-2</v>
      </c>
      <c r="S743" s="13">
        <f t="shared" si="1014"/>
        <v>2.4123558617046105E-2</v>
      </c>
      <c r="T743" s="13">
        <f t="shared" si="1015"/>
        <v>7.7884234685733217E-2</v>
      </c>
      <c r="U743" s="13">
        <f t="shared" si="1016"/>
        <v>3.6350820010529021E-2</v>
      </c>
      <c r="V743" s="13">
        <f t="shared" si="1017"/>
        <v>2.2038286974221536E-3</v>
      </c>
      <c r="W743" s="13">
        <f t="shared" si="1018"/>
        <v>5.5624183175926184E-2</v>
      </c>
      <c r="X743" s="13">
        <f t="shared" si="1019"/>
        <v>3.4457634431004178E-2</v>
      </c>
      <c r="Y743" s="13">
        <f t="shared" si="1020"/>
        <v>1.0672773088869311E-2</v>
      </c>
      <c r="Z743" s="13">
        <f t="shared" si="1021"/>
        <v>5.6553255857650815E-3</v>
      </c>
      <c r="AA743" s="13">
        <f t="shared" si="1022"/>
        <v>7.5061073300227354E-3</v>
      </c>
      <c r="AB743" s="13">
        <f t="shared" si="1023"/>
        <v>4.9812912090894989E-3</v>
      </c>
      <c r="AC743" s="13">
        <f t="shared" si="1024"/>
        <v>1.1324963763157593E-4</v>
      </c>
      <c r="AD743" s="13">
        <f t="shared" si="1025"/>
        <v>1.8456987256148517E-2</v>
      </c>
      <c r="AE743" s="13">
        <f t="shared" si="1026"/>
        <v>1.1433590270595085E-2</v>
      </c>
      <c r="AF743" s="13">
        <f t="shared" si="1027"/>
        <v>3.541395588066462E-3</v>
      </c>
      <c r="AG743" s="13">
        <f t="shared" si="1028"/>
        <v>7.3126535727106943E-4</v>
      </c>
      <c r="AH743" s="13">
        <f t="shared" si="1029"/>
        <v>8.7582922793793009E-4</v>
      </c>
      <c r="AI743" s="13">
        <f t="shared" si="1030"/>
        <v>1.1624561818722725E-3</v>
      </c>
      <c r="AJ743" s="13">
        <f t="shared" si="1031"/>
        <v>7.7144284049220438E-4</v>
      </c>
      <c r="AK743" s="13">
        <f t="shared" si="1032"/>
        <v>3.413026460278634E-4</v>
      </c>
      <c r="AL743" s="13">
        <f t="shared" si="1033"/>
        <v>3.7245669233541774E-6</v>
      </c>
      <c r="AM743" s="13">
        <f t="shared" si="1034"/>
        <v>4.8994571659049767E-3</v>
      </c>
      <c r="AN743" s="13">
        <f t="shared" si="1035"/>
        <v>3.0350774482236953E-3</v>
      </c>
      <c r="AO743" s="13">
        <f t="shared" si="1036"/>
        <v>9.400730330718759E-4</v>
      </c>
      <c r="AP743" s="13">
        <f t="shared" si="1037"/>
        <v>1.9411636607519876E-4</v>
      </c>
      <c r="AQ743" s="13">
        <f t="shared" si="1038"/>
        <v>3.0062422481509125E-5</v>
      </c>
      <c r="AR743" s="13">
        <f t="shared" si="1039"/>
        <v>1.0851036954493247E-4</v>
      </c>
      <c r="AS743" s="13">
        <f t="shared" si="1040"/>
        <v>1.4402185477611275E-4</v>
      </c>
      <c r="AT743" s="13">
        <f t="shared" si="1041"/>
        <v>9.5577476789269683E-5</v>
      </c>
      <c r="AU743" s="13">
        <f t="shared" si="1042"/>
        <v>4.2285499348248961E-5</v>
      </c>
      <c r="AV743" s="13">
        <f t="shared" si="1043"/>
        <v>1.4031000151895933E-5</v>
      </c>
      <c r="AW743" s="13">
        <f t="shared" si="1044"/>
        <v>8.5065263395230962E-8</v>
      </c>
      <c r="AX743" s="13">
        <f t="shared" si="1045"/>
        <v>1.0838117920419312E-3</v>
      </c>
      <c r="AY743" s="13">
        <f t="shared" si="1046"/>
        <v>6.7139126167618649E-4</v>
      </c>
      <c r="AZ743" s="13">
        <f t="shared" si="1047"/>
        <v>2.0795410677617996E-4</v>
      </c>
      <c r="BA743" s="13">
        <f t="shared" si="1048"/>
        <v>4.2940595142802619E-5</v>
      </c>
      <c r="BB743" s="13">
        <f t="shared" si="1049"/>
        <v>6.6501261016306565E-6</v>
      </c>
      <c r="BC743" s="13">
        <f t="shared" si="1050"/>
        <v>8.2391363269219868E-7</v>
      </c>
      <c r="BD743" s="13">
        <f t="shared" si="1051"/>
        <v>1.1203192665100478E-5</v>
      </c>
      <c r="BE743" s="13">
        <f t="shared" si="1052"/>
        <v>1.4869588904807712E-5</v>
      </c>
      <c r="BF743" s="13">
        <f t="shared" si="1053"/>
        <v>9.8679314373818124E-6</v>
      </c>
      <c r="BG743" s="13">
        <f t="shared" si="1054"/>
        <v>4.3657817969392175E-6</v>
      </c>
      <c r="BH743" s="13">
        <f t="shared" si="1055"/>
        <v>1.44863572619807E-6</v>
      </c>
      <c r="BI743" s="13">
        <f t="shared" si="1056"/>
        <v>3.845442699291412E-7</v>
      </c>
      <c r="BJ743" s="14">
        <f t="shared" si="1057"/>
        <v>0.53909379357711706</v>
      </c>
      <c r="BK743" s="14">
        <f t="shared" si="1058"/>
        <v>0.28721562776209014</v>
      </c>
      <c r="BL743" s="14">
        <f t="shared" si="1059"/>
        <v>0.16824660798493549</v>
      </c>
      <c r="BM743" s="14">
        <f t="shared" si="1060"/>
        <v>0.30845000957617691</v>
      </c>
      <c r="BN743" s="14">
        <f t="shared" si="1061"/>
        <v>0.69109003913731804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1.391</v>
      </c>
      <c r="F744" s="10">
        <f>VLOOKUP(B744,home!$B$2:$E$405,3,FALSE)</f>
        <v>0.88480000000000003</v>
      </c>
      <c r="G744" s="10">
        <f>VLOOKUP(C744,away!$B$2:$E$405,4,FALSE)</f>
        <v>0.58819999999999995</v>
      </c>
      <c r="H744" s="10">
        <f>VLOOKUP(A744,away!$A$2:$E$405,3,FALSE)</f>
        <v>1.016</v>
      </c>
      <c r="I744" s="10">
        <f>VLOOKUP(C744,away!$B$2:$E$405,3,FALSE)</f>
        <v>1.879</v>
      </c>
      <c r="J744" s="10">
        <f>VLOOKUP(B744,home!$B$2:$E$405,4,FALSE)</f>
        <v>1.2114</v>
      </c>
      <c r="K744" s="12">
        <f t="shared" si="1006"/>
        <v>0.72393114975999995</v>
      </c>
      <c r="L744" s="12">
        <f t="shared" si="1007"/>
        <v>2.3126401296000001</v>
      </c>
      <c r="M744" s="13">
        <f t="shared" si="1008"/>
        <v>4.7999183465228988E-2</v>
      </c>
      <c r="N744" s="13">
        <f t="shared" si="1009"/>
        <v>3.4748104073524404E-2</v>
      </c>
      <c r="O744" s="13">
        <f t="shared" si="1010"/>
        <v>0.11100483786972133</v>
      </c>
      <c r="P744" s="13">
        <f t="shared" si="1011"/>
        <v>8.0359859907949749E-2</v>
      </c>
      <c r="Q744" s="13">
        <f t="shared" si="1012"/>
        <v>1.2577617466963323E-2</v>
      </c>
      <c r="R744" s="13">
        <f t="shared" si="1013"/>
        <v>0.1283571213186297</v>
      </c>
      <c r="S744" s="13">
        <f t="shared" si="1014"/>
        <v>3.3634463225313646E-2</v>
      </c>
      <c r="T744" s="13">
        <f t="shared" si="1015"/>
        <v>2.9087502888857284E-2</v>
      </c>
      <c r="U744" s="13">
        <f t="shared" si="1016"/>
        <v>9.2921718416079407E-2</v>
      </c>
      <c r="V744" s="13">
        <f t="shared" si="1017"/>
        <v>6.2567285472060136E-3</v>
      </c>
      <c r="W744" s="13">
        <f t="shared" si="1018"/>
        <v>3.0351096913667401E-3</v>
      </c>
      <c r="X744" s="13">
        <f t="shared" si="1019"/>
        <v>7.0191164699925932E-3</v>
      </c>
      <c r="Y744" s="13">
        <f t="shared" si="1020"/>
        <v>8.1163452114205847E-3</v>
      </c>
      <c r="Z744" s="13">
        <f t="shared" si="1021"/>
        <v>9.8947943227132906E-2</v>
      </c>
      <c r="AA744" s="13">
        <f t="shared" si="1022"/>
        <v>7.1631498306805527E-2</v>
      </c>
      <c r="AB744" s="13">
        <f t="shared" si="1023"/>
        <v>2.5928136464138597E-2</v>
      </c>
      <c r="AC744" s="13">
        <f t="shared" si="1024"/>
        <v>6.5468539415333292E-4</v>
      </c>
      <c r="AD744" s="13">
        <f t="shared" si="1025"/>
        <v>5.4930261212971052E-4</v>
      </c>
      <c r="AE744" s="13">
        <f t="shared" si="1026"/>
        <v>1.270339264105272E-3</v>
      </c>
      <c r="AF744" s="13">
        <f t="shared" si="1027"/>
        <v>1.468918780188193E-3</v>
      </c>
      <c r="AG744" s="13">
        <f t="shared" si="1028"/>
        <v>1.1323601727287655E-3</v>
      </c>
      <c r="AH744" s="13">
        <f t="shared" si="1029"/>
        <v>5.7207746062112541E-2</v>
      </c>
      <c r="AI744" s="13">
        <f t="shared" si="1030"/>
        <v>4.1414469381923245E-2</v>
      </c>
      <c r="AJ744" s="13">
        <f t="shared" si="1031"/>
        <v>1.4990612218177999E-2</v>
      </c>
      <c r="AK744" s="13">
        <f t="shared" si="1032"/>
        <v>3.6173903795706352E-3</v>
      </c>
      <c r="AL744" s="13">
        <f t="shared" si="1033"/>
        <v>4.3842767947129049E-5</v>
      </c>
      <c r="AM744" s="13">
        <f t="shared" si="1034"/>
        <v>7.9531454313046555E-5</v>
      </c>
      <c r="AN744" s="13">
        <f t="shared" si="1035"/>
        <v>1.8392763280980045E-4</v>
      </c>
      <c r="AO744" s="13">
        <f t="shared" si="1036"/>
        <v>2.1267921228913911E-4</v>
      </c>
      <c r="AP744" s="13">
        <f t="shared" si="1037"/>
        <v>1.6395016035719353E-4</v>
      </c>
      <c r="AQ744" s="13">
        <f t="shared" si="1038"/>
        <v>9.4789430024100249E-5</v>
      </c>
      <c r="AR744" s="13">
        <f t="shared" si="1039"/>
        <v>2.6460185853441558E-2</v>
      </c>
      <c r="AS744" s="13">
        <f t="shared" si="1040"/>
        <v>1.9155352767745232E-2</v>
      </c>
      <c r="AT744" s="13">
        <f t="shared" si="1041"/>
        <v>6.9335782766060993E-3</v>
      </c>
      <c r="AU744" s="13">
        <f t="shared" si="1042"/>
        <v>1.6731444312448047E-3</v>
      </c>
      <c r="AV744" s="13">
        <f t="shared" si="1043"/>
        <v>3.0281034295639807E-4</v>
      </c>
      <c r="AW744" s="13">
        <f t="shared" si="1044"/>
        <v>2.0389228153110571E-6</v>
      </c>
      <c r="AX744" s="13">
        <f t="shared" si="1045"/>
        <v>9.5958828604881129E-6</v>
      </c>
      <c r="AY744" s="13">
        <f t="shared" si="1046"/>
        <v>2.2191823782105645E-5</v>
      </c>
      <c r="AZ744" s="13">
        <f t="shared" si="1047"/>
        <v>2.5660851113754586E-5</v>
      </c>
      <c r="BA744" s="13">
        <f t="shared" si="1048"/>
        <v>1.9781438015119905E-5</v>
      </c>
      <c r="BB744" s="13">
        <f t="shared" si="1049"/>
        <v>1.1436836843740321E-5</v>
      </c>
      <c r="BC744" s="13">
        <f t="shared" si="1050"/>
        <v>5.2898575681043318E-6</v>
      </c>
      <c r="BD744" s="13">
        <f t="shared" si="1051"/>
        <v>1.0198814606890528E-2</v>
      </c>
      <c r="BE744" s="13">
        <f t="shared" si="1052"/>
        <v>7.3832395845553423E-3</v>
      </c>
      <c r="BF744" s="13">
        <f t="shared" si="1053"/>
        <v>2.6724785607003454E-3</v>
      </c>
      <c r="BG744" s="13">
        <f t="shared" si="1054"/>
        <v>6.4489682571891723E-4</v>
      </c>
      <c r="BH744" s="13">
        <f t="shared" si="1055"/>
        <v>1.1671522512981747E-4</v>
      </c>
      <c r="BI744" s="13">
        <f t="shared" si="1056"/>
        <v>1.6898757424545206E-5</v>
      </c>
      <c r="BJ744" s="14">
        <f t="shared" si="1057"/>
        <v>9.9833551211253466E-2</v>
      </c>
      <c r="BK744" s="14">
        <f t="shared" si="1058"/>
        <v>0.16897095513158097</v>
      </c>
      <c r="BL744" s="14">
        <f t="shared" si="1059"/>
        <v>0.62263164564957252</v>
      </c>
      <c r="BM744" s="14">
        <f t="shared" si="1060"/>
        <v>0.57531721821655557</v>
      </c>
      <c r="BN744" s="14">
        <f t="shared" si="1061"/>
        <v>0.41504672410201748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1.2153</v>
      </c>
      <c r="F749" s="10">
        <f>VLOOKUP(B749,home!$B$2:$E$405,3,FALSE)</f>
        <v>0.64</v>
      </c>
      <c r="G749" s="10">
        <f>VLOOKUP(C749,away!$B$2:$E$405,4,FALSE)</f>
        <v>1.6456999999999999</v>
      </c>
      <c r="H749" s="10">
        <f>VLOOKUP(A749,away!$A$2:$E$405,3,FALSE)</f>
        <v>0.91669999999999996</v>
      </c>
      <c r="I749" s="10">
        <f>VLOOKUP(C749,away!$B$2:$E$405,3,FALSE)</f>
        <v>0.96970000000000001</v>
      </c>
      <c r="J749" s="10">
        <f>VLOOKUP(B749,home!$B$2:$E$405,4,FALSE)</f>
        <v>1.8181</v>
      </c>
      <c r="K749" s="12">
        <f t="shared" si="1006"/>
        <v>1.2800122944000001</v>
      </c>
      <c r="L749" s="12">
        <f t="shared" si="1007"/>
        <v>1.616152706219</v>
      </c>
      <c r="M749" s="13">
        <f t="shared" si="1008"/>
        <v>5.5234639208306902E-2</v>
      </c>
      <c r="N749" s="13">
        <f t="shared" si="1009"/>
        <v>7.0701017263381113E-2</v>
      </c>
      <c r="O749" s="13">
        <f t="shared" si="1010"/>
        <v>8.926761163353529E-2</v>
      </c>
      <c r="P749" s="13">
        <f t="shared" si="1011"/>
        <v>0.11426364038264963</v>
      </c>
      <c r="Q749" s="13">
        <f t="shared" si="1012"/>
        <v>4.5249085661857244E-2</v>
      </c>
      <c r="R749" s="13">
        <f t="shared" si="1013"/>
        <v>7.2135046059622385E-2</v>
      </c>
      <c r="S749" s="13">
        <f t="shared" si="1014"/>
        <v>5.9094164914595508E-2</v>
      </c>
      <c r="T749" s="13">
        <f t="shared" si="1015"/>
        <v>7.3129432246345938E-2</v>
      </c>
      <c r="U749" s="13">
        <f t="shared" si="1016"/>
        <v>9.2333745813426918E-2</v>
      </c>
      <c r="V749" s="13">
        <f t="shared" si="1017"/>
        <v>1.3583091466790259E-2</v>
      </c>
      <c r="W749" s="13">
        <f t="shared" si="1018"/>
        <v>1.930646198584534E-2</v>
      </c>
      <c r="X749" s="13">
        <f t="shared" si="1019"/>
        <v>3.1202190785938201E-2</v>
      </c>
      <c r="Y749" s="13">
        <f t="shared" si="1020"/>
        <v>2.521375253932779E-2</v>
      </c>
      <c r="Z749" s="13">
        <f t="shared" si="1021"/>
        <v>3.8860416634163633E-2</v>
      </c>
      <c r="AA749" s="13">
        <f t="shared" si="1022"/>
        <v>4.9741811057235713E-2</v>
      </c>
      <c r="AB749" s="13">
        <f t="shared" si="1023"/>
        <v>3.1835064849491793E-2</v>
      </c>
      <c r="AC749" s="13">
        <f t="shared" si="1024"/>
        <v>1.7562048708156287E-3</v>
      </c>
      <c r="AD749" s="13">
        <f t="shared" si="1025"/>
        <v>6.17812717581207E-3</v>
      </c>
      <c r="AE749" s="13">
        <f t="shared" si="1026"/>
        <v>9.9847969545538255E-3</v>
      </c>
      <c r="AF749" s="13">
        <f t="shared" si="1027"/>
        <v>8.0684783095746979E-3</v>
      </c>
      <c r="AG749" s="13">
        <f t="shared" si="1028"/>
        <v>4.3466310183628157E-3</v>
      </c>
      <c r="AH749" s="13">
        <f t="shared" si="1029"/>
        <v>1.5701091877025352E-2</v>
      </c>
      <c r="AI749" s="13">
        <f t="shared" si="1030"/>
        <v>2.0097590638096425E-2</v>
      </c>
      <c r="AJ749" s="13">
        <f t="shared" si="1031"/>
        <v>1.2862581552290885E-2</v>
      </c>
      <c r="AK749" s="13">
        <f t="shared" si="1032"/>
        <v>5.4880875082183225E-3</v>
      </c>
      <c r="AL749" s="13">
        <f t="shared" si="1033"/>
        <v>1.4532211284324281E-4</v>
      </c>
      <c r="AM749" s="13">
        <f t="shared" si="1034"/>
        <v>1.5816157482812395E-3</v>
      </c>
      <c r="AN749" s="13">
        <f t="shared" si="1035"/>
        <v>2.5561325717833143E-3</v>
      </c>
      <c r="AO749" s="13">
        <f t="shared" si="1036"/>
        <v>2.0655502866710682E-3</v>
      </c>
      <c r="AP749" s="13">
        <f t="shared" si="1037"/>
        <v>1.112748228544959E-3</v>
      </c>
      <c r="AQ749" s="13">
        <f t="shared" si="1038"/>
        <v>4.4959276522583361E-4</v>
      </c>
      <c r="AR749" s="13">
        <f t="shared" si="1039"/>
        <v>5.0750724255295334E-3</v>
      </c>
      <c r="AS749" s="13">
        <f t="shared" si="1040"/>
        <v>6.4961550996482315E-3</v>
      </c>
      <c r="AT749" s="13">
        <f t="shared" si="1041"/>
        <v>4.1575791969394975E-3</v>
      </c>
      <c r="AU749" s="13">
        <f t="shared" si="1042"/>
        <v>1.773917495674745E-3</v>
      </c>
      <c r="AV749" s="13">
        <f t="shared" si="1043"/>
        <v>5.6765905092873322E-4</v>
      </c>
      <c r="AW749" s="13">
        <f t="shared" si="1044"/>
        <v>8.3507549084996453E-6</v>
      </c>
      <c r="AX749" s="13">
        <f t="shared" si="1045"/>
        <v>3.3741460046944019E-4</v>
      </c>
      <c r="AY749" s="13">
        <f t="shared" si="1046"/>
        <v>5.4531351966648851E-4</v>
      </c>
      <c r="AZ749" s="13">
        <f t="shared" si="1047"/>
        <v>4.4065496027340172E-4</v>
      </c>
      <c r="BA749" s="13">
        <f t="shared" si="1048"/>
        <v>2.3738856885156131E-4</v>
      </c>
      <c r="BB749" s="13">
        <f t="shared" si="1049"/>
        <v>9.5914044493726578E-5</v>
      </c>
      <c r="BC749" s="13">
        <f t="shared" si="1050"/>
        <v>3.1002348514589142E-5</v>
      </c>
      <c r="BD749" s="13">
        <f t="shared" si="1051"/>
        <v>1.3670153391294978E-3</v>
      </c>
      <c r="BE749" s="13">
        <f t="shared" si="1052"/>
        <v>1.7497964407191425E-3</v>
      </c>
      <c r="BF749" s="13">
        <f t="shared" si="1053"/>
        <v>1.1198804784089318E-3</v>
      </c>
      <c r="BG749" s="13">
        <f t="shared" si="1054"/>
        <v>4.7782026020732878E-4</v>
      </c>
      <c r="BH749" s="13">
        <f t="shared" si="1055"/>
        <v>1.5290395189469699E-4</v>
      </c>
      <c r="BI749" s="13">
        <f t="shared" si="1056"/>
        <v>3.9143787657511657E-5</v>
      </c>
      <c r="BJ749" s="14">
        <f t="shared" si="1057"/>
        <v>0.30283330158377464</v>
      </c>
      <c r="BK749" s="14">
        <f t="shared" si="1058"/>
        <v>0.24462237647566767</v>
      </c>
      <c r="BL749" s="14">
        <f t="shared" si="1059"/>
        <v>0.41243957451568086</v>
      </c>
      <c r="BM749" s="14">
        <f t="shared" si="1060"/>
        <v>0.5513676662351763</v>
      </c>
      <c r="BN749" s="14">
        <f t="shared" si="1061"/>
        <v>0.44685104020935262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1.2153</v>
      </c>
      <c r="F750" s="10">
        <f>VLOOKUP(B750,home!$B$2:$E$405,3,FALSE)</f>
        <v>0.73140000000000005</v>
      </c>
      <c r="G750" s="10">
        <f>VLOOKUP(C750,away!$B$2:$E$405,4,FALSE)</f>
        <v>0.54859999999999998</v>
      </c>
      <c r="H750" s="10">
        <f>VLOOKUP(A750,away!$A$2:$E$405,3,FALSE)</f>
        <v>0.91669999999999996</v>
      </c>
      <c r="I750" s="10">
        <f>VLOOKUP(C750,away!$B$2:$E$405,3,FALSE)</f>
        <v>1.0909</v>
      </c>
      <c r="J750" s="10">
        <f>VLOOKUP(B750,home!$B$2:$E$405,4,FALSE)</f>
        <v>1.0909</v>
      </c>
      <c r="K750" s="12">
        <f t="shared" si="1006"/>
        <v>0.487634312412</v>
      </c>
      <c r="L750" s="12">
        <f t="shared" si="1007"/>
        <v>1.090930577927</v>
      </c>
      <c r="M750" s="13">
        <f t="shared" si="1008"/>
        <v>0.2062709072666947</v>
      </c>
      <c r="N750" s="13">
        <f t="shared" si="1009"/>
        <v>0.1005847720355941</v>
      </c>
      <c r="O750" s="13">
        <f t="shared" si="1010"/>
        <v>0.22502724007398187</v>
      </c>
      <c r="P750" s="13">
        <f t="shared" si="1011"/>
        <v>0.10973100348744622</v>
      </c>
      <c r="Q750" s="13">
        <f t="shared" si="1012"/>
        <v>2.4524293075347346E-2</v>
      </c>
      <c r="R750" s="13">
        <f t="shared" si="1013"/>
        <v>0.12274454853161341</v>
      </c>
      <c r="S750" s="13">
        <f t="shared" si="1014"/>
        <v>1.4593542644860055E-2</v>
      </c>
      <c r="T750" s="13">
        <f t="shared" si="1015"/>
        <v>2.6754301217939803E-2</v>
      </c>
      <c r="U750" s="13">
        <f t="shared" si="1016"/>
        <v>5.985445352553468E-2</v>
      </c>
      <c r="V750" s="13">
        <f t="shared" si="1017"/>
        <v>8.6260027869663808E-4</v>
      </c>
      <c r="W750" s="13">
        <f t="shared" si="1018"/>
        <v>3.9862955970624576E-3</v>
      </c>
      <c r="X750" s="13">
        <f t="shared" si="1019"/>
        <v>4.348771759491203E-3</v>
      </c>
      <c r="Y750" s="13">
        <f t="shared" si="1020"/>
        <v>2.3721040444271775E-3</v>
      </c>
      <c r="Z750" s="13">
        <f t="shared" si="1021"/>
        <v>4.4635260422327232E-2</v>
      </c>
      <c r="AA750" s="13">
        <f t="shared" si="1022"/>
        <v>2.17656845253721E-2</v>
      </c>
      <c r="AB750" s="13">
        <f t="shared" si="1023"/>
        <v>5.3068473038531657E-3</v>
      </c>
      <c r="AC750" s="13">
        <f t="shared" si="1024"/>
        <v>2.8680121279643019E-5</v>
      </c>
      <c r="AD750" s="13">
        <f t="shared" si="1025"/>
        <v>4.8596362813613361E-4</v>
      </c>
      <c r="AE750" s="13">
        <f t="shared" si="1026"/>
        <v>5.3015258169405392E-4</v>
      </c>
      <c r="AF750" s="13">
        <f t="shared" si="1027"/>
        <v>2.8917983116849268E-4</v>
      </c>
      <c r="AG750" s="13">
        <f t="shared" si="1028"/>
        <v>1.0515837344715865E-4</v>
      </c>
      <c r="AH750" s="13">
        <f t="shared" si="1029"/>
        <v>1.2173492612112898E-2</v>
      </c>
      <c r="AI750" s="13">
        <f t="shared" si="1030"/>
        <v>5.9362126995602359E-3</v>
      </c>
      <c r="AJ750" s="13">
        <f t="shared" si="1031"/>
        <v>1.4473504990407189E-3</v>
      </c>
      <c r="AK750" s="13">
        <f t="shared" si="1032"/>
        <v>2.3525925513962864E-4</v>
      </c>
      <c r="AL750" s="13">
        <f t="shared" si="1033"/>
        <v>6.1028450979524708E-7</v>
      </c>
      <c r="AM750" s="13">
        <f t="shared" si="1034"/>
        <v>4.7394507932680901E-5</v>
      </c>
      <c r="AN750" s="13">
        <f t="shared" si="1035"/>
        <v>5.1704117929565363E-5</v>
      </c>
      <c r="AO750" s="13">
        <f t="shared" si="1036"/>
        <v>2.8202801627053256E-5</v>
      </c>
      <c r="AP750" s="13">
        <f t="shared" si="1037"/>
        <v>1.0255766226053911E-5</v>
      </c>
      <c r="AQ750" s="13">
        <f t="shared" si="1038"/>
        <v>2.7970822440183004E-6</v>
      </c>
      <c r="AR750" s="13">
        <f t="shared" si="1039"/>
        <v>2.6560870661444789E-3</v>
      </c>
      <c r="AS750" s="13">
        <f t="shared" si="1040"/>
        <v>1.2951991902057695E-3</v>
      </c>
      <c r="AT750" s="13">
        <f t="shared" si="1041"/>
        <v>3.1579178327628476E-4</v>
      </c>
      <c r="AU750" s="13">
        <f t="shared" si="1042"/>
        <v>5.1330303034430141E-5</v>
      </c>
      <c r="AV750" s="13">
        <f t="shared" si="1043"/>
        <v>6.2576042565234844E-6</v>
      </c>
      <c r="AW750" s="13">
        <f t="shared" si="1044"/>
        <v>9.0182281479650422E-9</v>
      </c>
      <c r="AX750" s="13">
        <f t="shared" si="1045"/>
        <v>3.8518647146429836E-6</v>
      </c>
      <c r="AY750" s="13">
        <f t="shared" si="1046"/>
        <v>4.2021169992420891E-6</v>
      </c>
      <c r="AZ750" s="13">
        <f t="shared" si="1047"/>
        <v>2.2921089632500222E-6</v>
      </c>
      <c r="BA750" s="13">
        <f t="shared" si="1048"/>
        <v>8.3351058531666762E-7</v>
      </c>
      <c r="BB750" s="13">
        <f t="shared" si="1049"/>
        <v>2.2732554613694604E-7</v>
      </c>
      <c r="BC750" s="13">
        <f t="shared" si="1050"/>
        <v>4.9599277884949906E-8</v>
      </c>
      <c r="BD750" s="13">
        <f t="shared" si="1051"/>
        <v>4.829344330155708E-4</v>
      </c>
      <c r="BE750" s="13">
        <f t="shared" si="1052"/>
        <v>2.3549540018362699E-4</v>
      </c>
      <c r="BF750" s="13">
        <f t="shared" si="1053"/>
        <v>5.7417818772365855E-5</v>
      </c>
      <c r="BG750" s="13">
        <f t="shared" si="1054"/>
        <v>9.3329661924198162E-6</v>
      </c>
      <c r="BH750" s="13">
        <f t="shared" si="1055"/>
        <v>1.1377686380012696E-6</v>
      </c>
      <c r="BI750" s="13">
        <f t="shared" si="1056"/>
        <v>1.1096300549513743E-7</v>
      </c>
      <c r="BJ750" s="14">
        <f t="shared" si="1057"/>
        <v>0.16413280294635374</v>
      </c>
      <c r="BK750" s="14">
        <f t="shared" si="1058"/>
        <v>0.33149154620048632</v>
      </c>
      <c r="BL750" s="14">
        <f t="shared" si="1059"/>
        <v>0.45960218432293376</v>
      </c>
      <c r="BM750" s="14">
        <f t="shared" si="1060"/>
        <v>0.21097483632265218</v>
      </c>
      <c r="BN750" s="14">
        <f t="shared" si="1061"/>
        <v>0.78888276447067762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1.6306</v>
      </c>
      <c r="F751" s="10">
        <f>VLOOKUP(B751,home!$B$2:$E$405,3,FALSE)</f>
        <v>0.97399999999999998</v>
      </c>
      <c r="G751" s="10">
        <f>VLOOKUP(C751,away!$B$2:$E$405,4,FALSE)</f>
        <v>1.2625999999999999</v>
      </c>
      <c r="H751" s="10">
        <f>VLOOKUP(A751,away!$A$2:$E$405,3,FALSE)</f>
        <v>1.1465000000000001</v>
      </c>
      <c r="I751" s="10">
        <f>VLOOKUP(C751,away!$B$2:$E$405,3,FALSE)</f>
        <v>1.1288</v>
      </c>
      <c r="J751" s="10">
        <f>VLOOKUP(B751,home!$B$2:$E$405,4,FALSE)</f>
        <v>1.2827</v>
      </c>
      <c r="K751" s="12">
        <f t="shared" si="1006"/>
        <v>2.0052668754399998</v>
      </c>
      <c r="L751" s="12">
        <f t="shared" si="1007"/>
        <v>1.66003083284</v>
      </c>
      <c r="M751" s="13">
        <f t="shared" si="1008"/>
        <v>2.5596549844458045E-2</v>
      </c>
      <c r="N751" s="13">
        <f t="shared" si="1009"/>
        <v>5.1327913528640585E-2</v>
      </c>
      <c r="O751" s="13">
        <f t="shared" si="1010"/>
        <v>4.2491061956126258E-2</v>
      </c>
      <c r="P751" s="13">
        <f t="shared" si="1011"/>
        <v>8.5205919042888725E-2</v>
      </c>
      <c r="Q751" s="13">
        <f t="shared" si="1012"/>
        <v>5.1463082392215816E-2</v>
      </c>
      <c r="R751" s="13">
        <f t="shared" si="1013"/>
        <v>3.5268236483642156E-2</v>
      </c>
      <c r="S751" s="13">
        <f t="shared" si="1014"/>
        <v>7.0908468954412607E-2</v>
      </c>
      <c r="T751" s="13">
        <f t="shared" si="1015"/>
        <v>8.5430303524063556E-2</v>
      </c>
      <c r="U751" s="13">
        <f t="shared" si="1016"/>
        <v>7.0722226375832101E-2</v>
      </c>
      <c r="V751" s="13">
        <f t="shared" si="1017"/>
        <v>2.6226717193871246E-2</v>
      </c>
      <c r="W751" s="13">
        <f t="shared" si="1018"/>
        <v>3.4399071476383297E-2</v>
      </c>
      <c r="X751" s="13">
        <f t="shared" si="1019"/>
        <v>5.7103519271863246E-2</v>
      </c>
      <c r="Y751" s="13">
        <f t="shared" si="1020"/>
        <v>4.7396801327483071E-2</v>
      </c>
      <c r="Z751" s="13">
        <f t="shared" si="1021"/>
        <v>1.9515453327579518E-2</v>
      </c>
      <c r="AA751" s="13">
        <f t="shared" si="1022"/>
        <v>3.9133692116990519E-2</v>
      </c>
      <c r="AB751" s="13">
        <f t="shared" si="1023"/>
        <v>3.923674825793428E-2</v>
      </c>
      <c r="AC751" s="13">
        <f t="shared" si="1024"/>
        <v>5.4564764479029144E-3</v>
      </c>
      <c r="AD751" s="13">
        <f t="shared" si="1025"/>
        <v>1.7244829644371094E-2</v>
      </c>
      <c r="AE751" s="13">
        <f t="shared" si="1026"/>
        <v>2.8626948916729265E-2</v>
      </c>
      <c r="AF751" s="13">
        <f t="shared" si="1027"/>
        <v>2.3760808925953111E-2</v>
      </c>
      <c r="AG751" s="13">
        <f t="shared" si="1028"/>
        <v>1.3147891810100681E-2</v>
      </c>
      <c r="AH751" s="13">
        <f t="shared" si="1029"/>
        <v>8.0990635601579982E-3</v>
      </c>
      <c r="AI751" s="13">
        <f t="shared" si="1030"/>
        <v>1.6240783879267987E-2</v>
      </c>
      <c r="AJ751" s="13">
        <f t="shared" si="1031"/>
        <v>1.6283552972138023E-2</v>
      </c>
      <c r="AK751" s="13">
        <f t="shared" si="1032"/>
        <v>1.0884289796500312E-2</v>
      </c>
      <c r="AL751" s="13">
        <f t="shared" si="1033"/>
        <v>7.2654180864942751E-4</v>
      </c>
      <c r="AM751" s="13">
        <f t="shared" si="1034"/>
        <v>6.9160971316926138E-3</v>
      </c>
      <c r="AN751" s="13">
        <f t="shared" si="1035"/>
        <v>1.1480934481526026E-2</v>
      </c>
      <c r="AO751" s="13">
        <f t="shared" si="1036"/>
        <v>9.529352614574561E-3</v>
      </c>
      <c r="AP751" s="13">
        <f t="shared" si="1037"/>
        <v>5.2730063857327463E-3</v>
      </c>
      <c r="AQ751" s="13">
        <f t="shared" si="1038"/>
        <v>2.1883382955196432E-3</v>
      </c>
      <c r="AR751" s="13">
        <f t="shared" si="1039"/>
        <v>2.6889390453986341E-3</v>
      </c>
      <c r="AS751" s="13">
        <f t="shared" si="1040"/>
        <v>5.3920403978151331E-3</v>
      </c>
      <c r="AT751" s="13">
        <f t="shared" si="1041"/>
        <v>5.4062400003865056E-3</v>
      </c>
      <c r="AU751" s="13">
        <f t="shared" si="1042"/>
        <v>3.6136513311512638E-3</v>
      </c>
      <c r="AV751" s="13">
        <f t="shared" si="1043"/>
        <v>1.8115838284368231E-3</v>
      </c>
      <c r="AW751" s="13">
        <f t="shared" si="1044"/>
        <v>6.7180996945592883E-5</v>
      </c>
      <c r="AX751" s="13">
        <f t="shared" si="1045"/>
        <v>2.3114367475847984E-3</v>
      </c>
      <c r="AY751" s="13">
        <f t="shared" si="1046"/>
        <v>3.8370562691501732E-3</v>
      </c>
      <c r="AZ751" s="13">
        <f t="shared" si="1047"/>
        <v>3.184815857065653E-3</v>
      </c>
      <c r="BA751" s="13">
        <f t="shared" si="1048"/>
        <v>1.7622975065489112E-3</v>
      </c>
      <c r="BB751" s="13">
        <f t="shared" si="1049"/>
        <v>7.3136704937706138E-4</v>
      </c>
      <c r="BC751" s="13">
        <f t="shared" si="1050"/>
        <v>2.4281837041782722E-4</v>
      </c>
      <c r="BD751" s="13">
        <f t="shared" si="1051"/>
        <v>7.4395362049818148E-4</v>
      </c>
      <c r="BE751" s="13">
        <f t="shared" si="1052"/>
        <v>1.4918255520486633E-3</v>
      </c>
      <c r="BF751" s="13">
        <f t="shared" si="1053"/>
        <v>1.4957541817290886E-3</v>
      </c>
      <c r="BG751" s="13">
        <f t="shared" si="1054"/>
        <v>9.9979543814073435E-4</v>
      </c>
      <c r="BH751" s="13">
        <f t="shared" si="1055"/>
        <v>5.0121416857990919E-4</v>
      </c>
      <c r="BI751" s="13">
        <f t="shared" si="1056"/>
        <v>2.0101363395089815E-4</v>
      </c>
      <c r="BJ751" s="14">
        <f t="shared" si="1057"/>
        <v>0.45735869152699365</v>
      </c>
      <c r="BK751" s="14">
        <f t="shared" si="1058"/>
        <v>0.21795772956133314</v>
      </c>
      <c r="BL751" s="14">
        <f t="shared" si="1059"/>
        <v>0.30270566659672549</v>
      </c>
      <c r="BM751" s="14">
        <f t="shared" si="1060"/>
        <v>0.70241490249245564</v>
      </c>
      <c r="BN751" s="14">
        <f t="shared" si="1061"/>
        <v>0.29135276324797155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1.6306</v>
      </c>
      <c r="F752" s="10">
        <f>VLOOKUP(B752,home!$B$2:$E$405,3,FALSE)</f>
        <v>0.90190000000000003</v>
      </c>
      <c r="G752" s="10">
        <f>VLOOKUP(C752,away!$B$2:$E$405,4,FALSE)</f>
        <v>1.1039000000000001</v>
      </c>
      <c r="H752" s="10">
        <f>VLOOKUP(A752,away!$A$2:$E$405,3,FALSE)</f>
        <v>1.1465000000000001</v>
      </c>
      <c r="I752" s="10">
        <f>VLOOKUP(C752,away!$B$2:$E$405,3,FALSE)</f>
        <v>1.1775</v>
      </c>
      <c r="J752" s="10">
        <f>VLOOKUP(B752,home!$B$2:$E$405,4,FALSE)</f>
        <v>0.87219999999999998</v>
      </c>
      <c r="K752" s="12">
        <f t="shared" si="1006"/>
        <v>1.6234374427460003</v>
      </c>
      <c r="L752" s="12">
        <f t="shared" si="1007"/>
        <v>1.1774732707500002</v>
      </c>
      <c r="M752" s="13">
        <f t="shared" si="1008"/>
        <v>6.0754707290743608E-2</v>
      </c>
      <c r="N752" s="13">
        <f t="shared" si="1009"/>
        <v>9.8631466638866572E-2</v>
      </c>
      <c r="O752" s="13">
        <f t="shared" si="1010"/>
        <v>7.1537043907090758E-2</v>
      </c>
      <c r="P752" s="13">
        <f t="shared" si="1011"/>
        <v>0.11613591562213575</v>
      </c>
      <c r="Q752" s="13">
        <f t="shared" si="1012"/>
        <v>8.0061007987244512E-2</v>
      </c>
      <c r="R752" s="13">
        <f t="shared" si="1013"/>
        <v>4.211647853453427E-2</v>
      </c>
      <c r="S752" s="13">
        <f t="shared" si="1014"/>
        <v>5.550002419091056E-2</v>
      </c>
      <c r="T752" s="13">
        <f t="shared" si="1015"/>
        <v>9.4269696934282693E-2</v>
      </c>
      <c r="U752" s="13">
        <f t="shared" si="1016"/>
        <v>6.8373468209571131E-2</v>
      </c>
      <c r="V752" s="13">
        <f t="shared" si="1017"/>
        <v>1.1787922677363203E-2</v>
      </c>
      <c r="W752" s="13">
        <f t="shared" si="1018"/>
        <v>4.3324679356826448E-2</v>
      </c>
      <c r="X752" s="13">
        <f t="shared" si="1019"/>
        <v>5.1013651906477456E-2</v>
      </c>
      <c r="Y752" s="13">
        <f t="shared" si="1020"/>
        <v>3.0033605781611E-2</v>
      </c>
      <c r="Z752" s="13">
        <f t="shared" si="1021"/>
        <v>1.6530342577510074E-2</v>
      </c>
      <c r="AA752" s="13">
        <f t="shared" si="1022"/>
        <v>2.6835977081748282E-2</v>
      </c>
      <c r="AB752" s="13">
        <f t="shared" si="1023"/>
        <v>2.1783265003591856E-2</v>
      </c>
      <c r="AC752" s="13">
        <f t="shared" si="1024"/>
        <v>1.4083283156841595E-3</v>
      </c>
      <c r="AD752" s="13">
        <f t="shared" si="1025"/>
        <v>1.7583726665709187E-2</v>
      </c>
      <c r="AE752" s="13">
        <f t="shared" si="1026"/>
        <v>2.0704368149046592E-2</v>
      </c>
      <c r="AF752" s="13">
        <f t="shared" si="1027"/>
        <v>1.2189420041635011E-2</v>
      </c>
      <c r="AG752" s="13">
        <f t="shared" si="1028"/>
        <v>4.7842387616565249E-3</v>
      </c>
      <c r="AH752" s="13">
        <f t="shared" si="1029"/>
        <v>4.8660091353396936E-3</v>
      </c>
      <c r="AI752" s="13">
        <f t="shared" si="1030"/>
        <v>7.8996614270545468E-3</v>
      </c>
      <c r="AJ752" s="13">
        <f t="shared" si="1031"/>
        <v>6.4123030728483283E-3</v>
      </c>
      <c r="AK752" s="13">
        <f t="shared" si="1032"/>
        <v>3.4699909675657368E-3</v>
      </c>
      <c r="AL752" s="13">
        <f t="shared" si="1033"/>
        <v>1.0768383602333924E-4</v>
      </c>
      <c r="AM752" s="13">
        <f t="shared" si="1034"/>
        <v>5.7092160504247126E-3</v>
      </c>
      <c r="AN752" s="13">
        <f t="shared" si="1035"/>
        <v>6.7224492963119846E-3</v>
      </c>
      <c r="AO752" s="13">
        <f t="shared" si="1036"/>
        <v>3.9577521801897556E-3</v>
      </c>
      <c r="AP752" s="13">
        <f t="shared" si="1037"/>
        <v>1.5533824681419912E-3</v>
      </c>
      <c r="AQ752" s="13">
        <f t="shared" si="1038"/>
        <v>4.5726658387221453E-4</v>
      </c>
      <c r="AR752" s="13">
        <f t="shared" si="1039"/>
        <v>1.1459191384175628E-3</v>
      </c>
      <c r="AS752" s="13">
        <f t="shared" si="1040"/>
        <v>1.8603280356663079E-3</v>
      </c>
      <c r="AT752" s="13">
        <f t="shared" si="1041"/>
        <v>1.5100630944454008E-3</v>
      </c>
      <c r="AU752" s="13">
        <f t="shared" si="1042"/>
        <v>8.171643228105179E-4</v>
      </c>
      <c r="AV752" s="13">
        <f t="shared" si="1043"/>
        <v>3.3165378963169348E-4</v>
      </c>
      <c r="AW752" s="13">
        <f t="shared" si="1044"/>
        <v>5.7178746818135081E-6</v>
      </c>
      <c r="AX752" s="13">
        <f t="shared" si="1045"/>
        <v>1.5447591841643187E-3</v>
      </c>
      <c r="AY752" s="13">
        <f t="shared" si="1046"/>
        <v>1.8189126490990623E-3</v>
      </c>
      <c r="AZ752" s="13">
        <f t="shared" si="1047"/>
        <v>1.0708605130716102E-3</v>
      </c>
      <c r="BA752" s="13">
        <f t="shared" si="1048"/>
        <v>4.2030321028115064E-4</v>
      </c>
      <c r="BB752" s="13">
        <f t="shared" si="1049"/>
        <v>1.2372394892911785E-4</v>
      </c>
      <c r="BC752" s="13">
        <f t="shared" si="1050"/>
        <v>2.9136328563134904E-5</v>
      </c>
      <c r="BD752" s="13">
        <f t="shared" si="1051"/>
        <v>2.2488152598792459E-4</v>
      </c>
      <c r="BE752" s="13">
        <f t="shared" si="1052"/>
        <v>3.6508108947065447E-4</v>
      </c>
      <c r="BF752" s="13">
        <f t="shared" si="1053"/>
        <v>2.9634315514258158E-4</v>
      </c>
      <c r="BG752" s="13">
        <f t="shared" si="1054"/>
        <v>1.6036485798665131E-4</v>
      </c>
      <c r="BH752" s="13">
        <f t="shared" si="1055"/>
        <v>6.5085578739043659E-5</v>
      </c>
      <c r="BI752" s="13">
        <f t="shared" si="1056"/>
        <v>2.1132473101551289E-5</v>
      </c>
      <c r="BJ752" s="14">
        <f t="shared" si="1057"/>
        <v>0.47600362463640511</v>
      </c>
      <c r="BK752" s="14">
        <f t="shared" si="1058"/>
        <v>0.24751349458195968</v>
      </c>
      <c r="BL752" s="14">
        <f t="shared" si="1059"/>
        <v>0.26009221440074448</v>
      </c>
      <c r="BM752" s="14">
        <f t="shared" si="1060"/>
        <v>0.52908986144158654</v>
      </c>
      <c r="BN752" s="14">
        <f t="shared" si="1061"/>
        <v>0.4692366199806155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1.6306</v>
      </c>
      <c r="F753" s="10">
        <f>VLOOKUP(B753,home!$B$2:$E$405,3,FALSE)</f>
        <v>0.95399999999999996</v>
      </c>
      <c r="G753" s="10">
        <f>VLOOKUP(C753,away!$B$2:$E$405,4,FALSE)</f>
        <v>1.0221</v>
      </c>
      <c r="H753" s="10">
        <f>VLOOKUP(A753,away!$A$2:$E$405,3,FALSE)</f>
        <v>1.1465000000000001</v>
      </c>
      <c r="I753" s="10">
        <f>VLOOKUP(C753,away!$B$2:$E$405,3,FALSE)</f>
        <v>1.0660000000000001</v>
      </c>
      <c r="J753" s="10">
        <f>VLOOKUP(B753,home!$B$2:$E$405,4,FALSE)</f>
        <v>0.7268</v>
      </c>
      <c r="K753" s="12">
        <f t="shared" si="1006"/>
        <v>1.5899709920399998</v>
      </c>
      <c r="L753" s="12">
        <f t="shared" si="1007"/>
        <v>0.88827242920000005</v>
      </c>
      <c r="M753" s="13">
        <f t="shared" si="1008"/>
        <v>8.3890456436994928E-2</v>
      </c>
      <c r="N753" s="13">
        <f t="shared" si="1009"/>
        <v>0.13338339224381721</v>
      </c>
      <c r="O753" s="13">
        <f t="shared" si="1010"/>
        <v>7.4517579525986269E-2</v>
      </c>
      <c r="P753" s="13">
        <f t="shared" si="1011"/>
        <v>0.11848078984335196</v>
      </c>
      <c r="Q753" s="13">
        <f t="shared" si="1012"/>
        <v>0.10603786224378126</v>
      </c>
      <c r="R753" s="13">
        <f t="shared" si="1013"/>
        <v>3.3095955691826003E-2</v>
      </c>
      <c r="S753" s="13">
        <f t="shared" si="1014"/>
        <v>4.1833416332784534E-2</v>
      </c>
      <c r="T753" s="13">
        <f t="shared" si="1015"/>
        <v>9.4190509482458537E-2</v>
      </c>
      <c r="U753" s="13">
        <f t="shared" si="1016"/>
        <v>5.2621609503844459E-2</v>
      </c>
      <c r="V753" s="13">
        <f t="shared" si="1017"/>
        <v>6.5647199924828807E-3</v>
      </c>
      <c r="W753" s="13">
        <f t="shared" si="1018"/>
        <v>5.6199041675181909E-2</v>
      </c>
      <c r="X753" s="13">
        <f t="shared" si="1019"/>
        <v>4.9920059267525872E-2</v>
      </c>
      <c r="Y753" s="13">
        <f t="shared" si="1020"/>
        <v>2.2171306155686587E-2</v>
      </c>
      <c r="Z753" s="13">
        <f t="shared" si="1021"/>
        <v>9.7994083196912846E-3</v>
      </c>
      <c r="AA753" s="13">
        <f t="shared" si="1022"/>
        <v>1.5580774967464578E-2</v>
      </c>
      <c r="AB753" s="13">
        <f t="shared" si="1023"/>
        <v>1.2386490115885827E-2</v>
      </c>
      <c r="AC753" s="13">
        <f t="shared" si="1024"/>
        <v>5.7947086805545109E-4</v>
      </c>
      <c r="AD753" s="13">
        <f t="shared" si="1025"/>
        <v>2.2338711510996576E-2</v>
      </c>
      <c r="AE753" s="13">
        <f t="shared" si="1026"/>
        <v>1.984286153907093E-2</v>
      </c>
      <c r="AF753" s="13">
        <f t="shared" si="1027"/>
        <v>8.8129334107948914E-3</v>
      </c>
      <c r="AG753" s="13">
        <f t="shared" si="1028"/>
        <v>2.6094285897282072E-3</v>
      </c>
      <c r="AH753" s="13">
        <f t="shared" si="1029"/>
        <v>2.1761360582137168E-3</v>
      </c>
      <c r="AI753" s="13">
        <f t="shared" si="1030"/>
        <v>3.4599932072920773E-3</v>
      </c>
      <c r="AJ753" s="13">
        <f t="shared" si="1031"/>
        <v>2.7506444161249232E-3</v>
      </c>
      <c r="AK753" s="13">
        <f t="shared" si="1032"/>
        <v>1.4578149436851435E-3</v>
      </c>
      <c r="AL753" s="13">
        <f t="shared" si="1033"/>
        <v>3.273610327295626E-5</v>
      </c>
      <c r="AM753" s="13">
        <f t="shared" si="1034"/>
        <v>7.1035806604069114E-3</v>
      </c>
      <c r="AN753" s="13">
        <f t="shared" si="1035"/>
        <v>6.3099148492377875E-3</v>
      </c>
      <c r="AO753" s="13">
        <f t="shared" si="1036"/>
        <v>2.8024616955888005E-3</v>
      </c>
      <c r="AP753" s="13">
        <f t="shared" si="1037"/>
        <v>8.2978315269353832E-4</v>
      </c>
      <c r="AQ753" s="13">
        <f t="shared" si="1038"/>
        <v>1.8426837418808093E-4</v>
      </c>
      <c r="AR753" s="13">
        <f t="shared" si="1039"/>
        <v>3.8660033253984231E-4</v>
      </c>
      <c r="AS753" s="13">
        <f t="shared" si="1040"/>
        <v>6.1468331425136677E-4</v>
      </c>
      <c r="AT753" s="13">
        <f t="shared" si="1041"/>
        <v>4.8866431947534037E-4</v>
      </c>
      <c r="AU753" s="13">
        <f t="shared" si="1042"/>
        <v>2.5898736427025282E-4</v>
      </c>
      <c r="AV753" s="13">
        <f t="shared" si="1043"/>
        <v>1.029455991236497E-4</v>
      </c>
      <c r="AW753" s="13">
        <f t="shared" si="1044"/>
        <v>1.2842804298028483E-6</v>
      </c>
      <c r="AX753" s="13">
        <f t="shared" si="1045"/>
        <v>1.8824145316105553E-3</v>
      </c>
      <c r="AY753" s="13">
        <f t="shared" si="1046"/>
        <v>1.6720969287550883E-3</v>
      </c>
      <c r="AZ753" s="13">
        <f t="shared" si="1047"/>
        <v>7.426388003815707E-4</v>
      </c>
      <c r="BA753" s="13">
        <f t="shared" si="1048"/>
        <v>2.1988852374437061E-4</v>
      </c>
      <c r="BB753" s="13">
        <f t="shared" si="1049"/>
        <v>4.8830228284903484E-5</v>
      </c>
      <c r="BC753" s="13">
        <f t="shared" si="1050"/>
        <v>8.6749090994043564E-6</v>
      </c>
      <c r="BD753" s="13">
        <f t="shared" si="1051"/>
        <v>5.7234402752448899E-5</v>
      </c>
      <c r="BE753" s="13">
        <f t="shared" si="1052"/>
        <v>9.1001040123128065E-5</v>
      </c>
      <c r="BF753" s="13">
        <f t="shared" si="1053"/>
        <v>7.2344507020620893E-5</v>
      </c>
      <c r="BG753" s="13">
        <f t="shared" si="1054"/>
        <v>3.8341889198740448E-5</v>
      </c>
      <c r="BH753" s="13">
        <f t="shared" si="1055"/>
        <v>1.524062290150228E-5</v>
      </c>
      <c r="BI753" s="13">
        <f t="shared" si="1056"/>
        <v>4.8464296628018193E-6</v>
      </c>
      <c r="BJ753" s="14">
        <f t="shared" si="1057"/>
        <v>0.53731065877303319</v>
      </c>
      <c r="BK753" s="14">
        <f t="shared" si="1058"/>
        <v>0.25305368650569782</v>
      </c>
      <c r="BL753" s="14">
        <f t="shared" si="1059"/>
        <v>0.2001778882516427</v>
      </c>
      <c r="BM753" s="14">
        <f t="shared" si="1060"/>
        <v>0.44926479321598162</v>
      </c>
      <c r="BN753" s="14">
        <f t="shared" si="1061"/>
        <v>0.54940603598575755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1.391</v>
      </c>
      <c r="F754" s="10">
        <f>VLOOKUP(B754,home!$B$2:$E$405,3,FALSE)</f>
        <v>1.1763999999999999</v>
      </c>
      <c r="G754" s="10">
        <f>VLOOKUP(C754,away!$B$2:$E$405,4,FALSE)</f>
        <v>1.1060000000000001</v>
      </c>
      <c r="H754" s="10">
        <f>VLOOKUP(A754,away!$A$2:$E$405,3,FALSE)</f>
        <v>1.016</v>
      </c>
      <c r="I754" s="10">
        <f>VLOOKUP(C754,away!$B$2:$E$405,3,FALSE)</f>
        <v>1.7414000000000001</v>
      </c>
      <c r="J754" s="10">
        <f>VLOOKUP(B754,home!$B$2:$E$405,4,FALSE)</f>
        <v>0.44740000000000002</v>
      </c>
      <c r="K754" s="12">
        <f t="shared" si="1006"/>
        <v>1.8098278744</v>
      </c>
      <c r="L754" s="12">
        <f t="shared" si="1007"/>
        <v>0.79156799776000009</v>
      </c>
      <c r="M754" s="13">
        <f t="shared" si="1008"/>
        <v>7.4169974120138635E-2</v>
      </c>
      <c r="N754" s="13">
        <f t="shared" si="1009"/>
        <v>0.13423488660615354</v>
      </c>
      <c r="O754" s="13">
        <f t="shared" si="1010"/>
        <v>5.8710577908189163E-2</v>
      </c>
      <c r="P754" s="13">
        <f t="shared" si="1011"/>
        <v>0.10625604042037361</v>
      </c>
      <c r="Q754" s="13">
        <f t="shared" si="1012"/>
        <v>0.12147101974836996</v>
      </c>
      <c r="R754" s="13">
        <f t="shared" si="1013"/>
        <v>2.3236707301058895E-2</v>
      </c>
      <c r="S754" s="13">
        <f t="shared" si="1014"/>
        <v>3.8055649404462023E-2</v>
      </c>
      <c r="T754" s="13">
        <f t="shared" si="1015"/>
        <v>9.6152571888082641E-2</v>
      </c>
      <c r="U754" s="13">
        <f t="shared" si="1016"/>
        <v>4.2054440582730383E-2</v>
      </c>
      <c r="V754" s="13">
        <f t="shared" si="1017"/>
        <v>6.0576214286664374E-3</v>
      </c>
      <c r="W754" s="13">
        <f t="shared" si="1018"/>
        <v>7.3280545824130919E-2</v>
      </c>
      <c r="X754" s="13">
        <f t="shared" si="1019"/>
        <v>5.8006534932767244E-2</v>
      </c>
      <c r="Y754" s="13">
        <f t="shared" si="1020"/>
        <v>2.2958058356863036E-2</v>
      </c>
      <c r="Z754" s="13">
        <f t="shared" si="1021"/>
        <v>6.1311446242781221E-3</v>
      </c>
      <c r="AA754" s="13">
        <f t="shared" si="1022"/>
        <v>1.1096316442996261E-2</v>
      </c>
      <c r="AB754" s="13">
        <f t="shared" si="1023"/>
        <v>1.0041211400848848E-2</v>
      </c>
      <c r="AC754" s="13">
        <f t="shared" si="1024"/>
        <v>5.4238497030914426E-4</v>
      </c>
      <c r="AD754" s="13">
        <f t="shared" si="1025"/>
        <v>3.3156293620939678E-2</v>
      </c>
      <c r="AE754" s="13">
        <f t="shared" si="1026"/>
        <v>2.6245460954669883E-2</v>
      </c>
      <c r="AF754" s="13">
        <f t="shared" si="1027"/>
        <v>1.0387533489088149E-2</v>
      </c>
      <c r="AG754" s="13">
        <f t="shared" si="1028"/>
        <v>2.7408130285408185E-3</v>
      </c>
      <c r="AH754" s="13">
        <f t="shared" si="1029"/>
        <v>1.2133044685542051E-3</v>
      </c>
      <c r="AI754" s="13">
        <f t="shared" si="1030"/>
        <v>2.1958722473234787E-3</v>
      </c>
      <c r="AJ754" s="13">
        <f t="shared" si="1031"/>
        <v>1.987075400913702E-3</v>
      </c>
      <c r="AK754" s="13">
        <f t="shared" si="1032"/>
        <v>1.1987548163693905E-3</v>
      </c>
      <c r="AL754" s="13">
        <f t="shared" si="1033"/>
        <v>3.1080867972379904E-5</v>
      </c>
      <c r="AM754" s="13">
        <f t="shared" si="1034"/>
        <v>1.2001436881393508E-2</v>
      </c>
      <c r="AN754" s="13">
        <f t="shared" si="1035"/>
        <v>9.499953362447678E-3</v>
      </c>
      <c r="AO754" s="13">
        <f t="shared" si="1036"/>
        <v>3.7599295309630443E-3</v>
      </c>
      <c r="AP754" s="13">
        <f t="shared" si="1037"/>
        <v>9.9207996351437125E-4</v>
      </c>
      <c r="AQ754" s="13">
        <f t="shared" si="1038"/>
        <v>1.9632468758422117E-4</v>
      </c>
      <c r="AR754" s="13">
        <f t="shared" si="1039"/>
        <v>1.9208259776934267E-4</v>
      </c>
      <c r="AS754" s="13">
        <f t="shared" si="1040"/>
        <v>3.4763643963011965E-4</v>
      </c>
      <c r="AT754" s="13">
        <f t="shared" si="1041"/>
        <v>3.1458105929988177E-4</v>
      </c>
      <c r="AU754" s="13">
        <f t="shared" si="1042"/>
        <v>1.8977918995973506E-4</v>
      </c>
      <c r="AV754" s="13">
        <f t="shared" si="1043"/>
        <v>8.5866916992545313E-5</v>
      </c>
      <c r="AW754" s="13">
        <f t="shared" si="1044"/>
        <v>1.2368474510184391E-6</v>
      </c>
      <c r="AX754" s="13">
        <f t="shared" si="1045"/>
        <v>3.6200891667996977E-3</v>
      </c>
      <c r="AY754" s="13">
        <f t="shared" si="1046"/>
        <v>2.8655467334763036E-3</v>
      </c>
      <c r="AZ754" s="13">
        <f t="shared" si="1047"/>
        <v>1.1341375451527731E-3</v>
      </c>
      <c r="BA754" s="13">
        <f t="shared" si="1048"/>
        <v>2.9924899526700749E-4</v>
      </c>
      <c r="BB754" s="13">
        <f t="shared" si="1049"/>
        <v>5.9218982003799201E-5</v>
      </c>
      <c r="BC754" s="13">
        <f t="shared" si="1050"/>
        <v>9.375170202826565E-6</v>
      </c>
      <c r="BD754" s="13">
        <f t="shared" si="1051"/>
        <v>2.5341072886802998E-5</v>
      </c>
      <c r="BE754" s="13">
        <f t="shared" si="1052"/>
        <v>4.5862980077738146E-5</v>
      </c>
      <c r="BF754" s="13">
        <f t="shared" si="1053"/>
        <v>4.1502049873871197E-5</v>
      </c>
      <c r="BG754" s="13">
        <f t="shared" si="1054"/>
        <v>2.5037188902157023E-5</v>
      </c>
      <c r="BH754" s="13">
        <f t="shared" si="1055"/>
        <v>1.1328250592935533E-5</v>
      </c>
      <c r="BI754" s="13">
        <f t="shared" si="1056"/>
        <v>4.100436738256611E-6</v>
      </c>
      <c r="BJ754" s="14">
        <f t="shared" si="1057"/>
        <v>0.61307105946841101</v>
      </c>
      <c r="BK754" s="14">
        <f t="shared" si="1058"/>
        <v>0.22797829794539853</v>
      </c>
      <c r="BL754" s="14">
        <f t="shared" si="1059"/>
        <v>0.15301737875170773</v>
      </c>
      <c r="BM754" s="14">
        <f t="shared" si="1060"/>
        <v>0.4792543647994863</v>
      </c>
      <c r="BN754" s="14">
        <f t="shared" si="1061"/>
        <v>0.51807920610428382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1.391</v>
      </c>
      <c r="F757" s="10">
        <f>VLOOKUP(B757,home!$B$2:$E$405,3,FALSE)</f>
        <v>1.4378</v>
      </c>
      <c r="G757" s="10">
        <f>VLOOKUP(C757,away!$B$2:$E$405,4,FALSE)</f>
        <v>0.71889999999999998</v>
      </c>
      <c r="H757" s="10">
        <f>VLOOKUP(A757,away!$A$2:$E$405,3,FALSE)</f>
        <v>1.016</v>
      </c>
      <c r="I757" s="10">
        <f>VLOOKUP(C757,away!$B$2:$E$405,3,FALSE)</f>
        <v>0.71579999999999999</v>
      </c>
      <c r="J757" s="10">
        <f>VLOOKUP(B757,home!$B$2:$E$405,4,FALSE)</f>
        <v>0.89480000000000004</v>
      </c>
      <c r="K757" s="12">
        <f t="shared" si="1062"/>
        <v>1.4377854782199999</v>
      </c>
      <c r="L757" s="12">
        <f t="shared" si="1063"/>
        <v>0.65074580544000005</v>
      </c>
      <c r="M757" s="13">
        <f t="shared" si="1064"/>
        <v>0.12386893060468543</v>
      </c>
      <c r="N757" s="13">
        <f t="shared" si="1065"/>
        <v>0.1780969496260576</v>
      </c>
      <c r="O757" s="13">
        <f t="shared" si="1066"/>
        <v>8.0607187015337492E-2</v>
      </c>
      <c r="P757" s="13">
        <f t="shared" si="1067"/>
        <v>0.11589584293081596</v>
      </c>
      <c r="Q757" s="13">
        <f t="shared" si="1068"/>
        <v>0.12803260394381225</v>
      </c>
      <c r="R757" s="13">
        <f t="shared" si="1069"/>
        <v>2.6227394419274248E-2</v>
      </c>
      <c r="S757" s="13">
        <f t="shared" si="1070"/>
        <v>2.7108990008783324E-2</v>
      </c>
      <c r="T757" s="13">
        <f t="shared" si="1071"/>
        <v>8.3316679975996635E-2</v>
      </c>
      <c r="U757" s="13">
        <f t="shared" si="1072"/>
        <v>3.7709366827580776E-2</v>
      </c>
      <c r="V757" s="13">
        <f t="shared" si="1073"/>
        <v>2.8182291221802254E-3</v>
      </c>
      <c r="W757" s="13">
        <f t="shared" si="1074"/>
        <v>6.1361139563035329E-2</v>
      </c>
      <c r="X757" s="13">
        <f t="shared" si="1075"/>
        <v>3.9930504187663675E-2</v>
      </c>
      <c r="Y757" s="13">
        <f t="shared" si="1076"/>
        <v>1.2992304054613246E-2</v>
      </c>
      <c r="Z757" s="13">
        <f t="shared" si="1077"/>
        <v>5.6891223019877295E-3</v>
      </c>
      <c r="AA757" s="13">
        <f t="shared" si="1078"/>
        <v>8.1797374296154936E-3</v>
      </c>
      <c r="AB757" s="13">
        <f t="shared" si="1079"/>
        <v>5.8803538459768741E-3</v>
      </c>
      <c r="AC757" s="13">
        <f t="shared" si="1080"/>
        <v>1.6480173745587337E-4</v>
      </c>
      <c r="AD757" s="13">
        <f t="shared" si="1081"/>
        <v>2.2056038847690723E-2</v>
      </c>
      <c r="AE757" s="13">
        <f t="shared" si="1082"/>
        <v>1.435287476475643E-2</v>
      </c>
      <c r="AF757" s="13">
        <f t="shared" si="1083"/>
        <v>4.6700365245854365E-3</v>
      </c>
      <c r="AG757" s="13">
        <f t="shared" si="1084"/>
        <v>1.0130022265418563E-3</v>
      </c>
      <c r="AH757" s="13">
        <f t="shared" si="1085"/>
        <v>9.2554311866341777E-4</v>
      </c>
      <c r="AI757" s="13">
        <f t="shared" si="1086"/>
        <v>1.330732455480712E-3</v>
      </c>
      <c r="AJ757" s="13">
        <f t="shared" si="1087"/>
        <v>9.5665389994310541E-4</v>
      </c>
      <c r="AK757" s="13">
        <f t="shared" si="1088"/>
        <v>4.5848769500690868E-4</v>
      </c>
      <c r="AL757" s="13">
        <f t="shared" si="1089"/>
        <v>6.1677568977701362E-6</v>
      </c>
      <c r="AM757" s="13">
        <f t="shared" si="1090"/>
        <v>6.3423704724531764E-3</v>
      </c>
      <c r="AN757" s="13">
        <f t="shared" si="1091"/>
        <v>4.1272709814954159E-3</v>
      </c>
      <c r="AO757" s="13">
        <f t="shared" si="1092"/>
        <v>1.3429021395611868E-3</v>
      </c>
      <c r="AP757" s="13">
        <f t="shared" si="1093"/>
        <v>2.9129597814528136E-4</v>
      </c>
      <c r="AQ757" s="13">
        <f t="shared" si="1094"/>
        <v>4.7389908979895927E-5</v>
      </c>
      <c r="AR757" s="13">
        <f t="shared" si="1095"/>
        <v>1.2045866044481511E-4</v>
      </c>
      <c r="AS757" s="13">
        <f t="shared" si="1096"/>
        <v>1.7319371271338905E-4</v>
      </c>
      <c r="AT757" s="13">
        <f t="shared" si="1097"/>
        <v>1.2450770252915873E-4</v>
      </c>
      <c r="AU757" s="13">
        <f t="shared" si="1098"/>
        <v>5.9671788874319999E-5</v>
      </c>
      <c r="AV757" s="13">
        <f t="shared" si="1099"/>
        <v>2.1448807875726757E-5</v>
      </c>
      <c r="AW757" s="13">
        <f t="shared" si="1100"/>
        <v>1.6029878005591433E-7</v>
      </c>
      <c r="AX757" s="13">
        <f t="shared" si="1101"/>
        <v>1.5198280271307499E-3</v>
      </c>
      <c r="AY757" s="13">
        <f t="shared" si="1102"/>
        <v>9.8902171364548611E-4</v>
      </c>
      <c r="AZ757" s="13">
        <f t="shared" si="1103"/>
        <v>3.2180086582194042E-4</v>
      </c>
      <c r="BA757" s="13">
        <f t="shared" si="1104"/>
        <v>6.9803521206862685E-5</v>
      </c>
      <c r="BB757" s="13">
        <f t="shared" si="1105"/>
        <v>1.1356087157576991E-5</v>
      </c>
      <c r="BC757" s="13">
        <f t="shared" si="1106"/>
        <v>1.4779852168008565E-6</v>
      </c>
      <c r="BD757" s="13">
        <f t="shared" si="1107"/>
        <v>1.3064661335564108E-5</v>
      </c>
      <c r="BE757" s="13">
        <f t="shared" si="1108"/>
        <v>1.8784180346136379E-5</v>
      </c>
      <c r="BF757" s="13">
        <f t="shared" si="1109"/>
        <v>1.3503810860970214E-5</v>
      </c>
      <c r="BG757" s="13">
        <f t="shared" si="1110"/>
        <v>6.471861052177497E-6</v>
      </c>
      <c r="BH757" s="13">
        <f t="shared" si="1111"/>
        <v>2.326286959469603E-6</v>
      </c>
      <c r="BI757" s="13">
        <f t="shared" si="1112"/>
        <v>6.6894032169959025E-7</v>
      </c>
      <c r="BJ757" s="14">
        <f t="shared" si="1113"/>
        <v>0.5608866513955677</v>
      </c>
      <c r="BK757" s="14">
        <f t="shared" si="1114"/>
        <v>0.27085198387446408</v>
      </c>
      <c r="BL757" s="14">
        <f t="shared" si="1115"/>
        <v>0.16282955712019248</v>
      </c>
      <c r="BM757" s="14">
        <f t="shared" si="1116"/>
        <v>0.34653954473736331</v>
      </c>
      <c r="BN757" s="14">
        <f t="shared" si="1117"/>
        <v>0.65272890853998289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1.391</v>
      </c>
      <c r="F763" s="10">
        <f>VLOOKUP(B763,home!$B$2:$E$405,3,FALSE)</f>
        <v>0.66359999999999997</v>
      </c>
      <c r="G763" s="10">
        <f>VLOOKUP(C763,away!$B$2:$E$405,4,FALSE)</f>
        <v>0.98029999999999995</v>
      </c>
      <c r="H763" s="10">
        <f>VLOOKUP(A763,away!$A$2:$E$405,3,FALSE)</f>
        <v>1.016</v>
      </c>
      <c r="I763" s="10">
        <f>VLOOKUP(C763,away!$B$2:$E$405,3,FALSE)</f>
        <v>0.80530000000000002</v>
      </c>
      <c r="J763" s="10">
        <f>VLOOKUP(B763,home!$B$2:$E$405,4,FALSE)</f>
        <v>0.7571</v>
      </c>
      <c r="K763" s="12">
        <f t="shared" si="1062"/>
        <v>0.90488316827999993</v>
      </c>
      <c r="L763" s="12">
        <f t="shared" si="1063"/>
        <v>0.61944771208000005</v>
      </c>
      <c r="M763" s="13">
        <f t="shared" si="1064"/>
        <v>0.21776672011609524</v>
      </c>
      <c r="N763" s="13">
        <f t="shared" si="1065"/>
        <v>0.19705343964459626</v>
      </c>
      <c r="O763" s="13">
        <f t="shared" si="1066"/>
        <v>0.13489509654308093</v>
      </c>
      <c r="P763" s="13">
        <f t="shared" si="1067"/>
        <v>0.12206430234533953</v>
      </c>
      <c r="Q763" s="13">
        <f t="shared" si="1068"/>
        <v>8.9155170393036998E-2</v>
      </c>
      <c r="R763" s="13">
        <f t="shared" si="1069"/>
        <v>4.1780229462211098E-2</v>
      </c>
      <c r="S763" s="13">
        <f t="shared" si="1070"/>
        <v>1.710510896604308E-2</v>
      </c>
      <c r="T763" s="13">
        <f t="shared" si="1071"/>
        <v>5.5226966320069328E-2</v>
      </c>
      <c r="U763" s="13">
        <f t="shared" si="1072"/>
        <v>3.7806226407230969E-2</v>
      </c>
      <c r="V763" s="13">
        <f t="shared" si="1073"/>
        <v>1.0653210265900606E-3</v>
      </c>
      <c r="W763" s="13">
        <f t="shared" si="1074"/>
        <v>2.6891671017931523E-2</v>
      </c>
      <c r="X763" s="13">
        <f t="shared" si="1075"/>
        <v>1.6657984086065728E-2</v>
      </c>
      <c r="Y763" s="13">
        <f t="shared" si="1076"/>
        <v>5.1593750649892318E-3</v>
      </c>
      <c r="Z763" s="13">
        <f t="shared" si="1077"/>
        <v>8.6268891835146917E-3</v>
      </c>
      <c r="AA763" s="13">
        <f t="shared" si="1078"/>
        <v>7.806326816779236E-3</v>
      </c>
      <c r="AB763" s="13">
        <f t="shared" si="1079"/>
        <v>3.5319068712981604E-3</v>
      </c>
      <c r="AC763" s="13">
        <f t="shared" si="1080"/>
        <v>3.7321378760035987E-5</v>
      </c>
      <c r="AD763" s="13">
        <f t="shared" si="1081"/>
        <v>6.0834551177623309E-3</v>
      </c>
      <c r="AE763" s="13">
        <f t="shared" si="1082"/>
        <v>3.7683823542392432E-3</v>
      </c>
      <c r="AF763" s="13">
        <f t="shared" si="1083"/>
        <v>1.1671579137880715E-3</v>
      </c>
      <c r="AG763" s="13">
        <f t="shared" si="1084"/>
        <v>2.4099776644402899E-4</v>
      </c>
      <c r="AH763" s="13">
        <f t="shared" si="1085"/>
        <v>1.3359766917739688E-3</v>
      </c>
      <c r="AI763" s="13">
        <f t="shared" si="1086"/>
        <v>1.2089028216006618E-3</v>
      </c>
      <c r="AJ763" s="13">
        <f t="shared" si="1087"/>
        <v>5.4695790767631913E-4</v>
      </c>
      <c r="AK763" s="13">
        <f t="shared" si="1088"/>
        <v>1.6497766813798246E-4</v>
      </c>
      <c r="AL763" s="13">
        <f t="shared" si="1089"/>
        <v>8.3678682555007372E-7</v>
      </c>
      <c r="AM763" s="13">
        <f t="shared" si="1090"/>
        <v>1.1009632282099919E-3</v>
      </c>
      <c r="AN763" s="13">
        <f t="shared" si="1091"/>
        <v>6.8198915279889044E-4</v>
      </c>
      <c r="AO763" s="13">
        <f t="shared" si="1092"/>
        <v>2.1122831018232507E-4</v>
      </c>
      <c r="AP763" s="13">
        <f t="shared" si="1093"/>
        <v>4.361496448965529E-5</v>
      </c>
      <c r="AQ763" s="13">
        <f t="shared" si="1094"/>
        <v>6.7542974913918529E-6</v>
      </c>
      <c r="AR763" s="13">
        <f t="shared" si="1095"/>
        <v>1.6551354102231852E-4</v>
      </c>
      <c r="AS763" s="13">
        <f t="shared" si="1096"/>
        <v>1.4977041739351732E-4</v>
      </c>
      <c r="AT763" s="13">
        <f t="shared" si="1097"/>
        <v>6.776236490283197E-5</v>
      </c>
      <c r="AU763" s="13">
        <f t="shared" si="1098"/>
        <v>2.0439007814473358E-5</v>
      </c>
      <c r="AV763" s="13">
        <f t="shared" si="1099"/>
        <v>4.6237285369150815E-6</v>
      </c>
      <c r="AW763" s="13">
        <f t="shared" si="1100"/>
        <v>1.3028952370337628E-8</v>
      </c>
      <c r="AX763" s="13">
        <f t="shared" si="1101"/>
        <v>1.6604051568373896E-4</v>
      </c>
      <c r="AY763" s="13">
        <f t="shared" si="1102"/>
        <v>1.0285341755287547E-4</v>
      </c>
      <c r="AZ763" s="13">
        <f t="shared" si="1103"/>
        <v>3.1856157091368804E-5</v>
      </c>
      <c r="BA763" s="13">
        <f t="shared" si="1104"/>
        <v>6.5777412086364929E-6</v>
      </c>
      <c r="BB763" s="13">
        <f t="shared" si="1105"/>
        <v>1.0186416855860523E-6</v>
      </c>
      <c r="BC763" s="13">
        <f t="shared" si="1106"/>
        <v>1.26199052313119E-7</v>
      </c>
      <c r="BD763" s="13">
        <f t="shared" si="1107"/>
        <v>1.70878307174224E-5</v>
      </c>
      <c r="BE763" s="13">
        <f t="shared" si="1108"/>
        <v>1.5462490398613484E-5</v>
      </c>
      <c r="BF763" s="13">
        <f t="shared" si="1109"/>
        <v>6.995873650698223E-6</v>
      </c>
      <c r="BG763" s="13">
        <f t="shared" si="1110"/>
        <v>2.1101494379767929E-6</v>
      </c>
      <c r="BH763" s="13">
        <f t="shared" si="1111"/>
        <v>4.773596772451753E-7</v>
      </c>
      <c r="BI763" s="13">
        <f t="shared" si="1112"/>
        <v>8.6390947430946503E-8</v>
      </c>
      <c r="BJ763" s="14">
        <f t="shared" si="1113"/>
        <v>0.40375762230436979</v>
      </c>
      <c r="BK763" s="14">
        <f t="shared" si="1114"/>
        <v>0.3581424640372064</v>
      </c>
      <c r="BL763" s="14">
        <f t="shared" si="1115"/>
        <v>0.22952693034428875</v>
      </c>
      <c r="BM763" s="14">
        <f t="shared" si="1116"/>
        <v>0.19723610697641875</v>
      </c>
      <c r="BN763" s="14">
        <f t="shared" si="1117"/>
        <v>0.80271495850436003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1.391</v>
      </c>
      <c r="F764" s="10">
        <f>VLOOKUP(B764,home!$B$2:$E$405,3,FALSE)</f>
        <v>0.7843</v>
      </c>
      <c r="G764" s="10">
        <f>VLOOKUP(C764,away!$B$2:$E$405,4,FALSE)</f>
        <v>1.5685</v>
      </c>
      <c r="H764" s="10">
        <f>VLOOKUP(A764,away!$A$2:$E$405,3,FALSE)</f>
        <v>1.016</v>
      </c>
      <c r="I764" s="10">
        <f>VLOOKUP(C764,away!$B$2:$E$405,3,FALSE)</f>
        <v>0.17899999999999999</v>
      </c>
      <c r="J764" s="10">
        <f>VLOOKUP(B764,home!$B$2:$E$405,4,FALSE)</f>
        <v>1.3422000000000001</v>
      </c>
      <c r="K764" s="12">
        <f t="shared" si="1062"/>
        <v>1.7111727990500001</v>
      </c>
      <c r="L764" s="12">
        <f t="shared" si="1063"/>
        <v>0.24409786080000001</v>
      </c>
      <c r="M764" s="13">
        <f t="shared" si="1064"/>
        <v>0.14152616605891594</v>
      </c>
      <c r="N764" s="13">
        <f t="shared" si="1065"/>
        <v>0.24217572571385027</v>
      </c>
      <c r="O764" s="13">
        <f t="shared" si="1066"/>
        <v>3.4546234382206949E-2</v>
      </c>
      <c r="P764" s="13">
        <f t="shared" si="1067"/>
        <v>5.9114576584438402E-2</v>
      </c>
      <c r="Q764" s="13">
        <f t="shared" si="1068"/>
        <v>0.20720225721586716</v>
      </c>
      <c r="R764" s="13">
        <f t="shared" si="1069"/>
        <v>4.2163309556960621E-3</v>
      </c>
      <c r="S764" s="13">
        <f t="shared" si="1070"/>
        <v>6.1729453677539297E-3</v>
      </c>
      <c r="T764" s="13">
        <f t="shared" si="1071"/>
        <v>5.0577627739324539E-2</v>
      </c>
      <c r="U764" s="13">
        <f t="shared" si="1072"/>
        <v>7.2148708431795921E-3</v>
      </c>
      <c r="V764" s="13">
        <f t="shared" si="1073"/>
        <v>2.8648887721247361E-4</v>
      </c>
      <c r="W764" s="13">
        <f t="shared" si="1074"/>
        <v>0.11818628881651783</v>
      </c>
      <c r="X764" s="13">
        <f t="shared" si="1075"/>
        <v>2.8849020276002967E-2</v>
      </c>
      <c r="Y764" s="13">
        <f t="shared" si="1076"/>
        <v>3.5209920677740747E-3</v>
      </c>
      <c r="Z764" s="13">
        <f t="shared" si="1077"/>
        <v>3.430657889034097E-4</v>
      </c>
      <c r="AA764" s="13">
        <f t="shared" si="1078"/>
        <v>5.8704484625614404E-4</v>
      </c>
      <c r="AB764" s="13">
        <f t="shared" si="1079"/>
        <v>5.022675863680015E-4</v>
      </c>
      <c r="AC764" s="13">
        <f t="shared" si="1080"/>
        <v>7.4790360080465589E-6</v>
      </c>
      <c r="AD764" s="13">
        <f t="shared" si="1081"/>
        <v>5.0559290660873162E-2</v>
      </c>
      <c r="AE764" s="13">
        <f t="shared" si="1082"/>
        <v>1.2341414693884558E-2</v>
      </c>
      <c r="AF764" s="13">
        <f t="shared" si="1083"/>
        <v>1.5062564630114535E-3</v>
      </c>
      <c r="AG764" s="13">
        <f t="shared" si="1084"/>
        <v>1.2255799347909014E-4</v>
      </c>
      <c r="AH764" s="13">
        <f t="shared" si="1085"/>
        <v>2.0935406296246662E-5</v>
      </c>
      <c r="AI764" s="13">
        <f t="shared" si="1086"/>
        <v>3.5824097791197389E-5</v>
      </c>
      <c r="AJ764" s="13">
        <f t="shared" si="1087"/>
        <v>3.0650610845402085E-5</v>
      </c>
      <c r="AK764" s="13">
        <f t="shared" si="1088"/>
        <v>1.7482830517639659E-5</v>
      </c>
      <c r="AL764" s="13">
        <f t="shared" si="1089"/>
        <v>1.2495782488487401E-7</v>
      </c>
      <c r="AM764" s="13">
        <f t="shared" si="1090"/>
        <v>1.7303136583629759E-2</v>
      </c>
      <c r="AN764" s="13">
        <f t="shared" si="1091"/>
        <v>4.2236586251942444E-3</v>
      </c>
      <c r="AO764" s="13">
        <f t="shared" si="1092"/>
        <v>5.1549301757969205E-4</v>
      </c>
      <c r="AP764" s="13">
        <f t="shared" si="1093"/>
        <v>4.1943580949513236E-5</v>
      </c>
      <c r="AQ764" s="13">
        <f t="shared" si="1094"/>
        <v>2.5595845960169517E-6</v>
      </c>
      <c r="AR764" s="13">
        <f t="shared" si="1095"/>
        <v>1.022057578378532E-6</v>
      </c>
      <c r="AS764" s="13">
        <f t="shared" si="1096"/>
        <v>1.7489171271842573E-6</v>
      </c>
      <c r="AT764" s="13">
        <f t="shared" si="1097"/>
        <v>1.4963497079151856E-6</v>
      </c>
      <c r="AU764" s="13">
        <f t="shared" si="1098"/>
        <v>8.5350430601695942E-7</v>
      </c>
      <c r="AV764" s="13">
        <f t="shared" si="1099"/>
        <v>3.6512333808206724E-7</v>
      </c>
      <c r="AW764" s="13">
        <f t="shared" si="1100"/>
        <v>1.4498357274141162E-9</v>
      </c>
      <c r="AX764" s="13">
        <f t="shared" si="1101"/>
        <v>4.9347761100256996E-3</v>
      </c>
      <c r="AY764" s="13">
        <f t="shared" si="1102"/>
        <v>1.2045682919842187E-3</v>
      </c>
      <c r="AZ764" s="13">
        <f t="shared" si="1103"/>
        <v>1.4701627163042879E-4</v>
      </c>
      <c r="BA764" s="13">
        <f t="shared" si="1104"/>
        <v>1.1962119135926474E-5</v>
      </c>
      <c r="BB764" s="13">
        <f t="shared" si="1105"/>
        <v>7.2998192292859879E-7</v>
      </c>
      <c r="BC764" s="13">
        <f t="shared" si="1106"/>
        <v>3.563740516190828E-8</v>
      </c>
      <c r="BD764" s="13">
        <f t="shared" si="1107"/>
        <v>4.1580344749438046E-8</v>
      </c>
      <c r="BE764" s="13">
        <f t="shared" si="1108"/>
        <v>7.1151154910359859E-8</v>
      </c>
      <c r="BF764" s="13">
        <f t="shared" si="1109"/>
        <v>6.0875960451800329E-8</v>
      </c>
      <c r="BG764" s="13">
        <f t="shared" si="1110"/>
        <v>3.4723095880388092E-8</v>
      </c>
      <c r="BH764" s="13">
        <f t="shared" si="1111"/>
        <v>1.4854304292331314E-8</v>
      </c>
      <c r="BI764" s="13">
        <f t="shared" si="1112"/>
        <v>5.0836562907697975E-9</v>
      </c>
      <c r="BJ764" s="14">
        <f t="shared" si="1113"/>
        <v>0.74342731144463892</v>
      </c>
      <c r="BK764" s="14">
        <f t="shared" si="1114"/>
        <v>0.20831234917413791</v>
      </c>
      <c r="BL764" s="14">
        <f t="shared" si="1115"/>
        <v>4.7177355779731381E-2</v>
      </c>
      <c r="BM764" s="14">
        <f t="shared" si="1116"/>
        <v>0.30927422443428798</v>
      </c>
      <c r="BN764" s="14">
        <f t="shared" si="1117"/>
        <v>0.68878129091097484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1.391</v>
      </c>
      <c r="F765" s="10">
        <f>VLOOKUP(B765,home!$B$2:$E$405,3,FALSE)</f>
        <v>0.95850000000000002</v>
      </c>
      <c r="G765" s="10">
        <f>VLOOKUP(C765,away!$B$2:$E$405,4,FALSE)</f>
        <v>0.98029999999999995</v>
      </c>
      <c r="H765" s="10">
        <f>VLOOKUP(A765,away!$A$2:$E$405,3,FALSE)</f>
        <v>1.016</v>
      </c>
      <c r="I765" s="10">
        <f>VLOOKUP(C765,away!$B$2:$E$405,3,FALSE)</f>
        <v>0.62629999999999997</v>
      </c>
      <c r="J765" s="10">
        <f>VLOOKUP(B765,home!$B$2:$E$405,4,FALSE)</f>
        <v>0.9022</v>
      </c>
      <c r="K765" s="12">
        <f t="shared" si="1062"/>
        <v>1.3070080120499998</v>
      </c>
      <c r="L765" s="12">
        <f t="shared" si="1063"/>
        <v>0.57408862575999997</v>
      </c>
      <c r="M765" s="13">
        <f t="shared" si="1064"/>
        <v>0.1524228613974839</v>
      </c>
      <c r="N765" s="13">
        <f t="shared" si="1065"/>
        <v>0.19921790106609807</v>
      </c>
      <c r="O765" s="13">
        <f t="shared" si="1066"/>
        <v>8.750423103408847E-2</v>
      </c>
      <c r="P765" s="13">
        <f t="shared" si="1067"/>
        <v>0.11436873104982787</v>
      </c>
      <c r="Q765" s="13">
        <f t="shared" si="1068"/>
        <v>0.13018969641858721</v>
      </c>
      <c r="R765" s="13">
        <f t="shared" si="1069"/>
        <v>2.5117591871272694E-2</v>
      </c>
      <c r="S765" s="13">
        <f t="shared" si="1070"/>
        <v>2.1453813624187388E-2</v>
      </c>
      <c r="T765" s="13">
        <f t="shared" si="1071"/>
        <v>7.474042390505832E-2</v>
      </c>
      <c r="U765" s="13">
        <f t="shared" si="1072"/>
        <v>3.2828893819155353E-2</v>
      </c>
      <c r="V765" s="13">
        <f t="shared" si="1073"/>
        <v>1.7886245452520522E-3</v>
      </c>
      <c r="W765" s="13">
        <f t="shared" si="1074"/>
        <v>5.671965876848354E-2</v>
      </c>
      <c r="X765" s="13">
        <f t="shared" si="1075"/>
        <v>3.2562110955974839E-2</v>
      </c>
      <c r="Y765" s="13">
        <f t="shared" si="1076"/>
        <v>9.3467687652801171E-3</v>
      </c>
      <c r="Z765" s="13">
        <f t="shared" si="1077"/>
        <v>4.8065745999264975E-3</v>
      </c>
      <c r="AA765" s="13">
        <f t="shared" si="1078"/>
        <v>6.2822315126199544E-3</v>
      </c>
      <c r="AB765" s="13">
        <f t="shared" si="1079"/>
        <v>4.1054634602736362E-3</v>
      </c>
      <c r="AC765" s="13">
        <f t="shared" si="1080"/>
        <v>8.3879608712206198E-5</v>
      </c>
      <c r="AD765" s="13">
        <f t="shared" si="1081"/>
        <v>1.8533262112787507E-2</v>
      </c>
      <c r="AE765" s="13">
        <f t="shared" si="1082"/>
        <v>1.0639734977180052E-2</v>
      </c>
      <c r="AF765" s="13">
        <f t="shared" si="1083"/>
        <v>3.0540754157499499E-3</v>
      </c>
      <c r="AG765" s="13">
        <f t="shared" si="1084"/>
        <v>5.8443665279843003E-4</v>
      </c>
      <c r="AH765" s="13">
        <f t="shared" si="1085"/>
        <v>6.8984995167118085E-4</v>
      </c>
      <c r="AI765" s="13">
        <f t="shared" si="1086"/>
        <v>9.0163941394653848E-4</v>
      </c>
      <c r="AJ765" s="13">
        <f t="shared" si="1087"/>
        <v>5.8922496900409621E-4</v>
      </c>
      <c r="AK765" s="13">
        <f t="shared" si="1088"/>
        <v>2.5670725179608876E-4</v>
      </c>
      <c r="AL765" s="13">
        <f t="shared" si="1089"/>
        <v>2.5175237681319299E-6</v>
      </c>
      <c r="AM765" s="13">
        <f t="shared" si="1090"/>
        <v>4.8446244141671958E-3</v>
      </c>
      <c r="AN765" s="13">
        <f t="shared" si="1091"/>
        <v>2.7812437722525901E-3</v>
      </c>
      <c r="AO765" s="13">
        <f t="shared" si="1092"/>
        <v>7.9834020755802386E-4</v>
      </c>
      <c r="AP765" s="13">
        <f t="shared" si="1093"/>
        <v>1.5277267754864641E-4</v>
      </c>
      <c r="AQ765" s="13">
        <f t="shared" si="1094"/>
        <v>2.1926264126894496E-5</v>
      </c>
      <c r="AR765" s="13">
        <f t="shared" si="1095"/>
        <v>7.9207002147102133E-5</v>
      </c>
      <c r="AS765" s="13">
        <f t="shared" si="1096"/>
        <v>1.0352418641672402E-4</v>
      </c>
      <c r="AT765" s="13">
        <f t="shared" si="1097"/>
        <v>6.7653470543808044E-5</v>
      </c>
      <c r="AU765" s="13">
        <f t="shared" si="1098"/>
        <v>2.9474542681248581E-5</v>
      </c>
      <c r="AV765" s="13">
        <f t="shared" si="1099"/>
        <v>9.6308658589753974E-6</v>
      </c>
      <c r="AW765" s="13">
        <f t="shared" si="1100"/>
        <v>5.2472078901854918E-8</v>
      </c>
      <c r="AX765" s="13">
        <f t="shared" si="1101"/>
        <v>1.0553271541149263E-3</v>
      </c>
      <c r="AY765" s="13">
        <f t="shared" si="1102"/>
        <v>6.0585131563304967E-4</v>
      </c>
      <c r="AZ765" s="13">
        <f t="shared" si="1103"/>
        <v>1.7390617460333273E-4</v>
      </c>
      <c r="BA765" s="13">
        <f t="shared" si="1104"/>
        <v>3.327918559640198E-5</v>
      </c>
      <c r="BB765" s="13">
        <f t="shared" si="1105"/>
        <v>4.7763004813625969E-6</v>
      </c>
      <c r="BC765" s="13">
        <f t="shared" si="1106"/>
        <v>5.4840395591245604E-7</v>
      </c>
      <c r="BD765" s="13">
        <f t="shared" si="1107"/>
        <v>7.5786398355332051E-6</v>
      </c>
      <c r="BE765" s="13">
        <f t="shared" si="1108"/>
        <v>9.9053429854831927E-6</v>
      </c>
      <c r="BF765" s="13">
        <f t="shared" si="1109"/>
        <v>6.4731813220649004E-6</v>
      </c>
      <c r="BG765" s="13">
        <f t="shared" si="1110"/>
        <v>2.8201666171304105E-6</v>
      </c>
      <c r="BH765" s="13">
        <f t="shared" si="1111"/>
        <v>9.2149509097634795E-7</v>
      </c>
      <c r="BI765" s="13">
        <f t="shared" si="1112"/>
        <v>2.4088029339416607E-7</v>
      </c>
      <c r="BJ765" s="14">
        <f t="shared" si="1113"/>
        <v>0.5460606649080364</v>
      </c>
      <c r="BK765" s="14">
        <f t="shared" si="1114"/>
        <v>0.29072627906486459</v>
      </c>
      <c r="BL765" s="14">
        <f t="shared" si="1115"/>
        <v>0.15859326305762042</v>
      </c>
      <c r="BM765" s="14">
        <f t="shared" si="1116"/>
        <v>0.29075996994953568</v>
      </c>
      <c r="BN765" s="14">
        <f t="shared" si="1117"/>
        <v>0.70882101283735832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1.391</v>
      </c>
      <c r="F766" s="10">
        <f>VLOOKUP(B766,home!$B$2:$E$405,3,FALSE)</f>
        <v>1.3271999999999999</v>
      </c>
      <c r="G766" s="10">
        <f>VLOOKUP(C766,away!$B$2:$E$405,4,FALSE)</f>
        <v>0.98029999999999995</v>
      </c>
      <c r="H766" s="10">
        <f>VLOOKUP(A766,away!$A$2:$E$405,3,FALSE)</f>
        <v>1.016</v>
      </c>
      <c r="I766" s="10">
        <f>VLOOKUP(C766,away!$B$2:$E$405,3,FALSE)</f>
        <v>0.62629999999999997</v>
      </c>
      <c r="J766" s="10">
        <f>VLOOKUP(B766,home!$B$2:$E$405,4,FALSE)</f>
        <v>1.5899000000000001</v>
      </c>
      <c r="K766" s="12">
        <f t="shared" si="1062"/>
        <v>1.8097663365599999</v>
      </c>
      <c r="L766" s="12">
        <f t="shared" si="1063"/>
        <v>1.0116864399200001</v>
      </c>
      <c r="M766" s="13">
        <f t="shared" si="1064"/>
        <v>5.9519411467798648E-2</v>
      </c>
      <c r="N766" s="13">
        <f t="shared" si="1065"/>
        <v>0.10771622724628521</v>
      </c>
      <c r="O766" s="13">
        <f t="shared" si="1066"/>
        <v>6.0214981493990849E-2</v>
      </c>
      <c r="P766" s="13">
        <f t="shared" si="1067"/>
        <v>0.108975046464408</v>
      </c>
      <c r="Q766" s="13">
        <f t="shared" si="1068"/>
        <v>9.7470600985787026E-2</v>
      </c>
      <c r="R766" s="13">
        <f t="shared" si="1069"/>
        <v>3.0459340128752135E-2</v>
      </c>
      <c r="S766" s="13">
        <f t="shared" si="1070"/>
        <v>4.9881040735528896E-2</v>
      </c>
      <c r="T766" s="13">
        <f t="shared" si="1071"/>
        <v>9.8609685308173739E-2</v>
      </c>
      <c r="U766" s="13">
        <f t="shared" si="1072"/>
        <v>5.5124288398846748E-2</v>
      </c>
      <c r="V766" s="13">
        <f t="shared" si="1073"/>
        <v>1.0147555408668227E-2</v>
      </c>
      <c r="W766" s="13">
        <f t="shared" si="1074"/>
        <v>5.879967082278309E-2</v>
      </c>
      <c r="X766" s="13">
        <f t="shared" si="1075"/>
        <v>5.9486829643169335E-2</v>
      </c>
      <c r="Y766" s="13">
        <f t="shared" si="1076"/>
        <v>3.0091009451912749E-2</v>
      </c>
      <c r="Z766" s="13">
        <f t="shared" si="1077"/>
        <v>1.0271767125723216E-2</v>
      </c>
      <c r="AA766" s="13">
        <f t="shared" si="1078"/>
        <v>1.8589498361117545E-2</v>
      </c>
      <c r="AB766" s="13">
        <f t="shared" si="1079"/>
        <v>1.682132417374391E-2</v>
      </c>
      <c r="AC766" s="13">
        <f t="shared" si="1080"/>
        <v>1.1612076368123763E-3</v>
      </c>
      <c r="AD766" s="13">
        <f t="shared" si="1081"/>
        <v>2.6603416213970516E-2</v>
      </c>
      <c r="AE766" s="13">
        <f t="shared" si="1082"/>
        <v>2.6914315439221844E-2</v>
      </c>
      <c r="AF766" s="13">
        <f t="shared" si="1083"/>
        <v>1.3614423984795116E-2</v>
      </c>
      <c r="AG766" s="13">
        <f t="shared" si="1084"/>
        <v>4.5911760442462774E-3</v>
      </c>
      <c r="AH766" s="13">
        <f t="shared" si="1085"/>
        <v>2.5979518787775527E-3</v>
      </c>
      <c r="AI766" s="13">
        <f t="shared" si="1086"/>
        <v>4.7016858542144211E-3</v>
      </c>
      <c r="AJ766" s="13">
        <f t="shared" si="1087"/>
        <v>4.2544763920188038E-3</v>
      </c>
      <c r="AK766" s="13">
        <f t="shared" si="1088"/>
        <v>2.5665360513216248E-3</v>
      </c>
      <c r="AL766" s="13">
        <f t="shared" si="1089"/>
        <v>8.504294854791471E-5</v>
      </c>
      <c r="AM766" s="13">
        <f t="shared" si="1090"/>
        <v>9.6291934203076631E-3</v>
      </c>
      <c r="AN766" s="13">
        <f t="shared" si="1091"/>
        <v>9.7417244106921506E-3</v>
      </c>
      <c r="AO766" s="13">
        <f t="shared" si="1092"/>
        <v>4.9277852438674502E-3</v>
      </c>
      <c r="AP766" s="13">
        <f t="shared" si="1093"/>
        <v>1.6617911700195233E-3</v>
      </c>
      <c r="AQ766" s="13">
        <f t="shared" si="1094"/>
        <v>4.2030289817188577E-4</v>
      </c>
      <c r="AR766" s="13">
        <f t="shared" si="1095"/>
        <v>5.2566253746478783E-4</v>
      </c>
      <c r="AS766" s="13">
        <f t="shared" si="1096"/>
        <v>9.5132636469448268E-4</v>
      </c>
      <c r="AT766" s="13">
        <f t="shared" si="1097"/>
        <v>8.608392149530383E-4</v>
      </c>
      <c r="AU766" s="13">
        <f t="shared" si="1098"/>
        <v>5.193059441375821E-4</v>
      </c>
      <c r="AV766" s="13">
        <f t="shared" si="1099"/>
        <v>2.3495560401892596E-4</v>
      </c>
      <c r="AW766" s="13">
        <f t="shared" si="1100"/>
        <v>4.3251805685151319E-6</v>
      </c>
      <c r="AX766" s="13">
        <f t="shared" si="1101"/>
        <v>2.9044316833829755E-3</v>
      </c>
      <c r="AY766" s="13">
        <f t="shared" si="1102"/>
        <v>2.9383741497525755E-3</v>
      </c>
      <c r="AZ766" s="13">
        <f t="shared" si="1103"/>
        <v>1.4863566413580698E-3</v>
      </c>
      <c r="BA766" s="13">
        <f t="shared" si="1104"/>
        <v>5.012422863156647E-4</v>
      </c>
      <c r="BB766" s="13">
        <f t="shared" si="1105"/>
        <v>1.2677500604501405E-4</v>
      </c>
      <c r="BC766" s="13">
        <f t="shared" si="1106"/>
        <v>2.5651310907303357E-5</v>
      </c>
      <c r="BD766" s="13">
        <f t="shared" si="1107"/>
        <v>8.8634276854510771E-5</v>
      </c>
      <c r="BE766" s="13">
        <f t="shared" si="1108"/>
        <v>1.6040733051663275E-4</v>
      </c>
      <c r="BF766" s="13">
        <f t="shared" si="1109"/>
        <v>1.4514989345322779E-4</v>
      </c>
      <c r="BG766" s="13">
        <f t="shared" si="1110"/>
        <v>8.7562463642307435E-5</v>
      </c>
      <c r="BH766" s="13">
        <f t="shared" si="1111"/>
        <v>3.9616899761526734E-5</v>
      </c>
      <c r="BI766" s="13">
        <f t="shared" si="1112"/>
        <v>1.4339466309456592E-5</v>
      </c>
      <c r="BJ766" s="14">
        <f t="shared" si="1113"/>
        <v>0.55826098336116492</v>
      </c>
      <c r="BK766" s="14">
        <f t="shared" si="1114"/>
        <v>0.23270767881151663</v>
      </c>
      <c r="BL766" s="14">
        <f t="shared" si="1115"/>
        <v>0.19895788272859008</v>
      </c>
      <c r="BM766" s="14">
        <f t="shared" si="1116"/>
        <v>0.53290865527078901</v>
      </c>
      <c r="BN766" s="14">
        <f t="shared" si="1117"/>
        <v>0.4643556077870219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1.391</v>
      </c>
      <c r="F767" s="10">
        <f>VLOOKUP(B767,home!$B$2:$E$405,3,FALSE)</f>
        <v>0.91500000000000004</v>
      </c>
      <c r="G767" s="10">
        <f>VLOOKUP(C767,away!$B$2:$E$405,4,FALSE)</f>
        <v>1.1613</v>
      </c>
      <c r="H767" s="10">
        <f>VLOOKUP(A767,away!$A$2:$E$405,3,FALSE)</f>
        <v>1.016</v>
      </c>
      <c r="I767" s="10">
        <f>VLOOKUP(C767,away!$B$2:$E$405,3,FALSE)</f>
        <v>0.60570000000000002</v>
      </c>
      <c r="J767" s="10">
        <f>VLOOKUP(B767,home!$B$2:$E$405,4,FALSE)</f>
        <v>1.0737000000000001</v>
      </c>
      <c r="K767" s="12">
        <f t="shared" si="1062"/>
        <v>1.4780619945000002</v>
      </c>
      <c r="L767" s="12">
        <f t="shared" si="1063"/>
        <v>0.66074553144000014</v>
      </c>
      <c r="M767" s="13">
        <f t="shared" si="1064"/>
        <v>0.11779522705563998</v>
      </c>
      <c r="N767" s="13">
        <f t="shared" si="1065"/>
        <v>0.17410864824443961</v>
      </c>
      <c r="O767" s="13">
        <f t="shared" si="1066"/>
        <v>7.7832669901974308E-2</v>
      </c>
      <c r="P767" s="13">
        <f t="shared" si="1067"/>
        <v>0.11504151131257227</v>
      </c>
      <c r="Q767" s="13">
        <f t="shared" si="1068"/>
        <v>0.1286716879419377</v>
      </c>
      <c r="R767" s="13">
        <f t="shared" si="1069"/>
        <v>2.5713794418887059E-2</v>
      </c>
      <c r="S767" s="13">
        <f t="shared" si="1070"/>
        <v>2.808804239332513E-2</v>
      </c>
      <c r="T767" s="13">
        <f t="shared" si="1071"/>
        <v>8.5019242830477473E-2</v>
      </c>
      <c r="U767" s="13">
        <f t="shared" si="1072"/>
        <v>3.8006582264943183E-2</v>
      </c>
      <c r="V767" s="13">
        <f t="shared" si="1073"/>
        <v>3.0479360266000149E-3</v>
      </c>
      <c r="W767" s="13">
        <f t="shared" si="1074"/>
        <v>6.3394910571714036E-2</v>
      </c>
      <c r="X767" s="13">
        <f t="shared" si="1075"/>
        <v>4.1887903876298468E-2</v>
      </c>
      <c r="Y767" s="13">
        <f t="shared" si="1076"/>
        <v>1.3838622653826238E-2</v>
      </c>
      <c r="Z767" s="13">
        <f t="shared" si="1077"/>
        <v>5.6634249195488141E-3</v>
      </c>
      <c r="AA767" s="13">
        <f t="shared" si="1078"/>
        <v>8.3708931322893244E-3</v>
      </c>
      <c r="AB767" s="13">
        <f t="shared" si="1079"/>
        <v>6.1863494994289572E-3</v>
      </c>
      <c r="AC767" s="13">
        <f t="shared" si="1080"/>
        <v>1.8604274959209486E-4</v>
      </c>
      <c r="AD767" s="13">
        <f t="shared" si="1081"/>
        <v>2.3425401990194199E-2</v>
      </c>
      <c r="AE767" s="13">
        <f t="shared" si="1082"/>
        <v>1.54782296872065E-2</v>
      </c>
      <c r="AF767" s="13">
        <f t="shared" si="1083"/>
        <v>5.1135855502118235E-3</v>
      </c>
      <c r="AG767" s="13">
        <f t="shared" si="1084"/>
        <v>1.1262596006462058E-3</v>
      </c>
      <c r="AH767" s="13">
        <f t="shared" si="1085"/>
        <v>9.3552067705945528E-4</v>
      </c>
      <c r="AI767" s="13">
        <f t="shared" si="1086"/>
        <v>1.3827575578304889E-3</v>
      </c>
      <c r="AJ767" s="13">
        <f t="shared" si="1087"/>
        <v>1.0219006969184412E-3</v>
      </c>
      <c r="AK767" s="13">
        <f t="shared" si="1088"/>
        <v>5.0347752742273722E-4</v>
      </c>
      <c r="AL767" s="13">
        <f t="shared" si="1089"/>
        <v>7.2677440730978331E-6</v>
      </c>
      <c r="AM767" s="13">
        <f t="shared" si="1090"/>
        <v>6.9248392775181355E-3</v>
      </c>
      <c r="AN767" s="13">
        <f t="shared" si="1091"/>
        <v>4.575556608560306E-3</v>
      </c>
      <c r="AO767" s="13">
        <f t="shared" si="1092"/>
        <v>1.5116392914784923E-3</v>
      </c>
      <c r="AP767" s="13">
        <f t="shared" si="1093"/>
        <v>3.3293630233118064E-4</v>
      </c>
      <c r="AQ767" s="13">
        <f t="shared" si="1094"/>
        <v>5.4996543504871114E-5</v>
      </c>
      <c r="AR767" s="13">
        <f t="shared" si="1095"/>
        <v>1.2362822138735176E-4</v>
      </c>
      <c r="AS767" s="13">
        <f t="shared" si="1096"/>
        <v>1.8273017548027669E-4</v>
      </c>
      <c r="AT767" s="13">
        <f t="shared" si="1097"/>
        <v>1.3504326381285644E-4</v>
      </c>
      <c r="AU767" s="13">
        <f t="shared" si="1098"/>
        <v>6.6534105285006784E-5</v>
      </c>
      <c r="AV767" s="13">
        <f t="shared" si="1099"/>
        <v>2.4585383089957528E-5</v>
      </c>
      <c r="AW767" s="13">
        <f t="shared" si="1100"/>
        <v>1.9716236078602393E-7</v>
      </c>
      <c r="AX767" s="13">
        <f t="shared" si="1101"/>
        <v>1.7058902923534007E-3</v>
      </c>
      <c r="AY767" s="13">
        <f t="shared" si="1102"/>
        <v>1.1271593877993848E-3</v>
      </c>
      <c r="AZ767" s="13">
        <f t="shared" si="1103"/>
        <v>3.7238276435454487E-4</v>
      </c>
      <c r="BA767" s="13">
        <f t="shared" si="1104"/>
        <v>8.2016749177513384E-5</v>
      </c>
      <c r="BB767" s="13">
        <f t="shared" si="1105"/>
        <v>1.3548050130569317E-5</v>
      </c>
      <c r="BC767" s="13">
        <f t="shared" si="1106"/>
        <v>1.790362716699758E-6</v>
      </c>
      <c r="BD767" s="13">
        <f t="shared" si="1107"/>
        <v>1.3614465806927949E-5</v>
      </c>
      <c r="BE767" s="13">
        <f t="shared" si="1108"/>
        <v>2.012302448463998E-5</v>
      </c>
      <c r="BF767" s="13">
        <f t="shared" si="1109"/>
        <v>1.4871538852569656E-5</v>
      </c>
      <c r="BG767" s="13">
        <f t="shared" si="1110"/>
        <v>7.3270187925711186E-6</v>
      </c>
      <c r="BH767" s="13">
        <f t="shared" si="1111"/>
        <v>2.7074470025716623E-6</v>
      </c>
      <c r="BI767" s="13">
        <f t="shared" si="1112"/>
        <v>8.0035490332482294E-7</v>
      </c>
      <c r="BJ767" s="14">
        <f t="shared" si="1113"/>
        <v>0.56876724857687733</v>
      </c>
      <c r="BK767" s="14">
        <f t="shared" si="1114"/>
        <v>0.265293186669602</v>
      </c>
      <c r="BL767" s="14">
        <f t="shared" si="1115"/>
        <v>0.16054591067565205</v>
      </c>
      <c r="BM767" s="14">
        <f t="shared" si="1116"/>
        <v>0.35997926974079075</v>
      </c>
      <c r="BN767" s="14">
        <f t="shared" si="1117"/>
        <v>0.63916353887545097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1.6306</v>
      </c>
      <c r="F768" s="10">
        <f>VLOOKUP(B768,home!$B$2:$E$405,3,FALSE)</f>
        <v>1.2947</v>
      </c>
      <c r="G768" s="10">
        <f>VLOOKUP(C768,away!$B$2:$E$405,4,FALSE)</f>
        <v>0.80689999999999995</v>
      </c>
      <c r="H768" s="10">
        <f>VLOOKUP(A768,away!$A$2:$E$405,3,FALSE)</f>
        <v>1.1465000000000001</v>
      </c>
      <c r="I768" s="10">
        <f>VLOOKUP(C768,away!$B$2:$E$405,3,FALSE)</f>
        <v>1.0099</v>
      </c>
      <c r="J768" s="10">
        <f>VLOOKUP(B768,home!$B$2:$E$405,4,FALSE)</f>
        <v>0.92069999999999996</v>
      </c>
      <c r="K768" s="12">
        <f t="shared" si="1062"/>
        <v>1.7034771069579999</v>
      </c>
      <c r="L768" s="12">
        <f t="shared" si="1063"/>
        <v>1.066032817245</v>
      </c>
      <c r="M768" s="13">
        <f t="shared" si="1064"/>
        <v>6.2692721400199339E-2</v>
      </c>
      <c r="N768" s="13">
        <f t="shared" si="1065"/>
        <v>0.10679561567813547</v>
      </c>
      <c r="O768" s="13">
        <f t="shared" si="1066"/>
        <v>6.6832498415010405E-2</v>
      </c>
      <c r="P768" s="13">
        <f t="shared" si="1067"/>
        <v>0.11384763105077704</v>
      </c>
      <c r="Q768" s="13">
        <f t="shared" si="1068"/>
        <v>9.0961943215594324E-2</v>
      </c>
      <c r="R768" s="13">
        <f t="shared" si="1069"/>
        <v>3.5622818284437766E-2</v>
      </c>
      <c r="S768" s="13">
        <f t="shared" si="1070"/>
        <v>5.1685757159652665E-2</v>
      </c>
      <c r="T768" s="13">
        <f t="shared" si="1071"/>
        <v>9.6968416588199713E-2</v>
      </c>
      <c r="U768" s="13">
        <f t="shared" si="1072"/>
        <v>6.0682655432864593E-2</v>
      </c>
      <c r="V768" s="13">
        <f t="shared" si="1073"/>
        <v>1.0428821861915155E-2</v>
      </c>
      <c r="W768" s="13">
        <f t="shared" si="1074"/>
        <v>5.1650529290726152E-2</v>
      </c>
      <c r="X768" s="13">
        <f t="shared" si="1075"/>
        <v>5.5061159251988186E-2</v>
      </c>
      <c r="Y768" s="13">
        <f t="shared" si="1076"/>
        <v>2.9348501359086281E-2</v>
      </c>
      <c r="Z768" s="13">
        <f t="shared" si="1077"/>
        <v>1.2658364444655299E-2</v>
      </c>
      <c r="AA768" s="13">
        <f t="shared" si="1078"/>
        <v>2.1563234043001419E-2</v>
      </c>
      <c r="AB768" s="13">
        <f t="shared" si="1079"/>
        <v>1.8366237772115157E-2</v>
      </c>
      <c r="AC768" s="13">
        <f t="shared" si="1080"/>
        <v>1.1836468384129471E-3</v>
      </c>
      <c r="AD768" s="13">
        <f t="shared" si="1081"/>
        <v>2.1996373552253916E-2</v>
      </c>
      <c r="AE768" s="13">
        <f t="shared" si="1082"/>
        <v>2.3448856067082649E-2</v>
      </c>
      <c r="AF768" s="13">
        <f t="shared" si="1083"/>
        <v>1.2498625047182313E-2</v>
      </c>
      <c r="AG768" s="13">
        <f t="shared" si="1084"/>
        <v>4.4413148235788952E-3</v>
      </c>
      <c r="AH768" s="13">
        <f t="shared" si="1085"/>
        <v>3.3735579776624563E-3</v>
      </c>
      <c r="AI768" s="13">
        <f t="shared" si="1086"/>
        <v>5.7467787839435222E-3</v>
      </c>
      <c r="AJ768" s="13">
        <f t="shared" si="1087"/>
        <v>4.8947530485998628E-3</v>
      </c>
      <c r="AK768" s="13">
        <f t="shared" si="1088"/>
        <v>2.7793665875009144E-3</v>
      </c>
      <c r="AL768" s="13">
        <f t="shared" si="1089"/>
        <v>8.5978330845677605E-5</v>
      </c>
      <c r="AM768" s="13">
        <f t="shared" si="1090"/>
        <v>7.4940637564721848E-3</v>
      </c>
      <c r="AN768" s="13">
        <f t="shared" si="1091"/>
        <v>7.9889178989256907E-3</v>
      </c>
      <c r="AO768" s="13">
        <f t="shared" si="1092"/>
        <v>4.2582243272653794E-3</v>
      </c>
      <c r="AP768" s="13">
        <f t="shared" si="1093"/>
        <v>1.5131356253519695E-3</v>
      </c>
      <c r="AQ768" s="13">
        <f t="shared" si="1094"/>
        <v>4.0326305839193365E-4</v>
      </c>
      <c r="AR768" s="13">
        <f t="shared" si="1095"/>
        <v>7.1926470301337077E-4</v>
      </c>
      <c r="AS768" s="13">
        <f t="shared" si="1096"/>
        <v>1.2252509554262219E-3</v>
      </c>
      <c r="AT768" s="13">
        <f t="shared" si="1097"/>
        <v>1.0435934764234929E-3</v>
      </c>
      <c r="AU768" s="13">
        <f t="shared" si="1098"/>
        <v>5.9257919868604438E-4</v>
      </c>
      <c r="AV768" s="13">
        <f t="shared" si="1099"/>
        <v>2.5236127475529831E-4</v>
      </c>
      <c r="AW768" s="13">
        <f t="shared" si="1100"/>
        <v>4.3370395716787993E-6</v>
      </c>
      <c r="AX768" s="13">
        <f t="shared" si="1101"/>
        <v>2.1276610078723428E-3</v>
      </c>
      <c r="AY768" s="13">
        <f t="shared" si="1102"/>
        <v>2.2681564583644895E-3</v>
      </c>
      <c r="AZ768" s="13">
        <f t="shared" si="1103"/>
        <v>1.2089646096313691E-3</v>
      </c>
      <c r="BA768" s="13">
        <f t="shared" si="1104"/>
        <v>4.2959864958494345E-4</v>
      </c>
      <c r="BB768" s="13">
        <f t="shared" si="1105"/>
        <v>1.1449156467542118E-4</v>
      </c>
      <c r="BC768" s="13">
        <f t="shared" si="1106"/>
        <v>2.4410353048345477E-5</v>
      </c>
      <c r="BD768" s="13">
        <f t="shared" si="1107"/>
        <v>1.2779329628303862E-4</v>
      </c>
      <c r="BE768" s="13">
        <f t="shared" si="1108"/>
        <v>2.1769295464085716E-4</v>
      </c>
      <c r="BF768" s="13">
        <f t="shared" si="1109"/>
        <v>1.8541748228837322E-4</v>
      </c>
      <c r="BG768" s="13">
        <f t="shared" si="1110"/>
        <v>1.0528481210267806E-4</v>
      </c>
      <c r="BH768" s="13">
        <f t="shared" si="1111"/>
        <v>4.4837566781821683E-5</v>
      </c>
      <c r="BI768" s="13">
        <f t="shared" si="1112"/>
        <v>1.5275953708906728E-5</v>
      </c>
      <c r="BJ768" s="14">
        <f t="shared" si="1113"/>
        <v>0.52100222218341197</v>
      </c>
      <c r="BK768" s="14">
        <f t="shared" si="1114"/>
        <v>0.24219271310016732</v>
      </c>
      <c r="BL768" s="14">
        <f t="shared" si="1115"/>
        <v>0.2243912520192462</v>
      </c>
      <c r="BM768" s="14">
        <f t="shared" si="1116"/>
        <v>0.52122750428453357</v>
      </c>
      <c r="BN768" s="14">
        <f t="shared" si="1117"/>
        <v>0.47675322804415432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1.6306</v>
      </c>
      <c r="F769" s="10">
        <f>VLOOKUP(B769,home!$B$2:$E$405,3,FALSE)</f>
        <v>0.82789999999999997</v>
      </c>
      <c r="G769" s="10">
        <f>VLOOKUP(C769,away!$B$2:$E$405,4,FALSE)</f>
        <v>0.82969999999999999</v>
      </c>
      <c r="H769" s="10">
        <f>VLOOKUP(A769,away!$A$2:$E$405,3,FALSE)</f>
        <v>1.1465000000000001</v>
      </c>
      <c r="I769" s="10">
        <f>VLOOKUP(C769,away!$B$2:$E$405,3,FALSE)</f>
        <v>1.7444</v>
      </c>
      <c r="J769" s="10">
        <f>VLOOKUP(B769,home!$B$2:$E$405,4,FALSE)</f>
        <v>0.56689999999999996</v>
      </c>
      <c r="K769" s="12">
        <f t="shared" si="1062"/>
        <v>1.1200732120779999</v>
      </c>
      <c r="L769" s="12">
        <f t="shared" si="1063"/>
        <v>1.13377426274</v>
      </c>
      <c r="M769" s="13">
        <f t="shared" si="1064"/>
        <v>0.10499448281564866</v>
      </c>
      <c r="N769" s="13">
        <f t="shared" si="1065"/>
        <v>0.11760150761779196</v>
      </c>
      <c r="O769" s="13">
        <f t="shared" si="1066"/>
        <v>0.11904004234607966</v>
      </c>
      <c r="P769" s="13">
        <f t="shared" si="1067"/>
        <v>0.13333356259647458</v>
      </c>
      <c r="Q769" s="13">
        <f t="shared" si="1068"/>
        <v>6.5861149191337828E-2</v>
      </c>
      <c r="R769" s="13">
        <f t="shared" si="1069"/>
        <v>6.7482268123732453E-2</v>
      </c>
      <c r="S769" s="13">
        <f t="shared" si="1070"/>
        <v>4.2330412127184545E-2</v>
      </c>
      <c r="T769" s="13">
        <f t="shared" si="1071"/>
        <v>7.4671675867618192E-2</v>
      </c>
      <c r="U769" s="13">
        <f t="shared" si="1072"/>
        <v>7.5585080815657832E-2</v>
      </c>
      <c r="V769" s="13">
        <f t="shared" si="1073"/>
        <v>5.9728690326672626E-3</v>
      </c>
      <c r="W769" s="13">
        <f t="shared" si="1074"/>
        <v>2.4589769641963376E-2</v>
      </c>
      <c r="X769" s="13">
        <f t="shared" si="1075"/>
        <v>2.7879247946763459E-2</v>
      </c>
      <c r="Y769" s="13">
        <f t="shared" si="1076"/>
        <v>1.5804386893293706E-2</v>
      </c>
      <c r="Z769" s="13">
        <f t="shared" si="1077"/>
        <v>2.5503219596669249E-2</v>
      </c>
      <c r="AA769" s="13">
        <f t="shared" si="1078"/>
        <v>2.8565473091971921E-2</v>
      </c>
      <c r="AB769" s="13">
        <f t="shared" si="1079"/>
        <v>1.5997710600326336E-2</v>
      </c>
      <c r="AC769" s="13">
        <f t="shared" si="1080"/>
        <v>4.7406294936348683E-4</v>
      </c>
      <c r="AD769" s="13">
        <f t="shared" si="1081"/>
        <v>6.8855855667830021E-3</v>
      </c>
      <c r="AE769" s="13">
        <f t="shared" si="1082"/>
        <v>7.8066996995125836E-3</v>
      </c>
      <c r="AF769" s="13">
        <f t="shared" si="1083"/>
        <v>4.4255175981237314E-3</v>
      </c>
      <c r="AG769" s="13">
        <f t="shared" si="1084"/>
        <v>1.6725126506852094E-3</v>
      </c>
      <c r="AH769" s="13">
        <f t="shared" si="1085"/>
        <v>7.2287234989275037E-3</v>
      </c>
      <c r="AI769" s="13">
        <f t="shared" si="1086"/>
        <v>8.0966995486674471E-3</v>
      </c>
      <c r="AJ769" s="13">
        <f t="shared" si="1087"/>
        <v>4.5344481353532208E-3</v>
      </c>
      <c r="AK769" s="13">
        <f t="shared" si="1088"/>
        <v>1.6929712959887265E-3</v>
      </c>
      <c r="AL769" s="13">
        <f t="shared" si="1089"/>
        <v>2.4080694618824289E-5</v>
      </c>
      <c r="AM769" s="13">
        <f t="shared" si="1090"/>
        <v>1.5424719885649097E-3</v>
      </c>
      <c r="AN769" s="13">
        <f t="shared" si="1091"/>
        <v>1.7488150416322824E-3</v>
      </c>
      <c r="AO769" s="13">
        <f t="shared" si="1092"/>
        <v>9.9138074224763189E-4</v>
      </c>
      <c r="AP769" s="13">
        <f t="shared" si="1093"/>
        <v>3.7466732337881426E-4</v>
      </c>
      <c r="AQ769" s="13">
        <f t="shared" si="1094"/>
        <v>1.0619704208414613E-4</v>
      </c>
      <c r="AR769" s="13">
        <f t="shared" si="1095"/>
        <v>1.6391481311095674E-3</v>
      </c>
      <c r="AS769" s="13">
        <f t="shared" si="1096"/>
        <v>1.8359659122835438E-3</v>
      </c>
      <c r="AT769" s="13">
        <f t="shared" si="1097"/>
        <v>1.0282081183185722E-3</v>
      </c>
      <c r="AU769" s="13">
        <f t="shared" si="1098"/>
        <v>3.8388945658991984E-4</v>
      </c>
      <c r="AV769" s="13">
        <f t="shared" si="1099"/>
        <v>1.0749607418138737E-4</v>
      </c>
      <c r="AW769" s="13">
        <f t="shared" si="1100"/>
        <v>8.4945331232391061E-7</v>
      </c>
      <c r="AX769" s="13">
        <f t="shared" si="1101"/>
        <v>2.879469257953729E-4</v>
      </c>
      <c r="AY769" s="13">
        <f t="shared" si="1102"/>
        <v>3.2646681350189841E-4</v>
      </c>
      <c r="AZ769" s="13">
        <f t="shared" si="1103"/>
        <v>1.8506983539359604E-4</v>
      </c>
      <c r="BA769" s="13">
        <f t="shared" si="1104"/>
        <v>6.9942472059595829E-5</v>
      </c>
      <c r="BB769" s="13">
        <f t="shared" si="1105"/>
        <v>1.9824743673395338E-5</v>
      </c>
      <c r="BC769" s="13">
        <f t="shared" si="1106"/>
        <v>4.4953568284626518E-6</v>
      </c>
      <c r="BD769" s="13">
        <f t="shared" si="1107"/>
        <v>3.0973732731173287E-4</v>
      </c>
      <c r="BE769" s="13">
        <f t="shared" si="1108"/>
        <v>3.4692848310250742E-4</v>
      </c>
      <c r="BF769" s="13">
        <f t="shared" si="1109"/>
        <v>1.9429265021498685E-4</v>
      </c>
      <c r="BG769" s="13">
        <f t="shared" si="1110"/>
        <v>7.2540664269815877E-5</v>
      </c>
      <c r="BH769" s="13">
        <f t="shared" si="1111"/>
        <v>2.0312713708741119E-5</v>
      </c>
      <c r="BI769" s="13">
        <f t="shared" si="1112"/>
        <v>4.5503452979540951E-6</v>
      </c>
      <c r="BJ769" s="14">
        <f t="shared" si="1113"/>
        <v>0.35285533095903304</v>
      </c>
      <c r="BK769" s="14">
        <f t="shared" si="1114"/>
        <v>0.28745593702945926</v>
      </c>
      <c r="BL769" s="14">
        <f t="shared" si="1115"/>
        <v>0.33416648733309368</v>
      </c>
      <c r="BM769" s="14">
        <f t="shared" si="1116"/>
        <v>0.39134234486700048</v>
      </c>
      <c r="BN769" s="14">
        <f t="shared" si="1117"/>
        <v>0.60831301269106519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1.6306</v>
      </c>
      <c r="F770" s="10">
        <f>VLOOKUP(B770,home!$B$2:$E$405,3,FALSE)</f>
        <v>0.75760000000000005</v>
      </c>
      <c r="G770" s="10">
        <f>VLOOKUP(C770,away!$B$2:$E$405,4,FALSE)</f>
        <v>1.0221</v>
      </c>
      <c r="H770" s="10">
        <f>VLOOKUP(A770,away!$A$2:$E$405,3,FALSE)</f>
        <v>1.1465000000000001</v>
      </c>
      <c r="I770" s="10">
        <f>VLOOKUP(C770,away!$B$2:$E$405,3,FALSE)</f>
        <v>1.0660000000000001</v>
      </c>
      <c r="J770" s="10">
        <f>VLOOKUP(B770,home!$B$2:$E$405,4,FALSE)</f>
        <v>1.1288</v>
      </c>
      <c r="K770" s="12">
        <f t="shared" si="1062"/>
        <v>1.262643630576</v>
      </c>
      <c r="L770" s="12">
        <f t="shared" si="1063"/>
        <v>1.3795843672000001</v>
      </c>
      <c r="M770" s="13">
        <f t="shared" si="1064"/>
        <v>7.120245379280235E-2</v>
      </c>
      <c r="N770" s="13">
        <f t="shared" si="1065"/>
        <v>8.9903324762863848E-2</v>
      </c>
      <c r="O770" s="13">
        <f t="shared" si="1066"/>
        <v>9.8229792158830473E-2</v>
      </c>
      <c r="P770" s="13">
        <f t="shared" si="1067"/>
        <v>0.12402922140215161</v>
      </c>
      <c r="Q770" s="13">
        <f t="shared" si="1068"/>
        <v>5.6757930189717823E-2</v>
      </c>
      <c r="R770" s="13">
        <f t="shared" si="1069"/>
        <v>6.7758142827813853E-2</v>
      </c>
      <c r="S770" s="13">
        <f t="shared" si="1070"/>
        <v>5.4012351197856474E-2</v>
      </c>
      <c r="T770" s="13">
        <f t="shared" si="1071"/>
        <v>7.8302353204363642E-2</v>
      </c>
      <c r="U770" s="13">
        <f t="shared" si="1072"/>
        <v>8.5554387461198048E-2</v>
      </c>
      <c r="V770" s="13">
        <f t="shared" si="1073"/>
        <v>1.045393102238361E-2</v>
      </c>
      <c r="W770" s="13">
        <f t="shared" si="1074"/>
        <v>2.3888346346241488E-2</v>
      </c>
      <c r="X770" s="13">
        <f t="shared" si="1075"/>
        <v>3.2955989177533999E-2</v>
      </c>
      <c r="Y770" s="13">
        <f t="shared" si="1076"/>
        <v>2.2732783737469155E-2</v>
      </c>
      <c r="Z770" s="13">
        <f t="shared" si="1077"/>
        <v>3.1159358198585597E-2</v>
      </c>
      <c r="AA770" s="13">
        <f t="shared" si="1078"/>
        <v>3.9343165162280175E-2</v>
      </c>
      <c r="AB770" s="13">
        <f t="shared" si="1079"/>
        <v>2.4838198449426328E-2</v>
      </c>
      <c r="AC770" s="13">
        <f t="shared" si="1080"/>
        <v>1.1381217010714762E-3</v>
      </c>
      <c r="AD770" s="13">
        <f t="shared" si="1081"/>
        <v>7.5406170897688212E-3</v>
      </c>
      <c r="AE770" s="13">
        <f t="shared" si="1082"/>
        <v>1.0402917456086225E-2</v>
      </c>
      <c r="AF770" s="13">
        <f t="shared" si="1083"/>
        <v>7.1758511478442772E-3</v>
      </c>
      <c r="AG770" s="13">
        <f t="shared" si="1084"/>
        <v>3.2998973549733801E-3</v>
      </c>
      <c r="AH770" s="13">
        <f t="shared" si="1085"/>
        <v>1.0746740865688463E-2</v>
      </c>
      <c r="AI770" s="13">
        <f t="shared" si="1086"/>
        <v>1.3569303903512346E-2</v>
      </c>
      <c r="AJ770" s="13">
        <f t="shared" si="1087"/>
        <v>8.5665975725599617E-3</v>
      </c>
      <c r="AK770" s="13">
        <f t="shared" si="1088"/>
        <v>3.6055199535668862E-3</v>
      </c>
      <c r="AL770" s="13">
        <f t="shared" si="1089"/>
        <v>7.9300833567090816E-5</v>
      </c>
      <c r="AM770" s="13">
        <f t="shared" si="1090"/>
        <v>1.9042224278018251E-3</v>
      </c>
      <c r="AN770" s="13">
        <f t="shared" si="1091"/>
        <v>2.6270354930670288E-3</v>
      </c>
      <c r="AO770" s="13">
        <f t="shared" si="1092"/>
        <v>1.8121085491574092E-3</v>
      </c>
      <c r="AP770" s="13">
        <f t="shared" si="1093"/>
        <v>8.3331887536234478E-4</v>
      </c>
      <c r="AQ770" s="13">
        <f t="shared" si="1094"/>
        <v>2.8740842333564406E-4</v>
      </c>
      <c r="AR770" s="13">
        <f t="shared" si="1095"/>
        <v>2.9652071393306383E-3</v>
      </c>
      <c r="AS770" s="13">
        <f t="shared" si="1096"/>
        <v>3.7439999078143125E-3</v>
      </c>
      <c r="AT770" s="13">
        <f t="shared" si="1097"/>
        <v>2.3636688182394373E-3</v>
      </c>
      <c r="AU770" s="13">
        <f t="shared" si="1098"/>
        <v>9.9482379271370884E-4</v>
      </c>
      <c r="AV770" s="13">
        <f t="shared" si="1099"/>
        <v>3.1402698135385589E-4</v>
      </c>
      <c r="AW770" s="13">
        <f t="shared" si="1100"/>
        <v>3.8371105207543312E-6</v>
      </c>
      <c r="AX770" s="13">
        <f t="shared" si="1101"/>
        <v>4.0072571994399092E-4</v>
      </c>
      <c r="AY770" s="13">
        <f t="shared" si="1102"/>
        <v>5.528349387696951E-4</v>
      </c>
      <c r="AZ770" s="13">
        <f t="shared" si="1103"/>
        <v>3.8134121958432045E-4</v>
      </c>
      <c r="BA770" s="13">
        <f t="shared" si="1104"/>
        <v>1.7536412836917031E-4</v>
      </c>
      <c r="BB770" s="13">
        <f t="shared" si="1105"/>
        <v>6.048240251644036E-5</v>
      </c>
      <c r="BC770" s="13">
        <f t="shared" si="1106"/>
        <v>1.6688115400475807E-5</v>
      </c>
      <c r="BD770" s="13">
        <f t="shared" si="1107"/>
        <v>6.8179223582173017E-4</v>
      </c>
      <c r="BE770" s="13">
        <f t="shared" si="1108"/>
        <v>8.6086062393647775E-4</v>
      </c>
      <c r="BF770" s="13">
        <f t="shared" si="1109"/>
        <v>5.4348009181353762E-4</v>
      </c>
      <c r="BG770" s="13">
        <f t="shared" si="1110"/>
        <v>2.2874055875774099E-4</v>
      </c>
      <c r="BH770" s="13">
        <f t="shared" si="1111"/>
        <v>7.2204452392464244E-5</v>
      </c>
      <c r="BI770" s="13">
        <f t="shared" si="1112"/>
        <v>1.8233698382514583E-5</v>
      </c>
      <c r="BJ770" s="14">
        <f t="shared" si="1113"/>
        <v>0.34201154076017104</v>
      </c>
      <c r="BK770" s="14">
        <f t="shared" si="1114"/>
        <v>0.26146821488860228</v>
      </c>
      <c r="BL770" s="14">
        <f t="shared" si="1115"/>
        <v>0.36499888665543295</v>
      </c>
      <c r="BM770" s="14">
        <f t="shared" si="1116"/>
        <v>0.49120813754036302</v>
      </c>
      <c r="BN770" s="14">
        <f t="shared" si="1117"/>
        <v>0.50788086513417996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1.6306</v>
      </c>
      <c r="F771" s="10">
        <f>VLOOKUP(B771,home!$B$2:$E$405,3,FALSE)</f>
        <v>1.2264999999999999</v>
      </c>
      <c r="G771" s="10">
        <f>VLOOKUP(C771,away!$B$2:$E$405,4,FALSE)</f>
        <v>0.82969999999999999</v>
      </c>
      <c r="H771" s="10">
        <f>VLOOKUP(A771,away!$A$2:$E$405,3,FALSE)</f>
        <v>1.1465000000000001</v>
      </c>
      <c r="I771" s="10">
        <f>VLOOKUP(C771,away!$B$2:$E$405,3,FALSE)</f>
        <v>1.3340000000000001</v>
      </c>
      <c r="J771" s="10">
        <f>VLOOKUP(B771,home!$B$2:$E$405,4,FALSE)</f>
        <v>1.1800999999999999</v>
      </c>
      <c r="K771" s="12">
        <f t="shared" si="1062"/>
        <v>1.6593426677299998</v>
      </c>
      <c r="L771" s="12">
        <f t="shared" si="1063"/>
        <v>1.8048815231000002</v>
      </c>
      <c r="M771" s="13">
        <f t="shared" si="1064"/>
        <v>3.1297276724445725E-2</v>
      </c>
      <c r="N771" s="13">
        <f t="shared" si="1065"/>
        <v>5.1932906652625795E-2</v>
      </c>
      <c r="O771" s="13">
        <f t="shared" si="1066"/>
        <v>5.6487876483299775E-2</v>
      </c>
      <c r="P771" s="13">
        <f t="shared" si="1067"/>
        <v>9.3732743658201362E-2</v>
      </c>
      <c r="Q771" s="13">
        <f t="shared" si="1068"/>
        <v>4.3087243933970579E-2</v>
      </c>
      <c r="R771" s="13">
        <f t="shared" si="1069"/>
        <v>5.0976962271931402E-2</v>
      </c>
      <c r="S771" s="13">
        <f t="shared" si="1070"/>
        <v>7.0180445019611293E-2</v>
      </c>
      <c r="T771" s="13">
        <f t="shared" si="1071"/>
        <v>7.7767370457726054E-2</v>
      </c>
      <c r="U771" s="13">
        <f t="shared" si="1072"/>
        <v>8.4588248569078192E-2</v>
      </c>
      <c r="V771" s="13">
        <f t="shared" si="1073"/>
        <v>2.3353844705115989E-2</v>
      </c>
      <c r="W771" s="13">
        <f t="shared" si="1074"/>
        <v>2.383216743150933E-2</v>
      </c>
      <c r="X771" s="13">
        <f t="shared" si="1075"/>
        <v>4.3014238652556776E-2</v>
      </c>
      <c r="Y771" s="13">
        <f t="shared" si="1076"/>
        <v>3.8817802287106795E-2</v>
      </c>
      <c r="Z771" s="13">
        <f t="shared" si="1077"/>
        <v>3.0669125769458259E-2</v>
      </c>
      <c r="AA771" s="13">
        <f t="shared" si="1078"/>
        <v>5.0890588971239749E-2</v>
      </c>
      <c r="AB771" s="13">
        <f t="shared" si="1079"/>
        <v>4.2222462832943945E-2</v>
      </c>
      <c r="AC771" s="13">
        <f t="shared" si="1080"/>
        <v>4.3714265430566182E-3</v>
      </c>
      <c r="AD771" s="13">
        <f t="shared" si="1081"/>
        <v>9.8864330708971788E-3</v>
      </c>
      <c r="AE771" s="13">
        <f t="shared" si="1082"/>
        <v>1.7843840379027108E-2</v>
      </c>
      <c r="AF771" s="13">
        <f t="shared" si="1083"/>
        <v>1.6103008900625871E-2</v>
      </c>
      <c r="AG771" s="13">
        <f t="shared" si="1084"/>
        <v>9.6880077436848257E-3</v>
      </c>
      <c r="AH771" s="13">
        <f t="shared" si="1085"/>
        <v>1.3838534607731328E-2</v>
      </c>
      <c r="AI771" s="13">
        <f t="shared" si="1086"/>
        <v>2.2962870933466828E-2</v>
      </c>
      <c r="AJ771" s="13">
        <f t="shared" si="1087"/>
        <v>1.9051635756739262E-2</v>
      </c>
      <c r="AK771" s="13">
        <f t="shared" si="1088"/>
        <v>1.053773070040266E-2</v>
      </c>
      <c r="AL771" s="13">
        <f t="shared" si="1089"/>
        <v>5.2368237299181769E-4</v>
      </c>
      <c r="AM771" s="13">
        <f t="shared" si="1090"/>
        <v>3.2809960452393231E-3</v>
      </c>
      <c r="AN771" s="13">
        <f t="shared" si="1091"/>
        <v>5.9218091394166268E-3</v>
      </c>
      <c r="AO771" s="13">
        <f t="shared" si="1092"/>
        <v>5.3440819495288918E-3</v>
      </c>
      <c r="AP771" s="13">
        <f t="shared" si="1093"/>
        <v>3.2151449228789747E-3</v>
      </c>
      <c r="AQ771" s="13">
        <f t="shared" si="1094"/>
        <v>1.4507389163482597E-3</v>
      </c>
      <c r="AR771" s="13">
        <f t="shared" si="1095"/>
        <v>4.9953830840548325E-3</v>
      </c>
      <c r="AS771" s="13">
        <f t="shared" si="1096"/>
        <v>8.289052293028858E-3</v>
      </c>
      <c r="AT771" s="13">
        <f t="shared" si="1097"/>
        <v>6.8771890724339908E-3</v>
      </c>
      <c r="AU771" s="13">
        <f t="shared" si="1098"/>
        <v>3.8038710873120737E-3</v>
      </c>
      <c r="AV771" s="13">
        <f t="shared" si="1099"/>
        <v>1.5779813994303579E-3</v>
      </c>
      <c r="AW771" s="13">
        <f t="shared" si="1100"/>
        <v>4.3566255565350067E-5</v>
      </c>
      <c r="AX771" s="13">
        <f t="shared" si="1101"/>
        <v>9.0738278841983352E-4</v>
      </c>
      <c r="AY771" s="13">
        <f t="shared" si="1102"/>
        <v>1.637718429197914E-3</v>
      </c>
      <c r="AZ771" s="13">
        <f t="shared" si="1103"/>
        <v>1.4779438664498357E-3</v>
      </c>
      <c r="BA771" s="13">
        <f t="shared" si="1104"/>
        <v>8.8917119224476082E-4</v>
      </c>
      <c r="BB771" s="13">
        <f t="shared" si="1105"/>
        <v>4.0121216393884191E-4</v>
      </c>
      <c r="BC771" s="13">
        <f t="shared" si="1106"/>
        <v>1.4482808430723668E-4</v>
      </c>
      <c r="BD771" s="13">
        <f t="shared" si="1107"/>
        <v>1.5026791048694762E-3</v>
      </c>
      <c r="BE771" s="13">
        <f t="shared" si="1108"/>
        <v>2.4934595546162444E-3</v>
      </c>
      <c r="BF771" s="13">
        <f t="shared" si="1109"/>
        <v>2.0687519146168885E-3</v>
      </c>
      <c r="BG771" s="13">
        <f t="shared" si="1110"/>
        <v>1.1442561069573108E-3</v>
      </c>
      <c r="BH771" s="13">
        <f t="shared" si="1111"/>
        <v>4.7467824527122209E-4</v>
      </c>
      <c r="BI771" s="13">
        <f t="shared" si="1112"/>
        <v>1.5753077316434894E-4</v>
      </c>
      <c r="BJ771" s="14">
        <f t="shared" si="1113"/>
        <v>0.35664404700770092</v>
      </c>
      <c r="BK771" s="14">
        <f t="shared" si="1114"/>
        <v>0.22509713745262072</v>
      </c>
      <c r="BL771" s="14">
        <f t="shared" si="1115"/>
        <v>0.38494174376258855</v>
      </c>
      <c r="BM771" s="14">
        <f t="shared" si="1116"/>
        <v>0.66824289209426135</v>
      </c>
      <c r="BN771" s="14">
        <f t="shared" si="1117"/>
        <v>0.32751500972447462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1.391</v>
      </c>
      <c r="F772" s="10">
        <f>VLOOKUP(B772,home!$B$2:$E$405,3,FALSE)</f>
        <v>1.2417</v>
      </c>
      <c r="G772" s="10">
        <f>VLOOKUP(C772,away!$B$2:$E$405,4,FALSE)</f>
        <v>0.60829999999999995</v>
      </c>
      <c r="H772" s="10">
        <f>VLOOKUP(A772,away!$A$2:$E$405,3,FALSE)</f>
        <v>1.016</v>
      </c>
      <c r="I772" s="10">
        <f>VLOOKUP(C772,away!$B$2:$E$405,3,FALSE)</f>
        <v>1.2114</v>
      </c>
      <c r="J772" s="10">
        <f>VLOOKUP(B772,home!$B$2:$E$405,4,FALSE)</f>
        <v>1.1632</v>
      </c>
      <c r="K772" s="12">
        <f t="shared" si="1062"/>
        <v>1.05065861901</v>
      </c>
      <c r="L772" s="12">
        <f t="shared" si="1063"/>
        <v>1.4316460876800001</v>
      </c>
      <c r="M772" s="13">
        <f t="shared" si="1064"/>
        <v>8.3550444257479956E-2</v>
      </c>
      <c r="N772" s="13">
        <f t="shared" si="1065"/>
        <v>8.7782994381235865E-2</v>
      </c>
      <c r="O772" s="13">
        <f t="shared" si="1066"/>
        <v>0.11961466664514711</v>
      </c>
      <c r="P772" s="13">
        <f t="shared" si="1067"/>
        <v>0.12567418047073178</v>
      </c>
      <c r="Q772" s="13">
        <f t="shared" si="1068"/>
        <v>4.6114979824575929E-2</v>
      </c>
      <c r="R772" s="13">
        <f t="shared" si="1069"/>
        <v>8.5622934765836142E-2</v>
      </c>
      <c r="S772" s="13">
        <f t="shared" si="1070"/>
        <v>4.7258873897537898E-2</v>
      </c>
      <c r="T772" s="13">
        <f t="shared" si="1071"/>
        <v>6.6020330449296269E-2</v>
      </c>
      <c r="U772" s="13">
        <f t="shared" si="1072"/>
        <v>8.996047439665672E-2</v>
      </c>
      <c r="V772" s="13">
        <f t="shared" si="1073"/>
        <v>7.8983824280915976E-3</v>
      </c>
      <c r="W772" s="13">
        <f t="shared" si="1074"/>
        <v>1.6150367006054323E-2</v>
      </c>
      <c r="X772" s="13">
        <f t="shared" si="1075"/>
        <v>2.3121609738813831E-2</v>
      </c>
      <c r="Y772" s="13">
        <f t="shared" si="1076"/>
        <v>1.6550981061718303E-2</v>
      </c>
      <c r="Z772" s="13">
        <f t="shared" si="1077"/>
        <v>4.0860579857729729E-2</v>
      </c>
      <c r="AA772" s="13">
        <f t="shared" si="1078"/>
        <v>4.2930520405270144E-2</v>
      </c>
      <c r="AB772" s="13">
        <f t="shared" si="1079"/>
        <v>2.2552660641190873E-2</v>
      </c>
      <c r="AC772" s="13">
        <f t="shared" si="1080"/>
        <v>7.4253251098510293E-4</v>
      </c>
      <c r="AD772" s="13">
        <f t="shared" si="1081"/>
        <v>4.2421305737714247E-3</v>
      </c>
      <c r="AE772" s="13">
        <f t="shared" si="1082"/>
        <v>6.0732296393675748E-3</v>
      </c>
      <c r="AF772" s="13">
        <f t="shared" si="1083"/>
        <v>4.3473577263914041E-3</v>
      </c>
      <c r="AG772" s="13">
        <f t="shared" si="1084"/>
        <v>2.0746258935778914E-3</v>
      </c>
      <c r="AH772" s="13">
        <f t="shared" si="1085"/>
        <v>1.4624472323413741E-2</v>
      </c>
      <c r="AI772" s="13">
        <f t="shared" si="1086"/>
        <v>1.5365327895067848E-2</v>
      </c>
      <c r="AJ772" s="13">
        <f t="shared" si="1087"/>
        <v>8.0718570934339064E-3</v>
      </c>
      <c r="AK772" s="13">
        <f t="shared" si="1088"/>
        <v>2.8269220755444474E-3</v>
      </c>
      <c r="AL772" s="13">
        <f t="shared" si="1089"/>
        <v>4.4675843735001199E-5</v>
      </c>
      <c r="AM772" s="13">
        <f t="shared" si="1090"/>
        <v>8.914062100597571E-4</v>
      </c>
      <c r="AN772" s="13">
        <f t="shared" si="1091"/>
        <v>1.2761782131657077E-3</v>
      </c>
      <c r="AO772" s="13">
        <f t="shared" si="1092"/>
        <v>9.1351777303056944E-4</v>
      </c>
      <c r="AP772" s="13">
        <f t="shared" si="1093"/>
        <v>4.3594471526178709E-4</v>
      </c>
      <c r="AQ772" s="13">
        <f t="shared" si="1094"/>
        <v>1.5602963651232721E-4</v>
      </c>
      <c r="AR772" s="13">
        <f t="shared" si="1095"/>
        <v>4.1874137172399489E-3</v>
      </c>
      <c r="AS772" s="13">
        <f t="shared" si="1096"/>
        <v>4.3995423133788561E-3</v>
      </c>
      <c r="AT772" s="13">
        <f t="shared" si="1097"/>
        <v>2.3112085256253444E-3</v>
      </c>
      <c r="AU772" s="13">
        <f t="shared" si="1098"/>
        <v>8.0943038592588769E-4</v>
      </c>
      <c r="AV772" s="13">
        <f t="shared" si="1099"/>
        <v>2.1260875286540609E-4</v>
      </c>
      <c r="AW772" s="13">
        <f t="shared" si="1100"/>
        <v>1.8666700558806735E-6</v>
      </c>
      <c r="AX772" s="13">
        <f t="shared" si="1101"/>
        <v>1.5609393627305369E-4</v>
      </c>
      <c r="AY772" s="13">
        <f t="shared" si="1102"/>
        <v>2.2347127317588858E-4</v>
      </c>
      <c r="AZ772" s="13">
        <f t="shared" si="1103"/>
        <v>1.5996588697556475E-4</v>
      </c>
      <c r="BA772" s="13">
        <f t="shared" si="1104"/>
        <v>7.6338178750276123E-5</v>
      </c>
      <c r="BB772" s="13">
        <f t="shared" si="1105"/>
        <v>2.7322313737112323E-5</v>
      </c>
      <c r="BC772" s="13">
        <f t="shared" si="1106"/>
        <v>7.8231767136204851E-6</v>
      </c>
      <c r="BD772" s="13">
        <f t="shared" si="1107"/>
        <v>9.9914907763068938E-4</v>
      </c>
      <c r="BE772" s="13">
        <f t="shared" si="1108"/>
        <v>1.0497645900885753E-3</v>
      </c>
      <c r="BF772" s="13">
        <f t="shared" si="1109"/>
        <v>5.5147210725403053E-4</v>
      </c>
      <c r="BG772" s="13">
        <f t="shared" si="1110"/>
        <v>1.9313630754335149E-4</v>
      </c>
      <c r="BH772" s="13">
        <f t="shared" si="1111"/>
        <v>5.0730081541047071E-5</v>
      </c>
      <c r="BI772" s="13">
        <f t="shared" si="1112"/>
        <v>1.0659999482836246E-5</v>
      </c>
      <c r="BJ772" s="14">
        <f t="shared" si="1113"/>
        <v>0.27680269760845844</v>
      </c>
      <c r="BK772" s="14">
        <f t="shared" si="1114"/>
        <v>0.26539256068173728</v>
      </c>
      <c r="BL772" s="14">
        <f t="shared" si="1115"/>
        <v>0.41634495210013694</v>
      </c>
      <c r="BM772" s="14">
        <f t="shared" si="1116"/>
        <v>0.45081898529993558</v>
      </c>
      <c r="BN772" s="14">
        <f t="shared" si="1117"/>
        <v>0.54836020034500677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1.391</v>
      </c>
      <c r="F773" s="10">
        <f>VLOOKUP(B773,home!$B$2:$E$405,3,FALSE)</f>
        <v>1.0507</v>
      </c>
      <c r="G773" s="10">
        <f>VLOOKUP(C773,away!$B$2:$E$405,4,FALSE)</f>
        <v>0.98029999999999995</v>
      </c>
      <c r="H773" s="10">
        <f>VLOOKUP(A773,away!$A$2:$E$405,3,FALSE)</f>
        <v>1.016</v>
      </c>
      <c r="I773" s="10">
        <f>VLOOKUP(C773,away!$B$2:$E$405,3,FALSE)</f>
        <v>0.80530000000000002</v>
      </c>
      <c r="J773" s="10">
        <f>VLOOKUP(B773,home!$B$2:$E$405,4,FALSE)</f>
        <v>1.3628</v>
      </c>
      <c r="K773" s="12">
        <f t="shared" si="1062"/>
        <v>1.4327316831099999</v>
      </c>
      <c r="L773" s="12">
        <f t="shared" si="1063"/>
        <v>1.1150222454400001</v>
      </c>
      <c r="M773" s="13">
        <f t="shared" si="1064"/>
        <v>7.8257240104104897E-2</v>
      </c>
      <c r="N773" s="13">
        <f t="shared" si="1065"/>
        <v>0.1121216273298976</v>
      </c>
      <c r="O773" s="13">
        <f t="shared" si="1066"/>
        <v>8.7258563582816251E-2</v>
      </c>
      <c r="P773" s="13">
        <f t="shared" si="1067"/>
        <v>0.12501810866776927</v>
      </c>
      <c r="Q773" s="13">
        <f t="shared" si="1068"/>
        <v>8.0320103918698191E-2</v>
      </c>
      <c r="R773" s="13">
        <f t="shared" si="1069"/>
        <v>4.8647619749990413E-2</v>
      </c>
      <c r="S773" s="13">
        <f t="shared" si="1070"/>
        <v>4.9929972850033935E-2</v>
      </c>
      <c r="T773" s="13">
        <f t="shared" si="1071"/>
        <v>8.9558702625400985E-2</v>
      </c>
      <c r="U773" s="13">
        <f t="shared" si="1072"/>
        <v>6.9698986123699042E-2</v>
      </c>
      <c r="V773" s="13">
        <f t="shared" si="1073"/>
        <v>8.8627238454450398E-3</v>
      </c>
      <c r="W773" s="13">
        <f t="shared" si="1074"/>
        <v>3.8359052558335521E-2</v>
      </c>
      <c r="X773" s="13">
        <f t="shared" si="1075"/>
        <v>4.2771196916546246E-2</v>
      </c>
      <c r="Y773" s="13">
        <f t="shared" si="1076"/>
        <v>2.384541801302191E-2</v>
      </c>
      <c r="Z773" s="13">
        <f t="shared" si="1077"/>
        <v>1.808105940298187E-2</v>
      </c>
      <c r="AA773" s="13">
        <f t="shared" si="1078"/>
        <v>2.5905306670846107E-2</v>
      </c>
      <c r="AB773" s="13">
        <f t="shared" si="1079"/>
        <v>1.8557676814001028E-2</v>
      </c>
      <c r="AC773" s="13">
        <f t="shared" si="1080"/>
        <v>8.8490292665598319E-4</v>
      </c>
      <c r="AD773" s="13">
        <f t="shared" si="1081"/>
        <v>1.373955748360225E-2</v>
      </c>
      <c r="AE773" s="13">
        <f t="shared" si="1082"/>
        <v>1.5319912236718136E-2</v>
      </c>
      <c r="AF773" s="13">
        <f t="shared" si="1083"/>
        <v>8.5410214710645981E-3</v>
      </c>
      <c r="AG773" s="13">
        <f t="shared" si="1084"/>
        <v>3.1744763130059006E-3</v>
      </c>
      <c r="AH773" s="13">
        <f t="shared" si="1085"/>
        <v>5.0401958638617199E-3</v>
      </c>
      <c r="AI773" s="13">
        <f t="shared" si="1086"/>
        <v>7.2212483032346618E-3</v>
      </c>
      <c r="AJ773" s="13">
        <f t="shared" si="1087"/>
        <v>5.1730556178243145E-3</v>
      </c>
      <c r="AK773" s="13">
        <f t="shared" si="1088"/>
        <v>2.4705335607156909E-3</v>
      </c>
      <c r="AL773" s="13">
        <f t="shared" si="1089"/>
        <v>5.6546277429633835E-5</v>
      </c>
      <c r="AM773" s="13">
        <f t="shared" si="1090"/>
        <v>3.9370198637336054E-3</v>
      </c>
      <c r="AN773" s="13">
        <f t="shared" si="1091"/>
        <v>4.3898647288021266E-3</v>
      </c>
      <c r="AO773" s="13">
        <f t="shared" si="1092"/>
        <v>2.447398413543403E-3</v>
      </c>
      <c r="AP773" s="13">
        <f t="shared" si="1093"/>
        <v>9.0963455818515314E-4</v>
      </c>
      <c r="AQ773" s="13">
        <f t="shared" si="1094"/>
        <v>2.5356569189935804E-4</v>
      </c>
      <c r="AR773" s="13">
        <f t="shared" si="1095"/>
        <v>1.1239861019160982E-3</v>
      </c>
      <c r="AS773" s="13">
        <f t="shared" si="1096"/>
        <v>1.6103704995904993E-3</v>
      </c>
      <c r="AT773" s="13">
        <f t="shared" si="1097"/>
        <v>1.153614418154494E-3</v>
      </c>
      <c r="AU773" s="13">
        <f t="shared" si="1098"/>
        <v>5.5093997566081718E-4</v>
      </c>
      <c r="AV773" s="13">
        <f t="shared" si="1099"/>
        <v>1.9733728965527623E-4</v>
      </c>
      <c r="AW773" s="13">
        <f t="shared" si="1100"/>
        <v>2.5092845676683898E-6</v>
      </c>
      <c r="AX773" s="13">
        <f t="shared" si="1101"/>
        <v>9.4011551596742649E-4</v>
      </c>
      <c r="AY773" s="13">
        <f t="shared" si="1102"/>
        <v>1.048249713586984E-3</v>
      </c>
      <c r="AZ773" s="13">
        <f t="shared" si="1103"/>
        <v>5.8441087471279812E-4</v>
      </c>
      <c r="BA773" s="13">
        <f t="shared" si="1104"/>
        <v>2.1721037526060627E-4</v>
      </c>
      <c r="BB773" s="13">
        <f t="shared" si="1105"/>
        <v>6.0548600088986576E-5</v>
      </c>
      <c r="BC773" s="13">
        <f t="shared" si="1106"/>
        <v>1.3502607205894069E-5</v>
      </c>
      <c r="BD773" s="13">
        <f t="shared" si="1107"/>
        <v>2.0887825120030685E-4</v>
      </c>
      <c r="BE773" s="13">
        <f t="shared" si="1108"/>
        <v>2.9926648840728902E-4</v>
      </c>
      <c r="BF773" s="13">
        <f t="shared" si="1109"/>
        <v>2.1438428981709727E-4</v>
      </c>
      <c r="BG773" s="13">
        <f t="shared" si="1110"/>
        <v>1.0238505479399728E-4</v>
      </c>
      <c r="BH773" s="13">
        <f t="shared" si="1111"/>
        <v>3.6672577970078322E-5</v>
      </c>
      <c r="BI773" s="13">
        <f t="shared" si="1112"/>
        <v>1.0508392871810591E-5</v>
      </c>
      <c r="BJ773" s="14">
        <f t="shared" si="1113"/>
        <v>0.44255258980927764</v>
      </c>
      <c r="BK773" s="14">
        <f t="shared" si="1114"/>
        <v>0.26405774438502577</v>
      </c>
      <c r="BL773" s="14">
        <f t="shared" si="1115"/>
        <v>0.27548152962702699</v>
      </c>
      <c r="BM773" s="14">
        <f t="shared" si="1116"/>
        <v>0.4675039194420163</v>
      </c>
      <c r="BN773" s="14">
        <f t="shared" si="1117"/>
        <v>0.53162326335327659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1.391</v>
      </c>
      <c r="F774" s="10">
        <f>VLOOKUP(B774,home!$B$2:$E$405,3,FALSE)</f>
        <v>0.91500000000000004</v>
      </c>
      <c r="G774" s="10">
        <f>VLOOKUP(C774,away!$B$2:$E$405,4,FALSE)</f>
        <v>1.1613</v>
      </c>
      <c r="H774" s="10">
        <f>VLOOKUP(A774,away!$A$2:$E$405,3,FALSE)</f>
        <v>1.016</v>
      </c>
      <c r="I774" s="10">
        <f>VLOOKUP(C774,away!$B$2:$E$405,3,FALSE)</f>
        <v>1.4384999999999999</v>
      </c>
      <c r="J774" s="10">
        <f>VLOOKUP(B774,home!$B$2:$E$405,4,FALSE)</f>
        <v>1.1632</v>
      </c>
      <c r="K774" s="12">
        <f t="shared" si="1062"/>
        <v>1.4780619945000002</v>
      </c>
      <c r="L774" s="12">
        <f t="shared" si="1063"/>
        <v>1.7000354111999998</v>
      </c>
      <c r="M774" s="13">
        <f t="shared" si="1064"/>
        <v>4.1664851066555729E-2</v>
      </c>
      <c r="N774" s="13">
        <f t="shared" si="1065"/>
        <v>6.1583232867978822E-2</v>
      </c>
      <c r="O774" s="13">
        <f t="shared" si="1066"/>
        <v>7.0831722215518825E-2</v>
      </c>
      <c r="P774" s="13">
        <f t="shared" si="1067"/>
        <v>0.10469367661173971</v>
      </c>
      <c r="Q774" s="13">
        <f t="shared" si="1068"/>
        <v>4.5511918000301382E-2</v>
      </c>
      <c r="R774" s="13">
        <f t="shared" si="1069"/>
        <v>6.0208218001331859E-2</v>
      </c>
      <c r="S774" s="13">
        <f t="shared" si="1070"/>
        <v>6.5767461312742567E-2</v>
      </c>
      <c r="T774" s="13">
        <f t="shared" si="1071"/>
        <v>7.7371872232143021E-2</v>
      </c>
      <c r="U774" s="13">
        <f t="shared" si="1072"/>
        <v>8.8991478784339384E-2</v>
      </c>
      <c r="V774" s="13">
        <f t="shared" si="1073"/>
        <v>1.8361966315050892E-2</v>
      </c>
      <c r="W774" s="13">
        <f t="shared" si="1074"/>
        <v>2.2423145431015316E-2</v>
      </c>
      <c r="X774" s="13">
        <f t="shared" si="1075"/>
        <v>3.8120141263213517E-2</v>
      </c>
      <c r="Y774" s="13">
        <f t="shared" si="1076"/>
        <v>3.240279501370464E-2</v>
      </c>
      <c r="Z774" s="13">
        <f t="shared" si="1077"/>
        <v>3.4118700882504481E-2</v>
      </c>
      <c r="AA774" s="13">
        <f t="shared" si="1078"/>
        <v>5.0429555076143495E-2</v>
      </c>
      <c r="AB774" s="13">
        <f t="shared" si="1079"/>
        <v>3.7269004378796135E-2</v>
      </c>
      <c r="AC774" s="13">
        <f t="shared" si="1080"/>
        <v>2.8836983004462942E-3</v>
      </c>
      <c r="AD774" s="13">
        <f t="shared" si="1081"/>
        <v>8.285699764682514E-3</v>
      </c>
      <c r="AE774" s="13">
        <f t="shared" si="1082"/>
        <v>1.4085983006531778E-2</v>
      </c>
      <c r="AF774" s="13">
        <f t="shared" si="1083"/>
        <v>1.1973334956332732E-2</v>
      </c>
      <c r="AG774" s="13">
        <f t="shared" si="1084"/>
        <v>6.7850311386414841E-3</v>
      </c>
      <c r="AH774" s="13">
        <f t="shared" si="1085"/>
        <v>1.4500749921099574E-2</v>
      </c>
      <c r="AI774" s="13">
        <f t="shared" si="1086"/>
        <v>2.1433007350126158E-2</v>
      </c>
      <c r="AJ774" s="13">
        <f t="shared" si="1087"/>
        <v>1.5839656796030319E-2</v>
      </c>
      <c r="AK774" s="13">
        <f t="shared" si="1088"/>
        <v>7.803998238712021E-3</v>
      </c>
      <c r="AL774" s="13">
        <f t="shared" si="1089"/>
        <v>2.8984140788645269E-4</v>
      </c>
      <c r="AM774" s="13">
        <f t="shared" si="1090"/>
        <v>2.4493555840029617E-3</v>
      </c>
      <c r="AN774" s="13">
        <f t="shared" si="1091"/>
        <v>4.1639912274254905E-3</v>
      </c>
      <c r="AO774" s="13">
        <f t="shared" si="1092"/>
        <v>3.5394662692747429E-3</v>
      </c>
      <c r="AP774" s="13">
        <f t="shared" si="1093"/>
        <v>2.005739331505006E-3</v>
      </c>
      <c r="AQ774" s="13">
        <f t="shared" si="1094"/>
        <v>8.5245697229878123E-4</v>
      </c>
      <c r="AR774" s="13">
        <f t="shared" si="1095"/>
        <v>4.9303576709649691E-3</v>
      </c>
      <c r="AS774" s="13">
        <f t="shared" si="1096"/>
        <v>7.287374292744858E-3</v>
      </c>
      <c r="AT774" s="13">
        <f t="shared" si="1097"/>
        <v>5.3855954909012467E-3</v>
      </c>
      <c r="AU774" s="13">
        <f t="shared" si="1098"/>
        <v>2.6534146709505692E-3</v>
      </c>
      <c r="AV774" s="13">
        <f t="shared" si="1099"/>
        <v>9.8047784519518988E-4</v>
      </c>
      <c r="AW774" s="13">
        <f t="shared" si="1100"/>
        <v>2.0230589953176505E-5</v>
      </c>
      <c r="AX774" s="13">
        <f t="shared" si="1101"/>
        <v>6.0338323328852216E-4</v>
      </c>
      <c r="AY774" s="13">
        <f t="shared" si="1102"/>
        <v>1.0257728631148382E-3</v>
      </c>
      <c r="AZ774" s="13">
        <f t="shared" si="1103"/>
        <v>8.7192509557161763E-4</v>
      </c>
      <c r="BA774" s="13">
        <f t="shared" si="1104"/>
        <v>4.9410117946189808E-4</v>
      </c>
      <c r="BB774" s="13">
        <f t="shared" si="1105"/>
        <v>2.0999737545022819E-4</v>
      </c>
      <c r="BC774" s="13">
        <f t="shared" si="1106"/>
        <v>7.1400594904889782E-5</v>
      </c>
      <c r="BD774" s="13">
        <f t="shared" si="1107"/>
        <v>1.3969637717536688E-3</v>
      </c>
      <c r="BE774" s="13">
        <f t="shared" si="1108"/>
        <v>2.0647990587224709E-3</v>
      </c>
      <c r="BF774" s="13">
        <f t="shared" si="1109"/>
        <v>1.5259505074885294E-3</v>
      </c>
      <c r="BG774" s="13">
        <f t="shared" si="1110"/>
        <v>7.5181648353559458E-4</v>
      </c>
      <c r="BH774" s="13">
        <f t="shared" si="1111"/>
        <v>2.7780784278814936E-4</v>
      </c>
      <c r="BI774" s="13">
        <f t="shared" si="1112"/>
        <v>8.2123442839838827E-5</v>
      </c>
      <c r="BJ774" s="14">
        <f t="shared" si="1113"/>
        <v>0.33483074340084423</v>
      </c>
      <c r="BK774" s="14">
        <f t="shared" si="1114"/>
        <v>0.23468726787753649</v>
      </c>
      <c r="BL774" s="14">
        <f t="shared" si="1115"/>
        <v>0.3946440718399829</v>
      </c>
      <c r="BM774" s="14">
        <f t="shared" si="1116"/>
        <v>0.61278162296428018</v>
      </c>
      <c r="BN774" s="14">
        <f t="shared" si="1117"/>
        <v>0.3844936187634263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1.391</v>
      </c>
      <c r="F775" s="10">
        <f>VLOOKUP(B775,home!$B$2:$E$405,3,FALSE)</f>
        <v>0.65359999999999996</v>
      </c>
      <c r="G775" s="10">
        <f>VLOOKUP(C775,away!$B$2:$E$405,4,FALSE)</f>
        <v>0.44240000000000002</v>
      </c>
      <c r="H775" s="10">
        <f>VLOOKUP(A775,away!$A$2:$E$405,3,FALSE)</f>
        <v>1.016</v>
      </c>
      <c r="I775" s="10">
        <f>VLOOKUP(C775,away!$B$2:$E$405,3,FALSE)</f>
        <v>0.53</v>
      </c>
      <c r="J775" s="10">
        <f>VLOOKUP(B775,home!$B$2:$E$405,4,FALSE)</f>
        <v>0.80530000000000002</v>
      </c>
      <c r="K775" s="12">
        <f t="shared" si="1062"/>
        <v>0.40221132223999995</v>
      </c>
      <c r="L775" s="12">
        <f t="shared" si="1063"/>
        <v>0.43363794400000005</v>
      </c>
      <c r="M775" s="13">
        <f t="shared" si="1064"/>
        <v>0.43350616290589528</v>
      </c>
      <c r="N775" s="13">
        <f t="shared" si="1065"/>
        <v>0.17436108698156896</v>
      </c>
      <c r="O775" s="13">
        <f t="shared" si="1066"/>
        <v>0.18798472119384152</v>
      </c>
      <c r="P775" s="13">
        <f t="shared" si="1067"/>
        <v>7.5609583272292738E-2</v>
      </c>
      <c r="Q775" s="13">
        <f t="shared" si="1068"/>
        <v>3.5065001671030244E-2</v>
      </c>
      <c r="R775" s="13">
        <f t="shared" si="1069"/>
        <v>4.0758654000955338E-2</v>
      </c>
      <c r="S775" s="13">
        <f t="shared" si="1070"/>
        <v>3.2968441811118865E-3</v>
      </c>
      <c r="T775" s="13">
        <f t="shared" si="1071"/>
        <v>1.5205515230982122E-2</v>
      </c>
      <c r="U775" s="13">
        <f t="shared" si="1072"/>
        <v>1.639359211844691E-2</v>
      </c>
      <c r="V775" s="13">
        <f t="shared" si="1073"/>
        <v>6.3890675606192722E-5</v>
      </c>
      <c r="W775" s="13">
        <f t="shared" si="1074"/>
        <v>4.7011802288176282E-3</v>
      </c>
      <c r="X775" s="13">
        <f t="shared" si="1075"/>
        <v>2.038610128797926E-3</v>
      </c>
      <c r="Y775" s="13">
        <f t="shared" si="1076"/>
        <v>4.42009352434754E-4</v>
      </c>
      <c r="Z775" s="13">
        <f t="shared" si="1077"/>
        <v>5.8914996403938834E-3</v>
      </c>
      <c r="AA775" s="13">
        <f t="shared" si="1078"/>
        <v>2.3696278603393085E-3</v>
      </c>
      <c r="AB775" s="13">
        <f t="shared" si="1079"/>
        <v>4.7654557746190749E-4</v>
      </c>
      <c r="AC775" s="13">
        <f t="shared" si="1080"/>
        <v>6.9646463114673749E-7</v>
      </c>
      <c r="AD775" s="13">
        <f t="shared" si="1081"/>
        <v>4.7271697898032083E-4</v>
      </c>
      <c r="AE775" s="13">
        <f t="shared" si="1082"/>
        <v>2.0498801885891757E-4</v>
      </c>
      <c r="AF775" s="13">
        <f t="shared" si="1083"/>
        <v>4.4445291521307127E-5</v>
      </c>
      <c r="AG775" s="13">
        <f t="shared" si="1084"/>
        <v>6.4243882785934202E-6</v>
      </c>
      <c r="AH775" s="13">
        <f t="shared" si="1085"/>
        <v>6.3869444778428576E-4</v>
      </c>
      <c r="AI775" s="13">
        <f t="shared" si="1086"/>
        <v>2.5689013835066422E-4</v>
      </c>
      <c r="AJ775" s="13">
        <f t="shared" si="1087"/>
        <v>5.1662061108218577E-5</v>
      </c>
      <c r="AK775" s="13">
        <f t="shared" si="1088"/>
        <v>6.9263553026600912E-6</v>
      </c>
      <c r="AL775" s="13">
        <f t="shared" si="1089"/>
        <v>4.8589298174593283E-9</v>
      </c>
      <c r="AM775" s="13">
        <f t="shared" si="1090"/>
        <v>3.8026424232194612E-5</v>
      </c>
      <c r="AN775" s="13">
        <f t="shared" si="1091"/>
        <v>1.6489700421720654E-5</v>
      </c>
      <c r="AO775" s="13">
        <f t="shared" si="1092"/>
        <v>3.5752798940254394E-6</v>
      </c>
      <c r="AP775" s="13">
        <f t="shared" si="1093"/>
        <v>5.1679234082324321E-7</v>
      </c>
      <c r="AQ775" s="13">
        <f t="shared" si="1094"/>
        <v>5.6025192037384615E-8</v>
      </c>
      <c r="AR775" s="13">
        <f t="shared" si="1095"/>
        <v>5.5392429436278612E-5</v>
      </c>
      <c r="AS775" s="13">
        <f t="shared" si="1096"/>
        <v>2.2279462285651519E-5</v>
      </c>
      <c r="AT775" s="13">
        <f t="shared" si="1097"/>
        <v>4.4805259923540538E-6</v>
      </c>
      <c r="AU775" s="13">
        <f t="shared" si="1098"/>
        <v>6.007060945718041E-7</v>
      </c>
      <c r="AV775" s="13">
        <f t="shared" si="1099"/>
        <v>6.0402698143837925E-8</v>
      </c>
      <c r="AW775" s="13">
        <f t="shared" si="1100"/>
        <v>2.354071740326021E-11</v>
      </c>
      <c r="AX775" s="13">
        <f t="shared" si="1101"/>
        <v>2.5491097284150288E-6</v>
      </c>
      <c r="AY775" s="13">
        <f t="shared" si="1102"/>
        <v>1.1053907016602915E-6</v>
      </c>
      <c r="AZ775" s="13">
        <f t="shared" si="1103"/>
        <v>2.3966967559234312E-7</v>
      </c>
      <c r="BA775" s="13">
        <f t="shared" si="1104"/>
        <v>3.4643288454336893E-8</v>
      </c>
      <c r="BB775" s="13">
        <f t="shared" si="1105"/>
        <v>3.7556610946843969E-9</v>
      </c>
      <c r="BC775" s="13">
        <f t="shared" si="1106"/>
        <v>3.2571943109194632E-10</v>
      </c>
      <c r="BD775" s="13">
        <f t="shared" si="1107"/>
        <v>4.0033765356521558E-6</v>
      </c>
      <c r="BE775" s="13">
        <f t="shared" si="1108"/>
        <v>1.6102033698292441E-6</v>
      </c>
      <c r="BF775" s="13">
        <f t="shared" si="1109"/>
        <v>3.2382101322716192E-7</v>
      </c>
      <c r="BG775" s="13">
        <f t="shared" si="1110"/>
        <v>4.3414825966397779E-8</v>
      </c>
      <c r="BH775" s="13">
        <f t="shared" si="1111"/>
        <v>4.3654836391910821E-9</v>
      </c>
      <c r="BI775" s="13">
        <f t="shared" si="1112"/>
        <v>3.5116938934722635E-10</v>
      </c>
      <c r="BJ775" s="14">
        <f t="shared" si="1113"/>
        <v>0.23260457538812621</v>
      </c>
      <c r="BK775" s="14">
        <f t="shared" si="1114"/>
        <v>0.5124782877491687</v>
      </c>
      <c r="BL775" s="14">
        <f t="shared" si="1115"/>
        <v>0.24902611281249551</v>
      </c>
      <c r="BM775" s="14">
        <f t="shared" si="1116"/>
        <v>5.2714160197439318E-2</v>
      </c>
      <c r="BN775" s="14">
        <f t="shared" si="1117"/>
        <v>0.94728521002558397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1.6306</v>
      </c>
      <c r="F781" s="10">
        <f>VLOOKUP(B781,home!$B$2:$E$405,3,FALSE)</f>
        <v>0.90190000000000003</v>
      </c>
      <c r="G781" s="10">
        <f>VLOOKUP(C781,away!$B$2:$E$405,4,FALSE)</f>
        <v>1.1183000000000001</v>
      </c>
      <c r="H781" s="10">
        <f>VLOOKUP(A781,away!$A$2:$E$405,3,FALSE)</f>
        <v>1.1465000000000001</v>
      </c>
      <c r="I781" s="10">
        <f>VLOOKUP(C781,away!$B$2:$E$405,3,FALSE)</f>
        <v>0.41049999999999998</v>
      </c>
      <c r="J781" s="10">
        <f>VLOOKUP(B781,home!$B$2:$E$405,4,FALSE)</f>
        <v>0.87219999999999998</v>
      </c>
      <c r="K781" s="12">
        <f t="shared" si="1062"/>
        <v>1.6446146319620003</v>
      </c>
      <c r="L781" s="12">
        <f t="shared" si="1063"/>
        <v>0.41049068164999997</v>
      </c>
      <c r="M781" s="13">
        <f t="shared" si="1064"/>
        <v>0.12807934636865712</v>
      </c>
      <c r="N781" s="13">
        <f t="shared" si="1065"/>
        <v>0.21064116709002256</v>
      </c>
      <c r="O781" s="13">
        <f t="shared" si="1066"/>
        <v>5.25753781961565E-2</v>
      </c>
      <c r="P781" s="13">
        <f t="shared" si="1067"/>
        <v>8.6466236262334892E-2</v>
      </c>
      <c r="Q781" s="13">
        <f t="shared" si="1068"/>
        <v>0.17321177274490188</v>
      </c>
      <c r="R781" s="13">
        <f t="shared" si="1069"/>
        <v>1.0790851416873413E-2</v>
      </c>
      <c r="S781" s="13">
        <f t="shared" si="1070"/>
        <v>1.4593317004941217E-2</v>
      </c>
      <c r="T781" s="13">
        <f t="shared" si="1071"/>
        <v>7.1101818663859645E-2</v>
      </c>
      <c r="U781" s="13">
        <f t="shared" si="1072"/>
        <v>1.7746792131517898E-2</v>
      </c>
      <c r="V781" s="13">
        <f t="shared" si="1073"/>
        <v>1.0946592715775595E-3</v>
      </c>
      <c r="W781" s="13">
        <f t="shared" si="1074"/>
        <v>9.495553862811415E-2</v>
      </c>
      <c r="X781" s="13">
        <f t="shared" si="1075"/>
        <v>3.8978363777897478E-2</v>
      </c>
      <c r="Y781" s="13">
        <f t="shared" si="1076"/>
        <v>8.0001275583954003E-3</v>
      </c>
      <c r="Z781" s="13">
        <f t="shared" si="1077"/>
        <v>1.4765146512320786E-3</v>
      </c>
      <c r="AA781" s="13">
        <f t="shared" si="1078"/>
        <v>2.4282975997225462E-3</v>
      </c>
      <c r="AB781" s="13">
        <f t="shared" si="1079"/>
        <v>1.9968068816309521E-3</v>
      </c>
      <c r="AC781" s="13">
        <f t="shared" si="1080"/>
        <v>4.6187709946292709E-5</v>
      </c>
      <c r="AD781" s="13">
        <f t="shared" si="1081"/>
        <v>3.9041317053407375E-2</v>
      </c>
      <c r="AE781" s="13">
        <f t="shared" si="1082"/>
        <v>1.6026096849766958E-2</v>
      </c>
      <c r="AF781" s="13">
        <f t="shared" si="1083"/>
        <v>3.2892817100248777E-3</v>
      </c>
      <c r="AG781" s="13">
        <f t="shared" si="1084"/>
        <v>4.5007316376232992E-4</v>
      </c>
      <c r="AH781" s="13">
        <f t="shared" si="1085"/>
        <v>1.5152387641261694E-4</v>
      </c>
      <c r="AI781" s="13">
        <f t="shared" si="1086"/>
        <v>2.4919838423979163E-4</v>
      </c>
      <c r="AJ781" s="13">
        <f t="shared" si="1087"/>
        <v>2.0491765449102506E-4</v>
      </c>
      <c r="AK781" s="13">
        <f t="shared" si="1088"/>
        <v>1.1233685764109118E-4</v>
      </c>
      <c r="AL781" s="13">
        <f t="shared" si="1089"/>
        <v>1.2472510373802632E-6</v>
      </c>
      <c r="AM781" s="13">
        <f t="shared" si="1090"/>
        <v>1.2841584255420263E-2</v>
      </c>
      <c r="AN781" s="13">
        <f t="shared" si="1091"/>
        <v>5.2713506744733706E-3</v>
      </c>
      <c r="AO781" s="13">
        <f t="shared" si="1092"/>
        <v>1.0819201657903802E-3</v>
      </c>
      <c r="AP781" s="13">
        <f t="shared" si="1093"/>
        <v>1.4803938211539142E-4</v>
      </c>
      <c r="AQ781" s="13">
        <f t="shared" si="1094"/>
        <v>1.5192196718897956E-5</v>
      </c>
      <c r="AR781" s="13">
        <f t="shared" si="1095"/>
        <v>1.2439827862973101E-5</v>
      </c>
      <c r="AS781" s="13">
        <f t="shared" si="1096"/>
        <v>2.0458722922534142E-5</v>
      </c>
      <c r="AT781" s="13">
        <f t="shared" si="1097"/>
        <v>1.6823357534828015E-5</v>
      </c>
      <c r="AU781" s="13">
        <f t="shared" si="1098"/>
        <v>9.2226466535021086E-6</v>
      </c>
      <c r="AV781" s="13">
        <f t="shared" si="1099"/>
        <v>3.7919249079412365E-6</v>
      </c>
      <c r="AW781" s="13">
        <f t="shared" si="1100"/>
        <v>2.3389386244243607E-8</v>
      </c>
      <c r="AX781" s="13">
        <f t="shared" si="1101"/>
        <v>3.5199095606728357E-3</v>
      </c>
      <c r="AY781" s="13">
        <f t="shared" si="1102"/>
        <v>1.444890074906944E-3</v>
      </c>
      <c r="AZ781" s="13">
        <f t="shared" si="1103"/>
        <v>2.9655695587893548E-4</v>
      </c>
      <c r="BA781" s="13">
        <f t="shared" si="1104"/>
        <v>4.0577955655597735E-5</v>
      </c>
      <c r="BB781" s="13">
        <f t="shared" si="1105"/>
        <v>4.1642181692574455E-6</v>
      </c>
      <c r="BC781" s="13">
        <f t="shared" si="1106"/>
        <v>3.4187455096756083E-7</v>
      </c>
      <c r="BD781" s="13">
        <f t="shared" si="1107"/>
        <v>8.510722365134147E-7</v>
      </c>
      <c r="BE781" s="13">
        <f t="shared" si="1108"/>
        <v>1.3996858530265858E-6</v>
      </c>
      <c r="BF781" s="13">
        <f t="shared" si="1109"/>
        <v>1.1509719170188687E-6</v>
      </c>
      <c r="BG781" s="13">
        <f t="shared" si="1110"/>
        <v>6.3096841856886158E-7</v>
      </c>
      <c r="BH781" s="13">
        <f t="shared" si="1111"/>
        <v>2.5942497337106847E-7</v>
      </c>
      <c r="BI781" s="13">
        <f t="shared" si="1112"/>
        <v>8.533082142048228E-8</v>
      </c>
      <c r="BJ781" s="14">
        <f t="shared" si="1113"/>
        <v>0.68036008455450536</v>
      </c>
      <c r="BK781" s="14">
        <f t="shared" si="1114"/>
        <v>0.23172588394340138</v>
      </c>
      <c r="BL781" s="14">
        <f t="shared" si="1115"/>
        <v>8.632321693278755E-2</v>
      </c>
      <c r="BM781" s="14">
        <f t="shared" si="1116"/>
        <v>0.33667608131745963</v>
      </c>
      <c r="BN781" s="14">
        <f t="shared" si="1117"/>
        <v>0.66176475207894636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1.6306</v>
      </c>
      <c r="F782" s="10">
        <f>VLOOKUP(B782,home!$B$2:$E$405,3,FALSE)</f>
        <v>1.0462</v>
      </c>
      <c r="G782" s="10">
        <f>VLOOKUP(C782,away!$B$2:$E$405,4,FALSE)</f>
        <v>0.82969999999999999</v>
      </c>
      <c r="H782" s="10">
        <f>VLOOKUP(A782,away!$A$2:$E$405,3,FALSE)</f>
        <v>1.1465000000000001</v>
      </c>
      <c r="I782" s="10">
        <f>VLOOKUP(C782,away!$B$2:$E$405,3,FALSE)</f>
        <v>0.66700000000000004</v>
      </c>
      <c r="J782" s="10">
        <f>VLOOKUP(B782,home!$B$2:$E$405,4,FALSE)</f>
        <v>0.92349999999999999</v>
      </c>
      <c r="K782" s="12">
        <f t="shared" si="1062"/>
        <v>1.415413207484</v>
      </c>
      <c r="L782" s="12">
        <f t="shared" si="1063"/>
        <v>0.70621476425000007</v>
      </c>
      <c r="M782" s="13">
        <f t="shared" si="1064"/>
        <v>0.11983637938620485</v>
      </c>
      <c r="N782" s="13">
        <f t="shared" si="1065"/>
        <v>0.16961799412029771</v>
      </c>
      <c r="O782" s="13">
        <f t="shared" si="1066"/>
        <v>8.4630220416802224E-2</v>
      </c>
      <c r="P782" s="13">
        <f t="shared" si="1067"/>
        <v>0.11978673173022394</v>
      </c>
      <c r="Q782" s="13">
        <f t="shared" si="1068"/>
        <v>0.12003977455240643</v>
      </c>
      <c r="R782" s="13">
        <f t="shared" si="1069"/>
        <v>2.9883555580038759E-2</v>
      </c>
      <c r="S782" s="13">
        <f t="shared" si="1070"/>
        <v>2.9934276160759141E-2</v>
      </c>
      <c r="T782" s="13">
        <f t="shared" si="1071"/>
        <v>8.4773861086150856E-2</v>
      </c>
      <c r="U782" s="13">
        <f t="shared" si="1072"/>
        <v>4.2297579254569048E-2</v>
      </c>
      <c r="V782" s="13">
        <f t="shared" si="1073"/>
        <v>3.3246527254478082E-3</v>
      </c>
      <c r="W782" s="13">
        <f t="shared" si="1074"/>
        <v>5.6635294108292579E-2</v>
      </c>
      <c r="X782" s="13">
        <f t="shared" si="1075"/>
        <v>3.9996680876917261E-2</v>
      </c>
      <c r="Y782" s="13">
        <f t="shared" si="1076"/>
        <v>1.4123123278137304E-2</v>
      </c>
      <c r="Z782" s="13">
        <f t="shared" si="1077"/>
        <v>7.0347360529696163E-3</v>
      </c>
      <c r="AA782" s="13">
        <f t="shared" si="1078"/>
        <v>9.9570583205370582E-3</v>
      </c>
      <c r="AB782" s="13">
        <f t="shared" si="1079"/>
        <v>7.0466759272883048E-3</v>
      </c>
      <c r="AC782" s="13">
        <f t="shared" si="1080"/>
        <v>2.0770470857805508E-4</v>
      </c>
      <c r="AD782" s="13">
        <f t="shared" si="1081"/>
        <v>2.0040585822654545E-2</v>
      </c>
      <c r="AE782" s="13">
        <f t="shared" si="1082"/>
        <v>1.4152957592177873E-2</v>
      </c>
      <c r="AF782" s="13">
        <f t="shared" si="1083"/>
        <v>4.9975138047000725E-3</v>
      </c>
      <c r="AG782" s="13">
        <f t="shared" si="1084"/>
        <v>1.1764393444741274E-3</v>
      </c>
      <c r="AH782" s="13">
        <f t="shared" si="1085"/>
        <v>1.242008615802228E-3</v>
      </c>
      <c r="AI782" s="13">
        <f t="shared" si="1086"/>
        <v>1.7579553986153944E-3</v>
      </c>
      <c r="AJ782" s="13">
        <f t="shared" si="1087"/>
        <v>1.2441166446840147E-3</v>
      </c>
      <c r="AK782" s="13">
        <f t="shared" si="1088"/>
        <v>5.8697971017881089E-4</v>
      </c>
      <c r="AL782" s="13">
        <f t="shared" si="1089"/>
        <v>8.3047462992387199E-6</v>
      </c>
      <c r="AM782" s="13">
        <f t="shared" si="1090"/>
        <v>5.6731419718203599E-3</v>
      </c>
      <c r="AN782" s="13">
        <f t="shared" si="1091"/>
        <v>4.0064566201858959E-3</v>
      </c>
      <c r="AO782" s="13">
        <f t="shared" si="1092"/>
        <v>1.4147094087512172E-3</v>
      </c>
      <c r="AP782" s="13">
        <f t="shared" si="1093"/>
        <v>3.3302955719449929E-4</v>
      </c>
      <c r="AQ782" s="13">
        <f t="shared" si="1094"/>
        <v>5.8797597555598793E-5</v>
      </c>
      <c r="AR782" s="13">
        <f t="shared" si="1095"/>
        <v>1.7542496436104795E-4</v>
      </c>
      <c r="AS782" s="13">
        <f t="shared" si="1096"/>
        <v>2.4829881147903727E-4</v>
      </c>
      <c r="AT782" s="13">
        <f t="shared" si="1097"/>
        <v>1.7572270858500462E-4</v>
      </c>
      <c r="AU782" s="13">
        <f t="shared" si="1098"/>
        <v>8.2906747528692492E-5</v>
      </c>
      <c r="AV782" s="13">
        <f t="shared" si="1099"/>
        <v>2.9336826360413242E-5</v>
      </c>
      <c r="AW782" s="13">
        <f t="shared" si="1100"/>
        <v>2.3059182448272402E-7</v>
      </c>
      <c r="AX782" s="13">
        <f t="shared" si="1101"/>
        <v>1.3383066791410616E-3</v>
      </c>
      <c r="AY782" s="13">
        <f t="shared" si="1102"/>
        <v>9.4513193590380529E-4</v>
      </c>
      <c r="AZ782" s="13">
        <f t="shared" si="1103"/>
        <v>3.3373306364972596E-4</v>
      </c>
      <c r="BA782" s="13">
        <f t="shared" si="1104"/>
        <v>7.8562405622607169E-5</v>
      </c>
      <c r="BB782" s="13">
        <f t="shared" si="1105"/>
        <v>1.3870482691420595E-5</v>
      </c>
      <c r="BC782" s="13">
        <f t="shared" si="1106"/>
        <v>1.9591079327910614E-6</v>
      </c>
      <c r="BD782" s="13">
        <f t="shared" si="1107"/>
        <v>2.0647949974967018E-5</v>
      </c>
      <c r="BE782" s="13">
        <f t="shared" si="1108"/>
        <v>2.9225381102037246E-5</v>
      </c>
      <c r="BF782" s="13">
        <f t="shared" si="1109"/>
        <v>2.068299520278841E-5</v>
      </c>
      <c r="BG782" s="13">
        <f t="shared" si="1110"/>
        <v>9.7583281934516383E-6</v>
      </c>
      <c r="BH782" s="13">
        <f t="shared" si="1111"/>
        <v>3.4530166519937367E-6</v>
      </c>
      <c r="BI782" s="13">
        <f t="shared" si="1112"/>
        <v>9.7748907497882209E-7</v>
      </c>
      <c r="BJ782" s="14">
        <f t="shared" si="1113"/>
        <v>0.53975192341665768</v>
      </c>
      <c r="BK782" s="14">
        <f t="shared" si="1114"/>
        <v>0.27404318139341688</v>
      </c>
      <c r="BL782" s="14">
        <f t="shared" si="1115"/>
        <v>0.17944258508703029</v>
      </c>
      <c r="BM782" s="14">
        <f t="shared" si="1116"/>
        <v>0.35553286882002116</v>
      </c>
      <c r="BN782" s="14">
        <f t="shared" si="1117"/>
        <v>0.64379465578597395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1.6306</v>
      </c>
      <c r="F783" s="10">
        <f>VLOOKUP(B783,home!$B$2:$E$405,3,FALSE)</f>
        <v>0.61329999999999996</v>
      </c>
      <c r="G783" s="10">
        <f>VLOOKUP(C783,away!$B$2:$E$405,4,FALSE)</f>
        <v>0.64929999999999999</v>
      </c>
      <c r="H783" s="10">
        <f>VLOOKUP(A783,away!$A$2:$E$405,3,FALSE)</f>
        <v>1.1465000000000001</v>
      </c>
      <c r="I783" s="10">
        <f>VLOOKUP(C783,away!$B$2:$E$405,3,FALSE)</f>
        <v>0.5131</v>
      </c>
      <c r="J783" s="10">
        <f>VLOOKUP(B783,home!$B$2:$E$405,4,FALSE)</f>
        <v>1.4879</v>
      </c>
      <c r="K783" s="12">
        <f t="shared" si="1062"/>
        <v>0.64933050411400006</v>
      </c>
      <c r="L783" s="12">
        <f t="shared" si="1063"/>
        <v>0.87528566828499998</v>
      </c>
      <c r="M783" s="13">
        <f t="shared" si="1064"/>
        <v>0.21770460186582943</v>
      </c>
      <c r="N783" s="13">
        <f t="shared" si="1065"/>
        <v>0.1413622388774767</v>
      </c>
      <c r="O783" s="13">
        <f t="shared" si="1066"/>
        <v>0.19055371793285236</v>
      </c>
      <c r="P783" s="13">
        <f t="shared" si="1067"/>
        <v>0.12373234172613598</v>
      </c>
      <c r="Q783" s="13">
        <f t="shared" si="1068"/>
        <v>4.5895406916497822E-2</v>
      </c>
      <c r="R783" s="13">
        <f t="shared" si="1069"/>
        <v>8.3394469172524022E-2</v>
      </c>
      <c r="S783" s="13">
        <f t="shared" si="1070"/>
        <v>1.758080933731089E-2</v>
      </c>
      <c r="T783" s="13">
        <f t="shared" si="1071"/>
        <v>4.0171591914118801E-2</v>
      </c>
      <c r="U783" s="13">
        <f t="shared" si="1072"/>
        <v>5.4150572708114464E-2</v>
      </c>
      <c r="V783" s="13">
        <f t="shared" si="1073"/>
        <v>1.1102274928211785E-3</v>
      </c>
      <c r="W783" s="13">
        <f t="shared" si="1074"/>
        <v>9.9337625698688991E-3</v>
      </c>
      <c r="X783" s="13">
        <f t="shared" si="1075"/>
        <v>8.6948800095522187E-3</v>
      </c>
      <c r="Y783" s="13">
        <f t="shared" si="1076"/>
        <v>3.8052519299093999E-3</v>
      </c>
      <c r="Z783" s="13">
        <f t="shared" si="1077"/>
        <v>2.4331327893648509E-2</v>
      </c>
      <c r="AA783" s="13">
        <f t="shared" si="1078"/>
        <v>1.5799073406945818E-2</v>
      </c>
      <c r="AB783" s="13">
        <f t="shared" si="1079"/>
        <v>5.1294101499331102E-3</v>
      </c>
      <c r="AC783" s="13">
        <f t="shared" si="1080"/>
        <v>3.9437340310611148E-5</v>
      </c>
      <c r="AD783" s="13">
        <f t="shared" si="1081"/>
        <v>1.6125737643104391E-3</v>
      </c>
      <c r="AE783" s="13">
        <f t="shared" si="1082"/>
        <v>1.4114627049533206E-3</v>
      </c>
      <c r="AF783" s="13">
        <f t="shared" si="1083"/>
        <v>6.1771653848221046E-4</v>
      </c>
      <c r="AG783" s="13">
        <f t="shared" si="1084"/>
        <v>1.8022614439869953E-4</v>
      </c>
      <c r="AH783" s="13">
        <f t="shared" si="1085"/>
        <v>5.3242156489133989E-3</v>
      </c>
      <c r="AI783" s="13">
        <f t="shared" si="1086"/>
        <v>3.4571756313205851E-3</v>
      </c>
      <c r="AJ783" s="13">
        <f t="shared" si="1087"/>
        <v>1.122424797748016E-3</v>
      </c>
      <c r="AK783" s="13">
        <f t="shared" si="1088"/>
        <v>2.4294155325059127E-4</v>
      </c>
      <c r="AL783" s="13">
        <f t="shared" si="1089"/>
        <v>8.9656799649826181E-7</v>
      </c>
      <c r="AM783" s="13">
        <f t="shared" si="1090"/>
        <v>2.0941866706014172E-4</v>
      </c>
      <c r="AN783" s="13">
        <f t="shared" si="1091"/>
        <v>1.8330115794909006E-4</v>
      </c>
      <c r="AO783" s="13">
        <f t="shared" si="1092"/>
        <v>8.0220438266441816E-5</v>
      </c>
      <c r="AP783" s="13">
        <f t="shared" si="1093"/>
        <v>2.3405266639386037E-5</v>
      </c>
      <c r="AQ783" s="13">
        <f t="shared" si="1094"/>
        <v>5.1215736129609053E-6</v>
      </c>
      <c r="AR783" s="13">
        <f t="shared" si="1095"/>
        <v>9.3204193047052397E-4</v>
      </c>
      <c r="AS783" s="13">
        <f t="shared" si="1096"/>
        <v>6.0520325656781117E-4</v>
      </c>
      <c r="AT783" s="13">
        <f t="shared" si="1097"/>
        <v>1.9648846783930566E-4</v>
      </c>
      <c r="AU783" s="13">
        <f t="shared" si="1098"/>
        <v>4.2528651958227947E-5</v>
      </c>
      <c r="AV783" s="13">
        <f t="shared" si="1099"/>
        <v>6.9037877538312517E-6</v>
      </c>
      <c r="AW783" s="13">
        <f t="shared" si="1100"/>
        <v>1.4154559380601075E-8</v>
      </c>
      <c r="AX783" s="13">
        <f t="shared" si="1101"/>
        <v>2.2663654775507282E-5</v>
      </c>
      <c r="AY783" s="13">
        <f t="shared" si="1102"/>
        <v>1.9837172215960422E-5</v>
      </c>
      <c r="AZ783" s="13">
        <f t="shared" si="1103"/>
        <v>8.6815962699657759E-6</v>
      </c>
      <c r="BA783" s="13">
        <f t="shared" si="1104"/>
        <v>2.5329589309791862E-6</v>
      </c>
      <c r="BB783" s="13">
        <f t="shared" si="1105"/>
        <v>5.542656626601439E-7</v>
      </c>
      <c r="BC783" s="13">
        <f t="shared" si="1106"/>
        <v>9.7028158189782514E-8</v>
      </c>
      <c r="BD783" s="13">
        <f t="shared" si="1107"/>
        <v>1.3596715733025564E-4</v>
      </c>
      <c r="BE783" s="13">
        <f t="shared" si="1108"/>
        <v>8.8287622812202449E-5</v>
      </c>
      <c r="BF783" s="13">
        <f t="shared" si="1109"/>
        <v>2.8663923313837052E-5</v>
      </c>
      <c r="BG783" s="13">
        <f t="shared" si="1110"/>
        <v>6.2041199250862853E-6</v>
      </c>
      <c r="BH783" s="13">
        <f t="shared" si="1111"/>
        <v>1.0071310796349973E-6</v>
      </c>
      <c r="BI783" s="13">
        <f t="shared" si="1112"/>
        <v>1.3079218632965404E-7</v>
      </c>
      <c r="BJ783" s="14">
        <f t="shared" si="1113"/>
        <v>0.25424094514910983</v>
      </c>
      <c r="BK783" s="14">
        <f t="shared" si="1114"/>
        <v>0.36018815150262057</v>
      </c>
      <c r="BL783" s="14">
        <f t="shared" si="1115"/>
        <v>0.36121742784283944</v>
      </c>
      <c r="BM783" s="14">
        <f t="shared" si="1116"/>
        <v>0.19731525287924542</v>
      </c>
      <c r="BN783" s="14">
        <f t="shared" si="1117"/>
        <v>0.80264277649131632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1.6306</v>
      </c>
      <c r="F784" s="10">
        <f>VLOOKUP(B784,home!$B$2:$E$405,3,FALSE)</f>
        <v>1.0822000000000001</v>
      </c>
      <c r="G784" s="10">
        <f>VLOOKUP(C784,away!$B$2:$E$405,4,FALSE)</f>
        <v>1.2625999999999999</v>
      </c>
      <c r="H784" s="10">
        <f>VLOOKUP(A784,away!$A$2:$E$405,3,FALSE)</f>
        <v>1.1465000000000001</v>
      </c>
      <c r="I784" s="10">
        <f>VLOOKUP(C784,away!$B$2:$E$405,3,FALSE)</f>
        <v>1.1288</v>
      </c>
      <c r="J784" s="10">
        <f>VLOOKUP(B784,home!$B$2:$E$405,4,FALSE)</f>
        <v>1.0773999999999999</v>
      </c>
      <c r="K784" s="12">
        <f t="shared" si="1062"/>
        <v>2.228028555032</v>
      </c>
      <c r="L784" s="12">
        <f t="shared" si="1063"/>
        <v>1.3943378960799999</v>
      </c>
      <c r="M784" s="13">
        <f t="shared" si="1064"/>
        <v>2.671937153166028E-2</v>
      </c>
      <c r="N784" s="13">
        <f t="shared" si="1065"/>
        <v>5.9531522745048214E-2</v>
      </c>
      <c r="O784" s="13">
        <f t="shared" si="1066"/>
        <v>3.7255832286035039E-2</v>
      </c>
      <c r="P784" s="13">
        <f t="shared" si="1067"/>
        <v>8.300705817476918E-2</v>
      </c>
      <c r="Q784" s="13">
        <f t="shared" si="1068"/>
        <v>6.6318966300252219E-2</v>
      </c>
      <c r="R784" s="13">
        <f t="shared" si="1069"/>
        <v>2.5973609403209721E-2</v>
      </c>
      <c r="S784" s="13">
        <f t="shared" si="1070"/>
        <v>6.4467943217388413E-2</v>
      </c>
      <c r="T784" s="13">
        <f t="shared" si="1071"/>
        <v>9.2471047941294085E-2</v>
      </c>
      <c r="U784" s="13">
        <f t="shared" si="1072"/>
        <v>5.7869943427598922E-2</v>
      </c>
      <c r="V784" s="13">
        <f t="shared" si="1073"/>
        <v>2.22530779326678E-2</v>
      </c>
      <c r="W784" s="13">
        <f t="shared" si="1074"/>
        <v>4.9253516885722277E-2</v>
      </c>
      <c r="X784" s="13">
        <f t="shared" si="1075"/>
        <v>6.8676045108978748E-2</v>
      </c>
      <c r="Y784" s="13">
        <f t="shared" si="1076"/>
        <v>4.7878806124174306E-2</v>
      </c>
      <c r="Z784" s="13">
        <f t="shared" si="1077"/>
        <v>1.2071995962958378E-2</v>
      </c>
      <c r="AA784" s="13">
        <f t="shared" si="1078"/>
        <v>2.6896751721702295E-2</v>
      </c>
      <c r="AB784" s="13">
        <f t="shared" si="1079"/>
        <v>2.9963365436779413E-2</v>
      </c>
      <c r="AC784" s="13">
        <f t="shared" si="1080"/>
        <v>4.3207475247310128E-3</v>
      </c>
      <c r="AD784" s="13">
        <f t="shared" si="1081"/>
        <v>2.7434560514285014E-2</v>
      </c>
      <c r="AE784" s="13">
        <f t="shared" si="1082"/>
        <v>3.8253047387367609E-2</v>
      </c>
      <c r="AF784" s="13">
        <f t="shared" si="1083"/>
        <v>2.6668836806375346E-2</v>
      </c>
      <c r="AG784" s="13">
        <f t="shared" si="1084"/>
        <v>1.2395123267834086E-2</v>
      </c>
      <c r="AH784" s="13">
        <f t="shared" si="1085"/>
        <v>4.208110363119414E-3</v>
      </c>
      <c r="AI784" s="13">
        <f t="shared" si="1086"/>
        <v>9.3757900517561325E-3</v>
      </c>
      <c r="AJ784" s="13">
        <f t="shared" si="1087"/>
        <v>1.044476398064881E-2</v>
      </c>
      <c r="AK784" s="13">
        <f t="shared" si="1088"/>
        <v>7.7570774664850817E-3</v>
      </c>
      <c r="AL784" s="13">
        <f t="shared" si="1089"/>
        <v>5.3691763029510239E-4</v>
      </c>
      <c r="AM784" s="13">
        <f t="shared" si="1090"/>
        <v>1.2224996844116071E-2</v>
      </c>
      <c r="AN784" s="13">
        <f t="shared" si="1091"/>
        <v>1.704577637920944E-2</v>
      </c>
      <c r="AO784" s="13">
        <f t="shared" si="1092"/>
        <v>1.1883785986818527E-2</v>
      </c>
      <c r="AP784" s="13">
        <f t="shared" si="1093"/>
        <v>5.5233377167751754E-3</v>
      </c>
      <c r="AQ784" s="13">
        <f t="shared" si="1094"/>
        <v>1.9253497728369043E-3</v>
      </c>
      <c r="AR784" s="13">
        <f t="shared" si="1095"/>
        <v>1.1735055500368724E-3</v>
      </c>
      <c r="AS784" s="13">
        <f t="shared" si="1096"/>
        <v>2.6146038749706854E-3</v>
      </c>
      <c r="AT784" s="13">
        <f t="shared" si="1097"/>
        <v>2.9127060467660022E-3</v>
      </c>
      <c r="AU784" s="13">
        <f t="shared" si="1098"/>
        <v>2.163197414869675E-3</v>
      </c>
      <c r="AV784" s="13">
        <f t="shared" si="1099"/>
        <v>1.2049164026252603E-3</v>
      </c>
      <c r="AW784" s="13">
        <f t="shared" si="1100"/>
        <v>4.6333376225804537E-5</v>
      </c>
      <c r="AX784" s="13">
        <f t="shared" si="1101"/>
        <v>4.5396070089777857E-3</v>
      </c>
      <c r="AY784" s="13">
        <f t="shared" si="1102"/>
        <v>6.3297460859281073E-3</v>
      </c>
      <c r="AZ784" s="13">
        <f t="shared" si="1103"/>
        <v>4.4129024200868063E-3</v>
      </c>
      <c r="BA784" s="13">
        <f t="shared" si="1104"/>
        <v>2.0510256920100588E-3</v>
      </c>
      <c r="BB784" s="13">
        <f t="shared" si="1105"/>
        <v>7.1495571205083353E-4</v>
      </c>
      <c r="BC784" s="13">
        <f t="shared" si="1106"/>
        <v>1.993779686662673E-4</v>
      </c>
      <c r="BD784" s="13">
        <f t="shared" si="1107"/>
        <v>2.7271054327943588E-4</v>
      </c>
      <c r="BE784" s="13">
        <f t="shared" si="1108"/>
        <v>6.0760687768487325E-4</v>
      </c>
      <c r="BF784" s="13">
        <f t="shared" si="1109"/>
        <v>6.7688273685786679E-4</v>
      </c>
      <c r="BG784" s="13">
        <f t="shared" si="1110"/>
        <v>5.027046887091794E-4</v>
      </c>
      <c r="BH784" s="13">
        <f t="shared" si="1111"/>
        <v>2.8001010029813121E-4</v>
      </c>
      <c r="BI784" s="13">
        <f t="shared" si="1112"/>
        <v>1.2477409983232204E-4</v>
      </c>
      <c r="BJ784" s="14">
        <f t="shared" si="1113"/>
        <v>0.55573233466880789</v>
      </c>
      <c r="BK784" s="14">
        <f t="shared" si="1114"/>
        <v>0.20763486209743989</v>
      </c>
      <c r="BL784" s="14">
        <f t="shared" si="1115"/>
        <v>0.22227886247326509</v>
      </c>
      <c r="BM784" s="14">
        <f t="shared" si="1116"/>
        <v>0.6926282820517945</v>
      </c>
      <c r="BN784" s="14">
        <f t="shared" si="1117"/>
        <v>0.29880636044097464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1.6306</v>
      </c>
      <c r="F785" s="10">
        <f>VLOOKUP(B785,home!$B$2:$E$405,3,FALSE)</f>
        <v>0.90190000000000003</v>
      </c>
      <c r="G785" s="10">
        <f>VLOOKUP(C785,away!$B$2:$E$405,4,FALSE)</f>
        <v>0.75760000000000005</v>
      </c>
      <c r="H785" s="10">
        <f>VLOOKUP(A785,away!$A$2:$E$405,3,FALSE)</f>
        <v>1.1465000000000001</v>
      </c>
      <c r="I785" s="10">
        <f>VLOOKUP(C785,away!$B$2:$E$405,3,FALSE)</f>
        <v>1.0261</v>
      </c>
      <c r="J785" s="10">
        <f>VLOOKUP(B785,home!$B$2:$E$405,4,FALSE)</f>
        <v>1.2314000000000001</v>
      </c>
      <c r="K785" s="12">
        <f t="shared" si="1062"/>
        <v>1.1141554548640002</v>
      </c>
      <c r="L785" s="12">
        <f t="shared" si="1063"/>
        <v>1.4486480826100001</v>
      </c>
      <c r="M785" s="13">
        <f t="shared" si="1064"/>
        <v>7.7088317223606401E-2</v>
      </c>
      <c r="N785" s="13">
        <f t="shared" si="1065"/>
        <v>8.5888369140967535E-2</v>
      </c>
      <c r="O785" s="13">
        <f t="shared" si="1066"/>
        <v>0.11167384293760885</v>
      </c>
      <c r="P785" s="13">
        <f t="shared" si="1067"/>
        <v>0.12442202127456252</v>
      </c>
      <c r="Q785" s="13">
        <f t="shared" si="1068"/>
        <v>4.7846497493890944E-2</v>
      </c>
      <c r="R785" s="13">
        <f t="shared" si="1069"/>
        <v>8.0888049224628694E-2</v>
      </c>
      <c r="S785" s="13">
        <f t="shared" si="1070"/>
        <v>5.0204881672092951E-2</v>
      </c>
      <c r="T785" s="13">
        <f t="shared" si="1071"/>
        <v>6.9312736854129281E-2</v>
      </c>
      <c r="U785" s="13">
        <f t="shared" si="1072"/>
        <v>9.0121861276927839E-2</v>
      </c>
      <c r="V785" s="13">
        <f t="shared" si="1073"/>
        <v>9.0035156795446047E-3</v>
      </c>
      <c r="W785" s="13">
        <f t="shared" si="1074"/>
        <v>1.7769478726318427E-2</v>
      </c>
      <c r="X785" s="13">
        <f t="shared" si="1075"/>
        <v>2.5741721285860372E-2</v>
      </c>
      <c r="Y785" s="13">
        <f t="shared" si="1076"/>
        <v>1.8645347591921334E-2</v>
      </c>
      <c r="Z785" s="13">
        <f t="shared" si="1077"/>
        <v>3.9059439138440545E-2</v>
      </c>
      <c r="AA785" s="13">
        <f t="shared" si="1078"/>
        <v>4.3518287180021965E-2</v>
      </c>
      <c r="AB785" s="13">
        <f t="shared" si="1079"/>
        <v>2.424306852397979E-2</v>
      </c>
      <c r="AC785" s="13">
        <f t="shared" si="1080"/>
        <v>9.0824042780758161E-4</v>
      </c>
      <c r="AD785" s="13">
        <f t="shared" si="1081"/>
        <v>4.9494904132543751E-3</v>
      </c>
      <c r="AE785" s="13">
        <f t="shared" si="1082"/>
        <v>7.1700697970575279E-3</v>
      </c>
      <c r="AF785" s="13">
        <f t="shared" si="1083"/>
        <v>5.1934539318436316E-3</v>
      </c>
      <c r="AG785" s="13">
        <f t="shared" si="1084"/>
        <v>2.5078290268295469E-3</v>
      </c>
      <c r="AH785" s="13">
        <f t="shared" si="1085"/>
        <v>1.4145845403930976E-2</v>
      </c>
      <c r="AI785" s="13">
        <f t="shared" si="1086"/>
        <v>1.5760670820452547E-2</v>
      </c>
      <c r="AJ785" s="13">
        <f t="shared" si="1087"/>
        <v>8.7799186834615454E-3</v>
      </c>
      <c r="AK785" s="13">
        <f t="shared" si="1088"/>
        <v>3.2607314314803421E-3</v>
      </c>
      <c r="AL785" s="13">
        <f t="shared" si="1089"/>
        <v>5.8636698218903395E-5</v>
      </c>
      <c r="AM785" s="13">
        <f t="shared" si="1090"/>
        <v>1.1029003485448859E-3</v>
      </c>
      <c r="AN785" s="13">
        <f t="shared" si="1091"/>
        <v>1.5977144752294496E-3</v>
      </c>
      <c r="AO785" s="13">
        <f t="shared" si="1092"/>
        <v>1.1572630055496926E-3</v>
      </c>
      <c r="AP785" s="13">
        <f t="shared" si="1093"/>
        <v>5.5882227802168255E-4</v>
      </c>
      <c r="AQ785" s="13">
        <f t="shared" si="1094"/>
        <v>2.0238420539396578E-4</v>
      </c>
      <c r="AR785" s="13">
        <f t="shared" si="1095"/>
        <v>4.0984703642604186E-3</v>
      </c>
      <c r="AS785" s="13">
        <f t="shared" si="1096"/>
        <v>4.5663331129391924E-3</v>
      </c>
      <c r="AT785" s="13">
        <f t="shared" si="1097"/>
        <v>2.5438024732536567E-3</v>
      </c>
      <c r="AU785" s="13">
        <f t="shared" si="1098"/>
        <v>9.4473046722403167E-4</v>
      </c>
      <c r="AV785" s="13">
        <f t="shared" si="1099"/>
        <v>2.631441508584679E-4</v>
      </c>
      <c r="AW785" s="13">
        <f t="shared" si="1100"/>
        <v>2.6289098501355645E-6</v>
      </c>
      <c r="AX785" s="13">
        <f t="shared" si="1101"/>
        <v>2.0480040658378207E-4</v>
      </c>
      <c r="AY785" s="13">
        <f t="shared" si="1102"/>
        <v>2.9668371631534434E-4</v>
      </c>
      <c r="AZ785" s="13">
        <f t="shared" si="1103"/>
        <v>2.1489514839091644E-4</v>
      </c>
      <c r="BA785" s="13">
        <f t="shared" si="1104"/>
        <v>1.0376914822623082E-4</v>
      </c>
      <c r="BB785" s="13">
        <f t="shared" si="1105"/>
        <v>3.7581244403000555E-5</v>
      </c>
      <c r="BC785" s="13">
        <f t="shared" si="1106"/>
        <v>1.088839952930091E-5</v>
      </c>
      <c r="BD785" s="13">
        <f t="shared" si="1107"/>
        <v>9.895402058032938E-4</v>
      </c>
      <c r="BE785" s="13">
        <f t="shared" si="1108"/>
        <v>1.1025016181029853E-3</v>
      </c>
      <c r="BF785" s="13">
        <f t="shared" si="1109"/>
        <v>6.1417909590291415E-4</v>
      </c>
      <c r="BG785" s="13">
        <f t="shared" si="1110"/>
        <v>2.2809699665455712E-4</v>
      </c>
      <c r="BH785" s="13">
        <f t="shared" si="1111"/>
        <v>6.3533878265192671E-5</v>
      </c>
      <c r="BI785" s="13">
        <f t="shared" si="1112"/>
        <v>1.4157323407565932E-5</v>
      </c>
      <c r="BJ785" s="14">
        <f t="shared" si="1113"/>
        <v>0.29051269663826118</v>
      </c>
      <c r="BK785" s="14">
        <f t="shared" si="1114"/>
        <v>0.26198229669214834</v>
      </c>
      <c r="BL785" s="14">
        <f t="shared" si="1115"/>
        <v>0.40782076516916493</v>
      </c>
      <c r="BM785" s="14">
        <f t="shared" si="1116"/>
        <v>0.47127404553628482</v>
      </c>
      <c r="BN785" s="14">
        <f t="shared" si="1117"/>
        <v>0.52780709729526498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1.391</v>
      </c>
      <c r="F786" s="10">
        <f>VLOOKUP(B786,home!$B$2:$E$405,3,FALSE)</f>
        <v>1.7142999999999999</v>
      </c>
      <c r="G786" s="10">
        <f>VLOOKUP(C786,away!$B$2:$E$405,4,FALSE)</f>
        <v>0.98029999999999995</v>
      </c>
      <c r="H786" s="10">
        <f>VLOOKUP(A786,away!$A$2:$E$405,3,FALSE)</f>
        <v>1.016</v>
      </c>
      <c r="I786" s="10">
        <f>VLOOKUP(C786,away!$B$2:$E$405,3,FALSE)</f>
        <v>0.89480000000000004</v>
      </c>
      <c r="J786" s="10">
        <f>VLOOKUP(B786,home!$B$2:$E$405,4,FALSE)</f>
        <v>0.68140000000000001</v>
      </c>
      <c r="K786" s="12">
        <f t="shared" si="1062"/>
        <v>2.3376148513899997</v>
      </c>
      <c r="L786" s="12">
        <f t="shared" si="1063"/>
        <v>0.61947218751999999</v>
      </c>
      <c r="M786" s="13">
        <f t="shared" si="1064"/>
        <v>5.1970083726428806E-2</v>
      </c>
      <c r="N786" s="13">
        <f t="shared" si="1065"/>
        <v>0.1214860395468817</v>
      </c>
      <c r="O786" s="13">
        <f t="shared" si="1066"/>
        <v>3.2194021451608407E-2</v>
      </c>
      <c r="P786" s="13">
        <f t="shared" si="1067"/>
        <v>7.5257222671248042E-2</v>
      </c>
      <c r="Q786" s="13">
        <f t="shared" si="1068"/>
        <v>0.14199378514067176</v>
      </c>
      <c r="R786" s="13">
        <f t="shared" si="1069"/>
        <v>9.9716504468468307E-3</v>
      </c>
      <c r="S786" s="13">
        <f t="shared" si="1070"/>
        <v>2.7244758705813017E-2</v>
      </c>
      <c r="T786" s="13">
        <f t="shared" si="1071"/>
        <v>8.7961200695336819E-2</v>
      </c>
      <c r="U786" s="13">
        <f t="shared" si="1072"/>
        <v>2.3309878177418877E-2</v>
      </c>
      <c r="V786" s="13">
        <f t="shared" si="1073"/>
        <v>4.3836434894200995E-3</v>
      </c>
      <c r="W786" s="13">
        <f t="shared" si="1074"/>
        <v>0.11064226031663833</v>
      </c>
      <c r="X786" s="13">
        <f t="shared" si="1075"/>
        <v>6.8539803030505234E-2</v>
      </c>
      <c r="Y786" s="13">
        <f t="shared" si="1076"/>
        <v>2.1229250857748499E-2</v>
      </c>
      <c r="Z786" s="13">
        <f t="shared" si="1077"/>
        <v>2.0590533718309973E-3</v>
      </c>
      <c r="AA786" s="13">
        <f t="shared" si="1078"/>
        <v>4.813273741796794E-3</v>
      </c>
      <c r="AB786" s="13">
        <f t="shared" si="1079"/>
        <v>5.6257900913148518E-3</v>
      </c>
      <c r="AC786" s="13">
        <f t="shared" si="1080"/>
        <v>3.9674367749152758E-4</v>
      </c>
      <c r="AD786" s="13">
        <f t="shared" si="1081"/>
        <v>6.4659747726883057E-2</v>
      </c>
      <c r="AE786" s="13">
        <f t="shared" si="1082"/>
        <v>4.0054915368863603E-2</v>
      </c>
      <c r="AF786" s="13">
        <f t="shared" si="1083"/>
        <v>1.2406453022239198E-2</v>
      </c>
      <c r="AG786" s="13">
        <f t="shared" si="1084"/>
        <v>2.5618175310168773E-3</v>
      </c>
      <c r="AH786" s="13">
        <f t="shared" si="1085"/>
        <v>3.1888157411714496E-4</v>
      </c>
      <c r="AI786" s="13">
        <f t="shared" si="1086"/>
        <v>7.4542230349085889E-4</v>
      </c>
      <c r="AJ786" s="13">
        <f t="shared" si="1087"/>
        <v>8.7125512359878792E-4</v>
      </c>
      <c r="AK786" s="13">
        <f t="shared" si="1088"/>
        <v>6.7888630542471879E-4</v>
      </c>
      <c r="AL786" s="13">
        <f t="shared" si="1089"/>
        <v>2.2980780587202207E-5</v>
      </c>
      <c r="AM786" s="13">
        <f t="shared" si="1090"/>
        <v>3.0229917314698516E-2</v>
      </c>
      <c r="AN786" s="13">
        <f t="shared" si="1091"/>
        <v>1.8726593007485016E-2</v>
      </c>
      <c r="AO786" s="13">
        <f t="shared" si="1092"/>
        <v>5.8003017675717378E-3</v>
      </c>
      <c r="AP786" s="13">
        <f t="shared" si="1093"/>
        <v>1.1977085414112624E-3</v>
      </c>
      <c r="AQ786" s="13">
        <f t="shared" si="1094"/>
        <v>1.8548678253985581E-4</v>
      </c>
      <c r="AR786" s="13">
        <f t="shared" si="1095"/>
        <v>3.950765325563377E-5</v>
      </c>
      <c r="AS786" s="13">
        <f t="shared" si="1096"/>
        <v>9.2353676993935956E-5</v>
      </c>
      <c r="AT786" s="13">
        <f t="shared" si="1097"/>
        <v>1.0794366346074985E-4</v>
      </c>
      <c r="AU786" s="13">
        <f t="shared" si="1098"/>
        <v>8.4110236939764297E-5</v>
      </c>
      <c r="AV786" s="13">
        <f t="shared" si="1099"/>
        <v>4.915433475608121E-5</v>
      </c>
      <c r="AW786" s="13">
        <f t="shared" si="1100"/>
        <v>9.2439384663541353E-7</v>
      </c>
      <c r="AX786" s="13">
        <f t="shared" si="1101"/>
        <v>1.1777650611855152E-2</v>
      </c>
      <c r="AY786" s="13">
        <f t="shared" si="1102"/>
        <v>7.2959269883721778E-3</v>
      </c>
      <c r="AZ786" s="13">
        <f t="shared" si="1103"/>
        <v>2.259811925736559E-3</v>
      </c>
      <c r="BA786" s="13">
        <f t="shared" si="1104"/>
        <v>4.6663021233993665E-4</v>
      </c>
      <c r="BB786" s="13">
        <f t="shared" si="1105"/>
        <v>7.2266109600285664E-5</v>
      </c>
      <c r="BC786" s="13">
        <f t="shared" si="1106"/>
        <v>8.9533689995298085E-6</v>
      </c>
      <c r="BD786" s="13">
        <f t="shared" si="1107"/>
        <v>4.0789820643415139E-6</v>
      </c>
      <c r="BE786" s="13">
        <f t="shared" si="1108"/>
        <v>9.5350890521581623E-6</v>
      </c>
      <c r="BF786" s="13">
        <f t="shared" si="1109"/>
        <v>1.1144682888825559E-5</v>
      </c>
      <c r="BG786" s="13">
        <f t="shared" si="1110"/>
        <v>8.683992078316878E-6</v>
      </c>
      <c r="BH786" s="13">
        <f t="shared" si="1111"/>
        <v>5.0749572129066623E-6</v>
      </c>
      <c r="BI786" s="13">
        <f t="shared" si="1112"/>
        <v>2.372659070211882E-6</v>
      </c>
      <c r="BJ786" s="14">
        <f t="shared" si="1113"/>
        <v>0.74955651986739524</v>
      </c>
      <c r="BK786" s="14">
        <f t="shared" si="1114"/>
        <v>0.16657136003936091</v>
      </c>
      <c r="BL786" s="14">
        <f t="shared" si="1115"/>
        <v>7.8943019143390164E-2</v>
      </c>
      <c r="BM786" s="14">
        <f t="shared" si="1116"/>
        <v>0.55696214684376621</v>
      </c>
      <c r="BN786" s="14">
        <f t="shared" si="1117"/>
        <v>0.43287280298368552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1.391</v>
      </c>
      <c r="F787" s="10">
        <f>VLOOKUP(B787,home!$B$2:$E$405,3,FALSE)</f>
        <v>1.1763999999999999</v>
      </c>
      <c r="G787" s="10">
        <f>VLOOKUP(C787,away!$B$2:$E$405,4,FALSE)</f>
        <v>0.94010000000000005</v>
      </c>
      <c r="H787" s="10">
        <f>VLOOKUP(A787,away!$A$2:$E$405,3,FALSE)</f>
        <v>1.016</v>
      </c>
      <c r="I787" s="10">
        <f>VLOOKUP(C787,away!$B$2:$E$405,3,FALSE)</f>
        <v>0.7571</v>
      </c>
      <c r="J787" s="10">
        <f>VLOOKUP(B787,home!$B$2:$E$405,4,FALSE)</f>
        <v>0.71579999999999999</v>
      </c>
      <c r="K787" s="12">
        <f t="shared" si="1062"/>
        <v>1.5383536932399999</v>
      </c>
      <c r="L787" s="12">
        <f t="shared" si="1063"/>
        <v>0.55060309488000003</v>
      </c>
      <c r="M787" s="13">
        <f t="shared" si="1064"/>
        <v>0.12381623503415293</v>
      </c>
      <c r="N787" s="13">
        <f t="shared" si="1065"/>
        <v>0.19047316244786097</v>
      </c>
      <c r="O787" s="13">
        <f t="shared" si="1066"/>
        <v>6.8173602206194089E-2</v>
      </c>
      <c r="P787" s="13">
        <f t="shared" si="1067"/>
        <v>0.10487511273537325</v>
      </c>
      <c r="Q787" s="13">
        <f t="shared" si="1068"/>
        <v>0.14650754645738476</v>
      </c>
      <c r="R787" s="13">
        <f t="shared" si="1069"/>
        <v>1.8768298181924232E-2</v>
      </c>
      <c r="S787" s="13">
        <f t="shared" si="1070"/>
        <v>2.2207889918925815E-2</v>
      </c>
      <c r="T787" s="13">
        <f t="shared" si="1071"/>
        <v>8.0667508502711427E-2</v>
      </c>
      <c r="U787" s="13">
        <f t="shared" si="1072"/>
        <v>2.8872280823992711E-2</v>
      </c>
      <c r="V787" s="13">
        <f t="shared" si="1073"/>
        <v>2.0900642330679E-3</v>
      </c>
      <c r="W787" s="13">
        <f t="shared" si="1074"/>
        <v>7.5126808393416233E-2</v>
      </c>
      <c r="X787" s="13">
        <f t="shared" si="1075"/>
        <v>4.1365053209871744E-2</v>
      </c>
      <c r="Y787" s="13">
        <f t="shared" si="1076"/>
        <v>1.1387863158615631E-2</v>
      </c>
      <c r="Z787" s="13">
        <f t="shared" si="1077"/>
        <v>3.4446276881993868E-3</v>
      </c>
      <c r="AA787" s="13">
        <f t="shared" si="1078"/>
        <v>5.2990557259782883E-3</v>
      </c>
      <c r="AB787" s="13">
        <f t="shared" si="1079"/>
        <v>4.0759109733716362E-3</v>
      </c>
      <c r="AC787" s="13">
        <f t="shared" si="1080"/>
        <v>1.1064568895524153E-4</v>
      </c>
      <c r="AD787" s="13">
        <f t="shared" si="1081"/>
        <v>2.8892900788336416E-2</v>
      </c>
      <c r="AE787" s="13">
        <f t="shared" si="1082"/>
        <v>1.5908520594118822E-2</v>
      </c>
      <c r="AF787" s="13">
        <f t="shared" si="1083"/>
        <v>4.3796403370420208E-3</v>
      </c>
      <c r="AG787" s="13">
        <f t="shared" si="1084"/>
        <v>8.0381450801220774E-4</v>
      </c>
      <c r="AH787" s="13">
        <f t="shared" si="1085"/>
        <v>4.7415566645798047E-4</v>
      </c>
      <c r="AI787" s="13">
        <f t="shared" si="1086"/>
        <v>7.294191206663076E-4</v>
      </c>
      <c r="AJ787" s="13">
        <f t="shared" si="1087"/>
        <v>5.6105229909844396E-4</v>
      </c>
      <c r="AK787" s="13">
        <f t="shared" si="1088"/>
        <v>2.876989588062948E-4</v>
      </c>
      <c r="AL787" s="13">
        <f t="shared" si="1089"/>
        <v>3.7487746577541188E-6</v>
      </c>
      <c r="AM787" s="13">
        <f t="shared" si="1090"/>
        <v>8.8895001272308455E-3</v>
      </c>
      <c r="AN787" s="13">
        <f t="shared" si="1091"/>
        <v>4.8945862819894581E-3</v>
      </c>
      <c r="AO787" s="13">
        <f t="shared" si="1092"/>
        <v>1.3474871775102941E-3</v>
      </c>
      <c r="AP787" s="13">
        <f t="shared" si="1093"/>
        <v>2.4731020341609467E-4</v>
      </c>
      <c r="AQ787" s="13">
        <f t="shared" si="1094"/>
        <v>3.4042440849076012E-5</v>
      </c>
      <c r="AR787" s="13">
        <f t="shared" si="1095"/>
        <v>5.2214315481330633E-5</v>
      </c>
      <c r="AS787" s="13">
        <f t="shared" si="1096"/>
        <v>8.0324085060703461E-5</v>
      </c>
      <c r="AT787" s="13">
        <f t="shared" si="1097"/>
        <v>6.1783426454628556E-5</v>
      </c>
      <c r="AU787" s="13">
        <f t="shared" si="1098"/>
        <v>3.1681587422499922E-5</v>
      </c>
      <c r="AV787" s="13">
        <f t="shared" si="1099"/>
        <v>1.2184371754777168E-5</v>
      </c>
      <c r="AW787" s="13">
        <f t="shared" si="1100"/>
        <v>8.8202659714712577E-8</v>
      </c>
      <c r="AX787" s="13">
        <f t="shared" si="1101"/>
        <v>2.2791992252971702E-3</v>
      </c>
      <c r="AY787" s="13">
        <f t="shared" si="1102"/>
        <v>1.2549341472967205E-3</v>
      </c>
      <c r="AZ787" s="13">
        <f t="shared" si="1103"/>
        <v>3.4548531268608403E-4</v>
      </c>
      <c r="BA787" s="13">
        <f t="shared" si="1104"/>
        <v>6.3408427466847482E-5</v>
      </c>
      <c r="BB787" s="13">
        <f t="shared" si="1105"/>
        <v>8.7282191011800549E-6</v>
      </c>
      <c r="BC787" s="13">
        <f t="shared" si="1106"/>
        <v>9.6115688998009441E-7</v>
      </c>
      <c r="BD787" s="13">
        <f t="shared" si="1107"/>
        <v>4.7915606168435553E-6</v>
      </c>
      <c r="BE787" s="13">
        <f t="shared" si="1108"/>
        <v>7.371114971304614E-6</v>
      </c>
      <c r="BF787" s="13">
        <f t="shared" si="1109"/>
        <v>5.6696909697015566E-6</v>
      </c>
      <c r="BG787" s="13">
        <f t="shared" si="1110"/>
        <v>2.9073300142566225E-6</v>
      </c>
      <c r="BH787" s="13">
        <f t="shared" si="1111"/>
        <v>1.1181254662247938E-6</v>
      </c>
      <c r="BI787" s="13">
        <f t="shared" si="1112"/>
        <v>3.4401448809452167E-7</v>
      </c>
      <c r="BJ787" s="14">
        <f t="shared" si="1113"/>
        <v>0.61487846111710398</v>
      </c>
      <c r="BK787" s="14">
        <f t="shared" si="1114"/>
        <v>0.25435863053242963</v>
      </c>
      <c r="BL787" s="14">
        <f t="shared" si="1115"/>
        <v>0.12750186357919036</v>
      </c>
      <c r="BM787" s="14">
        <f t="shared" si="1116"/>
        <v>0.34631477990939613</v>
      </c>
      <c r="BN787" s="14">
        <f t="shared" si="1117"/>
        <v>0.65261395706289027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1.391</v>
      </c>
      <c r="F788" s="10">
        <f>VLOOKUP(B788,home!$B$2:$E$405,3,FALSE)</f>
        <v>1.3271999999999999</v>
      </c>
      <c r="G788" s="10">
        <f>VLOOKUP(C788,away!$B$2:$E$405,4,FALSE)</f>
        <v>1.1383000000000001</v>
      </c>
      <c r="H788" s="10">
        <f>VLOOKUP(A788,away!$A$2:$E$405,3,FALSE)</f>
        <v>1.016</v>
      </c>
      <c r="I788" s="10">
        <f>VLOOKUP(C788,away!$B$2:$E$405,3,FALSE)</f>
        <v>0.82020000000000004</v>
      </c>
      <c r="J788" s="10">
        <f>VLOOKUP(B788,home!$B$2:$E$405,4,FALSE)</f>
        <v>0.60570000000000002</v>
      </c>
      <c r="K788" s="12">
        <f t="shared" si="1062"/>
        <v>2.1014556981600001</v>
      </c>
      <c r="L788" s="12">
        <f t="shared" si="1063"/>
        <v>0.50474386224000001</v>
      </c>
      <c r="M788" s="13">
        <f t="shared" si="1064"/>
        <v>7.3814539070764185E-2</v>
      </c>
      <c r="N788" s="13">
        <f t="shared" si="1065"/>
        <v>0.15511798373731134</v>
      </c>
      <c r="O788" s="13">
        <f t="shared" si="1066"/>
        <v>3.7257435540042891E-2</v>
      </c>
      <c r="P788" s="13">
        <f t="shared" si="1067"/>
        <v>7.8294850214452025E-2</v>
      </c>
      <c r="Q788" s="13">
        <f t="shared" si="1068"/>
        <v>0.16298678540593164</v>
      </c>
      <c r="R788" s="13">
        <f t="shared" si="1069"/>
        <v>9.4027309558195448E-3</v>
      </c>
      <c r="S788" s="13">
        <f t="shared" si="1070"/>
        <v>2.0761775550162013E-2</v>
      </c>
      <c r="T788" s="13">
        <f t="shared" si="1071"/>
        <v>8.2266579559871988E-2</v>
      </c>
      <c r="U788" s="13">
        <f t="shared" si="1072"/>
        <v>1.9759422545372402E-2</v>
      </c>
      <c r="V788" s="13">
        <f t="shared" si="1073"/>
        <v>2.4468833607241918E-3</v>
      </c>
      <c r="W788" s="13">
        <f t="shared" si="1074"/>
        <v>0.11416983630535874</v>
      </c>
      <c r="X788" s="13">
        <f t="shared" si="1075"/>
        <v>5.7626524128075333E-2</v>
      </c>
      <c r="Y788" s="13">
        <f t="shared" si="1076"/>
        <v>1.4543317177935647E-2</v>
      </c>
      <c r="Z788" s="13">
        <f t="shared" si="1077"/>
        <v>1.5819902460813213E-3</v>
      </c>
      <c r="AA788" s="13">
        <f t="shared" si="1078"/>
        <v>3.3244824170611327E-3</v>
      </c>
      <c r="AB788" s="13">
        <f t="shared" si="1079"/>
        <v>3.4931262593829253E-3</v>
      </c>
      <c r="AC788" s="13">
        <f t="shared" si="1080"/>
        <v>1.6221259442234857E-4</v>
      </c>
      <c r="AD788" s="13">
        <f t="shared" si="1081"/>
        <v>5.9980713265472621E-2</v>
      </c>
      <c r="AE788" s="13">
        <f t="shared" si="1082"/>
        <v>3.0274896873524651E-2</v>
      </c>
      <c r="AF788" s="13">
        <f t="shared" si="1083"/>
        <v>7.6405341884302662E-3</v>
      </c>
      <c r="AG788" s="13">
        <f t="shared" si="1084"/>
        <v>1.2855042452816856E-3</v>
      </c>
      <c r="AH788" s="13">
        <f t="shared" si="1085"/>
        <v>1.9962496670827351E-4</v>
      </c>
      <c r="AI788" s="13">
        <f t="shared" si="1086"/>
        <v>4.1950302378410164E-4</v>
      </c>
      <c r="AJ788" s="13">
        <f t="shared" si="1087"/>
        <v>4.4078350986322541E-4</v>
      </c>
      <c r="AK788" s="13">
        <f t="shared" si="1088"/>
        <v>3.0876233948567993E-4</v>
      </c>
      <c r="AL788" s="13">
        <f t="shared" si="1089"/>
        <v>6.8823356173882647E-6</v>
      </c>
      <c r="AM788" s="13">
        <f t="shared" si="1090"/>
        <v>2.5209362334285716E-2</v>
      </c>
      <c r="AN788" s="13">
        <f t="shared" si="1091"/>
        <v>1.2724270909214954E-2</v>
      </c>
      <c r="AO788" s="13">
        <f t="shared" si="1092"/>
        <v>3.2112488214526163E-3</v>
      </c>
      <c r="AP788" s="13">
        <f t="shared" si="1093"/>
        <v>5.4028604425121387E-4</v>
      </c>
      <c r="AQ788" s="13">
        <f t="shared" si="1094"/>
        <v>6.8176516172432304E-5</v>
      </c>
      <c r="AR788" s="13">
        <f t="shared" si="1095"/>
        <v>2.0151895339173089E-5</v>
      </c>
      <c r="AS788" s="13">
        <f t="shared" si="1096"/>
        <v>4.2348315289229236E-5</v>
      </c>
      <c r="AT788" s="13">
        <f t="shared" si="1097"/>
        <v>4.4496554236013531E-5</v>
      </c>
      <c r="AU788" s="13">
        <f t="shared" si="1098"/>
        <v>3.1169179149252046E-5</v>
      </c>
      <c r="AV788" s="13">
        <f t="shared" si="1099"/>
        <v>1.6375162282541387E-5</v>
      </c>
      <c r="AW788" s="13">
        <f t="shared" si="1100"/>
        <v>2.0277977266948347E-7</v>
      </c>
      <c r="AX788" s="13">
        <f t="shared" si="1101"/>
        <v>8.829393020727461E-3</v>
      </c>
      <c r="AY788" s="13">
        <f t="shared" si="1102"/>
        <v>4.4565819345168782E-3</v>
      </c>
      <c r="AZ788" s="13">
        <f t="shared" si="1103"/>
        <v>1.12471618900853E-3</v>
      </c>
      <c r="BA788" s="13">
        <f t="shared" si="1104"/>
        <v>1.8923119772133975E-4</v>
      </c>
      <c r="BB788" s="13">
        <f t="shared" si="1105"/>
        <v>2.3878321398542529E-5</v>
      </c>
      <c r="BC788" s="13">
        <f t="shared" si="1106"/>
        <v>2.4104872333016803E-6</v>
      </c>
      <c r="BD788" s="13">
        <f t="shared" si="1107"/>
        <v>1.6952575808250784E-6</v>
      </c>
      <c r="BE788" s="13">
        <f t="shared" si="1108"/>
        <v>3.5625087030737979E-6</v>
      </c>
      <c r="BF788" s="13">
        <f t="shared" si="1109"/>
        <v>3.7432271069095134E-6</v>
      </c>
      <c r="BG788" s="13">
        <f t="shared" si="1110"/>
        <v>2.6220753111073235E-6</v>
      </c>
      <c r="BH788" s="13">
        <f t="shared" si="1111"/>
        <v>1.3775437758827845E-6</v>
      </c>
      <c r="BI788" s="13">
        <f t="shared" si="1112"/>
        <v>5.7896944345874404E-7</v>
      </c>
      <c r="BJ788" s="14">
        <f t="shared" si="1113"/>
        <v>0.74227223066317682</v>
      </c>
      <c r="BK788" s="14">
        <f t="shared" si="1114"/>
        <v>0.179943725060659</v>
      </c>
      <c r="BL788" s="14">
        <f t="shared" si="1115"/>
        <v>7.477399224573765E-2</v>
      </c>
      <c r="BM788" s="14">
        <f t="shared" si="1116"/>
        <v>0.47724123413658898</v>
      </c>
      <c r="BN788" s="14">
        <f t="shared" si="1117"/>
        <v>0.51687432492432173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1.2153</v>
      </c>
      <c r="F800" s="10">
        <f>VLOOKUP(B800,home!$B$2:$E$405,3,FALSE)</f>
        <v>0.27429999999999999</v>
      </c>
      <c r="G800" s="10">
        <f>VLOOKUP(C800,away!$B$2:$E$405,4,FALSE)</f>
        <v>0.36570000000000003</v>
      </c>
      <c r="H800" s="10">
        <f>VLOOKUP(A800,away!$A$2:$E$405,3,FALSE)</f>
        <v>0.91669999999999996</v>
      </c>
      <c r="I800" s="10">
        <f>VLOOKUP(C800,away!$B$2:$E$405,3,FALSE)</f>
        <v>0.48480000000000001</v>
      </c>
      <c r="J800" s="10">
        <f>VLOOKUP(B800,home!$B$2:$E$405,4,FALSE)</f>
        <v>0.84850000000000003</v>
      </c>
      <c r="K800" s="12">
        <f t="shared" si="1174"/>
        <v>0.12190857810300001</v>
      </c>
      <c r="L800" s="12">
        <f t="shared" si="1175"/>
        <v>0.37708711176000004</v>
      </c>
      <c r="M800" s="13">
        <f t="shared" si="1176"/>
        <v>0.6071401105902049</v>
      </c>
      <c r="N800" s="13">
        <f t="shared" si="1177"/>
        <v>7.401558759135006E-2</v>
      </c>
      <c r="O800" s="13">
        <f t="shared" si="1178"/>
        <v>0.22894471073610739</v>
      </c>
      <c r="P800" s="13">
        <f t="shared" si="1179"/>
        <v>2.7910324150041493E-2</v>
      </c>
      <c r="Q800" s="13">
        <f t="shared" si="1180"/>
        <v>4.5115675203597676E-3</v>
      </c>
      <c r="R800" s="13">
        <f t="shared" si="1181"/>
        <v>4.3166049862103692E-2</v>
      </c>
      <c r="S800" s="13">
        <f t="shared" si="1182"/>
        <v>3.2076047215984932E-4</v>
      </c>
      <c r="T800" s="13">
        <f t="shared" si="1183"/>
        <v>1.7012539657626901E-3</v>
      </c>
      <c r="U800" s="13">
        <f t="shared" si="1184"/>
        <v>5.2623117610122606E-3</v>
      </c>
      <c r="V800" s="13">
        <f t="shared" si="1185"/>
        <v>1.6383786865566506E-6</v>
      </c>
      <c r="W800" s="13">
        <f t="shared" si="1186"/>
        <v>1.833329271409123E-4</v>
      </c>
      <c r="X800" s="13">
        <f t="shared" si="1187"/>
        <v>6.9132483986073144E-5</v>
      </c>
      <c r="Y800" s="13">
        <f t="shared" si="1188"/>
        <v>1.3034484357551384E-5</v>
      </c>
      <c r="Z800" s="13">
        <f t="shared" si="1189"/>
        <v>5.4257870228629438E-3</v>
      </c>
      <c r="AA800" s="13">
        <f t="shared" si="1190"/>
        <v>6.6144998104693113E-4</v>
      </c>
      <c r="AB800" s="13">
        <f t="shared" si="1191"/>
        <v>4.0318213337843833E-5</v>
      </c>
      <c r="AC800" s="13">
        <f t="shared" si="1192"/>
        <v>4.7072824938488189E-9</v>
      </c>
      <c r="AD800" s="13">
        <f t="shared" si="1193"/>
        <v>5.5874641168023775E-6</v>
      </c>
      <c r="AE800" s="13">
        <f t="shared" si="1194"/>
        <v>2.106960705867648E-6</v>
      </c>
      <c r="AF800" s="13">
        <f t="shared" si="1195"/>
        <v>3.9725386358372108E-7</v>
      </c>
      <c r="AG800" s="13">
        <f t="shared" si="1196"/>
        <v>4.993310401809549E-8</v>
      </c>
      <c r="AH800" s="13">
        <f t="shared" si="1197"/>
        <v>5.1149858936906905E-4</v>
      </c>
      <c r="AI800" s="13">
        <f t="shared" si="1198"/>
        <v>6.2356065731673492E-5</v>
      </c>
      <c r="AJ800" s="13">
        <f t="shared" si="1199"/>
        <v>3.8008696547227594E-6</v>
      </c>
      <c r="AK800" s="13">
        <f t="shared" si="1200"/>
        <v>1.5445287172069742E-7</v>
      </c>
      <c r="AL800" s="13">
        <f t="shared" si="1201"/>
        <v>8.655779974175587E-12</v>
      </c>
      <c r="AM800" s="13">
        <f t="shared" si="1202"/>
        <v>1.3623196113618243E-7</v>
      </c>
      <c r="AN800" s="13">
        <f t="shared" si="1203"/>
        <v>5.137131675424361E-8</v>
      </c>
      <c r="AO800" s="13">
        <f t="shared" si="1204"/>
        <v>9.685730731082908E-9</v>
      </c>
      <c r="AP800" s="13">
        <f t="shared" si="1205"/>
        <v>1.2174547422230427E-9</v>
      </c>
      <c r="AQ800" s="13">
        <f t="shared" si="1206"/>
        <v>1.1477162311085061E-10</v>
      </c>
      <c r="AR800" s="13">
        <f t="shared" si="1207"/>
        <v>3.8575905146899309E-5</v>
      </c>
      <c r="AS800" s="13">
        <f t="shared" si="1208"/>
        <v>4.702733745494695E-6</v>
      </c>
      <c r="AT800" s="13">
        <f t="shared" si="1209"/>
        <v>2.8665179205512684E-7</v>
      </c>
      <c r="AU800" s="13">
        <f t="shared" si="1210"/>
        <v>1.1648437460039116E-8</v>
      </c>
      <c r="AV800" s="13">
        <f t="shared" si="1211"/>
        <v>3.5501111196877235E-10</v>
      </c>
      <c r="AW800" s="13">
        <f t="shared" si="1212"/>
        <v>1.1052987085442614E-14</v>
      </c>
      <c r="AX800" s="13">
        <f t="shared" si="1213"/>
        <v>2.7679741123825277E-9</v>
      </c>
      <c r="AY800" s="13">
        <f t="shared" si="1214"/>
        <v>1.0437673634647771E-9</v>
      </c>
      <c r="AZ800" s="13">
        <f t="shared" si="1215"/>
        <v>1.9679561021914144E-10</v>
      </c>
      <c r="BA800" s="13">
        <f t="shared" si="1216"/>
        <v>2.4736362754860936E-11</v>
      </c>
      <c r="BB800" s="13">
        <f t="shared" si="1217"/>
        <v>2.3319408966695366E-12</v>
      </c>
      <c r="BC800" s="13">
        <f t="shared" si="1218"/>
        <v>1.7586897150402807E-13</v>
      </c>
      <c r="BD800" s="13">
        <f t="shared" si="1219"/>
        <v>2.4244127758953298E-6</v>
      </c>
      <c r="BE800" s="13">
        <f t="shared" si="1220"/>
        <v>2.9555671424414684E-7</v>
      </c>
      <c r="BF800" s="13">
        <f t="shared" si="1221"/>
        <v>1.8015449391149314E-8</v>
      </c>
      <c r="BG800" s="13">
        <f t="shared" si="1222"/>
        <v>7.3207927305385681E-10</v>
      </c>
      <c r="BH800" s="13">
        <f t="shared" si="1223"/>
        <v>2.2311685809168385E-11</v>
      </c>
      <c r="BI800" s="13">
        <f t="shared" si="1224"/>
        <v>5.4399717841531989E-13</v>
      </c>
      <c r="BJ800" s="14">
        <f t="shared" si="1225"/>
        <v>8.0502253241763577E-2</v>
      </c>
      <c r="BK800" s="14">
        <f t="shared" si="1226"/>
        <v>0.63537283935079847</v>
      </c>
      <c r="BL800" s="14">
        <f t="shared" si="1227"/>
        <v>0.2786989665652429</v>
      </c>
      <c r="BM800" s="14">
        <f t="shared" si="1228"/>
        <v>1.431149468674415E-2</v>
      </c>
      <c r="BN800" s="14">
        <f t="shared" si="1229"/>
        <v>0.98568835045016723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1.2153</v>
      </c>
      <c r="F801" s="10">
        <f>VLOOKUP(B801,home!$B$2:$E$405,3,FALSE)</f>
        <v>0.64</v>
      </c>
      <c r="G801" s="10">
        <f>VLOOKUP(C801,away!$B$2:$E$405,4,FALSE)</f>
        <v>1.0057</v>
      </c>
      <c r="H801" s="10">
        <f>VLOOKUP(A801,away!$A$2:$E$405,3,FALSE)</f>
        <v>0.91669999999999996</v>
      </c>
      <c r="I801" s="10">
        <f>VLOOKUP(C801,away!$B$2:$E$405,3,FALSE)</f>
        <v>1.8181</v>
      </c>
      <c r="J801" s="10">
        <f>VLOOKUP(B801,home!$B$2:$E$405,4,FALSE)</f>
        <v>0.84850000000000003</v>
      </c>
      <c r="K801" s="12">
        <f t="shared" si="1174"/>
        <v>0.78222541440000004</v>
      </c>
      <c r="L801" s="12">
        <f t="shared" si="1175"/>
        <v>1.4141544510949999</v>
      </c>
      <c r="M801" s="13">
        <f t="shared" si="1176"/>
        <v>0.11120500763452708</v>
      </c>
      <c r="N801" s="13">
        <f t="shared" si="1177"/>
        <v>8.6987383180273103E-2</v>
      </c>
      <c r="O801" s="13">
        <f t="shared" si="1178"/>
        <v>0.15726105653041988</v>
      </c>
      <c r="P801" s="13">
        <f t="shared" si="1179"/>
        <v>0.12301359511348953</v>
      </c>
      <c r="Q801" s="13">
        <f t="shared" si="1180"/>
        <v>3.4021870927880352E-2</v>
      </c>
      <c r="R801" s="13">
        <f t="shared" si="1181"/>
        <v>0.11119571153819789</v>
      </c>
      <c r="S801" s="13">
        <f t="shared" si="1182"/>
        <v>3.4019026895977723E-2</v>
      </c>
      <c r="T801" s="13">
        <f t="shared" si="1183"/>
        <v>4.8112180207241576E-2</v>
      </c>
      <c r="U801" s="13">
        <f t="shared" si="1184"/>
        <v>8.6980111537469693E-2</v>
      </c>
      <c r="V801" s="13">
        <f t="shared" si="1185"/>
        <v>4.1812693408455762E-3</v>
      </c>
      <c r="W801" s="13">
        <f t="shared" si="1186"/>
        <v>8.8709240284081756E-3</v>
      </c>
      <c r="X801" s="13">
        <f t="shared" si="1187"/>
        <v>1.254485670009901E-2</v>
      </c>
      <c r="Y801" s="13">
        <f t="shared" si="1188"/>
        <v>8.8701824703969756E-3</v>
      </c>
      <c r="Z801" s="13">
        <f t="shared" si="1189"/>
        <v>5.2415970138139402E-2</v>
      </c>
      <c r="AA801" s="13">
        <f t="shared" si="1190"/>
        <v>4.1001103962484117E-2</v>
      </c>
      <c r="AB801" s="13">
        <f t="shared" si="1191"/>
        <v>1.6036052768955807E-2</v>
      </c>
      <c r="AC801" s="13">
        <f t="shared" si="1192"/>
        <v>2.8907925590322513E-4</v>
      </c>
      <c r="AD801" s="13">
        <f t="shared" si="1193"/>
        <v>1.7347655560581259E-3</v>
      </c>
      <c r="AE801" s="13">
        <f t="shared" si="1194"/>
        <v>2.4532264327058908E-3</v>
      </c>
      <c r="AF801" s="13">
        <f t="shared" si="1195"/>
        <v>1.7346205396774725E-3</v>
      </c>
      <c r="AG801" s="13">
        <f t="shared" si="1196"/>
        <v>8.1767378571523635E-4</v>
      </c>
      <c r="AH801" s="13">
        <f t="shared" si="1197"/>
        <v>1.8531069369828106E-2</v>
      </c>
      <c r="AI801" s="13">
        <f t="shared" si="1198"/>
        <v>1.4495473417088936E-2</v>
      </c>
      <c r="AJ801" s="13">
        <f t="shared" si="1199"/>
        <v>5.669363850303288E-3</v>
      </c>
      <c r="AK801" s="13">
        <f t="shared" si="1200"/>
        <v>1.4782401623959567E-3</v>
      </c>
      <c r="AL801" s="13">
        <f t="shared" si="1201"/>
        <v>1.279103497146733E-5</v>
      </c>
      <c r="AM801" s="13">
        <f t="shared" si="1202"/>
        <v>2.7139554119488287E-4</v>
      </c>
      <c r="AN801" s="13">
        <f t="shared" si="1203"/>
        <v>3.8379521258807993E-4</v>
      </c>
      <c r="AO801" s="13">
        <f t="shared" si="1204"/>
        <v>2.713728540951926E-4</v>
      </c>
      <c r="AP801" s="13">
        <f t="shared" si="1205"/>
        <v>1.2792104317502353E-4</v>
      </c>
      <c r="AQ801" s="13">
        <f t="shared" si="1206"/>
        <v>4.5225028148668802E-5</v>
      </c>
      <c r="AR801" s="13">
        <f t="shared" si="1207"/>
        <v>5.241158846578527E-3</v>
      </c>
      <c r="AS801" s="13">
        <f t="shared" si="1208"/>
        <v>4.0997676507011135E-3</v>
      </c>
      <c r="AT801" s="13">
        <f t="shared" si="1209"/>
        <v>1.6034712247566965E-3</v>
      </c>
      <c r="AU801" s="13">
        <f t="shared" si="1210"/>
        <v>4.1809198108792758E-4</v>
      </c>
      <c r="AV801" s="13">
        <f t="shared" si="1211"/>
        <v>8.1760543290955277E-5</v>
      </c>
      <c r="AW801" s="13">
        <f t="shared" si="1212"/>
        <v>3.9303565712959488E-7</v>
      </c>
      <c r="AX801" s="13">
        <f t="shared" si="1213"/>
        <v>3.5382081612913247E-5</v>
      </c>
      <c r="AY801" s="13">
        <f t="shared" si="1214"/>
        <v>5.0035728201907816E-5</v>
      </c>
      <c r="AZ801" s="13">
        <f t="shared" si="1215"/>
        <v>3.5379123875253786E-5</v>
      </c>
      <c r="BA801" s="13">
        <f t="shared" si="1216"/>
        <v>1.6677181834677178E-5</v>
      </c>
      <c r="BB801" s="13">
        <f t="shared" si="1217"/>
        <v>5.8960277308073515E-6</v>
      </c>
      <c r="BC801" s="13">
        <f t="shared" si="1218"/>
        <v>1.6675787718601536E-6</v>
      </c>
      <c r="BD801" s="13">
        <f t="shared" si="1219"/>
        <v>1.2353013519641595E-3</v>
      </c>
      <c r="BE801" s="13">
        <f t="shared" si="1220"/>
        <v>9.6628411194904496E-4</v>
      </c>
      <c r="BF801" s="13">
        <f t="shared" si="1221"/>
        <v>3.7792599494873883E-4</v>
      </c>
      <c r="BG801" s="13">
        <f t="shared" si="1222"/>
        <v>9.8541106003769866E-5</v>
      </c>
      <c r="BH801" s="13">
        <f t="shared" si="1223"/>
        <v>1.9270339369808301E-5</v>
      </c>
      <c r="BI801" s="13">
        <f t="shared" si="1224"/>
        <v>3.0147498398353877E-6</v>
      </c>
      <c r="BJ801" s="14">
        <f t="shared" si="1225"/>
        <v>0.20739243122968512</v>
      </c>
      <c r="BK801" s="14">
        <f t="shared" si="1226"/>
        <v>0.27277080500391648</v>
      </c>
      <c r="BL801" s="14">
        <f t="shared" si="1227"/>
        <v>0.46679277103763439</v>
      </c>
      <c r="BM801" s="14">
        <f t="shared" si="1228"/>
        <v>0.37563770979204286</v>
      </c>
      <c r="BN801" s="14">
        <f t="shared" si="1229"/>
        <v>0.62368462492478782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1.5980000000000001</v>
      </c>
      <c r="F802" s="10">
        <f>VLOOKUP(B802,home!$B$2:$E$405,3,FALSE)</f>
        <v>1.1819999999999999</v>
      </c>
      <c r="G802" s="10">
        <f>VLOOKUP(C802,away!$B$2:$E$405,4,FALSE)</f>
        <v>1.1125</v>
      </c>
      <c r="H802" s="10">
        <f>VLOOKUP(A802,away!$A$2:$E$405,3,FALSE)</f>
        <v>1.2941</v>
      </c>
      <c r="I802" s="10">
        <f>VLOOKUP(C802,away!$B$2:$E$405,3,FALSE)</f>
        <v>0.94450000000000001</v>
      </c>
      <c r="J802" s="10">
        <f>VLOOKUP(B802,home!$B$2:$E$405,4,FALSE)</f>
        <v>1.0303</v>
      </c>
      <c r="K802" s="12">
        <f t="shared" si="1174"/>
        <v>2.1013300500000001</v>
      </c>
      <c r="L802" s="12">
        <f t="shared" si="1175"/>
        <v>1.259312456735</v>
      </c>
      <c r="M802" s="13">
        <f t="shared" si="1176"/>
        <v>3.4712948475005632E-2</v>
      </c>
      <c r="N802" s="13">
        <f t="shared" si="1177"/>
        <v>7.2943361754631009E-2</v>
      </c>
      <c r="O802" s="13">
        <f t="shared" si="1178"/>
        <v>4.3714448424574816E-2</v>
      </c>
      <c r="P802" s="13">
        <f t="shared" si="1179"/>
        <v>9.1858484093734205E-2</v>
      </c>
      <c r="Q802" s="13">
        <f t="shared" si="1180"/>
        <v>7.6639039001513462E-2</v>
      </c>
      <c r="R802" s="13">
        <f t="shared" si="1181"/>
        <v>2.7525074720183389E-2</v>
      </c>
      <c r="S802" s="13">
        <f t="shared" si="1182"/>
        <v>6.0769694528213493E-2</v>
      </c>
      <c r="T802" s="13">
        <f t="shared" si="1183"/>
        <v>9.6512496486805391E-2</v>
      </c>
      <c r="U802" s="13">
        <f t="shared" si="1184"/>
        <v>5.7839266638016695E-2</v>
      </c>
      <c r="V802" s="13">
        <f t="shared" si="1185"/>
        <v>1.7867850673840214E-2</v>
      </c>
      <c r="W802" s="13">
        <f t="shared" si="1186"/>
        <v>5.3681305219000747E-2</v>
      </c>
      <c r="X802" s="13">
        <f t="shared" si="1187"/>
        <v>6.760153635608121E-2</v>
      </c>
      <c r="Y802" s="13">
        <f t="shared" si="1188"/>
        <v>4.2565728413818532E-2</v>
      </c>
      <c r="Z802" s="13">
        <f t="shared" si="1189"/>
        <v>1.1554223155896201E-2</v>
      </c>
      <c r="AA802" s="13">
        <f t="shared" si="1190"/>
        <v>2.427923632189052E-2</v>
      </c>
      <c r="AB802" s="13">
        <f t="shared" si="1191"/>
        <v>2.5509344437120017E-2</v>
      </c>
      <c r="AC802" s="13">
        <f t="shared" si="1192"/>
        <v>2.9551538925272438E-3</v>
      </c>
      <c r="AD802" s="13">
        <f t="shared" si="1193"/>
        <v>2.8200534944977023E-2</v>
      </c>
      <c r="AE802" s="13">
        <f t="shared" si="1194"/>
        <v>3.5513284942800233E-2</v>
      </c>
      <c r="AF802" s="13">
        <f t="shared" si="1195"/>
        <v>2.2361161054023929E-2</v>
      </c>
      <c r="AG802" s="13">
        <f t="shared" si="1196"/>
        <v>9.3865628874632966E-3</v>
      </c>
      <c r="AH802" s="13">
        <f t="shared" si="1197"/>
        <v>3.6375942870290161E-3</v>
      </c>
      <c r="AI802" s="13">
        <f t="shared" si="1198"/>
        <v>7.6437861850423968E-3</v>
      </c>
      <c r="AJ802" s="13">
        <f t="shared" si="1199"/>
        <v>8.0310588032022259E-3</v>
      </c>
      <c r="AK802" s="13">
        <f t="shared" si="1200"/>
        <v>5.6253017321619588E-3</v>
      </c>
      <c r="AL802" s="13">
        <f t="shared" si="1201"/>
        <v>3.1280080633508509E-4</v>
      </c>
      <c r="AM802" s="13">
        <f t="shared" si="1202"/>
        <v>1.1851726301191065E-2</v>
      </c>
      <c r="AN802" s="13">
        <f t="shared" si="1203"/>
        <v>1.4925026564903734E-2</v>
      </c>
      <c r="AO802" s="13">
        <f t="shared" si="1204"/>
        <v>9.3976359351420329E-3</v>
      </c>
      <c r="AP802" s="13">
        <f t="shared" si="1205"/>
        <v>3.9448533323282794E-3</v>
      </c>
      <c r="AQ802" s="13">
        <f t="shared" si="1206"/>
        <v>1.2419507353483939E-3</v>
      </c>
      <c r="AR802" s="13">
        <f t="shared" si="1207"/>
        <v>9.1617355964074222E-4</v>
      </c>
      <c r="AS802" s="13">
        <f t="shared" si="1208"/>
        <v>1.9251830318885586E-3</v>
      </c>
      <c r="AT802" s="13">
        <f t="shared" si="1209"/>
        <v>2.0227224783287688E-3</v>
      </c>
      <c r="AU802" s="13">
        <f t="shared" si="1210"/>
        <v>1.4168025088409054E-3</v>
      </c>
      <c r="AV802" s="13">
        <f t="shared" si="1211"/>
        <v>7.4429242168569626E-4</v>
      </c>
      <c r="AW802" s="13">
        <f t="shared" si="1212"/>
        <v>2.2992867339728338E-5</v>
      </c>
      <c r="AX802" s="13">
        <f t="shared" si="1213"/>
        <v>4.1507314368446901E-3</v>
      </c>
      <c r="AY802" s="13">
        <f t="shared" si="1214"/>
        <v>5.2270678029800828E-3</v>
      </c>
      <c r="AZ802" s="13">
        <f t="shared" si="1215"/>
        <v>3.2912557982456344E-3</v>
      </c>
      <c r="BA802" s="13">
        <f t="shared" si="1216"/>
        <v>1.3815731416773418E-3</v>
      </c>
      <c r="BB802" s="13">
        <f t="shared" si="1217"/>
        <v>4.3495806680119624E-4</v>
      </c>
      <c r="BC802" s="13">
        <f t="shared" si="1218"/>
        <v>1.0954962233602414E-4</v>
      </c>
      <c r="BD802" s="13">
        <f t="shared" si="1219"/>
        <v>1.9229146269780559E-4</v>
      </c>
      <c r="BE802" s="13">
        <f t="shared" si="1220"/>
        <v>4.0406782892535292E-4</v>
      </c>
      <c r="BF802" s="13">
        <f t="shared" si="1221"/>
        <v>4.2453993557955175E-4</v>
      </c>
      <c r="BG802" s="13">
        <f t="shared" si="1222"/>
        <v>2.9736617468612545E-4</v>
      </c>
      <c r="BH802" s="13">
        <f t="shared" si="1223"/>
        <v>1.5621611968037619E-4</v>
      </c>
      <c r="BI802" s="13">
        <f t="shared" si="1224"/>
        <v>6.5652325315754181E-5</v>
      </c>
      <c r="BJ802" s="14">
        <f t="shared" si="1225"/>
        <v>0.56136133979891301</v>
      </c>
      <c r="BK802" s="14">
        <f t="shared" si="1226"/>
        <v>0.21370400027263595</v>
      </c>
      <c r="BL802" s="14">
        <f t="shared" si="1227"/>
        <v>0.21237041939649068</v>
      </c>
      <c r="BM802" s="14">
        <f t="shared" si="1228"/>
        <v>0.64639255121865324</v>
      </c>
      <c r="BN802" s="14">
        <f t="shared" si="1229"/>
        <v>0.34739335646964253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1.5980000000000001</v>
      </c>
      <c r="F803" s="10">
        <f>VLOOKUP(B803,home!$B$2:$E$405,3,FALSE)</f>
        <v>1.0429999999999999</v>
      </c>
      <c r="G803" s="10">
        <f>VLOOKUP(C803,away!$B$2:$E$405,4,FALSE)</f>
        <v>0.48670000000000002</v>
      </c>
      <c r="H803" s="10">
        <f>VLOOKUP(A803,away!$A$2:$E$405,3,FALSE)</f>
        <v>1.2941</v>
      </c>
      <c r="I803" s="10">
        <f>VLOOKUP(C803,away!$B$2:$E$405,3,FALSE)</f>
        <v>1.2879</v>
      </c>
      <c r="J803" s="10">
        <f>VLOOKUP(B803,home!$B$2:$E$405,4,FALSE)</f>
        <v>1.0303</v>
      </c>
      <c r="K803" s="12">
        <f t="shared" si="1174"/>
        <v>0.81118970379999999</v>
      </c>
      <c r="L803" s="12">
        <f t="shared" si="1175"/>
        <v>1.7171715331170001</v>
      </c>
      <c r="M803" s="13">
        <f t="shared" si="1176"/>
        <v>7.9789669569943558E-2</v>
      </c>
      <c r="N803" s="13">
        <f t="shared" si="1177"/>
        <v>6.4724558424742382E-2</v>
      </c>
      <c r="O803" s="13">
        <f t="shared" si="1178"/>
        <v>0.13701254922231881</v>
      </c>
      <c r="P803" s="13">
        <f t="shared" si="1179"/>
        <v>0.11114316922053571</v>
      </c>
      <c r="Q803" s="13">
        <f t="shared" si="1180"/>
        <v>2.6251947688576277E-2</v>
      </c>
      <c r="R803" s="13">
        <f t="shared" si="1181"/>
        <v>0.11763702460217884</v>
      </c>
      <c r="S803" s="13">
        <f t="shared" si="1182"/>
        <v>3.8704271276484549E-2</v>
      </c>
      <c r="T803" s="13">
        <f t="shared" si="1183"/>
        <v>4.5079097259699809E-2</v>
      </c>
      <c r="U803" s="13">
        <f t="shared" si="1184"/>
        <v>9.5425943142954758E-2</v>
      </c>
      <c r="V803" s="13">
        <f t="shared" si="1185"/>
        <v>5.9903541053282234E-3</v>
      </c>
      <c r="W803" s="13">
        <f t="shared" si="1186"/>
        <v>7.0984365565564317E-3</v>
      </c>
      <c r="X803" s="13">
        <f t="shared" si="1187"/>
        <v>1.2189233184555765E-2</v>
      </c>
      <c r="Y803" s="13">
        <f t="shared" si="1188"/>
        <v>1.046550211752212E-2</v>
      </c>
      <c r="Z803" s="13">
        <f t="shared" si="1189"/>
        <v>6.7334316629148572E-2</v>
      </c>
      <c r="AA803" s="13">
        <f t="shared" si="1190"/>
        <v>5.4620904361974441E-2</v>
      </c>
      <c r="AB803" s="13">
        <f t="shared" si="1191"/>
        <v>2.215395761533908E-2</v>
      </c>
      <c r="AC803" s="13">
        <f t="shared" si="1192"/>
        <v>5.2151718355892347E-4</v>
      </c>
      <c r="AD803" s="13">
        <f t="shared" si="1193"/>
        <v>1.4395446619390254E-3</v>
      </c>
      <c r="AE803" s="13">
        <f t="shared" si="1194"/>
        <v>2.4719451141322298E-3</v>
      </c>
      <c r="AF803" s="13">
        <f t="shared" si="1195"/>
        <v>2.1223768907077598E-3</v>
      </c>
      <c r="AG803" s="13">
        <f t="shared" si="1196"/>
        <v>1.2148283930895785E-3</v>
      </c>
      <c r="AH803" s="13">
        <f t="shared" si="1197"/>
        <v>2.890614292936515E-2</v>
      </c>
      <c r="AI803" s="13">
        <f t="shared" si="1198"/>
        <v>2.3448365520872181E-2</v>
      </c>
      <c r="AJ803" s="13">
        <f t="shared" si="1199"/>
        <v>9.5105363407352161E-3</v>
      </c>
      <c r="AK803" s="13">
        <f t="shared" si="1200"/>
        <v>2.5716163857400463E-3</v>
      </c>
      <c r="AL803" s="13">
        <f t="shared" si="1201"/>
        <v>2.905793338717675E-5</v>
      </c>
      <c r="AM803" s="13">
        <f t="shared" si="1202"/>
        <v>2.3354876158503788E-4</v>
      </c>
      <c r="AN803" s="13">
        <f t="shared" si="1203"/>
        <v>4.0104328498855621E-4</v>
      </c>
      <c r="AO803" s="13">
        <f t="shared" si="1204"/>
        <v>3.4433005626503859E-4</v>
      </c>
      <c r="AP803" s="13">
        <f t="shared" si="1205"/>
        <v>1.9709125687163308E-4</v>
      </c>
      <c r="AQ803" s="13">
        <f t="shared" si="1206"/>
        <v>8.460987393155469E-5</v>
      </c>
      <c r="AR803" s="13">
        <f t="shared" si="1207"/>
        <v>9.927361154103408E-3</v>
      </c>
      <c r="AS803" s="13">
        <f t="shared" si="1208"/>
        <v>8.0529731541127709E-3</v>
      </c>
      <c r="AT803" s="13">
        <f t="shared" si="1209"/>
        <v>3.266244453797044E-3</v>
      </c>
      <c r="AU803" s="13">
        <f t="shared" si="1210"/>
        <v>8.8318129033800605E-4</v>
      </c>
      <c r="AV803" s="13">
        <f t="shared" si="1211"/>
        <v>1.7910689232774718E-4</v>
      </c>
      <c r="AW803" s="13">
        <f t="shared" si="1212"/>
        <v>1.1243417381170667E-6</v>
      </c>
      <c r="AX803" s="13">
        <f t="shared" si="1213"/>
        <v>3.1575391788837282E-5</v>
      </c>
      <c r="AY803" s="13">
        <f t="shared" si="1214"/>
        <v>5.4220363926807641E-5</v>
      </c>
      <c r="AZ803" s="13">
        <f t="shared" si="1215"/>
        <v>4.6552832725178998E-5</v>
      </c>
      <c r="BA803" s="13">
        <f t="shared" si="1216"/>
        <v>2.6646399713878291E-5</v>
      </c>
      <c r="BB803" s="13">
        <f t="shared" si="1217"/>
        <v>1.1439109762182198E-5</v>
      </c>
      <c r="BC803" s="13">
        <f t="shared" si="1218"/>
        <v>3.9285827295640057E-6</v>
      </c>
      <c r="BD803" s="13">
        <f t="shared" si="1219"/>
        <v>2.8411636621329867E-3</v>
      </c>
      <c r="BE803" s="13">
        <f t="shared" si="1220"/>
        <v>2.3047227095329805E-3</v>
      </c>
      <c r="BF803" s="13">
        <f t="shared" si="1221"/>
        <v>9.3478366604359572E-4</v>
      </c>
      <c r="BG803" s="13">
        <f t="shared" si="1222"/>
        <v>2.5276229505832761E-4</v>
      </c>
      <c r="BH803" s="13">
        <f t="shared" si="1223"/>
        <v>5.1259542815043231E-5</v>
      </c>
      <c r="BI803" s="13">
        <f t="shared" si="1224"/>
        <v>8.3162426706116697E-6</v>
      </c>
      <c r="BJ803" s="14">
        <f t="shared" si="1225"/>
        <v>0.17449245620580967</v>
      </c>
      <c r="BK803" s="14">
        <f t="shared" si="1226"/>
        <v>0.23623225965316494</v>
      </c>
      <c r="BL803" s="14">
        <f t="shared" si="1227"/>
        <v>0.51998891518441104</v>
      </c>
      <c r="BM803" s="14">
        <f t="shared" si="1228"/>
        <v>0.46143593292205004</v>
      </c>
      <c r="BN803" s="14">
        <f t="shared" si="1229"/>
        <v>0.53655891872829564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1.5980000000000001</v>
      </c>
      <c r="F804" s="10">
        <f>VLOOKUP(B804,home!$B$2:$E$405,3,FALSE)</f>
        <v>0.89400000000000002</v>
      </c>
      <c r="G804" s="10">
        <f>VLOOKUP(C804,away!$B$2:$E$405,4,FALSE)</f>
        <v>0.83440000000000003</v>
      </c>
      <c r="H804" s="10">
        <f>VLOOKUP(A804,away!$A$2:$E$405,3,FALSE)</f>
        <v>1.2941</v>
      </c>
      <c r="I804" s="10">
        <f>VLOOKUP(C804,away!$B$2:$E$405,3,FALSE)</f>
        <v>1.2879</v>
      </c>
      <c r="J804" s="10">
        <f>VLOOKUP(B804,home!$B$2:$E$405,4,FALSE)</f>
        <v>1.3247</v>
      </c>
      <c r="K804" s="12">
        <f t="shared" si="1174"/>
        <v>1.1920338528000003</v>
      </c>
      <c r="L804" s="12">
        <f t="shared" si="1175"/>
        <v>2.2078395903330001</v>
      </c>
      <c r="M804" s="13">
        <f t="shared" si="1176"/>
        <v>3.3377493844088897E-2</v>
      </c>
      <c r="N804" s="13">
        <f t="shared" si="1177"/>
        <v>3.978710258377758E-2</v>
      </c>
      <c r="O804" s="13">
        <f t="shared" si="1178"/>
        <v>7.369215233507545E-2</v>
      </c>
      <c r="P804" s="13">
        <f t="shared" si="1179"/>
        <v>8.7843540269104528E-2</v>
      </c>
      <c r="Q804" s="13">
        <f t="shared" si="1180"/>
        <v>2.3713786592344622E-2</v>
      </c>
      <c r="R804" s="13">
        <f t="shared" si="1181"/>
        <v>8.1350225711115054E-2</v>
      </c>
      <c r="S804" s="13">
        <f t="shared" si="1182"/>
        <v>5.779708628705487E-2</v>
      </c>
      <c r="T804" s="13">
        <f t="shared" si="1183"/>
        <v>5.2356236875286337E-2</v>
      </c>
      <c r="U804" s="13">
        <f t="shared" si="1184"/>
        <v>9.6972222980570108E-2</v>
      </c>
      <c r="V804" s="13">
        <f t="shared" si="1185"/>
        <v>1.6901277850443795E-2</v>
      </c>
      <c r="W804" s="13">
        <f t="shared" si="1186"/>
        <v>9.4225454653831826E-3</v>
      </c>
      <c r="X804" s="13">
        <f t="shared" si="1187"/>
        <v>2.0803468920185673E-2</v>
      </c>
      <c r="Y804" s="13">
        <f t="shared" si="1188"/>
        <v>2.2965361149124026E-2</v>
      </c>
      <c r="Z804" s="13">
        <f t="shared" si="1189"/>
        <v>5.986941633584178E-2</v>
      </c>
      <c r="AA804" s="13">
        <f t="shared" si="1190"/>
        <v>7.1366371019700753E-2</v>
      </c>
      <c r="AB804" s="13">
        <f t="shared" si="1191"/>
        <v>4.2535565103484094E-2</v>
      </c>
      <c r="AC804" s="13">
        <f t="shared" si="1192"/>
        <v>2.7800695739580591E-3</v>
      </c>
      <c r="AD804" s="13">
        <f t="shared" si="1193"/>
        <v>2.8079982935709713E-3</v>
      </c>
      <c r="AE804" s="13">
        <f t="shared" si="1194"/>
        <v>6.1996098021334959E-3</v>
      </c>
      <c r="AF804" s="13">
        <f t="shared" si="1195"/>
        <v>6.8438719828834366E-3</v>
      </c>
      <c r="AG804" s="13">
        <f t="shared" si="1196"/>
        <v>5.0367238383269546E-3</v>
      </c>
      <c r="AH804" s="13">
        <f t="shared" si="1197"/>
        <v>3.3045516909100174E-2</v>
      </c>
      <c r="AI804" s="13">
        <f t="shared" si="1198"/>
        <v>3.9391374838922237E-2</v>
      </c>
      <c r="AJ804" s="13">
        <f t="shared" si="1199"/>
        <v>2.3477926158164734E-2</v>
      </c>
      <c r="AK804" s="13">
        <f t="shared" si="1200"/>
        <v>9.3288275913570064E-3</v>
      </c>
      <c r="AL804" s="13">
        <f t="shared" si="1201"/>
        <v>2.9266565633913994E-4</v>
      </c>
      <c r="AM804" s="13">
        <f t="shared" si="1202"/>
        <v>6.6944580490824624E-4</v>
      </c>
      <c r="AN804" s="13">
        <f t="shared" si="1203"/>
        <v>1.4780289516587678E-3</v>
      </c>
      <c r="AO804" s="13">
        <f t="shared" si="1204"/>
        <v>1.6316254175653044E-3</v>
      </c>
      <c r="AP804" s="13">
        <f t="shared" si="1205"/>
        <v>1.2007890644980973E-3</v>
      </c>
      <c r="AQ804" s="13">
        <f t="shared" si="1206"/>
        <v>6.6278740905945609E-4</v>
      </c>
      <c r="AR804" s="13">
        <f t="shared" si="1207"/>
        <v>1.4591840102985988E-2</v>
      </c>
      <c r="AS804" s="13">
        <f t="shared" si="1208"/>
        <v>1.7393967377403938E-2</v>
      </c>
      <c r="AT804" s="13">
        <f t="shared" si="1209"/>
        <v>1.0367098974182169E-2</v>
      </c>
      <c r="AU804" s="13">
        <f t="shared" si="1210"/>
        <v>4.1193109775177674E-3</v>
      </c>
      <c r="AV804" s="13">
        <f t="shared" si="1211"/>
        <v>1.2275895338529595E-3</v>
      </c>
      <c r="AW804" s="13">
        <f t="shared" si="1212"/>
        <v>2.1395644196073348E-5</v>
      </c>
      <c r="AX804" s="13">
        <f t="shared" si="1213"/>
        <v>1.3300034367759564E-4</v>
      </c>
      <c r="AY804" s="13">
        <f t="shared" si="1214"/>
        <v>2.9364342429929097E-4</v>
      </c>
      <c r="AZ804" s="13">
        <f t="shared" si="1215"/>
        <v>3.2415878880446305E-4</v>
      </c>
      <c r="BA804" s="13">
        <f t="shared" si="1216"/>
        <v>2.3856353582562908E-4</v>
      </c>
      <c r="BB804" s="13">
        <f t="shared" si="1217"/>
        <v>1.3167750480141217E-4</v>
      </c>
      <c r="BC804" s="13">
        <f t="shared" si="1218"/>
        <v>5.814456165136429E-5</v>
      </c>
      <c r="BD804" s="13">
        <f t="shared" si="1219"/>
        <v>5.3694070458635409E-3</v>
      </c>
      <c r="BE804" s="13">
        <f t="shared" si="1220"/>
        <v>6.4005149681321842E-3</v>
      </c>
      <c r="BF804" s="13">
        <f t="shared" si="1221"/>
        <v>3.81481525868334E-3</v>
      </c>
      <c r="BG804" s="13">
        <f t="shared" si="1222"/>
        <v>1.5157963101761771E-3</v>
      </c>
      <c r="BH804" s="13">
        <f t="shared" si="1223"/>
        <v>4.5172012891983305E-4</v>
      </c>
      <c r="BI804" s="13">
        <f t="shared" si="1224"/>
        <v>1.076931371327243E-4</v>
      </c>
      <c r="BJ804" s="14">
        <f t="shared" si="1225"/>
        <v>0.19675857030976598</v>
      </c>
      <c r="BK804" s="14">
        <f t="shared" si="1226"/>
        <v>0.19928577690528862</v>
      </c>
      <c r="BL804" s="14">
        <f t="shared" si="1227"/>
        <v>0.5365199364623402</v>
      </c>
      <c r="BM804" s="14">
        <f t="shared" si="1228"/>
        <v>0.65239715089762684</v>
      </c>
      <c r="BN804" s="14">
        <f t="shared" si="1229"/>
        <v>0.33976430133550611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1.8147</v>
      </c>
      <c r="F825" s="10">
        <f>VLOOKUP(B825,home!$B$2:$E$405,3,FALSE)</f>
        <v>0.8266</v>
      </c>
      <c r="G825" s="10">
        <f>VLOOKUP(C825,away!$B$2:$E$405,4,FALSE)</f>
        <v>1.1388</v>
      </c>
      <c r="H825" s="10">
        <f>VLOOKUP(A825,away!$A$2:$E$405,3,FALSE)</f>
        <v>1.2371000000000001</v>
      </c>
      <c r="I825" s="10">
        <f>VLOOKUP(C825,away!$B$2:$E$405,3,FALSE)</f>
        <v>0.97</v>
      </c>
      <c r="J825" s="10">
        <f>VLOOKUP(B825,home!$B$2:$E$405,4,FALSE)</f>
        <v>0.75060000000000004</v>
      </c>
      <c r="K825" s="12">
        <f t="shared" si="1174"/>
        <v>1.7082353255760001</v>
      </c>
      <c r="L825" s="12">
        <f t="shared" si="1175"/>
        <v>0.90071024220000018</v>
      </c>
      <c r="M825" s="13">
        <f t="shared" si="1176"/>
        <v>7.361212184880693E-2</v>
      </c>
      <c r="N825" s="13">
        <f t="shared" si="1177"/>
        <v>0.12574682693273692</v>
      </c>
      <c r="O825" s="13">
        <f t="shared" si="1178"/>
        <v>6.6303192099294805E-2</v>
      </c>
      <c r="P825" s="13">
        <f t="shared" si="1179"/>
        <v>0.11326145494246696</v>
      </c>
      <c r="Q825" s="13">
        <f t="shared" si="1180"/>
        <v>0.10740258592279639</v>
      </c>
      <c r="R825" s="13">
        <f t="shared" si="1181"/>
        <v>2.9859982107194483E-2</v>
      </c>
      <c r="S825" s="13">
        <f t="shared" si="1182"/>
        <v>4.3566728052046991E-2</v>
      </c>
      <c r="T825" s="13">
        <f t="shared" si="1183"/>
        <v>9.6738609179428253E-2</v>
      </c>
      <c r="U825" s="13">
        <f t="shared" si="1184"/>
        <v>5.1007876256576906E-2</v>
      </c>
      <c r="V825" s="13">
        <f t="shared" si="1185"/>
        <v>7.4480954771620929E-3</v>
      </c>
      <c r="W825" s="13">
        <f t="shared" si="1186"/>
        <v>6.1156297110510828E-2</v>
      </c>
      <c r="X825" s="13">
        <f t="shared" si="1187"/>
        <v>5.5084103182463373E-2</v>
      </c>
      <c r="Y825" s="13">
        <f t="shared" si="1188"/>
        <v>2.480740795942319E-2</v>
      </c>
      <c r="Z825" s="13">
        <f t="shared" si="1189"/>
        <v>8.9650639052862736E-3</v>
      </c>
      <c r="AA825" s="13">
        <f t="shared" si="1190"/>
        <v>1.5314438859056345E-2</v>
      </c>
      <c r="AB825" s="13">
        <f t="shared" si="1191"/>
        <v>1.3080332725206931E-2</v>
      </c>
      <c r="AC825" s="13">
        <f t="shared" si="1192"/>
        <v>7.1623914403190307E-4</v>
      </c>
      <c r="AD825" s="13">
        <f t="shared" si="1193"/>
        <v>2.6117336776399012E-2</v>
      </c>
      <c r="AE825" s="13">
        <f t="shared" si="1194"/>
        <v>2.3524152733489324E-2</v>
      </c>
      <c r="AF825" s="13">
        <f t="shared" si="1195"/>
        <v>1.0594222653065482E-2</v>
      </c>
      <c r="AG825" s="13">
        <f t="shared" si="1196"/>
        <v>3.1807749505877803E-3</v>
      </c>
      <c r="AH825" s="13">
        <f t="shared" si="1197"/>
        <v>2.018731220367219E-3</v>
      </c>
      <c r="AI825" s="13">
        <f t="shared" si="1198"/>
        <v>3.4484679834744327E-3</v>
      </c>
      <c r="AJ825" s="13">
        <f t="shared" si="1199"/>
        <v>2.9453974142444298E-3</v>
      </c>
      <c r="AK825" s="13">
        <f t="shared" si="1200"/>
        <v>1.6771439702908482E-3</v>
      </c>
      <c r="AL825" s="13">
        <f t="shared" si="1201"/>
        <v>4.40809396617686E-5</v>
      </c>
      <c r="AM825" s="13">
        <f t="shared" si="1202"/>
        <v>8.9229114582819891E-3</v>
      </c>
      <c r="AN825" s="13">
        <f t="shared" si="1203"/>
        <v>8.0369577407183278E-3</v>
      </c>
      <c r="AO825" s="13">
        <f t="shared" si="1204"/>
        <v>3.6194850765967849E-3</v>
      </c>
      <c r="AP825" s="13">
        <f t="shared" si="1205"/>
        <v>1.0867024266602591E-3</v>
      </c>
      <c r="AQ825" s="13">
        <f t="shared" si="1206"/>
        <v>2.4470100147912238E-4</v>
      </c>
      <c r="AR825" s="13">
        <f t="shared" si="1207"/>
        <v>3.6365837728673207E-4</v>
      </c>
      <c r="AS825" s="13">
        <f t="shared" si="1208"/>
        <v>6.2121408652284068E-4</v>
      </c>
      <c r="AT825" s="13">
        <f t="shared" si="1209"/>
        <v>5.3058992367187112E-4</v>
      </c>
      <c r="AU825" s="13">
        <f t="shared" si="1210"/>
        <v>3.0212415033698805E-4</v>
      </c>
      <c r="AV825" s="13">
        <f t="shared" si="1211"/>
        <v>1.2902478657881929E-4</v>
      </c>
      <c r="AW825" s="13">
        <f t="shared" si="1212"/>
        <v>1.884001060004136E-6</v>
      </c>
      <c r="AX825" s="13">
        <f t="shared" si="1213"/>
        <v>2.5404054266706952E-3</v>
      </c>
      <c r="AY825" s="13">
        <f t="shared" si="1214"/>
        <v>2.2881691871427562E-3</v>
      </c>
      <c r="AZ825" s="13">
        <f t="shared" si="1215"/>
        <v>1.0304887113729646E-3</v>
      </c>
      <c r="BA825" s="13">
        <f t="shared" si="1216"/>
        <v>3.0939057893503646E-4</v>
      </c>
      <c r="BB825" s="13">
        <f t="shared" si="1217"/>
        <v>6.9667815821743706E-5</v>
      </c>
      <c r="BC825" s="13">
        <f t="shared" si="1218"/>
        <v>1.2550103052469561E-5</v>
      </c>
      <c r="BD825" s="13">
        <f t="shared" si="1219"/>
        <v>5.4591804180665228E-5</v>
      </c>
      <c r="BE825" s="13">
        <f t="shared" si="1220"/>
        <v>9.3255648388339914E-5</v>
      </c>
      <c r="BF825" s="13">
        <f t="shared" si="1221"/>
        <v>7.9651296443228418E-5</v>
      </c>
      <c r="BG825" s="13">
        <f t="shared" si="1222"/>
        <v>4.5354386104082943E-5</v>
      </c>
      <c r="BH825" s="13">
        <f t="shared" si="1223"/>
        <v>1.9368991128201936E-5</v>
      </c>
      <c r="BI825" s="13">
        <f t="shared" si="1224"/>
        <v>6.6173589731925294E-6</v>
      </c>
      <c r="BJ825" s="14">
        <f t="shared" si="1225"/>
        <v>0.5625137469276329</v>
      </c>
      <c r="BK825" s="14">
        <f t="shared" si="1226"/>
        <v>0.24093688959131943</v>
      </c>
      <c r="BL825" s="14">
        <f t="shared" si="1227"/>
        <v>0.18790101344532129</v>
      </c>
      <c r="BM825" s="14">
        <f t="shared" si="1228"/>
        <v>0.48184426483018056</v>
      </c>
      <c r="BN825" s="14">
        <f t="shared" si="1229"/>
        <v>0.51618616385329652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1.8147</v>
      </c>
      <c r="F826" s="10">
        <f>VLOOKUP(B826,home!$B$2:$E$405,3,FALSE)</f>
        <v>0.62450000000000006</v>
      </c>
      <c r="G826" s="10">
        <f>VLOOKUP(C826,away!$B$2:$E$405,4,FALSE)</f>
        <v>0.98399999999999999</v>
      </c>
      <c r="H826" s="10">
        <f>VLOOKUP(A826,away!$A$2:$E$405,3,FALSE)</f>
        <v>1.2371000000000001</v>
      </c>
      <c r="I826" s="10">
        <f>VLOOKUP(C826,away!$B$2:$E$405,3,FALSE)</f>
        <v>1.3856999999999999</v>
      </c>
      <c r="J826" s="10">
        <f>VLOOKUP(B826,home!$B$2:$E$405,4,FALSE)</f>
        <v>1.4550000000000001</v>
      </c>
      <c r="K826" s="12">
        <f t="shared" si="1174"/>
        <v>1.1151476676000001</v>
      </c>
      <c r="L826" s="12">
        <f t="shared" si="1175"/>
        <v>2.4942329788499999</v>
      </c>
      <c r="M826" s="13">
        <f t="shared" si="1176"/>
        <v>2.706860671334075E-2</v>
      </c>
      <c r="N826" s="13">
        <f t="shared" si="1177"/>
        <v>3.018549364156364E-2</v>
      </c>
      <c r="O826" s="13">
        <f t="shared" si="1178"/>
        <v>6.7515411555935018E-2</v>
      </c>
      <c r="P826" s="13">
        <f t="shared" si="1179"/>
        <v>7.5289653723655023E-2</v>
      </c>
      <c r="Q826" s="13">
        <f t="shared" si="1180"/>
        <v>1.6830641414872168E-2</v>
      </c>
      <c r="R826" s="13">
        <f t="shared" si="1181"/>
        <v>8.4199583041721759E-2</v>
      </c>
      <c r="S826" s="13">
        <f t="shared" si="1182"/>
        <v>5.2353377640177438E-2</v>
      </c>
      <c r="T826" s="13">
        <f t="shared" si="1183"/>
        <v>4.1979540872172788E-2</v>
      </c>
      <c r="U826" s="13">
        <f t="shared" si="1184"/>
        <v>9.389496864186854E-2</v>
      </c>
      <c r="V826" s="13">
        <f t="shared" si="1185"/>
        <v>1.6179742071837255E-2</v>
      </c>
      <c r="W826" s="13">
        <f t="shared" si="1186"/>
        <v>6.2562168393355527E-3</v>
      </c>
      <c r="X826" s="13">
        <f t="shared" si="1187"/>
        <v>1.5604462363507449E-2</v>
      </c>
      <c r="Y826" s="13">
        <f t="shared" si="1188"/>
        <v>1.9460582322141953E-2</v>
      </c>
      <c r="Z826" s="13">
        <f t="shared" si="1189"/>
        <v>7.0004458942693873E-2</v>
      </c>
      <c r="AA826" s="13">
        <f t="shared" si="1190"/>
        <v>7.8065309111545036E-2</v>
      </c>
      <c r="AB826" s="13">
        <f t="shared" si="1191"/>
        <v>4.3527173688106248E-2</v>
      </c>
      <c r="AC826" s="13">
        <f t="shared" si="1192"/>
        <v>2.8126844291137499E-3</v>
      </c>
      <c r="AD826" s="13">
        <f t="shared" si="1193"/>
        <v>1.7441514040962218E-3</v>
      </c>
      <c r="AE826" s="13">
        <f t="shared" si="1194"/>
        <v>4.3503199522043302E-3</v>
      </c>
      <c r="AF826" s="13">
        <f t="shared" si="1195"/>
        <v>5.4253557466685982E-3</v>
      </c>
      <c r="AG826" s="13">
        <f t="shared" si="1196"/>
        <v>4.510700408444728E-3</v>
      </c>
      <c r="AH826" s="13">
        <f t="shared" si="1197"/>
        <v>4.3651857540354444E-2</v>
      </c>
      <c r="AI826" s="13">
        <f t="shared" si="1198"/>
        <v>4.867826712253373E-2</v>
      </c>
      <c r="AJ826" s="13">
        <f t="shared" si="1199"/>
        <v>2.7141728022251635E-2</v>
      </c>
      <c r="AK826" s="13">
        <f t="shared" si="1200"/>
        <v>1.0089011566215823E-2</v>
      </c>
      <c r="AL826" s="13">
        <f t="shared" si="1201"/>
        <v>3.1293230411821919E-4</v>
      </c>
      <c r="AM826" s="13">
        <f t="shared" si="1202"/>
        <v>3.8899727404383312E-4</v>
      </c>
      <c r="AN826" s="13">
        <f t="shared" si="1203"/>
        <v>9.7024982960287973E-4</v>
      </c>
      <c r="AO826" s="13">
        <f t="shared" si="1204"/>
        <v>1.210014561359548E-3</v>
      </c>
      <c r="AP826" s="13">
        <f t="shared" si="1205"/>
        <v>1.0060194079439004E-3</v>
      </c>
      <c r="AQ826" s="13">
        <f t="shared" si="1206"/>
        <v>6.2731169616420676E-4</v>
      </c>
      <c r="AR826" s="13">
        <f t="shared" si="1207"/>
        <v>2.1775580533042824E-2</v>
      </c>
      <c r="AS826" s="13">
        <f t="shared" si="1208"/>
        <v>2.4282987842058672E-2</v>
      </c>
      <c r="AT826" s="13">
        <f t="shared" si="1209"/>
        <v>1.3539558627215445E-2</v>
      </c>
      <c r="AU826" s="13">
        <f t="shared" si="1210"/>
        <v>5.0328690744909201E-3</v>
      </c>
      <c r="AV826" s="13">
        <f t="shared" si="1211"/>
        <v>1.4030980524386803E-3</v>
      </c>
      <c r="AW826" s="13">
        <f t="shared" si="1212"/>
        <v>2.417782860820094E-5</v>
      </c>
      <c r="AX826" s="13">
        <f t="shared" si="1213"/>
        <v>7.229823380878969E-5</v>
      </c>
      <c r="AY826" s="13">
        <f t="shared" si="1214"/>
        <v>1.803286390784913E-4</v>
      </c>
      <c r="AZ826" s="13">
        <f t="shared" si="1215"/>
        <v>2.2489081931035597E-4</v>
      </c>
      <c r="BA826" s="13">
        <f t="shared" si="1216"/>
        <v>1.8697669938816207E-4</v>
      </c>
      <c r="BB826" s="13">
        <f t="shared" si="1217"/>
        <v>1.1659086247261907E-4</v>
      </c>
      <c r="BC826" s="13">
        <f t="shared" si="1218"/>
        <v>5.8160954842354278E-5</v>
      </c>
      <c r="BD826" s="13">
        <f t="shared" si="1219"/>
        <v>9.0522285165199109E-3</v>
      </c>
      <c r="BE826" s="13">
        <f t="shared" si="1220"/>
        <v>1.0094571516779388E-2</v>
      </c>
      <c r="BF826" s="13">
        <f t="shared" si="1221"/>
        <v>5.6284689411789657E-3</v>
      </c>
      <c r="BG826" s="13">
        <f t="shared" si="1222"/>
        <v>2.0921913373049216E-3</v>
      </c>
      <c r="BH826" s="13">
        <f t="shared" si="1223"/>
        <v>5.8327557249212712E-4</v>
      </c>
      <c r="BI826" s="13">
        <f t="shared" si="1224"/>
        <v>1.3008767884652999E-4</v>
      </c>
      <c r="BJ826" s="14">
        <f t="shared" si="1225"/>
        <v>0.15138930394302258</v>
      </c>
      <c r="BK826" s="14">
        <f t="shared" si="1226"/>
        <v>0.17419732552132094</v>
      </c>
      <c r="BL826" s="14">
        <f t="shared" si="1227"/>
        <v>0.59037822798290052</v>
      </c>
      <c r="BM826" s="14">
        <f t="shared" si="1228"/>
        <v>0.68472377548837926</v>
      </c>
      <c r="BN826" s="14">
        <f t="shared" si="1229"/>
        <v>0.30108939009108837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1.5906</v>
      </c>
      <c r="F827" s="10">
        <f>VLOOKUP(B827,home!$B$2:$E$405,3,FALSE)</f>
        <v>0.27939999999999998</v>
      </c>
      <c r="G827" s="10">
        <f>VLOOKUP(C827,away!$B$2:$E$405,4,FALSE)</f>
        <v>0.89810000000000001</v>
      </c>
      <c r="H827" s="10">
        <f>VLOOKUP(A827,away!$A$2:$E$405,3,FALSE)</f>
        <v>1.1812</v>
      </c>
      <c r="I827" s="10">
        <f>VLOOKUP(C827,away!$B$2:$E$405,3,FALSE)</f>
        <v>0.72570000000000001</v>
      </c>
      <c r="J827" s="10">
        <f>VLOOKUP(B827,home!$B$2:$E$405,4,FALSE)</f>
        <v>1.0347</v>
      </c>
      <c r="K827" s="12">
        <f t="shared" si="1174"/>
        <v>0.39912789008400001</v>
      </c>
      <c r="L827" s="12">
        <f t="shared" si="1175"/>
        <v>0.88694157034800003</v>
      </c>
      <c r="M827" s="13">
        <f t="shared" si="1176"/>
        <v>0.27635487493185101</v>
      </c>
      <c r="N827" s="13">
        <f t="shared" si="1177"/>
        <v>0.11030093814597738</v>
      </c>
      <c r="O827" s="13">
        <f t="shared" si="1178"/>
        <v>0.24511062674538106</v>
      </c>
      <c r="P827" s="13">
        <f t="shared" si="1179"/>
        <v>9.7830487290050783E-2</v>
      </c>
      <c r="Q827" s="13">
        <f t="shared" si="1180"/>
        <v>2.2012090358244869E-2</v>
      </c>
      <c r="R827" s="13">
        <f t="shared" si="1181"/>
        <v>0.10869940209726538</v>
      </c>
      <c r="S827" s="13">
        <f t="shared" si="1182"/>
        <v>8.6580743742705329E-3</v>
      </c>
      <c r="T827" s="13">
        <f t="shared" si="1183"/>
        <v>1.9523437988983771E-2</v>
      </c>
      <c r="U827" s="13">
        <f t="shared" si="1184"/>
        <v>4.3384963012473847E-2</v>
      </c>
      <c r="V827" s="13">
        <f t="shared" si="1185"/>
        <v>3.4055392454569473E-4</v>
      </c>
      <c r="W827" s="13">
        <f t="shared" si="1186"/>
        <v>2.9285463936748793E-3</v>
      </c>
      <c r="X827" s="13">
        <f t="shared" si="1187"/>
        <v>2.5974495372429692E-3</v>
      </c>
      <c r="Y827" s="13">
        <f t="shared" si="1188"/>
        <v>1.1518929857309824E-3</v>
      </c>
      <c r="Z827" s="13">
        <f t="shared" si="1189"/>
        <v>3.2136672797345757E-2</v>
      </c>
      <c r="AA827" s="13">
        <f t="shared" si="1190"/>
        <v>1.2826642407924487E-2</v>
      </c>
      <c r="AB827" s="13">
        <f t="shared" si="1191"/>
        <v>2.5597353605684285E-3</v>
      </c>
      <c r="AC827" s="13">
        <f t="shared" si="1192"/>
        <v>7.5348219375224386E-6</v>
      </c>
      <c r="AD827" s="13">
        <f t="shared" si="1193"/>
        <v>2.9221613578014031E-4</v>
      </c>
      <c r="AE827" s="13">
        <f t="shared" si="1194"/>
        <v>2.5917863834986206E-4</v>
      </c>
      <c r="AF827" s="13">
        <f t="shared" si="1195"/>
        <v>1.1493815424934149E-4</v>
      </c>
      <c r="AG827" s="13">
        <f t="shared" si="1196"/>
        <v>3.3981142340937206E-5</v>
      </c>
      <c r="AH827" s="13">
        <f t="shared" si="1197"/>
        <v>7.1258377591594231E-3</v>
      </c>
      <c r="AI827" s="13">
        <f t="shared" si="1198"/>
        <v>2.8441205898941985E-3</v>
      </c>
      <c r="AJ827" s="13">
        <f t="shared" si="1199"/>
        <v>5.6758392509446639E-4</v>
      </c>
      <c r="AK827" s="13">
        <f t="shared" si="1200"/>
        <v>7.5512858156183191E-5</v>
      </c>
      <c r="AL827" s="13">
        <f t="shared" si="1201"/>
        <v>1.0669401825798985E-7</v>
      </c>
      <c r="AM827" s="13">
        <f t="shared" si="1202"/>
        <v>2.3326321944485417E-5</v>
      </c>
      <c r="AN827" s="13">
        <f t="shared" si="1203"/>
        <v>2.0689084615884908E-5</v>
      </c>
      <c r="AO827" s="13">
        <f t="shared" si="1204"/>
        <v>9.1750045991378035E-6</v>
      </c>
      <c r="AP827" s="13">
        <f t="shared" si="1205"/>
        <v>2.7125643290364692E-6</v>
      </c>
      <c r="AQ827" s="13">
        <f t="shared" si="1206"/>
        <v>6.0147151641639366E-7</v>
      </c>
      <c r="AR827" s="13">
        <f t="shared" si="1207"/>
        <v>1.264040346430787E-3</v>
      </c>
      <c r="AS827" s="13">
        <f t="shared" si="1208"/>
        <v>5.0451375645196828E-4</v>
      </c>
      <c r="AT827" s="13">
        <f t="shared" si="1209"/>
        <v>1.0068275556551357E-4</v>
      </c>
      <c r="AU827" s="13">
        <f t="shared" si="1210"/>
        <v>1.3395098598902185E-5</v>
      </c>
      <c r="AV827" s="13">
        <f t="shared" si="1211"/>
        <v>1.3365893603117428E-6</v>
      </c>
      <c r="AW827" s="13">
        <f t="shared" si="1212"/>
        <v>1.0491670859078801E-9</v>
      </c>
      <c r="AX827" s="13">
        <f t="shared" si="1213"/>
        <v>1.5516976101870959E-6</v>
      </c>
      <c r="AY827" s="13">
        <f t="shared" si="1214"/>
        <v>1.3762651150845816E-6</v>
      </c>
      <c r="AZ827" s="13">
        <f t="shared" si="1215"/>
        <v>6.1033337119414475E-7</v>
      </c>
      <c r="BA827" s="13">
        <f t="shared" si="1216"/>
        <v>1.8044334622757457E-7</v>
      </c>
      <c r="BB827" s="13">
        <f t="shared" si="1217"/>
        <v>4.0010676215483206E-8</v>
      </c>
      <c r="BC827" s="13">
        <f t="shared" si="1218"/>
        <v>7.0974263986492125E-9</v>
      </c>
      <c r="BD827" s="13">
        <f t="shared" si="1219"/>
        <v>1.868549883077586E-4</v>
      </c>
      <c r="BE827" s="13">
        <f t="shared" si="1220"/>
        <v>7.457903723494617E-5</v>
      </c>
      <c r="BF827" s="13">
        <f t="shared" si="1221"/>
        <v>1.4883286888040067E-5</v>
      </c>
      <c r="BG827" s="13">
        <f t="shared" si="1222"/>
        <v>1.9801116310460988E-6</v>
      </c>
      <c r="BH827" s="13">
        <f t="shared" si="1223"/>
        <v>1.9757944435755425E-7</v>
      </c>
      <c r="BI827" s="13">
        <f t="shared" si="1224"/>
        <v>1.5771893350079944E-8</v>
      </c>
      <c r="BJ827" s="14">
        <f t="shared" si="1225"/>
        <v>0.15927493977512544</v>
      </c>
      <c r="BK827" s="14">
        <f t="shared" si="1226"/>
        <v>0.38319300830178887</v>
      </c>
      <c r="BL827" s="14">
        <f t="shared" si="1227"/>
        <v>0.42535690407772442</v>
      </c>
      <c r="BM827" s="14">
        <f t="shared" si="1228"/>
        <v>0.13965173016726606</v>
      </c>
      <c r="BN827" s="14">
        <f t="shared" si="1229"/>
        <v>0.86030841956877058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1.5906</v>
      </c>
      <c r="F828" s="10">
        <f>VLOOKUP(B828,home!$B$2:$E$405,3,FALSE)</f>
        <v>1.0216000000000001</v>
      </c>
      <c r="G828" s="10">
        <f>VLOOKUP(C828,away!$B$2:$E$405,4,FALSE)</f>
        <v>0.9879</v>
      </c>
      <c r="H828" s="10">
        <f>VLOOKUP(A828,away!$A$2:$E$405,3,FALSE)</f>
        <v>1.1812</v>
      </c>
      <c r="I828" s="10">
        <f>VLOOKUP(C828,away!$B$2:$E$405,3,FALSE)</f>
        <v>1.0885</v>
      </c>
      <c r="J828" s="10">
        <f>VLOOKUP(B828,home!$B$2:$E$405,4,FALSE)</f>
        <v>1.0582</v>
      </c>
      <c r="K828" s="12">
        <f t="shared" si="1174"/>
        <v>1.605294980784</v>
      </c>
      <c r="L828" s="12">
        <f t="shared" si="1175"/>
        <v>1.36056604684</v>
      </c>
      <c r="M828" s="13">
        <f t="shared" si="1176"/>
        <v>5.151609336395907E-2</v>
      </c>
      <c r="N828" s="13">
        <f t="shared" si="1177"/>
        <v>8.269852610676344E-2</v>
      </c>
      <c r="O828" s="13">
        <f t="shared" si="1178"/>
        <v>7.009104749684214E-2</v>
      </c>
      <c r="P828" s="13">
        <f t="shared" si="1179"/>
        <v>0.11251680674457366</v>
      </c>
      <c r="Q828" s="13">
        <f t="shared" si="1180"/>
        <v>6.6377764438710976E-2</v>
      </c>
      <c r="R828" s="13">
        <f t="shared" si="1181"/>
        <v>4.7681749705826608E-2</v>
      </c>
      <c r="S828" s="13">
        <f t="shared" si="1182"/>
        <v>6.1437266363314563E-2</v>
      </c>
      <c r="T828" s="13">
        <f t="shared" si="1183"/>
        <v>9.0311332560453719E-2</v>
      </c>
      <c r="U828" s="13">
        <f t="shared" si="1184"/>
        <v>7.6543273477762436E-2</v>
      </c>
      <c r="V828" s="13">
        <f t="shared" si="1185"/>
        <v>1.4909526486278635E-2</v>
      </c>
      <c r="W828" s="13">
        <f t="shared" si="1186"/>
        <v>3.5518630696375127E-2</v>
      </c>
      <c r="X828" s="13">
        <f t="shared" si="1187"/>
        <v>4.8325442955736979E-2</v>
      </c>
      <c r="Y828" s="13">
        <f t="shared" si="1188"/>
        <v>3.2874978442039501E-2</v>
      </c>
      <c r="Z828" s="13">
        <f t="shared" si="1189"/>
        <v>2.1624723234556945E-2</v>
      </c>
      <c r="AA828" s="13">
        <f t="shared" si="1190"/>
        <v>3.4714059669277417E-2</v>
      </c>
      <c r="AB828" s="13">
        <f t="shared" si="1191"/>
        <v>2.7863152874863663E-2</v>
      </c>
      <c r="AC828" s="13">
        <f t="shared" si="1192"/>
        <v>2.0352527248836318E-3</v>
      </c>
      <c r="AD828" s="13">
        <f t="shared" si="1193"/>
        <v>1.4254469895302879E-2</v>
      </c>
      <c r="AE828" s="13">
        <f t="shared" si="1194"/>
        <v>1.9394147755252025E-2</v>
      </c>
      <c r="AF828" s="13">
        <f t="shared" si="1195"/>
        <v>1.3193509471597057E-2</v>
      </c>
      <c r="AG828" s="13">
        <f t="shared" si="1196"/>
        <v>5.9835470085723014E-3</v>
      </c>
      <c r="AH828" s="13">
        <f t="shared" si="1197"/>
        <v>7.355466051312565E-3</v>
      </c>
      <c r="AI828" s="13">
        <f t="shared" si="1198"/>
        <v>1.1807692733499169E-2</v>
      </c>
      <c r="AJ828" s="13">
        <f t="shared" si="1199"/>
        <v>9.4774149398629652E-3</v>
      </c>
      <c r="AK828" s="13">
        <f t="shared" si="1200"/>
        <v>5.0713488779231021E-3</v>
      </c>
      <c r="AL828" s="13">
        <f t="shared" si="1201"/>
        <v>1.7780862062208178E-4</v>
      </c>
      <c r="AM828" s="13">
        <f t="shared" si="1202"/>
        <v>4.5765257953332703E-3</v>
      </c>
      <c r="AN828" s="13">
        <f t="shared" si="1203"/>
        <v>6.2266656096178746E-3</v>
      </c>
      <c r="AO828" s="13">
        <f t="shared" si="1204"/>
        <v>4.2358949067361857E-3</v>
      </c>
      <c r="AP828" s="13">
        <f t="shared" si="1205"/>
        <v>1.9210715960292475E-3</v>
      </c>
      <c r="AQ828" s="13">
        <f t="shared" si="1206"/>
        <v>6.5343619677653102E-4</v>
      </c>
      <c r="AR828" s="13">
        <f t="shared" si="1207"/>
        <v>2.0015194736200314E-3</v>
      </c>
      <c r="AS828" s="13">
        <f t="shared" si="1208"/>
        <v>3.2130291649436708E-3</v>
      </c>
      <c r="AT828" s="13">
        <f t="shared" si="1209"/>
        <v>2.5789297957983411E-3</v>
      </c>
      <c r="AU828" s="13">
        <f t="shared" si="1210"/>
        <v>1.3799810189964606E-3</v>
      </c>
      <c r="AV828" s="13">
        <f t="shared" si="1211"/>
        <v>5.5381915084305212E-4</v>
      </c>
      <c r="AW828" s="13">
        <f t="shared" si="1212"/>
        <v>1.0787598861318262E-5</v>
      </c>
      <c r="AX828" s="13">
        <f t="shared" si="1213"/>
        <v>1.2244456481128316E-3</v>
      </c>
      <c r="AY828" s="13">
        <f t="shared" si="1214"/>
        <v>1.665939175023317E-3</v>
      </c>
      <c r="AZ828" s="13">
        <f t="shared" si="1215"/>
        <v>1.1333101388186829E-3</v>
      </c>
      <c r="BA828" s="13">
        <f t="shared" si="1216"/>
        <v>5.139810984720756E-4</v>
      </c>
      <c r="BB828" s="13">
        <f t="shared" si="1217"/>
        <v>1.7482630782465828E-4</v>
      </c>
      <c r="BC828" s="13">
        <f t="shared" si="1218"/>
        <v>4.7572547704125635E-5</v>
      </c>
      <c r="BD828" s="13">
        <f t="shared" si="1219"/>
        <v>4.5386657298274755E-4</v>
      </c>
      <c r="BE828" s="13">
        <f t="shared" si="1220"/>
        <v>7.2858973155483979E-4</v>
      </c>
      <c r="BF828" s="13">
        <f t="shared" si="1221"/>
        <v>5.8480071955787326E-4</v>
      </c>
      <c r="BG828" s="13">
        <f t="shared" si="1222"/>
        <v>3.1292588662170837E-4</v>
      </c>
      <c r="BH828" s="13">
        <f t="shared" si="1223"/>
        <v>1.2558458878780289E-4</v>
      </c>
      <c r="BI828" s="13">
        <f t="shared" si="1224"/>
        <v>4.032006200897654E-5</v>
      </c>
      <c r="BJ828" s="14">
        <f t="shared" si="1225"/>
        <v>0.43130601835125276</v>
      </c>
      <c r="BK828" s="14">
        <f t="shared" si="1226"/>
        <v>0.24425869347865495</v>
      </c>
      <c r="BL828" s="14">
        <f t="shared" si="1227"/>
        <v>0.30257857199288551</v>
      </c>
      <c r="BM828" s="14">
        <f t="shared" si="1228"/>
        <v>0.56723086762451247</v>
      </c>
      <c r="BN828" s="14">
        <f t="shared" si="1229"/>
        <v>0.43088198785667586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1.5906</v>
      </c>
      <c r="F829" s="10">
        <f>VLOOKUP(B829,home!$B$2:$E$405,3,FALSE)</f>
        <v>1.0059</v>
      </c>
      <c r="G829" s="10">
        <f>VLOOKUP(C829,away!$B$2:$E$405,4,FALSE)</f>
        <v>1.0216000000000001</v>
      </c>
      <c r="H829" s="10">
        <f>VLOOKUP(A829,away!$A$2:$E$405,3,FALSE)</f>
        <v>1.1812</v>
      </c>
      <c r="I829" s="10">
        <f>VLOOKUP(C829,away!$B$2:$E$405,3,FALSE)</f>
        <v>1.0582</v>
      </c>
      <c r="J829" s="10">
        <f>VLOOKUP(B829,home!$B$2:$E$405,4,FALSE)</f>
        <v>1.0159</v>
      </c>
      <c r="K829" s="12">
        <f t="shared" si="1174"/>
        <v>1.6345442060640003</v>
      </c>
      <c r="L829" s="12">
        <f t="shared" si="1175"/>
        <v>1.2698199788560001</v>
      </c>
      <c r="M829" s="13">
        <f t="shared" si="1176"/>
        <v>5.4783611776907597E-2</v>
      </c>
      <c r="N829" s="13">
        <f t="shared" si="1177"/>
        <v>8.954623521720384E-2</v>
      </c>
      <c r="O829" s="13">
        <f t="shared" si="1178"/>
        <v>6.9565324748208118E-2</v>
      </c>
      <c r="P829" s="13">
        <f t="shared" si="1179"/>
        <v>0.1137075985101442</v>
      </c>
      <c r="Q829" s="13">
        <f t="shared" si="1180"/>
        <v>7.3183639974562356E-2</v>
      </c>
      <c r="R829" s="13">
        <f t="shared" si="1181"/>
        <v>4.4167719600440213E-2</v>
      </c>
      <c r="S829" s="13">
        <f t="shared" si="1182"/>
        <v>5.9002215898049659E-2</v>
      </c>
      <c r="T829" s="13">
        <f t="shared" si="1183"/>
        <v>9.293004816510389E-2</v>
      </c>
      <c r="U829" s="13">
        <f t="shared" si="1184"/>
        <v>7.2194090167958941E-2</v>
      </c>
      <c r="V829" s="13">
        <f t="shared" si="1185"/>
        <v>1.3607070636511164E-2</v>
      </c>
      <c r="W829" s="13">
        <f t="shared" si="1186"/>
        <v>3.987396489969823E-2</v>
      </c>
      <c r="X829" s="13">
        <f t="shared" si="1187"/>
        <v>5.0632757265839698E-2</v>
      </c>
      <c r="Y829" s="13">
        <f t="shared" si="1188"/>
        <v>3.214724338036478E-2</v>
      </c>
      <c r="Z829" s="13">
        <f t="shared" si="1189"/>
        <v>1.8695017589716246E-2</v>
      </c>
      <c r="AA829" s="13">
        <f t="shared" si="1190"/>
        <v>3.055783268353526E-2</v>
      </c>
      <c r="AB829" s="13">
        <f t="shared" si="1191"/>
        <v>2.4974064181372858E-2</v>
      </c>
      <c r="AC829" s="13">
        <f t="shared" si="1192"/>
        <v>1.7651575839142774E-3</v>
      </c>
      <c r="AD829" s="13">
        <f t="shared" si="1193"/>
        <v>1.6293939574900256E-2</v>
      </c>
      <c r="AE829" s="13">
        <f t="shared" si="1194"/>
        <v>2.0690370006480784E-2</v>
      </c>
      <c r="AF829" s="13">
        <f t="shared" si="1195"/>
        <v>1.3136522602076126E-2</v>
      </c>
      <c r="AG829" s="13">
        <f t="shared" si="1196"/>
        <v>5.5603396176032247E-3</v>
      </c>
      <c r="AH829" s="13">
        <f t="shared" si="1197"/>
        <v>5.9348267101215109E-3</v>
      </c>
      <c r="AI829" s="13">
        <f t="shared" si="1198"/>
        <v>9.700736613022988E-3</v>
      </c>
      <c r="AJ829" s="13">
        <f t="shared" si="1199"/>
        <v>7.9281414126848217E-3</v>
      </c>
      <c r="AK829" s="13">
        <f t="shared" si="1200"/>
        <v>4.3196325369866785E-3</v>
      </c>
      <c r="AL829" s="13">
        <f t="shared" si="1201"/>
        <v>1.4654881147757037E-4</v>
      </c>
      <c r="AM829" s="13">
        <f t="shared" si="1202"/>
        <v>5.3266329052220262E-3</v>
      </c>
      <c r="AN829" s="13">
        <f t="shared" si="1203"/>
        <v>6.7638648830827082E-3</v>
      </c>
      <c r="AO829" s="13">
        <f t="shared" si="1204"/>
        <v>4.294445381410464E-3</v>
      </c>
      <c r="AP829" s="13">
        <f t="shared" si="1205"/>
        <v>1.8177241811402941E-3</v>
      </c>
      <c r="AQ829" s="13">
        <f t="shared" si="1206"/>
        <v>5.7704562031540233E-4</v>
      </c>
      <c r="AR829" s="13">
        <f t="shared" si="1207"/>
        <v>1.5072323055121048E-3</v>
      </c>
      <c r="AS829" s="13">
        <f t="shared" si="1208"/>
        <v>2.4636378321672963E-3</v>
      </c>
      <c r="AT829" s="13">
        <f t="shared" si="1209"/>
        <v>2.0134624722045642E-3</v>
      </c>
      <c r="AU829" s="13">
        <f t="shared" si="1210"/>
        <v>1.0970311393564232E-3</v>
      </c>
      <c r="AV829" s="13">
        <f t="shared" si="1211"/>
        <v>4.4828647317670734E-4</v>
      </c>
      <c r="AW829" s="13">
        <f t="shared" si="1212"/>
        <v>8.4492590622260524E-6</v>
      </c>
      <c r="AX829" s="13">
        <f t="shared" si="1213"/>
        <v>1.451102825510086E-3</v>
      </c>
      <c r="AY829" s="13">
        <f t="shared" si="1214"/>
        <v>1.8426393592070995E-3</v>
      </c>
      <c r="AZ829" s="13">
        <f t="shared" si="1215"/>
        <v>1.1699101360737965E-3</v>
      </c>
      <c r="BA829" s="13">
        <f t="shared" si="1216"/>
        <v>4.9519175475088285E-4</v>
      </c>
      <c r="BB829" s="13">
        <f t="shared" si="1217"/>
        <v>1.5720109588685798E-4</v>
      </c>
      <c r="BC829" s="13">
        <f t="shared" si="1218"/>
        <v>3.9923418451038018E-5</v>
      </c>
      <c r="BD829" s="13">
        <f t="shared" si="1219"/>
        <v>3.1898561571941001E-4</v>
      </c>
      <c r="BE829" s="13">
        <f t="shared" si="1220"/>
        <v>5.2139608999191933E-4</v>
      </c>
      <c r="BF829" s="13">
        <f t="shared" si="1221"/>
        <v>4.26122478980358E-4</v>
      </c>
      <c r="BG829" s="13">
        <f t="shared" si="1222"/>
        <v>2.3217200969699104E-4</v>
      </c>
      <c r="BH829" s="13">
        <f t="shared" si="1223"/>
        <v>9.4873853315112836E-5</v>
      </c>
      <c r="BI829" s="13">
        <f t="shared" si="1224"/>
        <v>3.1015101448636709E-5</v>
      </c>
      <c r="BJ829" s="14">
        <f t="shared" si="1225"/>
        <v>0.45793074226488384</v>
      </c>
      <c r="BK829" s="14">
        <f t="shared" si="1226"/>
        <v>0.24485484257621157</v>
      </c>
      <c r="BL829" s="14">
        <f t="shared" si="1227"/>
        <v>0.278496584025901</v>
      </c>
      <c r="BM829" s="14">
        <f t="shared" si="1228"/>
        <v>0.55318886652910138</v>
      </c>
      <c r="BN829" s="14">
        <f t="shared" si="1229"/>
        <v>0.44495412982746629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1.5906</v>
      </c>
      <c r="F830" s="10">
        <f>VLOOKUP(B830,home!$B$2:$E$405,3,FALSE)</f>
        <v>0.94299999999999995</v>
      </c>
      <c r="G830" s="10">
        <f>VLOOKUP(C830,away!$B$2:$E$405,4,FALSE)</f>
        <v>1.2574000000000001</v>
      </c>
      <c r="H830" s="10">
        <f>VLOOKUP(A830,away!$A$2:$E$405,3,FALSE)</f>
        <v>1.1812</v>
      </c>
      <c r="I830" s="10">
        <f>VLOOKUP(C830,away!$B$2:$E$405,3,FALSE)</f>
        <v>0.74080000000000001</v>
      </c>
      <c r="J830" s="10">
        <f>VLOOKUP(B830,home!$B$2:$E$405,4,FALSE)</f>
        <v>0.95240000000000002</v>
      </c>
      <c r="K830" s="12">
        <f t="shared" si="1174"/>
        <v>1.8860192749200002</v>
      </c>
      <c r="L830" s="12">
        <f t="shared" si="1175"/>
        <v>0.83338139110400011</v>
      </c>
      <c r="M830" s="13">
        <f t="shared" si="1176"/>
        <v>6.5914247238401197E-2</v>
      </c>
      <c r="N830" s="13">
        <f t="shared" si="1177"/>
        <v>0.12431554078346707</v>
      </c>
      <c r="O830" s="13">
        <f t="shared" si="1178"/>
        <v>5.4931707057111798E-2</v>
      </c>
      <c r="P830" s="13">
        <f t="shared" si="1179"/>
        <v>0.10360225831397185</v>
      </c>
      <c r="Q830" s="13">
        <f t="shared" si="1180"/>
        <v>0.11723075304486115</v>
      </c>
      <c r="R830" s="13">
        <f t="shared" si="1181"/>
        <v>2.2889531221486622E-2</v>
      </c>
      <c r="S830" s="13">
        <f t="shared" si="1182"/>
        <v>4.0709817594267103E-2</v>
      </c>
      <c r="T830" s="13">
        <f t="shared" si="1183"/>
        <v>9.7697928052695893E-2</v>
      </c>
      <c r="U830" s="13">
        <f t="shared" si="1184"/>
        <v>4.3170097077606912E-2</v>
      </c>
      <c r="V830" s="13">
        <f t="shared" si="1185"/>
        <v>7.1096230077061827E-3</v>
      </c>
      <c r="W830" s="13">
        <f t="shared" si="1186"/>
        <v>7.369981995199823E-2</v>
      </c>
      <c r="X830" s="13">
        <f t="shared" si="1187"/>
        <v>6.1420058475710637E-2</v>
      </c>
      <c r="Y830" s="13">
        <f t="shared" si="1188"/>
        <v>2.5593166887088379E-2</v>
      </c>
      <c r="Z830" s="13">
        <f t="shared" si="1189"/>
        <v>6.358569790360322E-3</v>
      </c>
      <c r="AA830" s="13">
        <f t="shared" si="1190"/>
        <v>1.1992385185543592E-2</v>
      </c>
      <c r="AB830" s="13">
        <f t="shared" si="1191"/>
        <v>1.1308934806100141E-2</v>
      </c>
      <c r="AC830" s="13">
        <f t="shared" si="1192"/>
        <v>6.9841975579959515E-4</v>
      </c>
      <c r="AD830" s="13">
        <f t="shared" si="1193"/>
        <v>3.4749820246900556E-2</v>
      </c>
      <c r="AE830" s="13">
        <f t="shared" si="1194"/>
        <v>2.8959853537975939E-2</v>
      </c>
      <c r="AF830" s="13">
        <f t="shared" si="1195"/>
        <v>1.2067301513823242E-2</v>
      </c>
      <c r="AG830" s="13">
        <f t="shared" si="1196"/>
        <v>3.3522215074871403E-3</v>
      </c>
      <c r="AH830" s="13">
        <f t="shared" si="1197"/>
        <v>1.3247784343305886E-3</v>
      </c>
      <c r="AI830" s="13">
        <f t="shared" si="1198"/>
        <v>2.4985576621458297E-3</v>
      </c>
      <c r="AJ830" s="13">
        <f t="shared" si="1199"/>
        <v>2.3561639551530449E-3</v>
      </c>
      <c r="AK830" s="13">
        <f t="shared" si="1200"/>
        <v>1.4812568780967956E-3</v>
      </c>
      <c r="AL830" s="13">
        <f t="shared" si="1201"/>
        <v>4.3910302845589092E-5</v>
      </c>
      <c r="AM830" s="13">
        <f t="shared" si="1202"/>
        <v>1.3107766157131941E-2</v>
      </c>
      <c r="AN830" s="13">
        <f t="shared" si="1203"/>
        <v>1.0923768394296552E-2</v>
      </c>
      <c r="AO830" s="13">
        <f t="shared" si="1204"/>
        <v>4.5518326502683847E-3</v>
      </c>
      <c r="AP830" s="13">
        <f t="shared" si="1205"/>
        <v>1.2644708753844248E-3</v>
      </c>
      <c r="AQ830" s="13">
        <f t="shared" si="1206"/>
        <v>2.6344662428459112E-4</v>
      </c>
      <c r="AR830" s="13">
        <f t="shared" si="1207"/>
        <v>2.2080913890140108E-4</v>
      </c>
      <c r="AS830" s="13">
        <f t="shared" si="1208"/>
        <v>4.1645029204653009E-4</v>
      </c>
      <c r="AT830" s="13">
        <f t="shared" si="1209"/>
        <v>3.9271663892290957E-4</v>
      </c>
      <c r="AU830" s="13">
        <f t="shared" si="1210"/>
        <v>2.4689038353013521E-4</v>
      </c>
      <c r="AV830" s="13">
        <f t="shared" si="1211"/>
        <v>1.1641000553255656E-4</v>
      </c>
      <c r="AW830" s="13">
        <f t="shared" si="1212"/>
        <v>1.9171401263555987E-6</v>
      </c>
      <c r="AX830" s="13">
        <f t="shared" si="1213"/>
        <v>4.1202499372491536E-3</v>
      </c>
      <c r="AY830" s="13">
        <f t="shared" si="1214"/>
        <v>3.433739624400869E-3</v>
      </c>
      <c r="AZ830" s="13">
        <f t="shared" si="1215"/>
        <v>1.4308073524360613E-3</v>
      </c>
      <c r="BA830" s="13">
        <f t="shared" si="1216"/>
        <v>3.9746940725833205E-4</v>
      </c>
      <c r="BB830" s="13">
        <f t="shared" si="1217"/>
        <v>8.2810901885557774E-5</v>
      </c>
      <c r="BC830" s="13">
        <f t="shared" si="1218"/>
        <v>1.3802612922392603E-5</v>
      </c>
      <c r="BD830" s="13">
        <f t="shared" si="1219"/>
        <v>3.0669704557687664E-5</v>
      </c>
      <c r="BE830" s="13">
        <f t="shared" si="1220"/>
        <v>5.7843653951900716E-5</v>
      </c>
      <c r="BF830" s="13">
        <f t="shared" si="1221"/>
        <v>5.4547123142543605E-5</v>
      </c>
      <c r="BG830" s="13">
        <f t="shared" si="1222"/>
        <v>3.4292308546090698E-5</v>
      </c>
      <c r="BH830" s="13">
        <f t="shared" si="1223"/>
        <v>1.6168988724857719E-5</v>
      </c>
      <c r="BI830" s="13">
        <f t="shared" si="1224"/>
        <v>6.0990048782091609E-6</v>
      </c>
      <c r="BJ830" s="14">
        <f t="shared" si="1225"/>
        <v>0.61867662853952654</v>
      </c>
      <c r="BK830" s="14">
        <f t="shared" si="1226"/>
        <v>0.22151201583739236</v>
      </c>
      <c r="BL830" s="14">
        <f t="shared" si="1227"/>
        <v>0.15354630952031018</v>
      </c>
      <c r="BM830" s="14">
        <f t="shared" si="1228"/>
        <v>0.5077776635440151</v>
      </c>
      <c r="BN830" s="14">
        <f t="shared" si="1229"/>
        <v>0.48888403765929966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1.2153</v>
      </c>
      <c r="F831" s="10">
        <f>VLOOKUP(B831,home!$B$2:$E$405,3,FALSE)</f>
        <v>0.64</v>
      </c>
      <c r="G831" s="10">
        <f>VLOOKUP(C831,away!$B$2:$E$405,4,FALSE)</f>
        <v>0.9143</v>
      </c>
      <c r="H831" s="10">
        <f>VLOOKUP(A831,away!$A$2:$E$405,3,FALSE)</f>
        <v>0.91669999999999996</v>
      </c>
      <c r="I831" s="10">
        <f>VLOOKUP(C831,away!$B$2:$E$405,3,FALSE)</f>
        <v>0.72719999999999996</v>
      </c>
      <c r="J831" s="10">
        <f>VLOOKUP(B831,home!$B$2:$E$405,4,FALSE)</f>
        <v>1.0909</v>
      </c>
      <c r="K831" s="12">
        <f t="shared" si="1174"/>
        <v>0.71113522560000009</v>
      </c>
      <c r="L831" s="12">
        <f t="shared" si="1175"/>
        <v>0.72722038341599993</v>
      </c>
      <c r="M831" s="13">
        <f t="shared" si="1176"/>
        <v>0.23731768105691356</v>
      </c>
      <c r="N831" s="13">
        <f t="shared" si="1177"/>
        <v>0.16876496265727708</v>
      </c>
      <c r="O831" s="13">
        <f t="shared" si="1178"/>
        <v>0.17258225500960464</v>
      </c>
      <c r="P831" s="13">
        <f t="shared" si="1179"/>
        <v>0.12272932085081194</v>
      </c>
      <c r="Q831" s="13">
        <f t="shared" si="1180"/>
        <v>6.0007354896329163E-2</v>
      </c>
      <c r="R831" s="13">
        <f t="shared" si="1181"/>
        <v>6.2752666829441264E-2</v>
      </c>
      <c r="S831" s="13">
        <f t="shared" si="1182"/>
        <v>1.586742939824325E-2</v>
      </c>
      <c r="T831" s="13">
        <f t="shared" si="1183"/>
        <v>4.3638571635488468E-2</v>
      </c>
      <c r="U831" s="13">
        <f t="shared" si="1184"/>
        <v>4.462563188275636E-2</v>
      </c>
      <c r="V831" s="13">
        <f t="shared" si="1185"/>
        <v>9.1176370519311387E-4</v>
      </c>
      <c r="W831" s="13">
        <f t="shared" si="1186"/>
        <v>1.4224447953953437E-2</v>
      </c>
      <c r="X831" s="13">
        <f t="shared" si="1187"/>
        <v>1.0344308494954954E-2</v>
      </c>
      <c r="Y831" s="13">
        <f t="shared" si="1188"/>
        <v>3.7612959949372624E-3</v>
      </c>
      <c r="Z831" s="13">
        <f t="shared" si="1189"/>
        <v>1.5211672810694264E-2</v>
      </c>
      <c r="AA831" s="13">
        <f t="shared" si="1190"/>
        <v>1.0817556375986453E-2</v>
      </c>
      <c r="AB831" s="13">
        <f t="shared" si="1191"/>
        <v>3.8463726969389226E-3</v>
      </c>
      <c r="AC831" s="13">
        <f t="shared" si="1192"/>
        <v>2.9470028269810742E-5</v>
      </c>
      <c r="AD831" s="13">
        <f t="shared" si="1193"/>
        <v>2.5288765011925339E-3</v>
      </c>
      <c r="AE831" s="13">
        <f t="shared" si="1194"/>
        <v>1.8390505388089467E-3</v>
      </c>
      <c r="AF831" s="13">
        <f t="shared" si="1195"/>
        <v>6.6869751897702162E-4</v>
      </c>
      <c r="AG831" s="13">
        <f t="shared" si="1196"/>
        <v>1.6209682204659922E-4</v>
      </c>
      <c r="AH831" s="13">
        <f t="shared" si="1197"/>
        <v>2.765559633447955E-3</v>
      </c>
      <c r="AI831" s="13">
        <f t="shared" si="1198"/>
        <v>1.9666868738422651E-3</v>
      </c>
      <c r="AJ831" s="13">
        <f t="shared" si="1199"/>
        <v>6.99290156857189E-4</v>
      </c>
      <c r="AK831" s="13">
        <f t="shared" si="1200"/>
        <v>1.657632878188322E-4</v>
      </c>
      <c r="AL831" s="13">
        <f t="shared" si="1201"/>
        <v>6.0961939943121433E-7</v>
      </c>
      <c r="AM831" s="13">
        <f t="shared" si="1202"/>
        <v>3.5967463223801838E-4</v>
      </c>
      <c r="AN831" s="13">
        <f t="shared" si="1203"/>
        <v>2.6156272396114051E-4</v>
      </c>
      <c r="AO831" s="13">
        <f t="shared" si="1204"/>
        <v>9.5106872203176945E-5</v>
      </c>
      <c r="AP831" s="13">
        <f t="shared" si="1205"/>
        <v>2.3054552023030287E-5</v>
      </c>
      <c r="AQ831" s="13">
        <f t="shared" si="1206"/>
        <v>4.1914350404180492E-6</v>
      </c>
      <c r="AR831" s="13">
        <f t="shared" si="1207"/>
        <v>4.0223426739916689E-4</v>
      </c>
      <c r="AS831" s="13">
        <f t="shared" si="1208"/>
        <v>2.8604295649095732E-4</v>
      </c>
      <c r="AT831" s="13">
        <f t="shared" si="1209"/>
        <v>1.0170761119774395E-4</v>
      </c>
      <c r="AU831" s="13">
        <f t="shared" si="1210"/>
        <v>2.4109288344781583E-5</v>
      </c>
      <c r="AV831" s="13">
        <f t="shared" si="1211"/>
        <v>4.2862410515304252E-6</v>
      </c>
      <c r="AW831" s="13">
        <f t="shared" si="1212"/>
        <v>8.7573864113827788E-9</v>
      </c>
      <c r="AX831" s="13">
        <f t="shared" si="1213"/>
        <v>4.2629550123196693E-5</v>
      </c>
      <c r="AY831" s="13">
        <f t="shared" si="1214"/>
        <v>3.1001077785442682E-5</v>
      </c>
      <c r="AZ831" s="13">
        <f t="shared" si="1215"/>
        <v>1.1272307836719431E-5</v>
      </c>
      <c r="BA831" s="13">
        <f t="shared" si="1216"/>
        <v>2.7324840090007623E-6</v>
      </c>
      <c r="BB831" s="13">
        <f t="shared" si="1217"/>
        <v>4.9677951717590564E-7</v>
      </c>
      <c r="BC831" s="13">
        <f t="shared" si="1218"/>
        <v>7.2253638190775487E-8</v>
      </c>
      <c r="BD831" s="13">
        <f t="shared" si="1219"/>
        <v>4.8752159693512656E-5</v>
      </c>
      <c r="BE831" s="13">
        <f t="shared" si="1220"/>
        <v>3.4669378082133353E-5</v>
      </c>
      <c r="BF831" s="13">
        <f t="shared" si="1221"/>
        <v>1.2327308001924799E-5</v>
      </c>
      <c r="BG831" s="13">
        <f t="shared" si="1222"/>
        <v>2.922127652329826E-6</v>
      </c>
      <c r="BH831" s="13">
        <f t="shared" si="1223"/>
        <v>5.1950697681789233E-7</v>
      </c>
      <c r="BI831" s="13">
        <f t="shared" si="1224"/>
        <v>7.3887942232033196E-8</v>
      </c>
      <c r="BJ831" s="14">
        <f t="shared" si="1225"/>
        <v>0.30677145768234093</v>
      </c>
      <c r="BK831" s="14">
        <f t="shared" si="1226"/>
        <v>0.37688727573661651</v>
      </c>
      <c r="BL831" s="14">
        <f t="shared" si="1227"/>
        <v>0.3011394274795271</v>
      </c>
      <c r="BM831" s="14">
        <f t="shared" si="1228"/>
        <v>0.17582460008840212</v>
      </c>
      <c r="BN831" s="14">
        <f t="shared" si="1229"/>
        <v>0.82415424130037762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1.2153</v>
      </c>
      <c r="F832" s="10">
        <f>VLOOKUP(B832,home!$B$2:$E$405,3,FALSE)</f>
        <v>0.64</v>
      </c>
      <c r="G832" s="10">
        <f>VLOOKUP(C832,away!$B$2:$E$405,4,FALSE)</f>
        <v>0.36570000000000003</v>
      </c>
      <c r="H832" s="10">
        <f>VLOOKUP(A832,away!$A$2:$E$405,3,FALSE)</f>
        <v>0.91669999999999996</v>
      </c>
      <c r="I832" s="10">
        <f>VLOOKUP(C832,away!$B$2:$E$405,3,FALSE)</f>
        <v>1.3332999999999999</v>
      </c>
      <c r="J832" s="10">
        <f>VLOOKUP(B832,home!$B$2:$E$405,4,FALSE)</f>
        <v>1.0909</v>
      </c>
      <c r="K832" s="12">
        <f t="shared" si="1174"/>
        <v>0.28443853440000005</v>
      </c>
      <c r="L832" s="12">
        <f t="shared" si="1175"/>
        <v>1.3333373723989999</v>
      </c>
      <c r="M832" s="13">
        <f t="shared" si="1176"/>
        <v>0.19833933405972384</v>
      </c>
      <c r="N832" s="13">
        <f t="shared" si="1177"/>
        <v>5.6415349493819857E-2</v>
      </c>
      <c r="O832" s="13">
        <f t="shared" si="1178"/>
        <v>0.26445324651855967</v>
      </c>
      <c r="P832" s="13">
        <f t="shared" si="1179"/>
        <v>7.5220693857061025E-2</v>
      </c>
      <c r="Q832" s="13">
        <f t="shared" si="1180"/>
        <v>8.0233496638429519E-3</v>
      </c>
      <c r="R832" s="13">
        <f t="shared" si="1181"/>
        <v>0.17630269841772067</v>
      </c>
      <c r="S832" s="13">
        <f t="shared" si="1182"/>
        <v>7.1319095770407265E-3</v>
      </c>
      <c r="T832" s="13">
        <f t="shared" si="1183"/>
        <v>1.0697831958626761E-2</v>
      </c>
      <c r="U832" s="13">
        <f t="shared" si="1184"/>
        <v>5.0147281148701671E-2</v>
      </c>
      <c r="V832" s="13">
        <f t="shared" si="1185"/>
        <v>3.0053274855891467E-4</v>
      </c>
      <c r="W832" s="13">
        <f t="shared" si="1186"/>
        <v>7.6071660645407406E-4</v>
      </c>
      <c r="X832" s="13">
        <f t="shared" si="1187"/>
        <v>1.0142918811897592E-3</v>
      </c>
      <c r="Y832" s="13">
        <f t="shared" si="1188"/>
        <v>6.7619663585559604E-4</v>
      </c>
      <c r="Z832" s="13">
        <f t="shared" si="1189"/>
        <v>7.835699221837901E-2</v>
      </c>
      <c r="AA832" s="13">
        <f t="shared" si="1190"/>
        <v>2.2287748026587933E-2</v>
      </c>
      <c r="AB832" s="13">
        <f t="shared" si="1191"/>
        <v>3.1697471918795822E-3</v>
      </c>
      <c r="AC832" s="13">
        <f t="shared" si="1192"/>
        <v>7.123612791097968E-6</v>
      </c>
      <c r="AD832" s="13">
        <f t="shared" si="1193"/>
        <v>5.4094279158384608E-5</v>
      </c>
      <c r="AE832" s="13">
        <f t="shared" si="1194"/>
        <v>7.2125924034858522E-5</v>
      </c>
      <c r="AF832" s="13">
        <f t="shared" si="1195"/>
        <v>4.8084095017244068E-5</v>
      </c>
      <c r="AG832" s="13">
        <f t="shared" si="1196"/>
        <v>2.1370773634825354E-5</v>
      </c>
      <c r="AH832" s="13">
        <f t="shared" si="1197"/>
        <v>2.6119076528385601E-2</v>
      </c>
      <c r="AI832" s="13">
        <f t="shared" si="1198"/>
        <v>7.4292718476154408E-3</v>
      </c>
      <c r="AJ832" s="13">
        <f t="shared" si="1199"/>
        <v>1.0565855979974581E-3</v>
      </c>
      <c r="AK832" s="13">
        <f t="shared" si="1200"/>
        <v>1.0017788632084819E-4</v>
      </c>
      <c r="AL832" s="13">
        <f t="shared" si="1201"/>
        <v>1.0806592639946473E-7</v>
      </c>
      <c r="AM832" s="13">
        <f t="shared" si="1202"/>
        <v>3.0772994966470786E-6</v>
      </c>
      <c r="AN832" s="13">
        <f t="shared" si="1203"/>
        <v>4.1030784249441811E-6</v>
      </c>
      <c r="AO832" s="13">
        <f t="shared" si="1204"/>
        <v>2.7353939029310508E-6</v>
      </c>
      <c r="AP832" s="13">
        <f t="shared" si="1205"/>
        <v>1.2157343063367778E-6</v>
      </c>
      <c r="AQ832" s="13">
        <f t="shared" si="1206"/>
        <v>4.0524599638660017E-7</v>
      </c>
      <c r="AR832" s="13">
        <f t="shared" si="1207"/>
        <v>6.9651081735692044E-3</v>
      </c>
      <c r="AS832" s="13">
        <f t="shared" si="1208"/>
        <v>1.9811451608274856E-3</v>
      </c>
      <c r="AT832" s="13">
        <f t="shared" si="1209"/>
        <v>2.8175701298971113E-4</v>
      </c>
      <c r="AU832" s="13">
        <f t="shared" si="1210"/>
        <v>2.6714183943905069E-5</v>
      </c>
      <c r="AV832" s="13">
        <f t="shared" si="1211"/>
        <v>1.8996358321740927E-6</v>
      </c>
      <c r="AW832" s="13">
        <f t="shared" si="1212"/>
        <v>1.1384521051328461E-9</v>
      </c>
      <c r="AX832" s="13">
        <f t="shared" si="1213"/>
        <v>1.4588375978935867E-7</v>
      </c>
      <c r="AY832" s="13">
        <f t="shared" si="1214"/>
        <v>1.945122689532304E-7</v>
      </c>
      <c r="AZ832" s="13">
        <f t="shared" si="1215"/>
        <v>1.2967523879273389E-7</v>
      </c>
      <c r="BA832" s="13">
        <f t="shared" si="1216"/>
        <v>5.7633614052372227E-8</v>
      </c>
      <c r="BB832" s="13">
        <f t="shared" si="1217"/>
        <v>1.9211262880612023E-8</v>
      </c>
      <c r="BC832" s="13">
        <f t="shared" si="1218"/>
        <v>5.123018953940332E-9</v>
      </c>
      <c r="BD832" s="13">
        <f t="shared" si="1219"/>
        <v>1.5478065051035936E-3</v>
      </c>
      <c r="BE832" s="13">
        <f t="shared" si="1220"/>
        <v>4.4025581384645233E-4</v>
      </c>
      <c r="BF832" s="13">
        <f t="shared" si="1221"/>
        <v>6.2612859225782066E-5</v>
      </c>
      <c r="BG832" s="13">
        <f t="shared" si="1222"/>
        <v>5.9365033042583238E-6</v>
      </c>
      <c r="BH832" s="13">
        <f t="shared" si="1223"/>
        <v>4.2214257483099884E-7</v>
      </c>
      <c r="BI832" s="13">
        <f t="shared" si="1224"/>
        <v>2.4014723058554343E-8</v>
      </c>
      <c r="BJ832" s="14">
        <f t="shared" si="1225"/>
        <v>7.7795500102925005E-2</v>
      </c>
      <c r="BK832" s="14">
        <f t="shared" si="1226"/>
        <v>0.28099989643337092</v>
      </c>
      <c r="BL832" s="14">
        <f t="shared" si="1227"/>
        <v>0.56237951516970941</v>
      </c>
      <c r="BM832" s="14">
        <f t="shared" si="1228"/>
        <v>0.22077703853983949</v>
      </c>
      <c r="BN832" s="14">
        <f t="shared" si="1229"/>
        <v>0.7787546720107279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1.5221</v>
      </c>
      <c r="F833" s="10">
        <f>VLOOKUP(B833,home!$B$2:$E$405,3,FALSE)</f>
        <v>0.98550000000000004</v>
      </c>
      <c r="G833" s="10">
        <f>VLOOKUP(C833,away!$B$2:$E$405,4,FALSE)</f>
        <v>0.80300000000000005</v>
      </c>
      <c r="H833" s="10">
        <f>VLOOKUP(A833,away!$A$2:$E$405,3,FALSE)</f>
        <v>1.1471</v>
      </c>
      <c r="I833" s="10">
        <f>VLOOKUP(C833,away!$B$2:$E$405,3,FALSE)</f>
        <v>0.77490000000000003</v>
      </c>
      <c r="J833" s="10">
        <f>VLOOKUP(B833,home!$B$2:$E$405,4,FALSE)</f>
        <v>0.98070000000000002</v>
      </c>
      <c r="K833" s="12">
        <f t="shared" si="1174"/>
        <v>1.2045237286500001</v>
      </c>
      <c r="L833" s="12">
        <f t="shared" si="1175"/>
        <v>0.87173225565300005</v>
      </c>
      <c r="M833" s="13">
        <f t="shared" si="1176"/>
        <v>0.12539882958209375</v>
      </c>
      <c r="N833" s="13">
        <f t="shared" si="1177"/>
        <v>0.1510458657765695</v>
      </c>
      <c r="O833" s="13">
        <f t="shared" si="1178"/>
        <v>0.10931420456784476</v>
      </c>
      <c r="P833" s="13">
        <f t="shared" si="1179"/>
        <v>0.13167155328046923</v>
      </c>
      <c r="Q833" s="13">
        <f t="shared" si="1180"/>
        <v>9.0969164721180523E-2</v>
      </c>
      <c r="R833" s="13">
        <f t="shared" si="1181"/>
        <v>4.7646359061420389E-2</v>
      </c>
      <c r="S833" s="13">
        <f t="shared" si="1182"/>
        <v>3.4564513084114012E-2</v>
      </c>
      <c r="T833" s="13">
        <f t="shared" si="1183"/>
        <v>7.9300755157264008E-2</v>
      </c>
      <c r="U833" s="13">
        <f t="shared" si="1184"/>
        <v>5.73911700732588E-2</v>
      </c>
      <c r="V833" s="13">
        <f t="shared" si="1185"/>
        <v>4.0326117355460305E-3</v>
      </c>
      <c r="W833" s="13">
        <f t="shared" si="1186"/>
        <v>3.6524839160710781E-2</v>
      </c>
      <c r="X833" s="13">
        <f t="shared" si="1187"/>
        <v>3.1839880428929442E-2</v>
      </c>
      <c r="Y833" s="13">
        <f t="shared" si="1188"/>
        <v>1.3877925393016233E-2</v>
      </c>
      <c r="Z833" s="13">
        <f t="shared" si="1189"/>
        <v>1.3844956019421586E-2</v>
      </c>
      <c r="AA833" s="13">
        <f t="shared" si="1190"/>
        <v>1.6676578047508949E-2</v>
      </c>
      <c r="AB833" s="13">
        <f t="shared" si="1191"/>
        <v>1.0043666985454116E-2</v>
      </c>
      <c r="AC833" s="13">
        <f t="shared" si="1192"/>
        <v>2.6464573710832694E-4</v>
      </c>
      <c r="AD833" s="13">
        <f t="shared" si="1193"/>
        <v>1.0998758863550229E-2</v>
      </c>
      <c r="AE833" s="13">
        <f t="shared" si="1194"/>
        <v>9.5879728735060697E-3</v>
      </c>
      <c r="AF833" s="13">
        <f t="shared" si="1195"/>
        <v>4.1790726100806109E-3</v>
      </c>
      <c r="AG833" s="13">
        <f t="shared" si="1196"/>
        <v>1.2143441309744138E-3</v>
      </c>
      <c r="AH833" s="13">
        <f t="shared" si="1197"/>
        <v>3.0172736850567396E-3</v>
      </c>
      <c r="AI833" s="13">
        <f t="shared" si="1198"/>
        <v>3.6343777494820696E-3</v>
      </c>
      <c r="AJ833" s="13">
        <f t="shared" si="1199"/>
        <v>2.1888471190643706E-3</v>
      </c>
      <c r="AK833" s="13">
        <f t="shared" si="1200"/>
        <v>8.7883943110007498E-4</v>
      </c>
      <c r="AL833" s="13">
        <f t="shared" si="1201"/>
        <v>1.1115355825963456E-5</v>
      </c>
      <c r="AM833" s="13">
        <f t="shared" si="1202"/>
        <v>2.649653207369151E-3</v>
      </c>
      <c r="AN833" s="13">
        <f t="shared" si="1203"/>
        <v>2.3097881671581165E-3</v>
      </c>
      <c r="AO833" s="13">
        <f t="shared" si="1204"/>
        <v>1.0067584245186767E-3</v>
      </c>
      <c r="AP833" s="13">
        <f t="shared" si="1205"/>
        <v>2.9254126410110888E-4</v>
      </c>
      <c r="AQ833" s="13">
        <f t="shared" si="1206"/>
        <v>6.3754414006609905E-5</v>
      </c>
      <c r="AR833" s="13">
        <f t="shared" si="1207"/>
        <v>5.2605095907939036E-4</v>
      </c>
      <c r="AS833" s="13">
        <f t="shared" si="1208"/>
        <v>6.336408626902158E-4</v>
      </c>
      <c r="AT833" s="13">
        <f t="shared" si="1209"/>
        <v>3.8161772727631095E-4</v>
      </c>
      <c r="AU833" s="13">
        <f t="shared" si="1210"/>
        <v>1.5322253592593355E-4</v>
      </c>
      <c r="AV833" s="13">
        <f t="shared" si="1211"/>
        <v>4.6140045071678549E-5</v>
      </c>
      <c r="AW833" s="13">
        <f t="shared" si="1212"/>
        <v>3.2420472870158448E-7</v>
      </c>
      <c r="AX833" s="13">
        <f t="shared" si="1213"/>
        <v>5.3192836016162056E-4</v>
      </c>
      <c r="AY833" s="13">
        <f t="shared" si="1214"/>
        <v>4.6369910924949094E-4</v>
      </c>
      <c r="AZ833" s="13">
        <f t="shared" si="1215"/>
        <v>2.0211073522517279E-4</v>
      </c>
      <c r="BA833" s="13">
        <f t="shared" si="1216"/>
        <v>5.8728815703175386E-5</v>
      </c>
      <c r="BB833" s="13">
        <f t="shared" si="1217"/>
        <v>1.2798950746189601E-5</v>
      </c>
      <c r="BC833" s="13">
        <f t="shared" si="1218"/>
        <v>2.2314516407935022E-6</v>
      </c>
      <c r="BD833" s="13">
        <f t="shared" si="1219"/>
        <v>7.6429264857783474E-5</v>
      </c>
      <c r="BE833" s="13">
        <f t="shared" si="1220"/>
        <v>9.2060863084475751E-5</v>
      </c>
      <c r="BF833" s="13">
        <f t="shared" si="1221"/>
        <v>5.5444747032624975E-5</v>
      </c>
      <c r="BG833" s="13">
        <f t="shared" si="1222"/>
        <v>2.226150447659781E-5</v>
      </c>
      <c r="BH833" s="13">
        <f t="shared" si="1223"/>
        <v>6.7036275943775696E-6</v>
      </c>
      <c r="BI833" s="13">
        <f t="shared" si="1224"/>
        <v>1.6149357010921394E-6</v>
      </c>
      <c r="BJ833" s="14">
        <f t="shared" si="1225"/>
        <v>0.43713257201566202</v>
      </c>
      <c r="BK833" s="14">
        <f t="shared" si="1226"/>
        <v>0.29640696788440685</v>
      </c>
      <c r="BL833" s="14">
        <f t="shared" si="1227"/>
        <v>0.25278650379298079</v>
      </c>
      <c r="BM833" s="14">
        <f t="shared" si="1228"/>
        <v>0.34366164781837211</v>
      </c>
      <c r="BN833" s="14">
        <f t="shared" si="1229"/>
        <v>0.65604597698957812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1.5221</v>
      </c>
      <c r="F834" s="10">
        <f>VLOOKUP(B834,home!$B$2:$E$405,3,FALSE)</f>
        <v>2.044</v>
      </c>
      <c r="G834" s="10">
        <f>VLOOKUP(C834,away!$B$2:$E$405,4,FALSE)</f>
        <v>1.095</v>
      </c>
      <c r="H834" s="10">
        <f>VLOOKUP(A834,away!$A$2:$E$405,3,FALSE)</f>
        <v>1.1471</v>
      </c>
      <c r="I834" s="10">
        <f>VLOOKUP(C834,away!$B$2:$E$405,3,FALSE)</f>
        <v>0.87180000000000002</v>
      </c>
      <c r="J834" s="10">
        <f>VLOOKUP(B834,home!$B$2:$E$405,4,FALSE)</f>
        <v>1.0654999999999999</v>
      </c>
      <c r="K834" s="12">
        <f t="shared" si="1174"/>
        <v>3.406733778</v>
      </c>
      <c r="L834" s="12">
        <f t="shared" si="1175"/>
        <v>1.0655445165899999</v>
      </c>
      <c r="M834" s="13">
        <f t="shared" si="1176"/>
        <v>1.1421265179553103E-2</v>
      </c>
      <c r="N834" s="13">
        <f t="shared" si="1177"/>
        <v>3.8909209874678788E-2</v>
      </c>
      <c r="O834" s="13">
        <f t="shared" si="1178"/>
        <v>1.2169866484593108E-2</v>
      </c>
      <c r="P834" s="13">
        <f t="shared" si="1179"/>
        <v>4.1459495226813463E-2</v>
      </c>
      <c r="Q834" s="13">
        <f t="shared" si="1180"/>
        <v>6.6276659777679686E-2</v>
      </c>
      <c r="R834" s="13">
        <f t="shared" si="1181"/>
        <v>6.4837672501453026E-3</v>
      </c>
      <c r="S834" s="13">
        <f t="shared" si="1182"/>
        <v>3.7624766552557753E-2</v>
      </c>
      <c r="T834" s="13">
        <f t="shared" si="1183"/>
        <v>7.0620731404007597E-2</v>
      </c>
      <c r="U834" s="13">
        <f t="shared" si="1184"/>
        <v>2.208846889976018E-2</v>
      </c>
      <c r="V834" s="13">
        <f t="shared" si="1185"/>
        <v>1.5175433279477402E-2</v>
      </c>
      <c r="W834" s="13">
        <f t="shared" si="1186"/>
        <v>7.5262311852545144E-2</v>
      </c>
      <c r="X834" s="13">
        <f t="shared" si="1187"/>
        <v>8.0195343700366031E-2</v>
      </c>
      <c r="Y834" s="13">
        <f t="shared" si="1188"/>
        <v>4.272585436798771E-2</v>
      </c>
      <c r="Z834" s="13">
        <f t="shared" si="1189"/>
        <v>2.3029142134127168E-3</v>
      </c>
      <c r="AA834" s="13">
        <f t="shared" si="1190"/>
        <v>7.8454156386694035E-3</v>
      </c>
      <c r="AB834" s="13">
        <f t="shared" si="1191"/>
        <v>1.336362122935225E-2</v>
      </c>
      <c r="AC834" s="13">
        <f t="shared" si="1192"/>
        <v>3.4429515563963206E-3</v>
      </c>
      <c r="AD834" s="13">
        <f t="shared" si="1193"/>
        <v>6.4099664999608813E-2</v>
      </c>
      <c r="AE834" s="13">
        <f t="shared" si="1194"/>
        <v>6.8301046555589107E-2</v>
      </c>
      <c r="AF834" s="13">
        <f t="shared" si="1195"/>
        <v>3.6388902817333139E-2</v>
      </c>
      <c r="AG834" s="13">
        <f t="shared" si="1196"/>
        <v>1.2924665287245243E-2</v>
      </c>
      <c r="AH834" s="13">
        <f t="shared" si="1197"/>
        <v>6.1346440306977318E-4</v>
      </c>
      <c r="AI834" s="13">
        <f t="shared" si="1198"/>
        <v>2.089909903538403E-3</v>
      </c>
      <c r="AJ834" s="13">
        <f t="shared" si="1199"/>
        <v>3.5598833306805001E-3</v>
      </c>
      <c r="AK834" s="13">
        <f t="shared" si="1200"/>
        <v>4.0425249294561349E-3</v>
      </c>
      <c r="AL834" s="13">
        <f t="shared" si="1201"/>
        <v>4.9992021505326279E-4</v>
      </c>
      <c r="AM834" s="13">
        <f t="shared" si="1202"/>
        <v>4.3674098782530327E-2</v>
      </c>
      <c r="AN834" s="13">
        <f t="shared" si="1203"/>
        <v>4.6536696474735177E-2</v>
      </c>
      <c r="AO834" s="13">
        <f t="shared" si="1204"/>
        <v>2.4793460874433623E-2</v>
      </c>
      <c r="AP834" s="13">
        <f t="shared" si="1205"/>
        <v>8.8061787606804852E-3</v>
      </c>
      <c r="AQ834" s="13">
        <f t="shared" si="1206"/>
        <v>2.3458438726386027E-3</v>
      </c>
      <c r="AR834" s="13">
        <f t="shared" si="1207"/>
        <v>1.307347261628309E-4</v>
      </c>
      <c r="AS834" s="13">
        <f t="shared" si="1208"/>
        <v>4.4537840757649639E-4</v>
      </c>
      <c r="AT834" s="13">
        <f t="shared" si="1209"/>
        <v>7.5864283254135077E-4</v>
      </c>
      <c r="AU834" s="13">
        <f t="shared" si="1210"/>
        <v>8.6149805435207258E-4</v>
      </c>
      <c r="AV834" s="13">
        <f t="shared" si="1211"/>
        <v>7.3372363036062127E-4</v>
      </c>
      <c r="AW834" s="13">
        <f t="shared" si="1212"/>
        <v>5.0408989634561923E-5</v>
      </c>
      <c r="AX834" s="13">
        <f t="shared" si="1213"/>
        <v>2.4797671257692465E-2</v>
      </c>
      <c r="AY834" s="13">
        <f t="shared" si="1214"/>
        <v>2.6423022632835653E-2</v>
      </c>
      <c r="AZ834" s="13">
        <f t="shared" si="1215"/>
        <v>1.4077453439075746E-2</v>
      </c>
      <c r="BA834" s="13">
        <f t="shared" si="1216"/>
        <v>5.0000511065194002E-3</v>
      </c>
      <c r="BB834" s="13">
        <f t="shared" si="1217"/>
        <v>1.3319442598053767E-3</v>
      </c>
      <c r="BC834" s="13">
        <f t="shared" si="1218"/>
        <v>2.8384918048782919E-4</v>
      </c>
      <c r="BD834" s="13">
        <f t="shared" si="1219"/>
        <v>2.3217278431783277E-5</v>
      </c>
      <c r="BE834" s="13">
        <f t="shared" si="1220"/>
        <v>7.9095086666786961E-5</v>
      </c>
      <c r="BF834" s="13">
        <f t="shared" si="1221"/>
        <v>1.3472795171079029E-4</v>
      </c>
      <c r="BG834" s="13">
        <f t="shared" si="1222"/>
        <v>1.5299408797796741E-4</v>
      </c>
      <c r="BH834" s="13">
        <f t="shared" si="1223"/>
        <v>1.3030253183721132E-4</v>
      </c>
      <c r="BI834" s="13">
        <f t="shared" si="1224"/>
        <v>8.8781207313749612E-5</v>
      </c>
      <c r="BJ834" s="14">
        <f t="shared" si="1225"/>
        <v>0.75377466127847581</v>
      </c>
      <c r="BK834" s="14">
        <f t="shared" si="1226"/>
        <v>0.13604685464268695</v>
      </c>
      <c r="BL834" s="14">
        <f t="shared" si="1227"/>
        <v>7.5796017864196694E-2</v>
      </c>
      <c r="BM834" s="14">
        <f t="shared" si="1228"/>
        <v>0.76482757056210782</v>
      </c>
      <c r="BN834" s="14">
        <f t="shared" si="1229"/>
        <v>0.17672026379346345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1.5221</v>
      </c>
      <c r="F835" s="10">
        <f>VLOOKUP(B835,home!$B$2:$E$405,3,FALSE)</f>
        <v>1.022</v>
      </c>
      <c r="G835" s="10">
        <f>VLOOKUP(C835,away!$B$2:$E$405,4,FALSE)</f>
        <v>1.3140000000000001</v>
      </c>
      <c r="H835" s="10">
        <f>VLOOKUP(A835,away!$A$2:$E$405,3,FALSE)</f>
        <v>1.1471</v>
      </c>
      <c r="I835" s="10">
        <f>VLOOKUP(C835,away!$B$2:$E$405,3,FALSE)</f>
        <v>0.54490000000000005</v>
      </c>
      <c r="J835" s="10">
        <f>VLOOKUP(B835,home!$B$2:$E$405,4,FALSE)</f>
        <v>0.96860000000000002</v>
      </c>
      <c r="K835" s="12">
        <f t="shared" si="1174"/>
        <v>2.0440402668000002</v>
      </c>
      <c r="L835" s="12">
        <f t="shared" si="1175"/>
        <v>0.60542806959400008</v>
      </c>
      <c r="M835" s="13">
        <f t="shared" si="1176"/>
        <v>7.0688785726258016E-2</v>
      </c>
      <c r="N835" s="13">
        <f t="shared" si="1177"/>
        <v>0.14449072443566843</v>
      </c>
      <c r="O835" s="13">
        <f t="shared" si="1178"/>
        <v>4.27969750841923E-2</v>
      </c>
      <c r="P835" s="13">
        <f t="shared" si="1179"/>
        <v>8.7478740369325361E-2</v>
      </c>
      <c r="Q835" s="13">
        <f t="shared" si="1180"/>
        <v>0.14767242946280457</v>
      </c>
      <c r="R835" s="13">
        <f t="shared" si="1181"/>
        <v>1.2955245004842532E-2</v>
      </c>
      <c r="S835" s="13">
        <f t="shared" si="1182"/>
        <v>2.7064158543613361E-2</v>
      </c>
      <c r="T835" s="13">
        <f t="shared" si="1183"/>
        <v>8.9405033901921921E-2</v>
      </c>
      <c r="U835" s="13">
        <f t="shared" si="1184"/>
        <v>2.6481042456157691E-2</v>
      </c>
      <c r="V835" s="13">
        <f t="shared" si="1185"/>
        <v>3.7213799964117738E-3</v>
      </c>
      <c r="W835" s="13">
        <f t="shared" si="1186"/>
        <v>0.10061613070605173</v>
      </c>
      <c r="X835" s="13">
        <f t="shared" si="1187"/>
        <v>6.0915829783382495E-2</v>
      </c>
      <c r="Y835" s="13">
        <f t="shared" si="1188"/>
        <v>1.8440076616734982E-2</v>
      </c>
      <c r="Z835" s="13">
        <f t="shared" si="1189"/>
        <v>2.6144896581330422E-3</v>
      </c>
      <c r="AA835" s="13">
        <f t="shared" si="1190"/>
        <v>5.3441221383561032E-3</v>
      </c>
      <c r="AB835" s="13">
        <f t="shared" si="1191"/>
        <v>5.4618004207486011E-3</v>
      </c>
      <c r="AC835" s="13">
        <f t="shared" si="1192"/>
        <v>2.8782998531616901E-4</v>
      </c>
      <c r="AD835" s="13">
        <f t="shared" si="1193"/>
        <v>5.1415855663195432E-2</v>
      </c>
      <c r="AE835" s="13">
        <f t="shared" si="1194"/>
        <v>3.1128602240692145E-2</v>
      </c>
      <c r="AF835" s="13">
        <f t="shared" si="1195"/>
        <v>9.4230647818708563E-3</v>
      </c>
      <c r="AG835" s="13">
        <f t="shared" si="1196"/>
        <v>1.9016626401824267E-3</v>
      </c>
      <c r="AH835" s="13">
        <f t="shared" si="1197"/>
        <v>3.9572135667424117E-4</v>
      </c>
      <c r="AI835" s="13">
        <f t="shared" si="1198"/>
        <v>8.0887038747487375E-4</v>
      </c>
      <c r="AJ835" s="13">
        <f t="shared" si="1199"/>
        <v>8.2668182131038061E-4</v>
      </c>
      <c r="AK835" s="13">
        <f t="shared" si="1200"/>
        <v>5.6325697686332671E-4</v>
      </c>
      <c r="AL835" s="13">
        <f t="shared" si="1201"/>
        <v>1.4247807086960277E-5</v>
      </c>
      <c r="AM835" s="13">
        <f t="shared" si="1202"/>
        <v>2.1019215865509651E-2</v>
      </c>
      <c r="AN835" s="13">
        <f t="shared" si="1203"/>
        <v>1.2725623285835088E-2</v>
      </c>
      <c r="AO835" s="13">
        <f t="shared" si="1204"/>
        <v>3.8522247701617968E-3</v>
      </c>
      <c r="AP835" s="13">
        <f t="shared" si="1205"/>
        <v>7.7741500208041586E-4</v>
      </c>
      <c r="AQ835" s="13">
        <f t="shared" si="1206"/>
        <v>1.176672159957404E-4</v>
      </c>
      <c r="AR835" s="13">
        <f t="shared" si="1207"/>
        <v>4.7916163413680936E-5</v>
      </c>
      <c r="AS835" s="13">
        <f t="shared" si="1208"/>
        <v>9.7942567448132758E-5</v>
      </c>
      <c r="AT835" s="13">
        <f t="shared" si="1209"/>
        <v>1.000992758488792E-4</v>
      </c>
      <c r="AU835" s="13">
        <f t="shared" si="1210"/>
        <v>6.8202316837543257E-5</v>
      </c>
      <c r="AV835" s="13">
        <f t="shared" si="1211"/>
        <v>3.485207047624753E-5</v>
      </c>
      <c r="AW835" s="13">
        <f t="shared" si="1212"/>
        <v>4.8977602795875556E-7</v>
      </c>
      <c r="AX835" s="13">
        <f t="shared" si="1213"/>
        <v>7.1606872676105238E-3</v>
      </c>
      <c r="AY835" s="13">
        <f t="shared" si="1214"/>
        <v>4.3352810693957746E-3</v>
      </c>
      <c r="AZ835" s="13">
        <f t="shared" si="1215"/>
        <v>1.3123504244958481E-3</v>
      </c>
      <c r="BA835" s="13">
        <f t="shared" si="1216"/>
        <v>2.6484459471112933E-4</v>
      </c>
      <c r="BB835" s="13">
        <f t="shared" si="1217"/>
        <v>4.008608792959108E-5</v>
      </c>
      <c r="BC835" s="13">
        <f t="shared" si="1218"/>
        <v>4.8538485665575359E-6</v>
      </c>
      <c r="BD835" s="13">
        <f t="shared" si="1219"/>
        <v>4.8349650529825838E-6</v>
      </c>
      <c r="BE835" s="13">
        <f t="shared" si="1220"/>
        <v>9.8828632568671936E-6</v>
      </c>
      <c r="BF835" s="13">
        <f t="shared" si="1221"/>
        <v>1.0100485224157374E-5</v>
      </c>
      <c r="BG835" s="13">
        <f t="shared" si="1222"/>
        <v>6.8819328374653638E-6</v>
      </c>
      <c r="BH835" s="13">
        <f t="shared" si="1223"/>
        <v>3.5167369582980969E-6</v>
      </c>
      <c r="BI835" s="13">
        <f t="shared" si="1224"/>
        <v>1.4376703901010122E-6</v>
      </c>
      <c r="BJ835" s="14">
        <f t="shared" si="1225"/>
        <v>0.70701965966479685</v>
      </c>
      <c r="BK835" s="14">
        <f t="shared" si="1226"/>
        <v>0.1935904234974074</v>
      </c>
      <c r="BL835" s="14">
        <f t="shared" si="1227"/>
        <v>9.60193826943644E-2</v>
      </c>
      <c r="BM835" s="14">
        <f t="shared" si="1228"/>
        <v>0.48882626413824315</v>
      </c>
      <c r="BN835" s="14">
        <f t="shared" si="1229"/>
        <v>0.5060829000830912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1.5207999999999999</v>
      </c>
      <c r="F836" s="10">
        <f>VLOOKUP(B836,home!$B$2:$E$405,3,FALSE)</f>
        <v>1.3589</v>
      </c>
      <c r="G836" s="10">
        <f>VLOOKUP(C836,away!$B$2:$E$405,4,FALSE)</f>
        <v>1.0521</v>
      </c>
      <c r="H836" s="10">
        <f>VLOOKUP(A836,away!$A$2:$E$405,3,FALSE)</f>
        <v>1.1375</v>
      </c>
      <c r="I836" s="10">
        <f>VLOOKUP(C836,away!$B$2:$E$405,3,FALSE)</f>
        <v>0.99629999999999996</v>
      </c>
      <c r="J836" s="10">
        <f>VLOOKUP(B836,home!$B$2:$E$405,4,FALSE)</f>
        <v>0.93769999999999998</v>
      </c>
      <c r="K836" s="12">
        <f t="shared" si="1174"/>
        <v>2.174285767752</v>
      </c>
      <c r="L836" s="12">
        <f t="shared" si="1175"/>
        <v>1.0626872051249998</v>
      </c>
      <c r="M836" s="13">
        <f t="shared" si="1176"/>
        <v>3.9282624880169002E-2</v>
      </c>
      <c r="N836" s="13">
        <f t="shared" si="1177"/>
        <v>8.5411652196892077E-2</v>
      </c>
      <c r="O836" s="13">
        <f t="shared" si="1178"/>
        <v>4.1745142843880576E-2</v>
      </c>
      <c r="P836" s="13">
        <f t="shared" si="1179"/>
        <v>9.0765869958223791E-2</v>
      </c>
      <c r="Q836" s="13">
        <f t="shared" si="1180"/>
        <v>9.2854669885943153E-2</v>
      </c>
      <c r="R836" s="13">
        <f t="shared" si="1181"/>
        <v>2.2181014588153667E-2</v>
      </c>
      <c r="S836" s="13">
        <f t="shared" si="1182"/>
        <v>5.2430579514508177E-2</v>
      </c>
      <c r="T836" s="13">
        <f t="shared" si="1183"/>
        <v>9.8675469623897422E-2</v>
      </c>
      <c r="U836" s="13">
        <f t="shared" si="1184"/>
        <v>4.8227864333322004E-2</v>
      </c>
      <c r="V836" s="13">
        <f t="shared" si="1185"/>
        <v>1.3460593941030979E-2</v>
      </c>
      <c r="W836" s="13">
        <f t="shared" si="1186"/>
        <v>6.7297529067438799E-2</v>
      </c>
      <c r="X836" s="13">
        <f t="shared" si="1187"/>
        <v>7.1516223076494967E-2</v>
      </c>
      <c r="Y836" s="13">
        <f t="shared" si="1188"/>
        <v>3.7999687611128229E-2</v>
      </c>
      <c r="Z836" s="13">
        <f t="shared" si="1189"/>
        <v>7.8571601331739564E-3</v>
      </c>
      <c r="AA836" s="13">
        <f t="shared" si="1190"/>
        <v>1.7083711452508542E-2</v>
      </c>
      <c r="AB836" s="13">
        <f t="shared" si="1191"/>
        <v>1.8572435335785589E-2</v>
      </c>
      <c r="AC836" s="13">
        <f t="shared" si="1192"/>
        <v>1.9438659632264885E-3</v>
      </c>
      <c r="AD836" s="13">
        <f t="shared" si="1193"/>
        <v>3.6581014914052176E-2</v>
      </c>
      <c r="AE836" s="13">
        <f t="shared" si="1194"/>
        <v>3.887417649965004E-2</v>
      </c>
      <c r="AF836" s="13">
        <f t="shared" si="1195"/>
        <v>2.0655544987974523E-2</v>
      </c>
      <c r="AG836" s="13">
        <f t="shared" si="1196"/>
        <v>7.3167944578681147E-3</v>
      </c>
      <c r="AH836" s="13">
        <f t="shared" si="1197"/>
        <v>2.0874258855355507E-3</v>
      </c>
      <c r="AI836" s="13">
        <f t="shared" si="1198"/>
        <v>4.5386603941570628E-3</v>
      </c>
      <c r="AJ836" s="13">
        <f t="shared" si="1199"/>
        <v>4.9341723498376932E-3</v>
      </c>
      <c r="AK836" s="13">
        <f t="shared" si="1200"/>
        <v>3.5761002386291785E-3</v>
      </c>
      <c r="AL836" s="13">
        <f t="shared" si="1201"/>
        <v>1.7965875322502008E-4</v>
      </c>
      <c r="AM836" s="13">
        <f t="shared" si="1202"/>
        <v>1.5907516019509453E-2</v>
      </c>
      <c r="AN836" s="13">
        <f t="shared" si="1203"/>
        <v>1.6904713739253664E-2</v>
      </c>
      <c r="AO836" s="13">
        <f t="shared" si="1204"/>
        <v>8.9822114985028297E-3</v>
      </c>
      <c r="AP836" s="13">
        <f t="shared" si="1205"/>
        <v>3.1817604110618695E-3</v>
      </c>
      <c r="AQ836" s="13">
        <f t="shared" si="1206"/>
        <v>8.4530401965217698E-4</v>
      </c>
      <c r="AR836" s="13">
        <f t="shared" si="1207"/>
        <v>4.4365615604107059E-4</v>
      </c>
      <c r="AS836" s="13">
        <f t="shared" si="1208"/>
        <v>9.6463526585566033E-4</v>
      </c>
      <c r="AT836" s="13">
        <f t="shared" si="1209"/>
        <v>1.0486963648108148E-3</v>
      </c>
      <c r="AU836" s="13">
        <f t="shared" si="1210"/>
        <v>7.6005519356713773E-4</v>
      </c>
      <c r="AV836" s="13">
        <f t="shared" si="1211"/>
        <v>4.1314429751975476E-4</v>
      </c>
      <c r="AW836" s="13">
        <f t="shared" si="1212"/>
        <v>1.1531026108745882E-5</v>
      </c>
      <c r="AX836" s="13">
        <f t="shared" si="1213"/>
        <v>5.7645809469177231E-3</v>
      </c>
      <c r="AY836" s="13">
        <f t="shared" si="1214"/>
        <v>6.1259464151968198E-3</v>
      </c>
      <c r="AZ836" s="13">
        <f t="shared" si="1215"/>
        <v>3.2549824373555099E-3</v>
      </c>
      <c r="BA836" s="13">
        <f t="shared" si="1216"/>
        <v>1.1530093963614289E-3</v>
      </c>
      <c r="BB836" s="13">
        <f t="shared" si="1217"/>
        <v>3.0632208322554742E-4</v>
      </c>
      <c r="BC836" s="13">
        <f t="shared" si="1218"/>
        <v>6.510491169820496E-5</v>
      </c>
      <c r="BD836" s="13">
        <f t="shared" si="1219"/>
        <v>7.8577953416630994E-5</v>
      </c>
      <c r="BE836" s="13">
        <f t="shared" si="1220"/>
        <v>1.708509257728604E-4</v>
      </c>
      <c r="BF836" s="13">
        <f t="shared" si="1221"/>
        <v>1.857393681575919E-4</v>
      </c>
      <c r="BG836" s="13">
        <f t="shared" si="1222"/>
        <v>1.3461682156543366E-4</v>
      </c>
      <c r="BH836" s="13">
        <f t="shared" si="1223"/>
        <v>7.3173859807433231E-5</v>
      </c>
      <c r="BI836" s="13">
        <f t="shared" si="1224"/>
        <v>3.1820176390156425E-5</v>
      </c>
      <c r="BJ836" s="14">
        <f t="shared" si="1225"/>
        <v>0.61967421420007474</v>
      </c>
      <c r="BK836" s="14">
        <f t="shared" si="1226"/>
        <v>0.20418913942558023</v>
      </c>
      <c r="BL836" s="14">
        <f t="shared" si="1227"/>
        <v>0.16725149380471438</v>
      </c>
      <c r="BM836" s="14">
        <f t="shared" si="1228"/>
        <v>0.62061661782119293</v>
      </c>
      <c r="BN836" s="14">
        <f t="shared" si="1229"/>
        <v>0.37224097435326226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1.5207999999999999</v>
      </c>
      <c r="F837" s="10">
        <f>VLOOKUP(B837,home!$B$2:$E$405,3,FALSE)</f>
        <v>0.92059999999999997</v>
      </c>
      <c r="G837" s="10">
        <f>VLOOKUP(C837,away!$B$2:$E$405,4,FALSE)</f>
        <v>1.5781000000000001</v>
      </c>
      <c r="H837" s="10">
        <f>VLOOKUP(A837,away!$A$2:$E$405,3,FALSE)</f>
        <v>1.1375</v>
      </c>
      <c r="I837" s="10">
        <f>VLOOKUP(C837,away!$B$2:$E$405,3,FALSE)</f>
        <v>0.35160000000000002</v>
      </c>
      <c r="J837" s="10">
        <f>VLOOKUP(B837,home!$B$2:$E$405,4,FALSE)</f>
        <v>1.1135999999999999</v>
      </c>
      <c r="K837" s="12">
        <f t="shared" si="1174"/>
        <v>2.209416506288</v>
      </c>
      <c r="L837" s="12">
        <f t="shared" si="1175"/>
        <v>0.44537875199999999</v>
      </c>
      <c r="M837" s="13">
        <f t="shared" si="1176"/>
        <v>7.031323324334339E-2</v>
      </c>
      <c r="N837" s="13">
        <f t="shared" si="1177"/>
        <v>0.15535121813832101</v>
      </c>
      <c r="O837" s="13">
        <f t="shared" si="1178"/>
        <v>3.1316020071005188E-2</v>
      </c>
      <c r="P837" s="13">
        <f t="shared" si="1179"/>
        <v>6.919013165612517E-2</v>
      </c>
      <c r="Q837" s="13">
        <f t="shared" si="1180"/>
        <v>0.17161777281337712</v>
      </c>
      <c r="R837" s="13">
        <f t="shared" si="1181"/>
        <v>6.9737449684156199E-3</v>
      </c>
      <c r="S837" s="13">
        <f t="shared" si="1182"/>
        <v>1.7021242295969762E-2</v>
      </c>
      <c r="T837" s="13">
        <f t="shared" si="1183"/>
        <v>7.643490947664143E-2</v>
      </c>
      <c r="U837" s="13">
        <f t="shared" si="1184"/>
        <v>1.5407907243860357E-2</v>
      </c>
      <c r="V837" s="13">
        <f t="shared" si="1185"/>
        <v>1.8610405357806499E-3</v>
      </c>
      <c r="W837" s="13">
        <f t="shared" si="1186"/>
        <v>0.12639171334208646</v>
      </c>
      <c r="X837" s="13">
        <f t="shared" si="1187"/>
        <v>5.6292183551440209E-2</v>
      </c>
      <c r="Y837" s="13">
        <f t="shared" si="1188"/>
        <v>1.253567122874768E-2</v>
      </c>
      <c r="Z837" s="13">
        <f t="shared" si="1189"/>
        <v>1.0353192769330761E-3</v>
      </c>
      <c r="AA837" s="13">
        <f t="shared" si="1190"/>
        <v>2.2874514997340955E-3</v>
      </c>
      <c r="AB837" s="13">
        <f t="shared" si="1191"/>
        <v>2.526966550422876E-3</v>
      </c>
      <c r="AC837" s="13">
        <f t="shared" si="1192"/>
        <v>1.1445715279015345E-4</v>
      </c>
      <c r="AD837" s="13">
        <f t="shared" si="1193"/>
        <v>6.9812984429006741E-2</v>
      </c>
      <c r="AE837" s="13">
        <f t="shared" si="1194"/>
        <v>3.1093219878386456E-2</v>
      </c>
      <c r="AF837" s="13">
        <f t="shared" si="1195"/>
        <v>6.9241297325486739E-3</v>
      </c>
      <c r="AG837" s="13">
        <f t="shared" si="1196"/>
        <v>1.0279534196562074E-3</v>
      </c>
      <c r="AH837" s="13">
        <f t="shared" si="1197"/>
        <v>1.1527730187049892E-4</v>
      </c>
      <c r="AI837" s="13">
        <f t="shared" si="1198"/>
        <v>2.5469557355302483E-4</v>
      </c>
      <c r="AJ837" s="13">
        <f t="shared" si="1199"/>
        <v>2.8136430214327132E-4</v>
      </c>
      <c r="AK837" s="13">
        <f t="shared" si="1200"/>
        <v>2.0721697781184921E-4</v>
      </c>
      <c r="AL837" s="13">
        <f t="shared" si="1201"/>
        <v>4.5051579085424491E-6</v>
      </c>
      <c r="AM837" s="13">
        <f t="shared" si="1202"/>
        <v>3.0849192030134923E-2</v>
      </c>
      <c r="AN837" s="13">
        <f t="shared" si="1203"/>
        <v>1.3739574646589838E-2</v>
      </c>
      <c r="AO837" s="13">
        <f t="shared" si="1204"/>
        <v>3.0596573045545109E-3</v>
      </c>
      <c r="AP837" s="13">
        <f t="shared" si="1205"/>
        <v>4.5423545061672405E-4</v>
      </c>
      <c r="AQ837" s="13">
        <f t="shared" si="1206"/>
        <v>5.0576704527458527E-5</v>
      </c>
      <c r="AR837" s="13">
        <f t="shared" si="1207"/>
        <v>1.0268412168202023E-5</v>
      </c>
      <c r="AS837" s="13">
        <f t="shared" si="1208"/>
        <v>2.2687199337794099E-5</v>
      </c>
      <c r="AT837" s="13">
        <f t="shared" si="1209"/>
        <v>2.5062736349184238E-5</v>
      </c>
      <c r="AU837" s="13">
        <f t="shared" si="1210"/>
        <v>1.8458007794210632E-5</v>
      </c>
      <c r="AV837" s="13">
        <f t="shared" si="1211"/>
        <v>1.019535677343038E-5</v>
      </c>
      <c r="AW837" s="13">
        <f t="shared" si="1212"/>
        <v>1.2314438250308383E-7</v>
      </c>
      <c r="AX837" s="13">
        <f t="shared" si="1213"/>
        <v>1.1359785679504734E-2</v>
      </c>
      <c r="AY837" s="13">
        <f t="shared" si="1214"/>
        <v>5.0594071689252906E-3</v>
      </c>
      <c r="AZ837" s="13">
        <f t="shared" si="1215"/>
        <v>1.1266762253778991E-3</v>
      </c>
      <c r="BA837" s="13">
        <f t="shared" si="1216"/>
        <v>1.6726588372229317E-4</v>
      </c>
      <c r="BB837" s="13">
        <f t="shared" si="1217"/>
        <v>1.8624167636103007E-5</v>
      </c>
      <c r="BC837" s="13">
        <f t="shared" si="1218"/>
        <v>1.6589617077612707E-6</v>
      </c>
      <c r="BD837" s="13">
        <f t="shared" si="1219"/>
        <v>7.6222209941590471E-7</v>
      </c>
      <c r="BE837" s="13">
        <f t="shared" si="1220"/>
        <v>1.6840660879069927E-6</v>
      </c>
      <c r="BF837" s="13">
        <f t="shared" si="1221"/>
        <v>1.8604017061507844E-6</v>
      </c>
      <c r="BG837" s="13">
        <f t="shared" si="1222"/>
        <v>1.3701340792986332E-6</v>
      </c>
      <c r="BH837" s="13">
        <f t="shared" si="1223"/>
        <v>7.5679921265752775E-7</v>
      </c>
      <c r="BI837" s="13">
        <f t="shared" si="1224"/>
        <v>3.3441693447826084E-7</v>
      </c>
      <c r="BJ837" s="14">
        <f t="shared" si="1225"/>
        <v>0.77336841023350933</v>
      </c>
      <c r="BK837" s="14">
        <f t="shared" si="1226"/>
        <v>0.16356401721084296</v>
      </c>
      <c r="BL837" s="14">
        <f t="shared" si="1227"/>
        <v>5.9464084241359509E-2</v>
      </c>
      <c r="BM837" s="14">
        <f t="shared" si="1228"/>
        <v>0.48761042604751476</v>
      </c>
      <c r="BN837" s="14">
        <f t="shared" si="1229"/>
        <v>0.50476212089058747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1.7722</v>
      </c>
      <c r="F838" s="10">
        <f>VLOOKUP(B838,home!$B$2:$E$405,3,FALSE)</f>
        <v>0.77590000000000003</v>
      </c>
      <c r="G838" s="10">
        <f>VLOOKUP(C838,away!$B$2:$E$405,4,FALSE)</f>
        <v>0.77590000000000003</v>
      </c>
      <c r="H838" s="10">
        <f>VLOOKUP(A838,away!$A$2:$E$405,3,FALSE)</f>
        <v>1.5063</v>
      </c>
      <c r="I838" s="10">
        <f>VLOOKUP(C838,away!$B$2:$E$405,3,FALSE)</f>
        <v>1.0788</v>
      </c>
      <c r="J838" s="10">
        <f>VLOOKUP(B838,home!$B$2:$E$405,4,FALSE)</f>
        <v>1.3278000000000001</v>
      </c>
      <c r="K838" s="12">
        <f t="shared" si="1174"/>
        <v>1.0669012794820001</v>
      </c>
      <c r="L838" s="12">
        <f t="shared" si="1175"/>
        <v>2.1576702730320001</v>
      </c>
      <c r="M838" s="13">
        <f t="shared" si="1176"/>
        <v>3.977281849034249E-2</v>
      </c>
      <c r="N838" s="13">
        <f t="shared" si="1177"/>
        <v>4.2433670935951753E-2</v>
      </c>
      <c r="O838" s="13">
        <f t="shared" si="1178"/>
        <v>8.5816628131309455E-2</v>
      </c>
      <c r="P838" s="13">
        <f t="shared" si="1179"/>
        <v>9.1557870354125062E-2</v>
      </c>
      <c r="Q838" s="13">
        <f t="shared" si="1180"/>
        <v>2.2636268907342539E-2</v>
      </c>
      <c r="R838" s="13">
        <f t="shared" si="1181"/>
        <v>9.258199372538406E-2</v>
      </c>
      <c r="S838" s="13">
        <f t="shared" si="1182"/>
        <v>5.2692039073232069E-2</v>
      </c>
      <c r="T838" s="13">
        <f t="shared" si="1183"/>
        <v>4.8841604513731554E-2</v>
      </c>
      <c r="U838" s="13">
        <f t="shared" si="1184"/>
        <v>9.8775847562606753E-2</v>
      </c>
      <c r="V838" s="13">
        <f t="shared" si="1185"/>
        <v>1.3477576633378716E-2</v>
      </c>
      <c r="W838" s="13">
        <f t="shared" si="1186"/>
        <v>8.050221419980793E-3</v>
      </c>
      <c r="X838" s="13">
        <f t="shared" si="1187"/>
        <v>1.736972344921801E-2</v>
      </c>
      <c r="Y838" s="13">
        <f t="shared" si="1188"/>
        <v>1.8739067968582282E-2</v>
      </c>
      <c r="Z838" s="13">
        <f t="shared" si="1189"/>
        <v>6.658713855976546E-2</v>
      </c>
      <c r="AA838" s="13">
        <f t="shared" si="1190"/>
        <v>7.1041903326458988E-2</v>
      </c>
      <c r="AB838" s="13">
        <f t="shared" si="1191"/>
        <v>3.7897348777917825E-2</v>
      </c>
      <c r="AC838" s="13">
        <f t="shared" si="1192"/>
        <v>1.9391041748561026E-3</v>
      </c>
      <c r="AD838" s="13">
        <f t="shared" si="1193"/>
        <v>2.1471978832727275E-3</v>
      </c>
      <c r="AE838" s="13">
        <f t="shared" si="1194"/>
        <v>4.6329450430547979E-3</v>
      </c>
      <c r="AF838" s="13">
        <f t="shared" si="1195"/>
        <v>4.9981838979951494E-3</v>
      </c>
      <c r="AG838" s="13">
        <f t="shared" si="1196"/>
        <v>3.5948109386171141E-3</v>
      </c>
      <c r="AH838" s="13">
        <f t="shared" si="1197"/>
        <v>3.5918272359167197E-2</v>
      </c>
      <c r="AI838" s="13">
        <f t="shared" si="1198"/>
        <v>3.8321250736778438E-2</v>
      </c>
      <c r="AJ838" s="13">
        <f t="shared" si="1199"/>
        <v>2.0442495721209725E-2</v>
      </c>
      <c r="AK838" s="13">
        <f t="shared" si="1200"/>
        <v>7.2700416135879908E-3</v>
      </c>
      <c r="AL838" s="13">
        <f t="shared" si="1201"/>
        <v>1.7855435484183998E-4</v>
      </c>
      <c r="AM838" s="13">
        <f t="shared" si="1202"/>
        <v>4.5816963379294312E-4</v>
      </c>
      <c r="AN838" s="13">
        <f t="shared" si="1203"/>
        <v>9.8857899884099098E-4</v>
      </c>
      <c r="AO838" s="13">
        <f t="shared" si="1204"/>
        <v>1.0665137591714712E-3</v>
      </c>
      <c r="AP838" s="13">
        <f t="shared" si="1205"/>
        <v>7.6706167798129782E-4</v>
      </c>
      <c r="AQ838" s="13">
        <f t="shared" si="1206"/>
        <v>4.1376654504057282E-4</v>
      </c>
      <c r="AR838" s="13">
        <f t="shared" si="1207"/>
        <v>1.54999577056084E-2</v>
      </c>
      <c r="AS838" s="13">
        <f t="shared" si="1208"/>
        <v>1.653692470803049E-2</v>
      </c>
      <c r="AT838" s="13">
        <f t="shared" si="1209"/>
        <v>8.821633064847614E-3</v>
      </c>
      <c r="AU838" s="13">
        <f t="shared" si="1210"/>
        <v>3.1372705346688796E-3</v>
      </c>
      <c r="AV838" s="13">
        <f t="shared" si="1211"/>
        <v>8.3678948687985132E-4</v>
      </c>
      <c r="AW838" s="13">
        <f t="shared" si="1212"/>
        <v>1.1417664048167869E-5</v>
      </c>
      <c r="AX838" s="13">
        <f t="shared" si="1213"/>
        <v>8.1470294752248383E-5</v>
      </c>
      <c r="AY838" s="13">
        <f t="shared" si="1214"/>
        <v>1.7578603312208129E-4</v>
      </c>
      <c r="AZ838" s="13">
        <f t="shared" si="1215"/>
        <v>1.8964414904086669E-4</v>
      </c>
      <c r="BA838" s="13">
        <f t="shared" si="1216"/>
        <v>1.3639651427997605E-4</v>
      </c>
      <c r="BB838" s="13">
        <f t="shared" si="1217"/>
        <v>7.3574676051772273E-5</v>
      </c>
      <c r="BC838" s="13">
        <f t="shared" si="1218"/>
        <v>3.174997827297368E-5</v>
      </c>
      <c r="BD838" s="13">
        <f t="shared" si="1219"/>
        <v>5.5739663291074241E-3</v>
      </c>
      <c r="BE838" s="13">
        <f t="shared" si="1220"/>
        <v>5.9468718083142977E-3</v>
      </c>
      <c r="BF838" s="13">
        <f t="shared" si="1221"/>
        <v>3.1723625706029795E-3</v>
      </c>
      <c r="BG838" s="13">
        <f t="shared" si="1222"/>
        <v>1.1281992285190421E-3</v>
      </c>
      <c r="BH838" s="13">
        <f t="shared" si="1223"/>
        <v>3.009193001043928E-4</v>
      </c>
      <c r="BI838" s="13">
        <f t="shared" si="1224"/>
        <v>6.4210237260440946E-5</v>
      </c>
      <c r="BJ838" s="14">
        <f t="shared" si="1225"/>
        <v>0.1778264072180939</v>
      </c>
      <c r="BK838" s="14">
        <f t="shared" si="1226"/>
        <v>0.19979374911389838</v>
      </c>
      <c r="BL838" s="14">
        <f t="shared" si="1227"/>
        <v>0.5490848869283641</v>
      </c>
      <c r="BM838" s="14">
        <f t="shared" si="1228"/>
        <v>0.61832856290659255</v>
      </c>
      <c r="BN838" s="14">
        <f t="shared" si="1229"/>
        <v>0.37479925054445534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1.7722</v>
      </c>
      <c r="F839" s="10">
        <f>VLOOKUP(B839,home!$B$2:$E$405,3,FALSE)</f>
        <v>1.1285000000000001</v>
      </c>
      <c r="G839" s="10">
        <f>VLOOKUP(C839,away!$B$2:$E$405,4,FALSE)</f>
        <v>1.0580000000000001</v>
      </c>
      <c r="H839" s="10">
        <f>VLOOKUP(A839,away!$A$2:$E$405,3,FALSE)</f>
        <v>1.5063</v>
      </c>
      <c r="I839" s="10">
        <f>VLOOKUP(C839,away!$B$2:$E$405,3,FALSE)</f>
        <v>1.2447999999999999</v>
      </c>
      <c r="J839" s="10">
        <f>VLOOKUP(B839,home!$B$2:$E$405,4,FALSE)</f>
        <v>0.66390000000000005</v>
      </c>
      <c r="K839" s="12">
        <f t="shared" si="1174"/>
        <v>2.1159235066000002</v>
      </c>
      <c r="L839" s="12">
        <f t="shared" si="1175"/>
        <v>1.2448405431359999</v>
      </c>
      <c r="M839" s="13">
        <f t="shared" si="1176"/>
        <v>3.470872961546604E-2</v>
      </c>
      <c r="N839" s="13">
        <f t="shared" si="1177"/>
        <v>7.3441016877588167E-2</v>
      </c>
      <c r="O839" s="13">
        <f t="shared" si="1178"/>
        <v>4.3206833826077311E-2</v>
      </c>
      <c r="P839" s="13">
        <f t="shared" si="1179"/>
        <v>9.1422355338356992E-2</v>
      </c>
      <c r="Q839" s="13">
        <f t="shared" si="1180"/>
        <v>7.7697786979948086E-2</v>
      </c>
      <c r="R839" s="13">
        <f t="shared" si="1181"/>
        <v>2.6892809243620489E-2</v>
      </c>
      <c r="S839" s="13">
        <f t="shared" si="1182"/>
        <v>6.0201332260000885E-2</v>
      </c>
      <c r="T839" s="13">
        <f t="shared" si="1183"/>
        <v>9.6721355344583801E-2</v>
      </c>
      <c r="U839" s="13">
        <f t="shared" si="1184"/>
        <v>5.6903127237086355E-2</v>
      </c>
      <c r="V839" s="13">
        <f t="shared" si="1185"/>
        <v>1.7618838740095625E-2</v>
      </c>
      <c r="W839" s="13">
        <f t="shared" si="1186"/>
        <v>5.4800857960557198E-2</v>
      </c>
      <c r="X839" s="13">
        <f t="shared" si="1187"/>
        <v>6.8218329787938806E-2</v>
      </c>
      <c r="Y839" s="13">
        <f t="shared" si="1188"/>
        <v>4.2460471352524259E-2</v>
      </c>
      <c r="Z839" s="13">
        <f t="shared" si="1189"/>
        <v>1.1159086421760459E-2</v>
      </c>
      <c r="AA839" s="13">
        <f t="shared" si="1190"/>
        <v>2.3611773271983834E-2</v>
      </c>
      <c r="AB839" s="13">
        <f t="shared" si="1191"/>
        <v>2.4980353049350101E-2</v>
      </c>
      <c r="AC839" s="13">
        <f t="shared" si="1192"/>
        <v>2.9004874166232942E-3</v>
      </c>
      <c r="AD839" s="13">
        <f t="shared" si="1193"/>
        <v>2.8988605885147688E-2</v>
      </c>
      <c r="AE839" s="13">
        <f t="shared" si="1194"/>
        <v>3.6086191894822692E-2</v>
      </c>
      <c r="AF839" s="13">
        <f t="shared" si="1195"/>
        <v>2.2460777359030501E-2</v>
      </c>
      <c r="AG839" s="13">
        <f t="shared" si="1196"/>
        <v>9.320028762290768E-3</v>
      </c>
      <c r="AH839" s="13">
        <f t="shared" si="1197"/>
        <v>3.4728208005414614E-3</v>
      </c>
      <c r="AI839" s="13">
        <f t="shared" si="1198"/>
        <v>7.3482231660751077E-3</v>
      </c>
      <c r="AJ839" s="13">
        <f t="shared" si="1199"/>
        <v>7.7741390644205004E-3</v>
      </c>
      <c r="AK839" s="13">
        <f t="shared" si="1200"/>
        <v>5.4831611966615562E-3</v>
      </c>
      <c r="AL839" s="13">
        <f t="shared" si="1201"/>
        <v>3.0559388856319259E-4</v>
      </c>
      <c r="AM839" s="13">
        <f t="shared" si="1202"/>
        <v>1.2267534523189414E-2</v>
      </c>
      <c r="AN839" s="13">
        <f t="shared" si="1203"/>
        <v>1.527112433878674E-2</v>
      </c>
      <c r="AO839" s="13">
        <f t="shared" si="1204"/>
        <v>9.5050573580963381E-3</v>
      </c>
      <c r="AP839" s="13">
        <f t="shared" si="1205"/>
        <v>3.9440935880638269E-3</v>
      </c>
      <c r="AQ839" s="13">
        <f t="shared" si="1206"/>
        <v>1.2274419010861466E-3</v>
      </c>
      <c r="AR839" s="13">
        <f t="shared" si="1207"/>
        <v>8.6462162631200604E-4</v>
      </c>
      <c r="AS839" s="13">
        <f t="shared" si="1208"/>
        <v>1.8294732234282946E-3</v>
      </c>
      <c r="AT839" s="13">
        <f t="shared" si="1209"/>
        <v>1.9355126990736017E-3</v>
      </c>
      <c r="AU839" s="13">
        <f t="shared" si="1210"/>
        <v>1.3651322724308821E-3</v>
      </c>
      <c r="AV839" s="13">
        <f t="shared" si="1211"/>
        <v>7.221288662136949E-4</v>
      </c>
      <c r="AW839" s="13">
        <f t="shared" si="1212"/>
        <v>2.2359178943499199E-5</v>
      </c>
      <c r="AX839" s="13">
        <f t="shared" si="1213"/>
        <v>4.3261941109405885E-3</v>
      </c>
      <c r="AY839" s="13">
        <f t="shared" si="1214"/>
        <v>5.3854218267750465E-3</v>
      </c>
      <c r="AZ839" s="13">
        <f t="shared" si="1215"/>
        <v>3.3519957159295595E-3</v>
      </c>
      <c r="BA839" s="13">
        <f t="shared" si="1216"/>
        <v>1.3909000558690995E-3</v>
      </c>
      <c r="BB839" s="13">
        <f t="shared" si="1217"/>
        <v>4.3286219524899541E-4</v>
      </c>
      <c r="BC839" s="13">
        <f t="shared" si="1218"/>
        <v>1.0776888204736013E-4</v>
      </c>
      <c r="BD839" s="13">
        <f t="shared" si="1219"/>
        <v>1.7938600915089474E-4</v>
      </c>
      <c r="BE839" s="13">
        <f t="shared" si="1220"/>
        <v>3.7956707351754083E-4</v>
      </c>
      <c r="BF839" s="13">
        <f t="shared" si="1221"/>
        <v>4.015674465935676E-4</v>
      </c>
      <c r="BG839" s="13">
        <f t="shared" si="1222"/>
        <v>2.8322866657755661E-4</v>
      </c>
      <c r="BH839" s="13">
        <f t="shared" si="1223"/>
        <v>1.4982254833860651E-4</v>
      </c>
      <c r="BI839" s="13">
        <f t="shared" si="1224"/>
        <v>6.3402610369674427E-5</v>
      </c>
      <c r="BJ839" s="14">
        <f t="shared" si="1225"/>
        <v>0.56740581670046497</v>
      </c>
      <c r="BK839" s="14">
        <f t="shared" si="1226"/>
        <v>0.21254275908588105</v>
      </c>
      <c r="BL839" s="14">
        <f t="shared" si="1227"/>
        <v>0.20784708389782305</v>
      </c>
      <c r="BM839" s="14">
        <f t="shared" si="1228"/>
        <v>0.64622215157704088</v>
      </c>
      <c r="BN839" s="14">
        <f t="shared" si="1229"/>
        <v>0.34736953188105707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1.6306</v>
      </c>
      <c r="F840" s="10">
        <f>VLOOKUP(B840,home!$B$2:$E$405,3,FALSE)</f>
        <v>0.90190000000000003</v>
      </c>
      <c r="G840" s="10">
        <f>VLOOKUP(C840,away!$B$2:$E$405,4,FALSE)</f>
        <v>1.1243000000000001</v>
      </c>
      <c r="H840" s="10">
        <f>VLOOKUP(A840,away!$A$2:$E$405,3,FALSE)</f>
        <v>1.1465000000000001</v>
      </c>
      <c r="I840" s="10">
        <f>VLOOKUP(C840,away!$B$2:$E$405,3,FALSE)</f>
        <v>1.0660000000000001</v>
      </c>
      <c r="J840" s="10">
        <f>VLOOKUP(B840,home!$B$2:$E$405,4,FALSE)</f>
        <v>0.71830000000000005</v>
      </c>
      <c r="K840" s="12">
        <f t="shared" si="1174"/>
        <v>1.6534384608020003</v>
      </c>
      <c r="L840" s="12">
        <f t="shared" si="1175"/>
        <v>0.87788399270000006</v>
      </c>
      <c r="M840" s="13">
        <f t="shared" si="1176"/>
        <v>7.9553744562022799E-2</v>
      </c>
      <c r="N840" s="13">
        <f t="shared" si="1177"/>
        <v>0.13153722095966647</v>
      </c>
      <c r="O840" s="13">
        <f t="shared" si="1178"/>
        <v>6.9838958910344487E-2</v>
      </c>
      <c r="P840" s="13">
        <f t="shared" si="1179"/>
        <v>0.11547442072473413</v>
      </c>
      <c r="Q840" s="13">
        <f t="shared" si="1180"/>
        <v>0.10874435008086178</v>
      </c>
      <c r="R840" s="13">
        <f t="shared" si="1181"/>
        <v>3.0655252047112228E-2</v>
      </c>
      <c r="S840" s="13">
        <f t="shared" si="1182"/>
        <v>4.1903564424038531E-2</v>
      </c>
      <c r="T840" s="13">
        <f t="shared" si="1183"/>
        <v>9.5464924232553511E-2</v>
      </c>
      <c r="U840" s="13">
        <f t="shared" si="1184"/>
        <v>5.0686572760274606E-2</v>
      </c>
      <c r="V840" s="13">
        <f t="shared" si="1185"/>
        <v>6.7582401959930434E-3</v>
      </c>
      <c r="W840" s="13">
        <f t="shared" si="1186"/>
        <v>5.9934030272871343E-2</v>
      </c>
      <c r="X840" s="13">
        <f t="shared" si="1187"/>
        <v>5.2615125794550965E-2</v>
      </c>
      <c r="Y840" s="13">
        <f t="shared" si="1188"/>
        <v>2.3094988354466581E-2</v>
      </c>
      <c r="Z840" s="13">
        <f t="shared" si="1189"/>
        <v>8.9705850214479143E-3</v>
      </c>
      <c r="AA840" s="13">
        <f t="shared" si="1190"/>
        <v>1.4832310290356317E-2</v>
      </c>
      <c r="AB840" s="13">
        <f t="shared" si="1191"/>
        <v>1.2262156148312211E-2</v>
      </c>
      <c r="AC840" s="13">
        <f t="shared" si="1192"/>
        <v>6.1311057390145895E-4</v>
      </c>
      <c r="AD840" s="13">
        <f t="shared" si="1193"/>
        <v>2.4774307691009204E-2</v>
      </c>
      <c r="AE840" s="13">
        <f t="shared" si="1194"/>
        <v>2.1748968152161478E-2</v>
      </c>
      <c r="AF840" s="13">
        <f t="shared" si="1195"/>
        <v>9.5465354992623295E-3</v>
      </c>
      <c r="AG840" s="13">
        <f t="shared" si="1196"/>
        <v>2.7935835668482351E-3</v>
      </c>
      <c r="AH840" s="13">
        <f t="shared" si="1197"/>
        <v>1.968783248870877E-3</v>
      </c>
      <c r="AI840" s="13">
        <f t="shared" si="1198"/>
        <v>3.2552619446658245E-3</v>
      </c>
      <c r="AJ840" s="13">
        <f t="shared" si="1199"/>
        <v>2.6911876496477937E-3</v>
      </c>
      <c r="AK840" s="13">
        <f t="shared" si="1200"/>
        <v>1.4832377217210008E-3</v>
      </c>
      <c r="AL840" s="13">
        <f t="shared" si="1201"/>
        <v>3.5597865946477655E-5</v>
      </c>
      <c r="AM840" s="13">
        <f t="shared" si="1202"/>
        <v>8.1925586352114884E-3</v>
      </c>
      <c r="AN840" s="13">
        <f t="shared" si="1203"/>
        <v>7.1921160851083242E-3</v>
      </c>
      <c r="AO840" s="13">
        <f t="shared" si="1204"/>
        <v>3.1569217923783943E-3</v>
      </c>
      <c r="AP840" s="13">
        <f t="shared" si="1205"/>
        <v>9.2380370257826201E-4</v>
      </c>
      <c r="AQ840" s="13">
        <f t="shared" si="1206"/>
        <v>2.0274812072261197E-4</v>
      </c>
      <c r="AR840" s="13">
        <f t="shared" si="1207"/>
        <v>3.4567265985592879E-4</v>
      </c>
      <c r="AS840" s="13">
        <f t="shared" si="1208"/>
        <v>5.7154847065352024E-4</v>
      </c>
      <c r="AT840" s="13">
        <f t="shared" si="1209"/>
        <v>4.7251011179554698E-4</v>
      </c>
      <c r="AU840" s="13">
        <f t="shared" si="1210"/>
        <v>2.6042213065353683E-4</v>
      </c>
      <c r="AV840" s="13">
        <f t="shared" si="1211"/>
        <v>1.0764799171664027E-4</v>
      </c>
      <c r="AW840" s="13">
        <f t="shared" si="1212"/>
        <v>1.4353130326608073E-6</v>
      </c>
      <c r="AX840" s="13">
        <f t="shared" si="1213"/>
        <v>2.2576485899723706E-3</v>
      </c>
      <c r="AY840" s="13">
        <f t="shared" si="1214"/>
        <v>1.9819535582784697E-3</v>
      </c>
      <c r="AZ840" s="13">
        <f t="shared" si="1215"/>
        <v>8.6996265154373764E-4</v>
      </c>
      <c r="BA840" s="13">
        <f t="shared" si="1216"/>
        <v>2.5457542867903183E-4</v>
      </c>
      <c r="BB840" s="13">
        <f t="shared" si="1217"/>
        <v>5.5871923443015625E-5</v>
      </c>
      <c r="BC840" s="13">
        <f t="shared" si="1218"/>
        <v>9.8098134463966608E-6</v>
      </c>
      <c r="BD840" s="13">
        <f t="shared" si="1219"/>
        <v>5.0576749133591936E-5</v>
      </c>
      <c r="BE840" s="13">
        <f t="shared" si="1220"/>
        <v>8.3625542239815142E-5</v>
      </c>
      <c r="BF840" s="13">
        <f t="shared" si="1221"/>
        <v>6.9134843922366321E-5</v>
      </c>
      <c r="BG840" s="13">
        <f t="shared" si="1222"/>
        <v>3.8103403307594641E-5</v>
      </c>
      <c r="BH840" s="13">
        <f t="shared" si="1223"/>
        <v>1.5750408129056772E-5</v>
      </c>
      <c r="BI840" s="13">
        <f t="shared" si="1224"/>
        <v>5.2084661147821916E-6</v>
      </c>
      <c r="BJ840" s="14">
        <f t="shared" si="1225"/>
        <v>0.55535200490561398</v>
      </c>
      <c r="BK840" s="14">
        <f t="shared" si="1226"/>
        <v>0.24632063190491491</v>
      </c>
      <c r="BL840" s="14">
        <f t="shared" si="1227"/>
        <v>0.18969392149882774</v>
      </c>
      <c r="BM840" s="14">
        <f t="shared" si="1228"/>
        <v>0.46255267780081699</v>
      </c>
      <c r="BN840" s="14">
        <f t="shared" si="1229"/>
        <v>0.5358039472847419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1.6306</v>
      </c>
      <c r="F841" s="10">
        <f>VLOOKUP(B841,home!$B$2:$E$405,3,FALSE)</f>
        <v>0.90190000000000003</v>
      </c>
      <c r="G841" s="10">
        <f>VLOOKUP(C841,away!$B$2:$E$405,4,FALSE)</f>
        <v>1.0221</v>
      </c>
      <c r="H841" s="10">
        <f>VLOOKUP(A841,away!$A$2:$E$405,3,FALSE)</f>
        <v>1.1465000000000001</v>
      </c>
      <c r="I841" s="10">
        <f>VLOOKUP(C841,away!$B$2:$E$405,3,FALSE)</f>
        <v>1.0660000000000001</v>
      </c>
      <c r="J841" s="10">
        <f>VLOOKUP(B841,home!$B$2:$E$405,4,FALSE)</f>
        <v>0.87219999999999998</v>
      </c>
      <c r="K841" s="12">
        <f t="shared" si="1174"/>
        <v>1.5031392428940002</v>
      </c>
      <c r="L841" s="12">
        <f t="shared" si="1175"/>
        <v>1.0659758018000001</v>
      </c>
      <c r="M841" s="13">
        <f t="shared" si="1176"/>
        <v>7.6603305939023467E-2</v>
      </c>
      <c r="N841" s="13">
        <f t="shared" si="1177"/>
        <v>0.1151454352923612</v>
      </c>
      <c r="O841" s="13">
        <f t="shared" si="1178"/>
        <v>8.165727046888123E-2</v>
      </c>
      <c r="P841" s="13">
        <f t="shared" si="1179"/>
        <v>0.12274224770938473</v>
      </c>
      <c r="Q841" s="13">
        <f t="shared" si="1180"/>
        <v>8.6539811214029982E-2</v>
      </c>
      <c r="R841" s="13">
        <f t="shared" si="1181"/>
        <v>4.3522337180432573E-2</v>
      </c>
      <c r="S841" s="13">
        <f t="shared" si="1182"/>
        <v>4.916778456253669E-2</v>
      </c>
      <c r="T841" s="13">
        <f t="shared" si="1183"/>
        <v>9.2249344646496229E-2</v>
      </c>
      <c r="U841" s="13">
        <f t="shared" si="1184"/>
        <v>6.5420132958372817E-2</v>
      </c>
      <c r="V841" s="13">
        <f t="shared" si="1185"/>
        <v>8.7535595350884694E-3</v>
      </c>
      <c r="W841" s="13">
        <f t="shared" si="1186"/>
        <v>4.3360462102815578E-2</v>
      </c>
      <c r="X841" s="13">
        <f t="shared" si="1187"/>
        <v>4.6221203356467344E-2</v>
      </c>
      <c r="Y841" s="13">
        <f t="shared" si="1188"/>
        <v>2.4635342154035567E-2</v>
      </c>
      <c r="Z841" s="13">
        <f t="shared" si="1189"/>
        <v>1.5464586090707191E-2</v>
      </c>
      <c r="AA841" s="13">
        <f t="shared" si="1190"/>
        <v>2.3245426228054693E-2</v>
      </c>
      <c r="AB841" s="13">
        <f t="shared" si="1191"/>
        <v>1.7470556190593241E-2</v>
      </c>
      <c r="AC841" s="13">
        <f t="shared" si="1192"/>
        <v>8.7661978130709479E-4</v>
      </c>
      <c r="AD841" s="13">
        <f t="shared" si="1193"/>
        <v>1.6294203044190051E-2</v>
      </c>
      <c r="AE841" s="13">
        <f t="shared" si="1194"/>
        <v>1.7369226154722486E-2</v>
      </c>
      <c r="AF841" s="13">
        <f t="shared" si="1195"/>
        <v>9.2575873884629192E-3</v>
      </c>
      <c r="AG841" s="13">
        <f t="shared" si="1196"/>
        <v>3.2894547130501097E-3</v>
      </c>
      <c r="AH841" s="13">
        <f t="shared" si="1197"/>
        <v>4.121218639386681E-3</v>
      </c>
      <c r="AI841" s="13">
        <f t="shared" si="1198"/>
        <v>6.1947654654083374E-3</v>
      </c>
      <c r="AJ841" s="13">
        <f t="shared" si="1199"/>
        <v>4.6557975357898948E-3</v>
      </c>
      <c r="AK841" s="13">
        <f t="shared" si="1200"/>
        <v>2.3327706610049913E-3</v>
      </c>
      <c r="AL841" s="13">
        <f t="shared" si="1201"/>
        <v>5.6184667763446578E-5</v>
      </c>
      <c r="AM841" s="13">
        <f t="shared" si="1202"/>
        <v>4.8984912054809903E-3</v>
      </c>
      <c r="AN841" s="13">
        <f t="shared" si="1203"/>
        <v>5.2216730903728468E-3</v>
      </c>
      <c r="AO841" s="13">
        <f t="shared" si="1204"/>
        <v>2.7830885796238398E-3</v>
      </c>
      <c r="AP841" s="13">
        <f t="shared" si="1205"/>
        <v>9.889016933816489E-4</v>
      </c>
      <c r="AQ841" s="13">
        <f t="shared" si="1206"/>
        <v>2.635363188759702E-4</v>
      </c>
      <c r="AR841" s="13">
        <f t="shared" si="1207"/>
        <v>8.7862386870266474E-4</v>
      </c>
      <c r="AS841" s="13">
        <f t="shared" si="1208"/>
        <v>1.3206940167903209E-3</v>
      </c>
      <c r="AT841" s="13">
        <f t="shared" si="1209"/>
        <v>9.9259350224641975E-4</v>
      </c>
      <c r="AU841" s="13">
        <f t="shared" si="1210"/>
        <v>4.9733541515606253E-4</v>
      </c>
      <c r="AV841" s="13">
        <f t="shared" si="1211"/>
        <v>1.8689109485051428E-4</v>
      </c>
      <c r="AW841" s="13">
        <f t="shared" si="1212"/>
        <v>2.500701621002231E-6</v>
      </c>
      <c r="AX841" s="13">
        <f t="shared" si="1213"/>
        <v>1.2271857269882704E-3</v>
      </c>
      <c r="AY841" s="13">
        <f t="shared" si="1214"/>
        <v>1.3081502892838372E-3</v>
      </c>
      <c r="AZ841" s="13">
        <f t="shared" si="1215"/>
        <v>6.9722827674712027E-4</v>
      </c>
      <c r="BA841" s="13">
        <f t="shared" si="1216"/>
        <v>2.47742823781048E-4</v>
      </c>
      <c r="BB841" s="13">
        <f t="shared" si="1217"/>
        <v>6.6021963805049683E-5</v>
      </c>
      <c r="BC841" s="13">
        <f t="shared" si="1218"/>
        <v>1.4075563160699687E-5</v>
      </c>
      <c r="BD841" s="13">
        <f t="shared" si="1219"/>
        <v>1.5609863048682344E-4</v>
      </c>
      <c r="BE841" s="13">
        <f t="shared" si="1220"/>
        <v>2.3463797724675408E-4</v>
      </c>
      <c r="BF841" s="13">
        <f t="shared" si="1221"/>
        <v>1.7634677573643285E-4</v>
      </c>
      <c r="BG841" s="13">
        <f t="shared" si="1222"/>
        <v>8.8357919655753238E-5</v>
      </c>
      <c r="BH841" s="13">
        <f t="shared" si="1223"/>
        <v>3.3203564113759455E-5</v>
      </c>
      <c r="BI841" s="13">
        <f t="shared" si="1224"/>
        <v>9.9819160446677595E-6</v>
      </c>
      <c r="BJ841" s="14">
        <f t="shared" si="1225"/>
        <v>0.47207816559813282</v>
      </c>
      <c r="BK841" s="14">
        <f t="shared" si="1226"/>
        <v>0.25950785248438779</v>
      </c>
      <c r="BL841" s="14">
        <f t="shared" si="1227"/>
        <v>0.25319504000895465</v>
      </c>
      <c r="BM841" s="14">
        <f t="shared" si="1228"/>
        <v>0.47272958679040633</v>
      </c>
      <c r="BN841" s="14">
        <f t="shared" si="1229"/>
        <v>0.52621040780411321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1.6306</v>
      </c>
      <c r="F842" s="10">
        <f>VLOOKUP(B842,home!$B$2:$E$405,3,FALSE)</f>
        <v>1.0562</v>
      </c>
      <c r="G842" s="10">
        <f>VLOOKUP(C842,away!$B$2:$E$405,4,FALSE)</f>
        <v>1.1544000000000001</v>
      </c>
      <c r="H842" s="10">
        <f>VLOOKUP(A842,away!$A$2:$E$405,3,FALSE)</f>
        <v>1.1465000000000001</v>
      </c>
      <c r="I842" s="10">
        <f>VLOOKUP(C842,away!$B$2:$E$405,3,FALSE)</f>
        <v>1.0773999999999999</v>
      </c>
      <c r="J842" s="10">
        <f>VLOOKUP(B842,home!$B$2:$E$405,4,FALSE)</f>
        <v>0.7268</v>
      </c>
      <c r="K842" s="12">
        <f t="shared" si="1174"/>
        <v>1.9881535327680002</v>
      </c>
      <c r="L842" s="12">
        <f t="shared" si="1175"/>
        <v>0.89777177788000007</v>
      </c>
      <c r="M842" s="13">
        <f t="shared" si="1176"/>
        <v>5.5803130409040939E-2</v>
      </c>
      <c r="N842" s="13">
        <f t="shared" si="1177"/>
        <v>0.11094519086224813</v>
      </c>
      <c r="O842" s="13">
        <f t="shared" si="1178"/>
        <v>5.0098475598594178E-2</v>
      </c>
      <c r="P842" s="13">
        <f t="shared" si="1179"/>
        <v>9.9603461247636443E-2</v>
      </c>
      <c r="Q842" s="13">
        <f t="shared" si="1180"/>
        <v>0.11028803657819938</v>
      </c>
      <c r="R842" s="13">
        <f t="shared" si="1181"/>
        <v>2.2488498753613844E-2</v>
      </c>
      <c r="S842" s="13">
        <f t="shared" si="1182"/>
        <v>4.4445756984370248E-2</v>
      </c>
      <c r="T842" s="13">
        <f t="shared" si="1183"/>
        <v>9.9013486677704543E-2</v>
      </c>
      <c r="U842" s="13">
        <f t="shared" si="1184"/>
        <v>4.471058824364612E-2</v>
      </c>
      <c r="V842" s="13">
        <f t="shared" si="1185"/>
        <v>8.8146214517690665E-3</v>
      </c>
      <c r="W842" s="13">
        <f t="shared" si="1186"/>
        <v>7.3089849848331168E-2</v>
      </c>
      <c r="X842" s="13">
        <f t="shared" si="1187"/>
        <v>6.5618004443318528E-2</v>
      </c>
      <c r="Y842" s="13">
        <f t="shared" si="1188"/>
        <v>2.9454996255007901E-2</v>
      </c>
      <c r="Z842" s="13">
        <f t="shared" si="1189"/>
        <v>6.7298465026280245E-3</v>
      </c>
      <c r="AA842" s="13">
        <f t="shared" si="1190"/>
        <v>1.3379968099186275E-2</v>
      </c>
      <c r="AB842" s="13">
        <f t="shared" si="1191"/>
        <v>1.3300715422360174E-2</v>
      </c>
      <c r="AC842" s="13">
        <f t="shared" si="1192"/>
        <v>9.8333059425643587E-4</v>
      </c>
      <c r="AD842" s="13">
        <f t="shared" si="1193"/>
        <v>3.6328460796360609E-2</v>
      </c>
      <c r="AE842" s="13">
        <f t="shared" si="1194"/>
        <v>3.2614666836792545E-2</v>
      </c>
      <c r="AF842" s="13">
        <f t="shared" si="1195"/>
        <v>1.4640263715515559E-2</v>
      </c>
      <c r="AG842" s="13">
        <f t="shared" si="1196"/>
        <v>4.3812051948368212E-3</v>
      </c>
      <c r="AH842" s="13">
        <f t="shared" si="1197"/>
        <v>1.5104665648809652E-3</v>
      </c>
      <c r="AI842" s="13">
        <f t="shared" si="1198"/>
        <v>3.0030394370960359E-3</v>
      </c>
      <c r="AJ842" s="13">
        <f t="shared" si="1199"/>
        <v>2.9852517329520567E-3</v>
      </c>
      <c r="AK842" s="13">
        <f t="shared" si="1200"/>
        <v>1.9783795930234747E-3</v>
      </c>
      <c r="AL842" s="13">
        <f t="shared" si="1201"/>
        <v>7.020619095789507E-5</v>
      </c>
      <c r="AM842" s="13">
        <f t="shared" si="1202"/>
        <v>1.444531153446162E-2</v>
      </c>
      <c r="AN842" s="13">
        <f t="shared" si="1203"/>
        <v>1.2968593018324081E-2</v>
      </c>
      <c r="AO842" s="13">
        <f t="shared" si="1204"/>
        <v>5.821418405331482E-3</v>
      </c>
      <c r="AP842" s="13">
        <f t="shared" si="1205"/>
        <v>1.7421017171792672E-3</v>
      </c>
      <c r="AQ842" s="13">
        <f t="shared" si="1206"/>
        <v>3.9100243896995782E-4</v>
      </c>
      <c r="AR842" s="13">
        <f t="shared" si="1207"/>
        <v>2.712108506762962E-4</v>
      </c>
      <c r="AS842" s="13">
        <f t="shared" si="1208"/>
        <v>5.3920881089709275E-4</v>
      </c>
      <c r="AT842" s="13">
        <f t="shared" si="1209"/>
        <v>5.3601495114234394E-4</v>
      </c>
      <c r="AU842" s="13">
        <f t="shared" si="1210"/>
        <v>3.5522667291003931E-4</v>
      </c>
      <c r="AV842" s="13">
        <f t="shared" si="1211"/>
        <v>1.7656129116987957E-4</v>
      </c>
      <c r="AW842" s="13">
        <f t="shared" si="1212"/>
        <v>3.4808778095627741E-6</v>
      </c>
      <c r="AX842" s="13">
        <f t="shared" si="1213"/>
        <v>4.7865828598623638E-3</v>
      </c>
      <c r="AY842" s="13">
        <f t="shared" si="1214"/>
        <v>4.2972590040685696E-3</v>
      </c>
      <c r="AZ842" s="13">
        <f t="shared" si="1215"/>
        <v>1.9289789280467387E-3</v>
      </c>
      <c r="BA842" s="13">
        <f t="shared" si="1216"/>
        <v>5.7726094724185929E-4</v>
      </c>
      <c r="BB842" s="13">
        <f t="shared" si="1217"/>
        <v>1.2956214672650421E-4</v>
      </c>
      <c r="BC842" s="13">
        <f t="shared" si="1218"/>
        <v>2.3263447762520628E-5</v>
      </c>
      <c r="BD842" s="13">
        <f t="shared" si="1219"/>
        <v>4.0580907932000918E-5</v>
      </c>
      <c r="BE842" s="13">
        <f t="shared" si="1220"/>
        <v>8.0681075467940567E-5</v>
      </c>
      <c r="BF842" s="13">
        <f t="shared" si="1221"/>
        <v>8.020318260955388E-5</v>
      </c>
      <c r="BG842" s="13">
        <f t="shared" si="1222"/>
        <v>5.3152080281473847E-5</v>
      </c>
      <c r="BH842" s="13">
        <f t="shared" si="1223"/>
        <v>2.6418624046395173E-5</v>
      </c>
      <c r="BI842" s="13">
        <f t="shared" si="1224"/>
        <v>1.0504856145742035E-5</v>
      </c>
      <c r="BJ842" s="14">
        <f t="shared" si="1225"/>
        <v>0.62348549565629019</v>
      </c>
      <c r="BK842" s="14">
        <f t="shared" si="1226"/>
        <v>0.21401776588209961</v>
      </c>
      <c r="BL842" s="14">
        <f t="shared" si="1227"/>
        <v>0.15562514674863184</v>
      </c>
      <c r="BM842" s="14">
        <f t="shared" si="1228"/>
        <v>0.54633768321405762</v>
      </c>
      <c r="BN842" s="14">
        <f t="shared" si="1229"/>
        <v>0.44922679344933297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1.6306</v>
      </c>
      <c r="F843" s="10">
        <f>VLOOKUP(B843,home!$B$2:$E$405,3,FALSE)</f>
        <v>0.95399999999999996</v>
      </c>
      <c r="G843" s="10">
        <f>VLOOKUP(C843,away!$B$2:$E$405,4,FALSE)</f>
        <v>1.1243000000000001</v>
      </c>
      <c r="H843" s="10">
        <f>VLOOKUP(A843,away!$A$2:$E$405,3,FALSE)</f>
        <v>1.1465000000000001</v>
      </c>
      <c r="I843" s="10">
        <f>VLOOKUP(C843,away!$B$2:$E$405,3,FALSE)</f>
        <v>0.92069999999999996</v>
      </c>
      <c r="J843" s="10">
        <f>VLOOKUP(B843,home!$B$2:$E$405,4,FALSE)</f>
        <v>0.7268</v>
      </c>
      <c r="K843" s="12">
        <f t="shared" si="1174"/>
        <v>1.7489525353199999</v>
      </c>
      <c r="L843" s="12">
        <f t="shared" si="1175"/>
        <v>0.76719739734000003</v>
      </c>
      <c r="M843" s="13">
        <f t="shared" si="1176"/>
        <v>8.0769978746825677E-2</v>
      </c>
      <c r="N843" s="13">
        <f t="shared" si="1177"/>
        <v>0.14126285910700329</v>
      </c>
      <c r="O843" s="13">
        <f t="shared" si="1178"/>
        <v>6.1966517477771772E-2</v>
      </c>
      <c r="P843" s="13">
        <f t="shared" si="1179"/>
        <v>0.10837649784770002</v>
      </c>
      <c r="Q843" s="13">
        <f t="shared" si="1180"/>
        <v>0.12353101779087268</v>
      </c>
      <c r="R843" s="13">
        <f t="shared" si="1181"/>
        <v>2.3770275465585061E-2</v>
      </c>
      <c r="S843" s="13">
        <f t="shared" si="1182"/>
        <v>3.6354674929867228E-2</v>
      </c>
      <c r="T843" s="13">
        <f t="shared" si="1183"/>
        <v>9.477267533991876E-2</v>
      </c>
      <c r="U843" s="13">
        <f t="shared" si="1184"/>
        <v>4.1573083540789778E-2</v>
      </c>
      <c r="V843" s="13">
        <f t="shared" si="1185"/>
        <v>5.4200451020442976E-3</v>
      </c>
      <c r="W843" s="13">
        <f t="shared" si="1186"/>
        <v>7.2016628918668918E-2</v>
      </c>
      <c r="X843" s="13">
        <f t="shared" si="1187"/>
        <v>5.5250970271603375E-2</v>
      </c>
      <c r="Y843" s="13">
        <f t="shared" si="1188"/>
        <v>2.1194200296441909E-2</v>
      </c>
      <c r="Z843" s="13">
        <f t="shared" si="1189"/>
        <v>6.0788311570839065E-3</v>
      </c>
      <c r="AA843" s="13">
        <f t="shared" si="1190"/>
        <v>1.0631587163964108E-2</v>
      </c>
      <c r="AB843" s="13">
        <f t="shared" si="1191"/>
        <v>9.2970706624452976E-3</v>
      </c>
      <c r="AC843" s="13">
        <f t="shared" si="1192"/>
        <v>4.5453576583306504E-4</v>
      </c>
      <c r="AD843" s="13">
        <f t="shared" si="1193"/>
        <v>3.1488416433126401E-2</v>
      </c>
      <c r="AE843" s="13">
        <f t="shared" si="1194"/>
        <v>2.4157831133852659E-2</v>
      </c>
      <c r="AF843" s="13">
        <f t="shared" si="1195"/>
        <v>9.2669125856354902E-3</v>
      </c>
      <c r="AG843" s="13">
        <f t="shared" si="1196"/>
        <v>2.3698504056922799E-3</v>
      </c>
      <c r="AH843" s="13">
        <f t="shared" si="1197"/>
        <v>1.1659158606460182E-3</v>
      </c>
      <c r="AI843" s="13">
        <f t="shared" si="1198"/>
        <v>2.0391315004466533E-3</v>
      </c>
      <c r="AJ843" s="13">
        <f t="shared" si="1199"/>
        <v>1.7831721037785255E-3</v>
      </c>
      <c r="AK843" s="13">
        <f t="shared" si="1200"/>
        <v>1.0395611239384498E-3</v>
      </c>
      <c r="AL843" s="13">
        <f t="shared" si="1201"/>
        <v>2.4395695139115475E-5</v>
      </c>
      <c r="AM843" s="13">
        <f t="shared" si="1202"/>
        <v>1.1014349150785679E-2</v>
      </c>
      <c r="AN843" s="13">
        <f t="shared" si="1203"/>
        <v>8.4501800018768111E-3</v>
      </c>
      <c r="AO843" s="13">
        <f t="shared" si="1204"/>
        <v>3.2414780522472026E-3</v>
      </c>
      <c r="AP843" s="13">
        <f t="shared" si="1205"/>
        <v>8.28951175072929E-4</v>
      </c>
      <c r="AQ843" s="13">
        <f t="shared" si="1206"/>
        <v>1.5899229600947144E-4</v>
      </c>
      <c r="AR843" s="13">
        <f t="shared" si="1207"/>
        <v>1.7889752276101031E-4</v>
      </c>
      <c r="AS843" s="13">
        <f t="shared" si="1208"/>
        <v>3.1288327599533636E-4</v>
      </c>
      <c r="AT843" s="13">
        <f t="shared" si="1209"/>
        <v>2.7360899940563545E-4</v>
      </c>
      <c r="AU843" s="13">
        <f t="shared" si="1210"/>
        <v>1.595097177322848E-4</v>
      </c>
      <c r="AV843" s="13">
        <f t="shared" si="1211"/>
        <v>6.9743731309014241E-5</v>
      </c>
      <c r="AW843" s="13">
        <f t="shared" si="1212"/>
        <v>9.0927623617051261E-7</v>
      </c>
      <c r="AX843" s="13">
        <f t="shared" si="1213"/>
        <v>3.2105956453610503E-3</v>
      </c>
      <c r="AY843" s="13">
        <f t="shared" si="1214"/>
        <v>2.4631606230321357E-3</v>
      </c>
      <c r="AZ843" s="13">
        <f t="shared" si="1215"/>
        <v>9.4486520961031351E-4</v>
      </c>
      <c r="BA843" s="13">
        <f t="shared" si="1216"/>
        <v>2.4163270988338209E-4</v>
      </c>
      <c r="BB843" s="13">
        <f t="shared" si="1217"/>
        <v>4.6344996533685502E-5</v>
      </c>
      <c r="BC843" s="13">
        <f t="shared" si="1218"/>
        <v>7.1111521440749682E-6</v>
      </c>
      <c r="BD843" s="13">
        <f t="shared" si="1219"/>
        <v>2.2874952308803414E-5</v>
      </c>
      <c r="BE843" s="13">
        <f t="shared" si="1220"/>
        <v>4.0007205835805816E-5</v>
      </c>
      <c r="BF843" s="13">
        <f t="shared" si="1221"/>
        <v>3.4985352038800845E-5</v>
      </c>
      <c r="BG843" s="13">
        <f t="shared" si="1222"/>
        <v>2.0395906715774488E-5</v>
      </c>
      <c r="BH843" s="13">
        <f t="shared" si="1223"/>
        <v>8.9178681901759988E-6</v>
      </c>
      <c r="BI843" s="13">
        <f t="shared" si="1224"/>
        <v>3.1193856361715798E-6</v>
      </c>
      <c r="BJ843" s="14">
        <f t="shared" si="1225"/>
        <v>0.60591902329537239</v>
      </c>
      <c r="BK843" s="14">
        <f t="shared" si="1226"/>
        <v>0.23386328871044157</v>
      </c>
      <c r="BL843" s="14">
        <f t="shared" si="1227"/>
        <v>0.1543912588172944</v>
      </c>
      <c r="BM843" s="14">
        <f t="shared" si="1228"/>
        <v>0.4581130041976379</v>
      </c>
      <c r="BN843" s="14">
        <f t="shared" si="1229"/>
        <v>0.53967714643575859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1.5980000000000001</v>
      </c>
      <c r="F844" s="10">
        <f>VLOOKUP(B844,home!$B$2:$E$405,3,FALSE)</f>
        <v>0.34770000000000001</v>
      </c>
      <c r="G844" s="10">
        <f>VLOOKUP(C844,away!$B$2:$E$405,4,FALSE)</f>
        <v>1.5992</v>
      </c>
      <c r="H844" s="10">
        <f>VLOOKUP(A844,away!$A$2:$E$405,3,FALSE)</f>
        <v>1.2941</v>
      </c>
      <c r="I844" s="10">
        <f>VLOOKUP(C844,away!$B$2:$E$405,3,FALSE)</f>
        <v>0.68689999999999996</v>
      </c>
      <c r="J844" s="10">
        <f>VLOOKUP(B844,home!$B$2:$E$405,4,FALSE)</f>
        <v>1.3737999999999999</v>
      </c>
      <c r="K844" s="12">
        <f t="shared" si="1174"/>
        <v>0.88855486031999997</v>
      </c>
      <c r="L844" s="12">
        <f t="shared" si="1175"/>
        <v>1.221194573002</v>
      </c>
      <c r="M844" s="13">
        <f t="shared" si="1176"/>
        <v>0.12126834843407788</v>
      </c>
      <c r="N844" s="13">
        <f t="shared" si="1177"/>
        <v>0.10775358040407917</v>
      </c>
      <c r="O844" s="13">
        <f t="shared" si="1178"/>
        <v>0.14809224898461151</v>
      </c>
      <c r="P844" s="13">
        <f t="shared" si="1179"/>
        <v>0.13158808761099614</v>
      </c>
      <c r="Q844" s="13">
        <f t="shared" si="1180"/>
        <v>4.787248379246322E-2</v>
      </c>
      <c r="R844" s="13">
        <f t="shared" si="1181"/>
        <v>9.0424725381834256E-2</v>
      </c>
      <c r="S844" s="13">
        <f t="shared" si="1182"/>
        <v>3.5696504951025922E-2</v>
      </c>
      <c r="T844" s="13">
        <f t="shared" si="1183"/>
        <v>5.846161740348229E-2</v>
      </c>
      <c r="U844" s="13">
        <f t="shared" si="1184"/>
        <v>8.0347329231130096E-2</v>
      </c>
      <c r="V844" s="13">
        <f t="shared" si="1185"/>
        <v>4.3038021614018544E-3</v>
      </c>
      <c r="W844" s="13">
        <f t="shared" si="1186"/>
        <v>1.4179109383127875E-2</v>
      </c>
      <c r="X844" s="13">
        <f t="shared" si="1187"/>
        <v>1.7315451428677499E-2</v>
      </c>
      <c r="Y844" s="13">
        <f t="shared" si="1188"/>
        <v>1.0572767656890344E-2</v>
      </c>
      <c r="Z844" s="13">
        <f t="shared" si="1189"/>
        <v>3.680872796716407E-2</v>
      </c>
      <c r="AA844" s="13">
        <f t="shared" si="1190"/>
        <v>3.2706574137420348E-2</v>
      </c>
      <c r="AB844" s="13">
        <f t="shared" si="1191"/>
        <v>1.4530792707110628E-2</v>
      </c>
      <c r="AC844" s="13">
        <f t="shared" si="1192"/>
        <v>2.9187804525452959E-4</v>
      </c>
      <c r="AD844" s="13">
        <f t="shared" si="1193"/>
        <v>3.1497291393467975E-3</v>
      </c>
      <c r="AE844" s="13">
        <f t="shared" si="1194"/>
        <v>3.8464321313965693E-3</v>
      </c>
      <c r="AF844" s="13">
        <f t="shared" si="1195"/>
        <v>2.348621022141003E-3</v>
      </c>
      <c r="AG844" s="13">
        <f t="shared" si="1196"/>
        <v>9.5604108209233448E-4</v>
      </c>
      <c r="AH844" s="13">
        <f t="shared" si="1197"/>
        <v>1.1237654708151926E-2</v>
      </c>
      <c r="AI844" s="13">
        <f t="shared" si="1198"/>
        <v>9.9852727095263247E-3</v>
      </c>
      <c r="AJ844" s="13">
        <f t="shared" si="1199"/>
        <v>4.4362312988351351E-3</v>
      </c>
      <c r="AK844" s="13">
        <f t="shared" si="1200"/>
        <v>1.3139449606945554E-3</v>
      </c>
      <c r="AL844" s="13">
        <f t="shared" si="1201"/>
        <v>1.2668655683575302E-5</v>
      </c>
      <c r="AM844" s="13">
        <f t="shared" si="1202"/>
        <v>5.5974142709162551E-4</v>
      </c>
      <c r="AN844" s="13">
        <f t="shared" si="1203"/>
        <v>6.8355319304868776E-4</v>
      </c>
      <c r="AO844" s="13">
        <f t="shared" si="1204"/>
        <v>4.1737572485462299E-4</v>
      </c>
      <c r="AP844" s="13">
        <f t="shared" si="1205"/>
        <v>1.6989899003174721E-4</v>
      </c>
      <c r="AQ844" s="13">
        <f t="shared" si="1206"/>
        <v>5.1869931146322645E-5</v>
      </c>
      <c r="AR844" s="13">
        <f t="shared" si="1207"/>
        <v>2.7446725885730962E-3</v>
      </c>
      <c r="AS844" s="13">
        <f t="shared" si="1208"/>
        <v>2.4387921685637003E-3</v>
      </c>
      <c r="AT844" s="13">
        <f t="shared" si="1209"/>
        <v>1.0835003173438142E-3</v>
      </c>
      <c r="AU844" s="13">
        <f t="shared" si="1210"/>
        <v>3.2091649104470287E-4</v>
      </c>
      <c r="AV844" s="13">
        <f t="shared" si="1211"/>
        <v>7.1287976968652621E-5</v>
      </c>
      <c r="AW844" s="13">
        <f t="shared" si="1212"/>
        <v>3.8185382425976324E-7</v>
      </c>
      <c r="AX844" s="13">
        <f t="shared" si="1213"/>
        <v>8.2893494260786102E-5</v>
      </c>
      <c r="AY844" s="13">
        <f t="shared" si="1214"/>
        <v>1.0122908532844441E-4</v>
      </c>
      <c r="AZ844" s="13">
        <f t="shared" si="1215"/>
        <v>6.1810204816526348E-5</v>
      </c>
      <c r="BA844" s="13">
        <f t="shared" si="1216"/>
        <v>2.5160762226028022E-5</v>
      </c>
      <c r="BB844" s="13">
        <f t="shared" si="1217"/>
        <v>7.6815465707547862E-6</v>
      </c>
      <c r="BC844" s="13">
        <f t="shared" si="1218"/>
        <v>1.8761325968935702E-6</v>
      </c>
      <c r="BD844" s="13">
        <f t="shared" si="1219"/>
        <v>5.5862987830546996E-4</v>
      </c>
      <c r="BE844" s="13">
        <f t="shared" si="1220"/>
        <v>4.9637329348829545E-4</v>
      </c>
      <c r="BF844" s="13">
        <f t="shared" si="1221"/>
        <v>2.2052745123103532E-4</v>
      </c>
      <c r="BG844" s="13">
        <f t="shared" si="1222"/>
        <v>6.5316912875106083E-5</v>
      </c>
      <c r="BH844" s="13">
        <f t="shared" si="1223"/>
        <v>1.4509415099068372E-5</v>
      </c>
      <c r="BI844" s="13">
        <f t="shared" si="1224"/>
        <v>2.5784822613355198E-6</v>
      </c>
      <c r="BJ844" s="14">
        <f t="shared" si="1225"/>
        <v>0.26861892393566961</v>
      </c>
      <c r="BK844" s="14">
        <f t="shared" si="1226"/>
        <v>0.29326251894376837</v>
      </c>
      <c r="BL844" s="14">
        <f t="shared" si="1227"/>
        <v>0.40109187909506888</v>
      </c>
      <c r="BM844" s="14">
        <f t="shared" si="1228"/>
        <v>0.35268172810210452</v>
      </c>
      <c r="BN844" s="14">
        <f t="shared" si="1229"/>
        <v>0.64699947460806218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1.5980000000000001</v>
      </c>
      <c r="F845" s="10">
        <f>VLOOKUP(B845,home!$B$2:$E$405,3,FALSE)</f>
        <v>0.69530000000000003</v>
      </c>
      <c r="G845" s="10">
        <f>VLOOKUP(C845,away!$B$2:$E$405,4,FALSE)</f>
        <v>0.76480000000000004</v>
      </c>
      <c r="H845" s="10">
        <f>VLOOKUP(A845,away!$A$2:$E$405,3,FALSE)</f>
        <v>1.2941</v>
      </c>
      <c r="I845" s="10">
        <f>VLOOKUP(C845,away!$B$2:$E$405,3,FALSE)</f>
        <v>0.94450000000000001</v>
      </c>
      <c r="J845" s="10">
        <f>VLOOKUP(B845,home!$B$2:$E$405,4,FALSE)</f>
        <v>0.85860000000000003</v>
      </c>
      <c r="K845" s="12">
        <f t="shared" si="1174"/>
        <v>0.84976117311999999</v>
      </c>
      <c r="L845" s="12">
        <f t="shared" si="1175"/>
        <v>1.04944741857</v>
      </c>
      <c r="M845" s="13">
        <f t="shared" si="1176"/>
        <v>0.14968703592260263</v>
      </c>
      <c r="N845" s="13">
        <f t="shared" si="1177"/>
        <v>0.12719823124644639</v>
      </c>
      <c r="O845" s="13">
        <f t="shared" si="1178"/>
        <v>0.15708867344237021</v>
      </c>
      <c r="P845" s="13">
        <f t="shared" si="1179"/>
        <v>0.13348785542825306</v>
      </c>
      <c r="Q845" s="13">
        <f t="shared" si="1180"/>
        <v>5.4044059101384649E-2</v>
      </c>
      <c r="R845" s="13">
        <f t="shared" si="1181"/>
        <v>8.2428151415340559E-2</v>
      </c>
      <c r="S845" s="13">
        <f t="shared" si="1182"/>
        <v>2.9760438900079011E-2</v>
      </c>
      <c r="T845" s="13">
        <f t="shared" si="1183"/>
        <v>5.671639831299264E-2</v>
      </c>
      <c r="U845" s="13">
        <f t="shared" si="1184"/>
        <v>7.0044242644812765E-2</v>
      </c>
      <c r="V845" s="13">
        <f t="shared" si="1185"/>
        <v>2.9488615963815289E-3</v>
      </c>
      <c r="W845" s="13">
        <f t="shared" si="1186"/>
        <v>1.5308181020719749E-2</v>
      </c>
      <c r="X845" s="13">
        <f t="shared" si="1187"/>
        <v>1.6065131055196608E-2</v>
      </c>
      <c r="Y845" s="13">
        <f t="shared" si="1188"/>
        <v>8.4297551574324097E-3</v>
      </c>
      <c r="Z845" s="13">
        <f t="shared" si="1189"/>
        <v>2.8834670240108749E-2</v>
      </c>
      <c r="AA845" s="13">
        <f t="shared" si="1190"/>
        <v>2.450258320976316E-2</v>
      </c>
      <c r="AB845" s="13">
        <f t="shared" si="1191"/>
        <v>1.0410671926399377E-2</v>
      </c>
      <c r="AC845" s="13">
        <f t="shared" si="1192"/>
        <v>1.6435842624475827E-4</v>
      </c>
      <c r="AD845" s="13">
        <f t="shared" si="1193"/>
        <v>3.2520744656250331E-3</v>
      </c>
      <c r="AE845" s="13">
        <f t="shared" si="1194"/>
        <v>3.4128811529476034E-3</v>
      </c>
      <c r="AF845" s="13">
        <f t="shared" si="1195"/>
        <v>1.7908196579235337E-3</v>
      </c>
      <c r="AG845" s="13">
        <f t="shared" si="1196"/>
        <v>6.2645702237742096E-4</v>
      </c>
      <c r="AH845" s="13">
        <f t="shared" si="1197"/>
        <v>7.5651175621998306E-3</v>
      </c>
      <c r="AI845" s="13">
        <f t="shared" si="1198"/>
        <v>6.4285431744456421E-3</v>
      </c>
      <c r="AJ845" s="13">
        <f t="shared" si="1199"/>
        <v>2.7313631946847485E-3</v>
      </c>
      <c r="AK845" s="13">
        <f t="shared" si="1200"/>
        <v>7.7366879751070107E-4</v>
      </c>
      <c r="AL845" s="13">
        <f t="shared" si="1201"/>
        <v>5.862860121652687E-6</v>
      </c>
      <c r="AM845" s="13">
        <f t="shared" si="1202"/>
        <v>5.5269732259662519E-4</v>
      </c>
      <c r="AN845" s="13">
        <f t="shared" si="1203"/>
        <v>5.8002677844957887E-4</v>
      </c>
      <c r="AO845" s="13">
        <f t="shared" si="1204"/>
        <v>3.0435380267269192E-4</v>
      </c>
      <c r="AP845" s="13">
        <f t="shared" si="1205"/>
        <v>1.0646777084893989E-4</v>
      </c>
      <c r="AQ845" s="13">
        <f t="shared" si="1206"/>
        <v>2.7933081819580562E-5</v>
      </c>
      <c r="AR845" s="13">
        <f t="shared" si="1207"/>
        <v>1.5878386193658375E-3</v>
      </c>
      <c r="AS845" s="13">
        <f t="shared" si="1208"/>
        <v>1.349283607917555E-3</v>
      </c>
      <c r="AT845" s="13">
        <f t="shared" si="1209"/>
        <v>5.7328441076780375E-4</v>
      </c>
      <c r="AU845" s="13">
        <f t="shared" si="1210"/>
        <v>1.6238494447515234E-4</v>
      </c>
      <c r="AV845" s="13">
        <f t="shared" si="1211"/>
        <v>3.4497105228557874E-5</v>
      </c>
      <c r="AW845" s="13">
        <f t="shared" si="1212"/>
        <v>1.4523276282773862E-7</v>
      </c>
      <c r="AX845" s="13">
        <f t="shared" si="1213"/>
        <v>7.8276787538331837E-5</v>
      </c>
      <c r="AY845" s="13">
        <f t="shared" si="1214"/>
        <v>8.2147372616054695E-5</v>
      </c>
      <c r="AZ845" s="13">
        <f t="shared" si="1215"/>
        <v>4.3104674067113256E-5</v>
      </c>
      <c r="BA845" s="13">
        <f t="shared" si="1216"/>
        <v>1.5078696309344411E-5</v>
      </c>
      <c r="BB845" s="13">
        <f t="shared" si="1217"/>
        <v>3.9560747293106182E-6</v>
      </c>
      <c r="BC845" s="13">
        <f t="shared" si="1218"/>
        <v>8.3033848246900845E-7</v>
      </c>
      <c r="BD845" s="13">
        <f t="shared" si="1219"/>
        <v>2.7772552336653835E-4</v>
      </c>
      <c r="BE845" s="13">
        <f t="shared" si="1220"/>
        <v>2.360003665413156E-4</v>
      </c>
      <c r="BF845" s="13">
        <f t="shared" si="1221"/>
        <v>1.0027197416444916E-4</v>
      </c>
      <c r="BG845" s="13">
        <f t="shared" si="1222"/>
        <v>2.8402410132346891E-5</v>
      </c>
      <c r="BH845" s="13">
        <f t="shared" si="1223"/>
        <v>6.0338163383746168E-6</v>
      </c>
      <c r="BI845" s="13">
        <f t="shared" si="1224"/>
        <v>1.0254605700175678E-6</v>
      </c>
      <c r="BJ845" s="14">
        <f t="shared" si="1225"/>
        <v>0.28863886089317603</v>
      </c>
      <c r="BK845" s="14">
        <f t="shared" si="1226"/>
        <v>0.31613656050629874</v>
      </c>
      <c r="BL845" s="14">
        <f t="shared" si="1227"/>
        <v>0.36632976360639496</v>
      </c>
      <c r="BM845" s="14">
        <f t="shared" si="1228"/>
        <v>0.2959238465497277</v>
      </c>
      <c r="BN845" s="14">
        <f t="shared" si="1229"/>
        <v>0.70393400655639748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1.5980000000000001</v>
      </c>
      <c r="F846" s="10">
        <f>VLOOKUP(B846,home!$B$2:$E$405,3,FALSE)</f>
        <v>1.2516</v>
      </c>
      <c r="G846" s="10">
        <f>VLOOKUP(C846,away!$B$2:$E$405,4,FALSE)</f>
        <v>0.90390000000000004</v>
      </c>
      <c r="H846" s="10">
        <f>VLOOKUP(A846,away!$A$2:$E$405,3,FALSE)</f>
        <v>1.2941</v>
      </c>
      <c r="I846" s="10">
        <f>VLOOKUP(C846,away!$B$2:$E$405,3,FALSE)</f>
        <v>1.0303</v>
      </c>
      <c r="J846" s="10">
        <f>VLOOKUP(B846,home!$B$2:$E$405,4,FALSE)</f>
        <v>1.202</v>
      </c>
      <c r="K846" s="12">
        <f t="shared" si="1174"/>
        <v>1.8078513415200004</v>
      </c>
      <c r="L846" s="12">
        <f t="shared" si="1175"/>
        <v>1.60264009846</v>
      </c>
      <c r="M846" s="13">
        <f t="shared" si="1176"/>
        <v>3.3024966598325406E-2</v>
      </c>
      <c r="N846" s="13">
        <f t="shared" si="1177"/>
        <v>5.970423016843579E-2</v>
      </c>
      <c r="O846" s="13">
        <f t="shared" si="1178"/>
        <v>5.2927135720778444E-2</v>
      </c>
      <c r="P846" s="13">
        <f t="shared" si="1179"/>
        <v>9.5684393315620439E-2</v>
      </c>
      <c r="Q846" s="13">
        <f t="shared" si="1180"/>
        <v>5.3968186302212777E-2</v>
      </c>
      <c r="R846" s="13">
        <f t="shared" si="1181"/>
        <v>4.2411575001377079E-2</v>
      </c>
      <c r="S846" s="13">
        <f t="shared" si="1182"/>
        <v>6.9307436670069195E-2</v>
      </c>
      <c r="T846" s="13">
        <f t="shared" si="1183"/>
        <v>8.6491579409085917E-2</v>
      </c>
      <c r="U846" s="13">
        <f t="shared" si="1184"/>
        <v>7.6673822762215668E-2</v>
      </c>
      <c r="V846" s="13">
        <f t="shared" si="1185"/>
        <v>2.2311873958522781E-2</v>
      </c>
      <c r="W846" s="13">
        <f t="shared" si="1186"/>
        <v>3.2522152668618888E-2</v>
      </c>
      <c r="X846" s="13">
        <f t="shared" si="1187"/>
        <v>5.2121305954966522E-2</v>
      </c>
      <c r="Y846" s="13">
        <f t="shared" si="1188"/>
        <v>4.1765847453765673E-2</v>
      </c>
      <c r="Z846" s="13">
        <f t="shared" si="1189"/>
        <v>2.2656830245350208E-2</v>
      </c>
      <c r="AA846" s="13">
        <f t="shared" si="1190"/>
        <v>4.0960180953647292E-2</v>
      </c>
      <c r="AB846" s="13">
        <f t="shared" si="1191"/>
        <v>3.7024959042976625E-2</v>
      </c>
      <c r="AC846" s="13">
        <f t="shared" si="1192"/>
        <v>4.0403109059542865E-3</v>
      </c>
      <c r="AD846" s="13">
        <f t="shared" si="1193"/>
        <v>1.4698804332770227E-2</v>
      </c>
      <c r="AE846" s="13">
        <f t="shared" si="1194"/>
        <v>2.3556893223115154E-2</v>
      </c>
      <c r="AF846" s="13">
        <f t="shared" si="1195"/>
        <v>1.8876610837252492E-2</v>
      </c>
      <c r="AG846" s="13">
        <f t="shared" si="1196"/>
        <v>1.0084137816935143E-2</v>
      </c>
      <c r="AH846" s="13">
        <f t="shared" si="1197"/>
        <v>9.0776861637998918E-3</v>
      </c>
      <c r="AI846" s="13">
        <f t="shared" si="1198"/>
        <v>1.641110710912318E-2</v>
      </c>
      <c r="AJ846" s="13">
        <f t="shared" si="1199"/>
        <v>1.4834421001528382E-2</v>
      </c>
      <c r="AK846" s="13">
        <f t="shared" si="1200"/>
        <v>8.9394759694285154E-3</v>
      </c>
      <c r="AL846" s="13">
        <f t="shared" si="1201"/>
        <v>4.6824537634787284E-4</v>
      </c>
      <c r="AM846" s="13">
        <f t="shared" si="1202"/>
        <v>5.3146506263477286E-3</v>
      </c>
      <c r="AN846" s="13">
        <f t="shared" si="1203"/>
        <v>8.5174722030904246E-3</v>
      </c>
      <c r="AO846" s="13">
        <f t="shared" si="1204"/>
        <v>6.8252212450955769E-3</v>
      </c>
      <c r="AP846" s="13">
        <f t="shared" si="1205"/>
        <v>3.6461244160837522E-3</v>
      </c>
      <c r="AQ846" s="13">
        <f t="shared" si="1206"/>
        <v>1.4608562982974687E-3</v>
      </c>
      <c r="AR846" s="13">
        <f t="shared" si="1207"/>
        <v>2.9096527694682447E-3</v>
      </c>
      <c r="AS846" s="13">
        <f t="shared" si="1208"/>
        <v>5.2602196626405509E-3</v>
      </c>
      <c r="AT846" s="13">
        <f t="shared" si="1209"/>
        <v>4.7548475868973029E-3</v>
      </c>
      <c r="AU846" s="13">
        <f t="shared" si="1210"/>
        <v>2.8653525295651416E-3</v>
      </c>
      <c r="AV846" s="13">
        <f t="shared" si="1211"/>
        <v>1.2950328536255166E-3</v>
      </c>
      <c r="AW846" s="13">
        <f t="shared" si="1212"/>
        <v>3.7685103939382162E-5</v>
      </c>
      <c r="AX846" s="13">
        <f t="shared" si="1213"/>
        <v>1.6013497107588096E-3</v>
      </c>
      <c r="AY846" s="13">
        <f t="shared" si="1214"/>
        <v>2.5663872581193911E-3</v>
      </c>
      <c r="AZ846" s="13">
        <f t="shared" si="1215"/>
        <v>2.0564975640194757E-3</v>
      </c>
      <c r="BA846" s="13">
        <f t="shared" si="1216"/>
        <v>1.0986084861609739E-3</v>
      </c>
      <c r="BB846" s="13">
        <f t="shared" si="1217"/>
        <v>4.4016850310750369E-4</v>
      </c>
      <c r="BC846" s="13">
        <f t="shared" si="1218"/>
        <v>1.4108633863183997E-4</v>
      </c>
      <c r="BD846" s="13">
        <f t="shared" si="1219"/>
        <v>7.7718770015750005E-4</v>
      </c>
      <c r="BE846" s="13">
        <f t="shared" si="1220"/>
        <v>1.4050398263425802E-3</v>
      </c>
      <c r="BF846" s="13">
        <f t="shared" si="1221"/>
        <v>1.2700515674712314E-3</v>
      </c>
      <c r="BG846" s="13">
        <f t="shared" si="1222"/>
        <v>7.6535481001748147E-4</v>
      </c>
      <c r="BH846" s="13">
        <f t="shared" si="1223"/>
        <v>3.4591193000722218E-4</v>
      </c>
      <c r="BI846" s="13">
        <f t="shared" si="1224"/>
        <v>1.250714693422658E-4</v>
      </c>
      <c r="BJ846" s="14">
        <f t="shared" si="1225"/>
        <v>0.4274581708168716</v>
      </c>
      <c r="BK846" s="14">
        <f t="shared" si="1226"/>
        <v>0.22740361408295934</v>
      </c>
      <c r="BL846" s="14">
        <f t="shared" si="1227"/>
        <v>0.3210340864304102</v>
      </c>
      <c r="BM846" s="14">
        <f t="shared" si="1228"/>
        <v>0.65830351231466122</v>
      </c>
      <c r="BN846" s="14">
        <f t="shared" si="1229"/>
        <v>0.33772048710674996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1.8147</v>
      </c>
      <c r="F860" s="10">
        <f>VLOOKUP(B860,home!$B$2:$E$405,3,FALSE)</f>
        <v>1.2491000000000001</v>
      </c>
      <c r="G860" s="10">
        <f>VLOOKUP(C860,away!$B$2:$E$405,4,FALSE)</f>
        <v>1.0653999999999999</v>
      </c>
      <c r="H860" s="10">
        <f>VLOOKUP(A860,away!$A$2:$E$405,3,FALSE)</f>
        <v>1.2371000000000001</v>
      </c>
      <c r="I860" s="10">
        <f>VLOOKUP(C860,away!$B$2:$E$405,3,FALSE)</f>
        <v>0.75449999999999995</v>
      </c>
      <c r="J860" s="10">
        <f>VLOOKUP(B860,home!$B$2:$E$405,4,FALSE)</f>
        <v>0.7006</v>
      </c>
      <c r="K860" s="12">
        <f t="shared" si="1230"/>
        <v>2.4149866817580001</v>
      </c>
      <c r="L860" s="12">
        <f t="shared" si="1231"/>
        <v>0.65393440016999993</v>
      </c>
      <c r="M860" s="13">
        <f t="shared" si="1232"/>
        <v>4.647126650865202E-2</v>
      </c>
      <c r="N860" s="13">
        <f t="shared" si="1233"/>
        <v>0.11222748970282123</v>
      </c>
      <c r="O860" s="13">
        <f t="shared" si="1234"/>
        <v>3.0389159789475567E-2</v>
      </c>
      <c r="P860" s="13">
        <f t="shared" si="1235"/>
        <v>7.338941616139924E-2</v>
      </c>
      <c r="Q860" s="13">
        <f t="shared" si="1236"/>
        <v>0.13551394647972323</v>
      </c>
      <c r="R860" s="13">
        <f t="shared" si="1237"/>
        <v>9.9362584893004906E-3</v>
      </c>
      <c r="S860" s="13">
        <f t="shared" si="1238"/>
        <v>2.8974927999370761E-2</v>
      </c>
      <c r="T860" s="13">
        <f t="shared" si="1239"/>
        <v>8.8617231305887278E-2</v>
      </c>
      <c r="U860" s="13">
        <f t="shared" si="1240"/>
        <v>2.3995931918165549E-2</v>
      </c>
      <c r="V860" s="13">
        <f t="shared" si="1241"/>
        <v>5.0842720410339687E-3</v>
      </c>
      <c r="W860" s="13">
        <f t="shared" si="1242"/>
        <v>0.10908812531366599</v>
      </c>
      <c r="X860" s="13">
        <f t="shared" si="1243"/>
        <v>7.1336477792661945E-2</v>
      </c>
      <c r="Y860" s="13">
        <f t="shared" si="1244"/>
        <v>2.3324688407792449E-2</v>
      </c>
      <c r="Z860" s="13">
        <f t="shared" si="1245"/>
        <v>2.1658870783782618E-3</v>
      </c>
      <c r="AA860" s="13">
        <f t="shared" si="1246"/>
        <v>5.2305884484752487E-3</v>
      </c>
      <c r="AB860" s="13">
        <f t="shared" si="1247"/>
        <v>6.315900720412485E-3</v>
      </c>
      <c r="AC860" s="13">
        <f t="shared" si="1248"/>
        <v>5.0183127221707419E-4</v>
      </c>
      <c r="AD860" s="13">
        <f t="shared" si="1249"/>
        <v>6.5861592442612804E-2</v>
      </c>
      <c r="AE860" s="13">
        <f t="shared" si="1250"/>
        <v>4.3069160948201006E-2</v>
      </c>
      <c r="AF860" s="13">
        <f t="shared" si="1251"/>
        <v>1.4082202965243502E-2</v>
      </c>
      <c r="AG860" s="13">
        <f t="shared" si="1252"/>
        <v>3.0696123163829014E-3</v>
      </c>
      <c r="AH860" s="13">
        <f t="shared" si="1253"/>
        <v>3.5408701685881057E-4</v>
      </c>
      <c r="AI860" s="13">
        <f t="shared" si="1254"/>
        <v>8.5511542989744809E-4</v>
      </c>
      <c r="AJ860" s="13">
        <f t="shared" si="1255"/>
        <v>1.0325461872840523E-3</v>
      </c>
      <c r="AK860" s="13">
        <f t="shared" si="1256"/>
        <v>8.3119509686366245E-4</v>
      </c>
      <c r="AL860" s="13">
        <f t="shared" si="1257"/>
        <v>3.1700538286544398E-5</v>
      </c>
      <c r="AM860" s="13">
        <f t="shared" si="1258"/>
        <v>3.1810973717656656E-2</v>
      </c>
      <c r="AN860" s="13">
        <f t="shared" si="1259"/>
        <v>2.080229001687944E-2</v>
      </c>
      <c r="AO860" s="13">
        <f t="shared" si="1260"/>
        <v>6.801666522175215E-3</v>
      </c>
      <c r="AP860" s="13">
        <f t="shared" si="1261"/>
        <v>1.4826145724450063E-3</v>
      </c>
      <c r="AQ860" s="13">
        <f t="shared" si="1262"/>
        <v>2.4238316777878152E-4</v>
      </c>
      <c r="AR860" s="13">
        <f t="shared" si="1263"/>
        <v>4.6309936195510207E-5</v>
      </c>
      <c r="AS860" s="13">
        <f t="shared" si="1264"/>
        <v>1.118378791452199E-4</v>
      </c>
      <c r="AT860" s="13">
        <f t="shared" si="1265"/>
        <v>1.3504349432588345E-4</v>
      </c>
      <c r="AU860" s="13">
        <f t="shared" si="1266"/>
        <v>1.0870941341835686E-4</v>
      </c>
      <c r="AV860" s="13">
        <f t="shared" si="1267"/>
        <v>6.5632946396764082E-5</v>
      </c>
      <c r="AW860" s="13">
        <f t="shared" si="1268"/>
        <v>1.3906346937212806E-6</v>
      </c>
      <c r="AX860" s="13">
        <f t="shared" si="1269"/>
        <v>1.2803846310315763E-2</v>
      </c>
      <c r="AY860" s="13">
        <f t="shared" si="1270"/>
        <v>8.3728755568052062E-3</v>
      </c>
      <c r="AZ860" s="13">
        <f t="shared" si="1271"/>
        <v>2.7376556774687325E-3</v>
      </c>
      <c r="BA860" s="13">
        <f t="shared" si="1272"/>
        <v>5.9674907443917015E-4</v>
      </c>
      <c r="BB860" s="13">
        <f t="shared" si="1273"/>
        <v>9.7558687011345345E-5</v>
      </c>
      <c r="BC860" s="13">
        <f t="shared" si="1274"/>
        <v>1.2759396294427379E-5</v>
      </c>
      <c r="BD860" s="13">
        <f t="shared" si="1275"/>
        <v>5.0472767246536526E-6</v>
      </c>
      <c r="BE860" s="13">
        <f t="shared" si="1276"/>
        <v>1.2189106069185713E-5</v>
      </c>
      <c r="BF860" s="13">
        <f t="shared" si="1277"/>
        <v>1.4718264409809557E-5</v>
      </c>
      <c r="BG860" s="13">
        <f t="shared" si="1278"/>
        <v>1.1848137509427616E-5</v>
      </c>
      <c r="BH860" s="13">
        <f t="shared" si="1279"/>
        <v>7.1532735722262764E-6</v>
      </c>
      <c r="BI860" s="13">
        <f t="shared" si="1280"/>
        <v>3.4550120815795862E-6</v>
      </c>
      <c r="BJ860" s="14">
        <f t="shared" si="1281"/>
        <v>0.75195190037426207</v>
      </c>
      <c r="BK860" s="14">
        <f t="shared" si="1282"/>
        <v>0.16282629007776481</v>
      </c>
      <c r="BL860" s="14">
        <f t="shared" si="1283"/>
        <v>7.946272783658194E-2</v>
      </c>
      <c r="BM860" s="14">
        <f t="shared" si="1284"/>
        <v>0.58010778331350366</v>
      </c>
      <c r="BN860" s="14">
        <f t="shared" si="1285"/>
        <v>0.40792753713137175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1.8147</v>
      </c>
      <c r="F861" s="10">
        <f>VLOOKUP(B861,home!$B$2:$E$405,3,FALSE)</f>
        <v>1.1415</v>
      </c>
      <c r="G861" s="10">
        <f>VLOOKUP(C861,away!$B$2:$E$405,4,FALSE)</f>
        <v>1.1021000000000001</v>
      </c>
      <c r="H861" s="10">
        <f>VLOOKUP(A861,away!$A$2:$E$405,3,FALSE)</f>
        <v>1.2371000000000001</v>
      </c>
      <c r="I861" s="10">
        <f>VLOOKUP(C861,away!$B$2:$E$405,3,FALSE)</f>
        <v>0.98160000000000003</v>
      </c>
      <c r="J861" s="10">
        <f>VLOOKUP(B861,home!$B$2:$E$405,4,FALSE)</f>
        <v>0.86609999999999998</v>
      </c>
      <c r="K861" s="12">
        <f t="shared" si="1230"/>
        <v>2.2829781631050001</v>
      </c>
      <c r="L861" s="12">
        <f t="shared" si="1231"/>
        <v>1.051737587496</v>
      </c>
      <c r="M861" s="13">
        <f t="shared" si="1232"/>
        <v>3.5624711075023102E-2</v>
      </c>
      <c r="N861" s="13">
        <f t="shared" si="1233"/>
        <v>8.1330437451202608E-2</v>
      </c>
      <c r="O861" s="13">
        <f t="shared" si="1234"/>
        <v>3.7467847681286831E-2</v>
      </c>
      <c r="P861" s="13">
        <f t="shared" si="1235"/>
        <v>8.5538278074922147E-2</v>
      </c>
      <c r="Q861" s="13">
        <f t="shared" si="1236"/>
        <v>9.283780634843633E-2</v>
      </c>
      <c r="R861" s="13">
        <f t="shared" si="1237"/>
        <v>1.9703171864492105E-2</v>
      </c>
      <c r="S861" s="13">
        <f t="shared" si="1238"/>
        <v>5.1346360400046864E-2</v>
      </c>
      <c r="T861" s="13">
        <f t="shared" si="1239"/>
        <v>9.7641010477325263E-2</v>
      </c>
      <c r="U861" s="13">
        <f t="shared" si="1240"/>
        <v>4.4981911110540305E-2</v>
      </c>
      <c r="V861" s="13">
        <f t="shared" si="1241"/>
        <v>1.369860389817922E-2</v>
      </c>
      <c r="W861" s="13">
        <f t="shared" si="1242"/>
        <v>7.0648894868016954E-2</v>
      </c>
      <c r="X861" s="13">
        <f t="shared" si="1243"/>
        <v>7.4304098247746683E-2</v>
      </c>
      <c r="Y861" s="13">
        <f t="shared" si="1244"/>
        <v>3.9074206516075426E-2</v>
      </c>
      <c r="Z861" s="13">
        <f t="shared" si="1245"/>
        <v>6.9075221475933318E-3</v>
      </c>
      <c r="AA861" s="13">
        <f t="shared" si="1246"/>
        <v>1.576972222411973E-2</v>
      </c>
      <c r="AB861" s="13">
        <f t="shared" si="1247"/>
        <v>1.8000965737948484E-2</v>
      </c>
      <c r="AC861" s="13">
        <f t="shared" si="1248"/>
        <v>2.0557271801675708E-3</v>
      </c>
      <c r="AD861" s="13">
        <f t="shared" si="1249"/>
        <v>4.0322471057795919E-2</v>
      </c>
      <c r="AE861" s="13">
        <f t="shared" si="1250"/>
        <v>4.240865843220356E-2</v>
      </c>
      <c r="AF861" s="13">
        <f t="shared" si="1251"/>
        <v>2.2301390054213832E-2</v>
      </c>
      <c r="AG861" s="13">
        <f t="shared" si="1252"/>
        <v>7.8184033911420509E-3</v>
      </c>
      <c r="AH861" s="13">
        <f t="shared" si="1253"/>
        <v>1.8162251697712492E-3</v>
      </c>
      <c r="AI861" s="13">
        <f t="shared" si="1254"/>
        <v>4.146402401869434E-3</v>
      </c>
      <c r="AJ861" s="13">
        <f t="shared" si="1255"/>
        <v>4.7330730694570208E-3</v>
      </c>
      <c r="AK861" s="13">
        <f t="shared" si="1256"/>
        <v>3.6018341539835776E-3</v>
      </c>
      <c r="AL861" s="13">
        <f t="shared" si="1257"/>
        <v>1.9743976344177005E-4</v>
      </c>
      <c r="AM861" s="13">
        <f t="shared" si="1258"/>
        <v>1.841106418147628E-2</v>
      </c>
      <c r="AN861" s="13">
        <f t="shared" si="1259"/>
        <v>1.9363608225459877E-2</v>
      </c>
      <c r="AO861" s="13">
        <f t="shared" si="1260"/>
        <v>1.0182717300131436E-2</v>
      </c>
      <c r="AP861" s="13">
        <f t="shared" si="1261"/>
        <v>3.569848842464674E-3</v>
      </c>
      <c r="AQ861" s="13">
        <f t="shared" si="1262"/>
        <v>9.3863605232479583E-4</v>
      </c>
      <c r="AR861" s="13">
        <f t="shared" si="1263"/>
        <v>3.8203845568094547E-4</v>
      </c>
      <c r="AS861" s="13">
        <f t="shared" si="1264"/>
        <v>8.7218545178595591E-4</v>
      </c>
      <c r="AT861" s="13">
        <f t="shared" si="1265"/>
        <v>9.9559017030260337E-4</v>
      </c>
      <c r="AU861" s="13">
        <f t="shared" si="1266"/>
        <v>7.57636872734277E-4</v>
      </c>
      <c r="AV861" s="13">
        <f t="shared" si="1267"/>
        <v>4.3241710900387932E-4</v>
      </c>
      <c r="AW861" s="13">
        <f t="shared" si="1268"/>
        <v>1.3168650572634093E-5</v>
      </c>
      <c r="AX861" s="13">
        <f t="shared" si="1269"/>
        <v>7.0053429143058319E-3</v>
      </c>
      <c r="AY861" s="13">
        <f t="shared" si="1270"/>
        <v>7.3677824562742127E-3</v>
      </c>
      <c r="AZ861" s="13">
        <f t="shared" si="1271"/>
        <v>3.8744868728785966E-3</v>
      </c>
      <c r="BA861" s="13">
        <f t="shared" si="1272"/>
        <v>1.3583144921554193E-3</v>
      </c>
      <c r="BB861" s="13">
        <f t="shared" si="1273"/>
        <v>3.5714760176009866E-4</v>
      </c>
      <c r="BC861" s="13">
        <f t="shared" si="1274"/>
        <v>7.512511141102969E-5</v>
      </c>
      <c r="BD861" s="13">
        <f t="shared" si="1275"/>
        <v>6.6967367284762497E-5</v>
      </c>
      <c r="BE861" s="13">
        <f t="shared" si="1276"/>
        <v>1.5288503715174496E-4</v>
      </c>
      <c r="BF861" s="13">
        <f t="shared" si="1277"/>
        <v>1.7451660064146524E-4</v>
      </c>
      <c r="BG861" s="13">
        <f t="shared" si="1278"/>
        <v>1.3280586278792704E-4</v>
      </c>
      <c r="BH861" s="13">
        <f t="shared" si="1279"/>
        <v>7.5798221169289122E-5</v>
      </c>
      <c r="BI861" s="13">
        <f t="shared" si="1280"/>
        <v>3.4609136746338022E-5</v>
      </c>
      <c r="BJ861" s="14">
        <f t="shared" si="1281"/>
        <v>0.64119145089480101</v>
      </c>
      <c r="BK861" s="14">
        <f t="shared" si="1282"/>
        <v>0.1958289028480549</v>
      </c>
      <c r="BL861" s="14">
        <f t="shared" si="1283"/>
        <v>0.15429860369875795</v>
      </c>
      <c r="BM861" s="14">
        <f t="shared" si="1284"/>
        <v>0.63836961328814246</v>
      </c>
      <c r="BN861" s="14">
        <f t="shared" si="1285"/>
        <v>0.35250225249536316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1.8147</v>
      </c>
      <c r="F862" s="10">
        <f>VLOOKUP(B862,home!$B$2:$E$405,3,FALSE)</f>
        <v>1.6899</v>
      </c>
      <c r="G862" s="10">
        <f>VLOOKUP(C862,away!$B$2:$E$405,4,FALSE)</f>
        <v>1.1021000000000001</v>
      </c>
      <c r="H862" s="10">
        <f>VLOOKUP(A862,away!$A$2:$E$405,3,FALSE)</f>
        <v>1.2371000000000001</v>
      </c>
      <c r="I862" s="10">
        <f>VLOOKUP(C862,away!$B$2:$E$405,3,FALSE)</f>
        <v>0.75449999999999995</v>
      </c>
      <c r="J862" s="10">
        <f>VLOOKUP(B862,home!$B$2:$E$405,4,FALSE)</f>
        <v>0.97</v>
      </c>
      <c r="K862" s="12">
        <f t="shared" si="1230"/>
        <v>3.3797676722130001</v>
      </c>
      <c r="L862" s="12">
        <f t="shared" si="1231"/>
        <v>0.9053901915</v>
      </c>
      <c r="M862" s="13">
        <f t="shared" si="1232"/>
        <v>1.3771447337876561E-2</v>
      </c>
      <c r="N862" s="13">
        <f t="shared" si="1233"/>
        <v>4.6544292512138978E-2</v>
      </c>
      <c r="O862" s="13">
        <f t="shared" si="1234"/>
        <v>1.2468533342472223E-2</v>
      </c>
      <c r="P862" s="13">
        <f t="shared" si="1235"/>
        <v>4.2140745910797521E-2</v>
      </c>
      <c r="Q862" s="13">
        <f t="shared" si="1236"/>
        <v>7.8654447579276476E-2</v>
      </c>
      <c r="R862" s="13">
        <f t="shared" si="1237"/>
        <v>5.6444438953325302E-3</v>
      </c>
      <c r="S862" s="13">
        <f t="shared" si="1238"/>
        <v>3.2237760170533716E-2</v>
      </c>
      <c r="T862" s="13">
        <f t="shared" si="1239"/>
        <v>7.1212965356127825E-2</v>
      </c>
      <c r="U862" s="13">
        <f t="shared" si="1240"/>
        <v>1.9076909005064903E-2</v>
      </c>
      <c r="V862" s="13">
        <f t="shared" si="1241"/>
        <v>1.096086890464907E-2</v>
      </c>
      <c r="W862" s="13">
        <f t="shared" si="1242"/>
        <v>8.8611253068070231E-2</v>
      </c>
      <c r="X862" s="13">
        <f t="shared" si="1243"/>
        <v>8.0227759384355057E-2</v>
      </c>
      <c r="Y862" s="13">
        <f t="shared" si="1244"/>
        <v>3.6318713216308571E-2</v>
      </c>
      <c r="Z862" s="13">
        <f t="shared" si="1245"/>
        <v>1.7034747131020422E-3</v>
      </c>
      <c r="AA862" s="13">
        <f t="shared" si="1246"/>
        <v>5.7573487657745972E-3</v>
      </c>
      <c r="AB862" s="13">
        <f t="shared" si="1247"/>
        <v>9.729250618110202E-3</v>
      </c>
      <c r="AC862" s="13">
        <f t="shared" si="1248"/>
        <v>2.0962720009554876E-3</v>
      </c>
      <c r="AD862" s="13">
        <f t="shared" si="1249"/>
        <v>7.4871362128437188E-2</v>
      </c>
      <c r="AE862" s="13">
        <f t="shared" si="1250"/>
        <v>6.7787796895331584E-2</v>
      </c>
      <c r="AF862" s="13">
        <f t="shared" si="1251"/>
        <v>3.0687203206213685E-2</v>
      </c>
      <c r="AG862" s="13">
        <f t="shared" si="1252"/>
        <v>9.2612975958244088E-3</v>
      </c>
      <c r="AH862" s="13">
        <f t="shared" si="1253"/>
        <v>3.8557732417771637E-4</v>
      </c>
      <c r="AI862" s="13">
        <f t="shared" si="1254"/>
        <v>1.3031617753942377E-3</v>
      </c>
      <c r="AJ862" s="13">
        <f t="shared" si="1255"/>
        <v>2.2021920200705719E-3</v>
      </c>
      <c r="AK862" s="13">
        <f t="shared" si="1256"/>
        <v>2.4809657991466537E-3</v>
      </c>
      <c r="AL862" s="13">
        <f t="shared" si="1257"/>
        <v>2.5658440564695312E-4</v>
      </c>
      <c r="AM862" s="13">
        <f t="shared" si="1258"/>
        <v>5.060956185924894E-2</v>
      </c>
      <c r="AN862" s="13">
        <f t="shared" si="1259"/>
        <v>4.5821400903476486E-2</v>
      </c>
      <c r="AO862" s="13">
        <f t="shared" si="1260"/>
        <v>2.0743123469398422E-2</v>
      </c>
      <c r="AP862" s="13">
        <f t="shared" si="1261"/>
        <v>6.2602068434222625E-3</v>
      </c>
      <c r="AQ862" s="13">
        <f t="shared" si="1262"/>
        <v>1.416982468198923E-3</v>
      </c>
      <c r="AR862" s="13">
        <f t="shared" si="1263"/>
        <v>6.9819585475064036E-5</v>
      </c>
      <c r="AS862" s="13">
        <f t="shared" si="1264"/>
        <v>2.3597397787593376E-4</v>
      </c>
      <c r="AT862" s="13">
        <f t="shared" si="1265"/>
        <v>3.9876861095429337E-4</v>
      </c>
      <c r="AU862" s="13">
        <f t="shared" si="1266"/>
        <v>4.492484199988679E-4</v>
      </c>
      <c r="AV862" s="13">
        <f t="shared" si="1267"/>
        <v>3.7958882167623545E-4</v>
      </c>
      <c r="AW862" s="13">
        <f t="shared" si="1268"/>
        <v>2.1809735062209418E-5</v>
      </c>
      <c r="AX862" s="13">
        <f t="shared" si="1269"/>
        <v>2.8508093512792265E-2</v>
      </c>
      <c r="AY862" s="13">
        <f t="shared" si="1270"/>
        <v>2.5810948244846893E-2</v>
      </c>
      <c r="AZ862" s="13">
        <f t="shared" si="1271"/>
        <v>1.1684489687099257E-2</v>
      </c>
      <c r="BA862" s="13">
        <f t="shared" si="1272"/>
        <v>3.5263407851275248E-3</v>
      </c>
      <c r="BB862" s="13">
        <f t="shared" si="1273"/>
        <v>7.981785896852174E-4</v>
      </c>
      <c r="BC862" s="13">
        <f t="shared" si="1274"/>
        <v>1.445326132332598E-4</v>
      </c>
      <c r="BD862" s="13">
        <f t="shared" si="1275"/>
        <v>1.0535661310619807E-5</v>
      </c>
      <c r="BE862" s="13">
        <f t="shared" si="1276"/>
        <v>3.5608087503018071E-5</v>
      </c>
      <c r="BF862" s="13">
        <f t="shared" si="1277"/>
        <v>6.0173531506016108E-5</v>
      </c>
      <c r="BG862" s="13">
        <f t="shared" si="1278"/>
        <v>6.7790852168974559E-5</v>
      </c>
      <c r="BH862" s="13">
        <f t="shared" si="1279"/>
        <v>5.7279332658117685E-5</v>
      </c>
      <c r="BI862" s="13">
        <f t="shared" si="1280"/>
        <v>3.8718167360768091E-5</v>
      </c>
      <c r="BJ862" s="14">
        <f t="shared" si="1281"/>
        <v>0.77950094991861318</v>
      </c>
      <c r="BK862" s="14">
        <f t="shared" si="1282"/>
        <v>0.1272746269753062</v>
      </c>
      <c r="BL862" s="14">
        <f t="shared" si="1283"/>
        <v>6.0851887594031547E-2</v>
      </c>
      <c r="BM862" s="14">
        <f t="shared" si="1284"/>
        <v>0.7443178901133739</v>
      </c>
      <c r="BN862" s="14">
        <f t="shared" si="1285"/>
        <v>0.19922391057789429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1.8147</v>
      </c>
      <c r="F863" s="10">
        <f>VLOOKUP(B863,home!$B$2:$E$405,3,FALSE)</f>
        <v>0.77149999999999996</v>
      </c>
      <c r="G863" s="10">
        <f>VLOOKUP(C863,away!$B$2:$E$405,4,FALSE)</f>
        <v>0.8266</v>
      </c>
      <c r="H863" s="10">
        <f>VLOOKUP(A863,away!$A$2:$E$405,3,FALSE)</f>
        <v>1.2371000000000001</v>
      </c>
      <c r="I863" s="10">
        <f>VLOOKUP(C863,away!$B$2:$E$405,3,FALSE)</f>
        <v>1.0392999999999999</v>
      </c>
      <c r="J863" s="10">
        <f>VLOOKUP(B863,home!$B$2:$E$405,4,FALSE)</f>
        <v>0.97</v>
      </c>
      <c r="K863" s="12">
        <f t="shared" si="1230"/>
        <v>1.1572739319300001</v>
      </c>
      <c r="L863" s="12">
        <f t="shared" si="1231"/>
        <v>1.2471464890999999</v>
      </c>
      <c r="M863" s="13">
        <f t="shared" si="1232"/>
        <v>9.0317826756307451E-2</v>
      </c>
      <c r="N863" s="13">
        <f t="shared" si="1233"/>
        <v>0.10452246649364449</v>
      </c>
      <c r="O863" s="13">
        <f t="shared" si="1234"/>
        <v>0.11263956054227089</v>
      </c>
      <c r="P863" s="13">
        <f t="shared" si="1235"/>
        <v>0.13035482711962113</v>
      </c>
      <c r="Q863" s="13">
        <f t="shared" si="1236"/>
        <v>6.0480562887060843E-2</v>
      </c>
      <c r="R863" s="13">
        <f t="shared" si="1237"/>
        <v>7.0239016232030022E-2</v>
      </c>
      <c r="S863" s="13">
        <f t="shared" si="1238"/>
        <v>4.7034958555952057E-2</v>
      </c>
      <c r="T863" s="13">
        <f t="shared" si="1239"/>
        <v>7.5428121663389691E-2</v>
      </c>
      <c r="U863" s="13">
        <f t="shared" si="1240"/>
        <v>8.1285782489736474E-2</v>
      </c>
      <c r="V863" s="13">
        <f t="shared" si="1241"/>
        <v>7.5427878924141014E-3</v>
      </c>
      <c r="W863" s="13">
        <f t="shared" si="1242"/>
        <v>2.3330859605882832E-2</v>
      </c>
      <c r="X863" s="13">
        <f t="shared" si="1243"/>
        <v>2.9096999645161787E-2</v>
      </c>
      <c r="Y863" s="13">
        <f t="shared" si="1244"/>
        <v>1.8144110475403735E-2</v>
      </c>
      <c r="Z863" s="13">
        <f t="shared" si="1245"/>
        <v>2.9199447497204718E-2</v>
      </c>
      <c r="AA863" s="13">
        <f t="shared" si="1246"/>
        <v>3.3791759415273709E-2</v>
      </c>
      <c r="AB863" s="13">
        <f t="shared" si="1247"/>
        <v>1.9553161142673206E-2</v>
      </c>
      <c r="AC863" s="13">
        <f t="shared" si="1248"/>
        <v>6.8040195318289315E-4</v>
      </c>
      <c r="AD863" s="13">
        <f t="shared" si="1249"/>
        <v>6.7500489078517138E-3</v>
      </c>
      <c r="AE863" s="13">
        <f t="shared" si="1250"/>
        <v>8.4182997966805537E-3</v>
      </c>
      <c r="AF863" s="13">
        <f t="shared" si="1251"/>
        <v>5.2494265178106986E-3</v>
      </c>
      <c r="AG863" s="13">
        <f t="shared" si="1252"/>
        <v>2.1822679504920174E-3</v>
      </c>
      <c r="AH863" s="13">
        <f t="shared" si="1253"/>
        <v>9.1039971074496628E-3</v>
      </c>
      <c r="AI863" s="13">
        <f t="shared" si="1254"/>
        <v>1.0535818528817619E-2</v>
      </c>
      <c r="AJ863" s="13">
        <f t="shared" si="1255"/>
        <v>6.0964140674728594E-3</v>
      </c>
      <c r="AK863" s="13">
        <f t="shared" si="1256"/>
        <v>2.3517403595125588E-3</v>
      </c>
      <c r="AL863" s="13">
        <f t="shared" si="1257"/>
        <v>3.9280696697150935E-5</v>
      </c>
      <c r="AM863" s="13">
        <f t="shared" si="1258"/>
        <v>1.5623311280618703E-3</v>
      </c>
      <c r="AN863" s="13">
        <f t="shared" si="1259"/>
        <v>1.9484557811740042E-3</v>
      </c>
      <c r="AO863" s="13">
        <f t="shared" si="1260"/>
        <v>1.2150048933288785E-3</v>
      </c>
      <c r="AP863" s="13">
        <f t="shared" si="1261"/>
        <v>5.0509636231814371E-4</v>
      </c>
      <c r="AQ863" s="13">
        <f t="shared" si="1262"/>
        <v>1.5748228873056365E-4</v>
      </c>
      <c r="AR863" s="13">
        <f t="shared" si="1263"/>
        <v>2.2708036058664773E-3</v>
      </c>
      <c r="AS863" s="13">
        <f t="shared" si="1264"/>
        <v>2.6279418176019206E-3</v>
      </c>
      <c r="AT863" s="13">
        <f t="shared" si="1265"/>
        <v>1.5206242800697232E-3</v>
      </c>
      <c r="AU863" s="13">
        <f t="shared" si="1266"/>
        <v>5.8659294652817109E-4</v>
      </c>
      <c r="AV863" s="13">
        <f t="shared" si="1267"/>
        <v>1.6971218141776531E-4</v>
      </c>
      <c r="AW863" s="13">
        <f t="shared" si="1268"/>
        <v>1.5748178192843692E-6</v>
      </c>
      <c r="AX863" s="13">
        <f t="shared" si="1269"/>
        <v>3.013408479247985E-4</v>
      </c>
      <c r="AY863" s="13">
        <f t="shared" si="1270"/>
        <v>3.758161805118295E-4</v>
      </c>
      <c r="AZ863" s="13">
        <f t="shared" si="1271"/>
        <v>2.3434891503614999E-4</v>
      </c>
      <c r="BA863" s="13">
        <f t="shared" si="1272"/>
        <v>9.7422475537242901E-5</v>
      </c>
      <c r="BB863" s="13">
        <f t="shared" si="1273"/>
        <v>3.0375024581425782E-5</v>
      </c>
      <c r="BC863" s="13">
        <f t="shared" si="1274"/>
        <v>7.5764210526102615E-6</v>
      </c>
      <c r="BD863" s="13">
        <f t="shared" si="1275"/>
        <v>4.720041240819996E-4</v>
      </c>
      <c r="BE863" s="13">
        <f t="shared" si="1276"/>
        <v>5.4623806856355132E-4</v>
      </c>
      <c r="BF863" s="13">
        <f t="shared" si="1277"/>
        <v>3.1607353868819506E-4</v>
      </c>
      <c r="BG863" s="13">
        <f t="shared" si="1278"/>
        <v>1.2192788896557211E-4</v>
      </c>
      <c r="BH863" s="13">
        <f t="shared" si="1279"/>
        <v>3.5275991868778046E-5</v>
      </c>
      <c r="BI863" s="13">
        <f t="shared" si="1280"/>
        <v>8.1647971625422923E-6</v>
      </c>
      <c r="BJ863" s="14">
        <f t="shared" si="1281"/>
        <v>0.34003841426163595</v>
      </c>
      <c r="BK863" s="14">
        <f t="shared" si="1282"/>
        <v>0.27634589915468666</v>
      </c>
      <c r="BL863" s="14">
        <f t="shared" si="1283"/>
        <v>0.35427260912605157</v>
      </c>
      <c r="BM863" s="14">
        <f t="shared" si="1284"/>
        <v>0.43092786864595151</v>
      </c>
      <c r="BN863" s="14">
        <f t="shared" si="1285"/>
        <v>0.56855426003093479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1.8147</v>
      </c>
      <c r="F864" s="10">
        <f>VLOOKUP(B864,home!$B$2:$E$405,3,FALSE)</f>
        <v>1.2122999999999999</v>
      </c>
      <c r="G864" s="10">
        <f>VLOOKUP(C864,away!$B$2:$E$405,4,FALSE)</f>
        <v>1.1021000000000001</v>
      </c>
      <c r="H864" s="10">
        <f>VLOOKUP(A864,away!$A$2:$E$405,3,FALSE)</f>
        <v>1.2371000000000001</v>
      </c>
      <c r="I864" s="10">
        <f>VLOOKUP(C864,away!$B$2:$E$405,3,FALSE)</f>
        <v>0.75449999999999995</v>
      </c>
      <c r="J864" s="10">
        <f>VLOOKUP(B864,home!$B$2:$E$405,4,FALSE)</f>
        <v>0.64670000000000005</v>
      </c>
      <c r="K864" s="12">
        <f t="shared" si="1230"/>
        <v>2.424576808701</v>
      </c>
      <c r="L864" s="12">
        <f t="shared" si="1231"/>
        <v>0.60362457406500003</v>
      </c>
      <c r="M864" s="13">
        <f t="shared" si="1232"/>
        <v>4.8402617663472113E-2</v>
      </c>
      <c r="N864" s="13">
        <f t="shared" si="1233"/>
        <v>0.11735586426727586</v>
      </c>
      <c r="O864" s="13">
        <f t="shared" si="1234"/>
        <v>2.9217009470744397E-2</v>
      </c>
      <c r="P864" s="13">
        <f t="shared" si="1235"/>
        <v>7.0838883582364343E-2</v>
      </c>
      <c r="Q864" s="13">
        <f t="shared" si="1236"/>
        <v>0.14226915343374977</v>
      </c>
      <c r="R864" s="13">
        <f t="shared" si="1237"/>
        <v>8.8180524486155803E-3</v>
      </c>
      <c r="S864" s="13">
        <f t="shared" si="1238"/>
        <v>2.5918781201490701E-2</v>
      </c>
      <c r="T864" s="13">
        <f t="shared" si="1239"/>
        <v>8.5877157144035335E-2</v>
      </c>
      <c r="U864" s="13">
        <f t="shared" si="1240"/>
        <v>2.13800454648224E-2</v>
      </c>
      <c r="V864" s="13">
        <f t="shared" si="1241"/>
        <v>4.2147801383036589E-3</v>
      </c>
      <c r="W864" s="13">
        <f t="shared" si="1242"/>
        <v>0.11498083000299794</v>
      </c>
      <c r="X864" s="13">
        <f t="shared" si="1243"/>
        <v>6.9405254536199806E-2</v>
      </c>
      <c r="Y864" s="13">
        <f t="shared" si="1244"/>
        <v>2.094735860364326E-2</v>
      </c>
      <c r="Z864" s="13">
        <f t="shared" si="1245"/>
        <v>1.7742643844594701E-3</v>
      </c>
      <c r="AA864" s="13">
        <f t="shared" si="1246"/>
        <v>4.301840279064586E-3</v>
      </c>
      <c r="AB864" s="13">
        <f t="shared" si="1247"/>
        <v>5.2150710876779187E-3</v>
      </c>
      <c r="AC864" s="13">
        <f t="shared" si="1248"/>
        <v>3.8552966496876545E-4</v>
      </c>
      <c r="AD864" s="13">
        <f t="shared" si="1249"/>
        <v>6.9694963467615251E-2</v>
      </c>
      <c r="AE864" s="13">
        <f t="shared" si="1250"/>
        <v>4.2069592637614985E-2</v>
      </c>
      <c r="AF864" s="13">
        <f t="shared" si="1251"/>
        <v>1.2697119968484204E-2</v>
      </c>
      <c r="AG864" s="13">
        <f t="shared" si="1252"/>
        <v>2.5547645442761616E-3</v>
      </c>
      <c r="AH864" s="13">
        <f t="shared" si="1253"/>
        <v>2.6774739583701175E-4</v>
      </c>
      <c r="AI864" s="13">
        <f t="shared" si="1254"/>
        <v>6.4917412653650532E-4</v>
      </c>
      <c r="AJ864" s="13">
        <f t="shared" si="1255"/>
        <v>7.8698626600456998E-4</v>
      </c>
      <c r="AK864" s="13">
        <f t="shared" si="1256"/>
        <v>6.3603621644029199E-4</v>
      </c>
      <c r="AL864" s="13">
        <f t="shared" si="1257"/>
        <v>2.2569433119631167E-5</v>
      </c>
      <c r="AM864" s="13">
        <f t="shared" si="1258"/>
        <v>3.3796158421368662E-2</v>
      </c>
      <c r="AN864" s="13">
        <f t="shared" si="1259"/>
        <v>2.0400191732131919E-2</v>
      </c>
      <c r="AO864" s="13">
        <f t="shared" si="1260"/>
        <v>6.1570285225762324E-3</v>
      </c>
      <c r="AP864" s="13">
        <f t="shared" si="1261"/>
        <v>1.2388445731487117E-3</v>
      </c>
      <c r="AQ864" s="13">
        <f t="shared" si="1262"/>
        <v>1.8694925694990696E-4</v>
      </c>
      <c r="AR864" s="13">
        <f t="shared" si="1263"/>
        <v>3.2323781553825837E-5</v>
      </c>
      <c r="AS864" s="13">
        <f t="shared" si="1264"/>
        <v>7.8371491124923294E-5</v>
      </c>
      <c r="AT864" s="13">
        <f t="shared" si="1265"/>
        <v>9.5008849922402676E-5</v>
      </c>
      <c r="AU864" s="13">
        <f t="shared" si="1266"/>
        <v>7.6785418047737084E-5</v>
      </c>
      <c r="AV864" s="13">
        <f t="shared" si="1267"/>
        <v>4.6543035961238644E-5</v>
      </c>
      <c r="AW864" s="13">
        <f t="shared" si="1268"/>
        <v>9.1753155468517163E-7</v>
      </c>
      <c r="AX864" s="13">
        <f t="shared" si="1269"/>
        <v>1.3656896988605911E-2</v>
      </c>
      <c r="AY864" s="13">
        <f t="shared" si="1270"/>
        <v>8.2436386277968225E-3</v>
      </c>
      <c r="AZ864" s="13">
        <f t="shared" si="1271"/>
        <v>2.4880314277248195E-3</v>
      </c>
      <c r="BA864" s="13">
        <f t="shared" si="1272"/>
        <v>5.0061230360690936E-4</v>
      </c>
      <c r="BB864" s="13">
        <f t="shared" si="1273"/>
        <v>7.5545472134104784E-5</v>
      </c>
      <c r="BC864" s="13">
        <f t="shared" si="1274"/>
        <v>9.1202206878976666E-6</v>
      </c>
      <c r="BD864" s="13">
        <f t="shared" si="1275"/>
        <v>3.2519048120997041E-6</v>
      </c>
      <c r="BE864" s="13">
        <f t="shared" si="1276"/>
        <v>7.8844929915201258E-6</v>
      </c>
      <c r="BF864" s="13">
        <f t="shared" si="1277"/>
        <v>9.558279427802637E-6</v>
      </c>
      <c r="BG864" s="13">
        <f t="shared" si="1278"/>
        <v>7.724927543911377E-6</v>
      </c>
      <c r="BH864" s="13">
        <f t="shared" si="1279"/>
        <v>4.6824200429657759E-6</v>
      </c>
      <c r="BI864" s="13">
        <f t="shared" si="1280"/>
        <v>2.2705774089543111E-6</v>
      </c>
      <c r="BJ864" s="14">
        <f t="shared" si="1281"/>
        <v>0.76460507615262463</v>
      </c>
      <c r="BK864" s="14">
        <f t="shared" si="1282"/>
        <v>0.158026800311516</v>
      </c>
      <c r="BL864" s="14">
        <f t="shared" si="1283"/>
        <v>7.1636367934580655E-2</v>
      </c>
      <c r="BM864" s="14">
        <f t="shared" si="1284"/>
        <v>0.57089820682071646</v>
      </c>
      <c r="BN864" s="14">
        <f t="shared" si="1285"/>
        <v>0.41690158086622209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1.8147</v>
      </c>
      <c r="F865" s="10">
        <f>VLOOKUP(B865,home!$B$2:$E$405,3,FALSE)</f>
        <v>1.2988999999999999</v>
      </c>
      <c r="G865" s="10">
        <f>VLOOKUP(C865,away!$B$2:$E$405,4,FALSE)</f>
        <v>0.84499999999999997</v>
      </c>
      <c r="H865" s="10">
        <f>VLOOKUP(A865,away!$A$2:$E$405,3,FALSE)</f>
        <v>1.2371000000000001</v>
      </c>
      <c r="I865" s="10">
        <f>VLOOKUP(C865,away!$B$2:$E$405,3,FALSE)</f>
        <v>0.91610000000000003</v>
      </c>
      <c r="J865" s="10">
        <f>VLOOKUP(B865,home!$B$2:$E$405,4,FALSE)</f>
        <v>0.98160000000000003</v>
      </c>
      <c r="K865" s="12">
        <f t="shared" si="1230"/>
        <v>1.9917611863499998</v>
      </c>
      <c r="L865" s="12">
        <f t="shared" si="1231"/>
        <v>1.1124544554960003</v>
      </c>
      <c r="M865" s="13">
        <f t="shared" si="1232"/>
        <v>4.4859690827922599E-2</v>
      </c>
      <c r="N865" s="13">
        <f t="shared" si="1233"/>
        <v>8.9349791022717326E-2</v>
      </c>
      <c r="O865" s="13">
        <f t="shared" si="1234"/>
        <v>4.9904362933695552E-2</v>
      </c>
      <c r="P865" s="13">
        <f t="shared" si="1235"/>
        <v>9.939757312085841E-2</v>
      </c>
      <c r="Q865" s="13">
        <f t="shared" si="1236"/>
        <v>8.8981722883766004E-2</v>
      </c>
      <c r="R865" s="13">
        <f t="shared" si="1237"/>
        <v>2.7758165447139535E-2</v>
      </c>
      <c r="S865" s="13">
        <f t="shared" si="1238"/>
        <v>5.5059884274585413E-2</v>
      </c>
      <c r="T865" s="13">
        <f t="shared" si="1239"/>
        <v>9.8988114079755898E-2</v>
      </c>
      <c r="U865" s="13">
        <f t="shared" si="1240"/>
        <v>5.5287636541894218E-2</v>
      </c>
      <c r="V865" s="13">
        <f t="shared" si="1241"/>
        <v>1.355539850340701E-2</v>
      </c>
      <c r="W865" s="13">
        <f t="shared" si="1242"/>
        <v>5.9076780644812248E-2</v>
      </c>
      <c r="X865" s="13">
        <f t="shared" si="1243"/>
        <v>6.5720227844681248E-2</v>
      </c>
      <c r="Y865" s="13">
        <f t="shared" si="1244"/>
        <v>3.6555380141013984E-2</v>
      </c>
      <c r="Z865" s="13">
        <f t="shared" si="1245"/>
        <v>1.0293231609355172E-2</v>
      </c>
      <c r="AA865" s="13">
        <f t="shared" si="1246"/>
        <v>2.0501659201624577E-2</v>
      </c>
      <c r="AB865" s="13">
        <f t="shared" si="1247"/>
        <v>2.0417204526785575E-2</v>
      </c>
      <c r="AC865" s="13">
        <f t="shared" si="1248"/>
        <v>1.8772054725772174E-3</v>
      </c>
      <c r="AD865" s="13">
        <f t="shared" si="1249"/>
        <v>2.9416709675712496E-2</v>
      </c>
      <c r="AE865" s="13">
        <f t="shared" si="1250"/>
        <v>3.2724749744778667E-2</v>
      </c>
      <c r="AF865" s="13">
        <f t="shared" si="1251"/>
        <v>1.8202396829285317E-2</v>
      </c>
      <c r="AG865" s="13">
        <f t="shared" si="1252"/>
        <v>6.7497791511482424E-3</v>
      </c>
      <c r="AH865" s="13">
        <f t="shared" si="1253"/>
        <v>2.8626878413198554E-3</v>
      </c>
      <c r="AI865" s="13">
        <f t="shared" si="1254"/>
        <v>5.7017905309769551E-3</v>
      </c>
      <c r="AJ865" s="13">
        <f t="shared" si="1255"/>
        <v>5.6783025361489279E-3</v>
      </c>
      <c r="AK865" s="13">
        <f t="shared" si="1256"/>
        <v>3.7699408652847343E-3</v>
      </c>
      <c r="AL865" s="13">
        <f t="shared" si="1257"/>
        <v>1.6637624092337978E-4</v>
      </c>
      <c r="AM865" s="13">
        <f t="shared" si="1258"/>
        <v>1.1718212112442124E-2</v>
      </c>
      <c r="AN865" s="13">
        <f t="shared" si="1259"/>
        <v>1.3035977274933438E-2</v>
      </c>
      <c r="AO865" s="13">
        <f t="shared" si="1260"/>
        <v>7.2509655006221564E-3</v>
      </c>
      <c r="AP865" s="13">
        <f t="shared" si="1261"/>
        <v>2.6887896259383025E-3</v>
      </c>
      <c r="AQ865" s="13">
        <f t="shared" si="1262"/>
        <v>7.4778899981662185E-4</v>
      </c>
      <c r="AR865" s="13">
        <f t="shared" si="1263"/>
        <v>6.369219687541002E-4</v>
      </c>
      <c r="AS865" s="13">
        <f t="shared" si="1264"/>
        <v>1.2685964560980442E-3</v>
      </c>
      <c r="AT865" s="13">
        <f t="shared" si="1265"/>
        <v>1.2633705911986228E-3</v>
      </c>
      <c r="AU865" s="13">
        <f t="shared" si="1266"/>
        <v>8.3877750250849008E-4</v>
      </c>
      <c r="AV865" s="13">
        <f t="shared" si="1267"/>
        <v>4.1766111837000016E-4</v>
      </c>
      <c r="AW865" s="13">
        <f t="shared" si="1268"/>
        <v>1.0240197000633114E-5</v>
      </c>
      <c r="AX865" s="13">
        <f t="shared" si="1269"/>
        <v>3.8899800098297767E-3</v>
      </c>
      <c r="AY865" s="13">
        <f t="shared" si="1270"/>
        <v>4.3274255937255099E-3</v>
      </c>
      <c r="AZ865" s="13">
        <f t="shared" si="1271"/>
        <v>2.4070319412836843E-3</v>
      </c>
      <c r="BA865" s="13">
        <f t="shared" si="1272"/>
        <v>8.9257113586740748E-4</v>
      </c>
      <c r="BB865" s="13">
        <f t="shared" si="1273"/>
        <v>2.4823618423570572E-4</v>
      </c>
      <c r="BC865" s="13">
        <f t="shared" si="1274"/>
        <v>5.5230289833667379E-5</v>
      </c>
      <c r="BD865" s="13">
        <f t="shared" si="1275"/>
        <v>1.1809111365729709E-4</v>
      </c>
      <c r="BE865" s="13">
        <f t="shared" si="1276"/>
        <v>2.3520929663545072E-4</v>
      </c>
      <c r="BF865" s="13">
        <f t="shared" si="1277"/>
        <v>2.3424037385358717E-4</v>
      </c>
      <c r="BG865" s="13">
        <f t="shared" si="1278"/>
        <v>1.5551696163922945E-4</v>
      </c>
      <c r="BH865" s="13">
        <f t="shared" si="1279"/>
        <v>7.7438162003024791E-5</v>
      </c>
      <c r="BI865" s="13">
        <f t="shared" si="1280"/>
        <v>3.0847665083981613E-5</v>
      </c>
      <c r="BJ865" s="14">
        <f t="shared" si="1281"/>
        <v>0.57302786068619993</v>
      </c>
      <c r="BK865" s="14">
        <f t="shared" si="1282"/>
        <v>0.21924355403399956</v>
      </c>
      <c r="BL865" s="14">
        <f t="shared" si="1283"/>
        <v>0.19715842163467179</v>
      </c>
      <c r="BM865" s="14">
        <f t="shared" si="1284"/>
        <v>0.59515457633140223</v>
      </c>
      <c r="BN865" s="14">
        <f t="shared" si="1285"/>
        <v>0.40025130623609939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1.5906</v>
      </c>
      <c r="F866" s="10">
        <f>VLOOKUP(B866,home!$B$2:$E$405,3,FALSE)</f>
        <v>1.1176999999999999</v>
      </c>
      <c r="G866" s="10">
        <f>VLOOKUP(C866,away!$B$2:$E$405,4,FALSE)</f>
        <v>1.3360000000000001</v>
      </c>
      <c r="H866" s="10">
        <f>VLOOKUP(A866,away!$A$2:$E$405,3,FALSE)</f>
        <v>1.1812</v>
      </c>
      <c r="I866" s="10">
        <f>VLOOKUP(C866,away!$B$2:$E$405,3,FALSE)</f>
        <v>0.63490000000000002</v>
      </c>
      <c r="J866" s="10">
        <f>VLOOKUP(B866,home!$B$2:$E$405,4,FALSE)</f>
        <v>1.411</v>
      </c>
      <c r="K866" s="12">
        <f t="shared" si="1230"/>
        <v>2.3751589963200002</v>
      </c>
      <c r="L866" s="12">
        <f t="shared" si="1231"/>
        <v>1.05817081468</v>
      </c>
      <c r="M866" s="13">
        <f t="shared" si="1232"/>
        <v>3.2279277729535538E-2</v>
      </c>
      <c r="N866" s="13">
        <f t="shared" si="1233"/>
        <v>7.6668416894018168E-2</v>
      </c>
      <c r="O866" s="13">
        <f t="shared" si="1234"/>
        <v>3.415698961234459E-2</v>
      </c>
      <c r="P866" s="13">
        <f t="shared" si="1235"/>
        <v>8.1128281164969063E-2</v>
      </c>
      <c r="Q866" s="13">
        <f t="shared" si="1236"/>
        <v>9.1049840059719778E-2</v>
      </c>
      <c r="R866" s="13">
        <f t="shared" si="1237"/>
        <v>1.8071964762555483E-2</v>
      </c>
      <c r="S866" s="13">
        <f t="shared" si="1238"/>
        <v>5.0975412615567366E-2</v>
      </c>
      <c r="T866" s="13">
        <f t="shared" si="1239"/>
        <v>9.634628343247735E-2</v>
      </c>
      <c r="U866" s="13">
        <f t="shared" si="1240"/>
        <v>4.29237896869617E-2</v>
      </c>
      <c r="V866" s="13">
        <f t="shared" si="1241"/>
        <v>1.42353027083311E-2</v>
      </c>
      <c r="W866" s="13">
        <f t="shared" si="1242"/>
        <v>7.2085948910446854E-2</v>
      </c>
      <c r="X866" s="13">
        <f t="shared" si="1243"/>
        <v>7.6279247285548399E-2</v>
      </c>
      <c r="Y866" s="13">
        <f t="shared" si="1244"/>
        <v>4.0358236621662956E-2</v>
      </c>
      <c r="Z866" s="13">
        <f t="shared" si="1245"/>
        <v>6.3744085585538636E-3</v>
      </c>
      <c r="AA866" s="13">
        <f t="shared" si="1246"/>
        <v>1.5140233834068416E-2</v>
      </c>
      <c r="AB866" s="13">
        <f t="shared" si="1247"/>
        <v>1.7980231298688025E-2</v>
      </c>
      <c r="AC866" s="13">
        <f t="shared" si="1248"/>
        <v>2.2361204343437232E-3</v>
      </c>
      <c r="AD866" s="13">
        <f t="shared" si="1249"/>
        <v>4.2803897515727933E-2</v>
      </c>
      <c r="AE866" s="13">
        <f t="shared" si="1250"/>
        <v>4.5293835105697046E-2</v>
      </c>
      <c r="AF866" s="13">
        <f t="shared" si="1251"/>
        <v>2.396430719688851E-2</v>
      </c>
      <c r="AG866" s="13">
        <f t="shared" si="1252"/>
        <v>8.4527768232577679E-3</v>
      </c>
      <c r="AH866" s="13">
        <f t="shared" si="1253"/>
        <v>1.6863032743770262E-3</v>
      </c>
      <c r="AI866" s="13">
        <f t="shared" si="1254"/>
        <v>4.0052383926604679E-3</v>
      </c>
      <c r="AJ866" s="13">
        <f t="shared" si="1255"/>
        <v>4.7565390003668842E-3</v>
      </c>
      <c r="AK866" s="13">
        <f t="shared" si="1256"/>
        <v>3.7658454660227823E-3</v>
      </c>
      <c r="AL866" s="13">
        <f t="shared" si="1257"/>
        <v>2.2480379993159257E-4</v>
      </c>
      <c r="AM866" s="13">
        <f t="shared" si="1258"/>
        <v>2.0333212452408107E-2</v>
      </c>
      <c r="AN866" s="13">
        <f t="shared" si="1259"/>
        <v>2.1516011985826207E-2</v>
      </c>
      <c r="AO866" s="13">
        <f t="shared" si="1260"/>
        <v>1.1383807965853178E-2</v>
      </c>
      <c r="AP866" s="13">
        <f t="shared" si="1261"/>
        <v>4.0153377831291777E-3</v>
      </c>
      <c r="AQ866" s="13">
        <f t="shared" si="1262"/>
        <v>1.0622283132972964E-3</v>
      </c>
      <c r="AR866" s="13">
        <f t="shared" si="1263"/>
        <v>3.5687938192901798E-4</v>
      </c>
      <c r="AS866" s="13">
        <f t="shared" si="1264"/>
        <v>8.4764527458982847E-4</v>
      </c>
      <c r="AT866" s="13">
        <f t="shared" si="1265"/>
        <v>1.0066461498150841E-3</v>
      </c>
      <c r="AU866" s="13">
        <f t="shared" si="1266"/>
        <v>7.9698155294806255E-4</v>
      </c>
      <c r="AV866" s="13">
        <f t="shared" si="1267"/>
        <v>4.7323947634641877E-4</v>
      </c>
      <c r="AW866" s="13">
        <f t="shared" si="1268"/>
        <v>1.569457694312037E-5</v>
      </c>
      <c r="AX866" s="13">
        <f t="shared" si="1269"/>
        <v>8.0491020800705013E-3</v>
      </c>
      <c r="AY866" s="13">
        <f t="shared" si="1270"/>
        <v>8.5173249055106835E-3</v>
      </c>
      <c r="AZ866" s="13">
        <f t="shared" si="1271"/>
        <v>4.5063923170792462E-3</v>
      </c>
      <c r="BA866" s="13">
        <f t="shared" si="1272"/>
        <v>1.5895109431438132E-3</v>
      </c>
      <c r="BB866" s="13">
        <f t="shared" si="1273"/>
        <v>4.2049352241231591E-4</v>
      </c>
      <c r="BC866" s="13">
        <f t="shared" si="1274"/>
        <v>8.8990794635740659E-5</v>
      </c>
      <c r="BD866" s="13">
        <f t="shared" si="1275"/>
        <v>6.2939891053053948E-5</v>
      </c>
      <c r="BE866" s="13">
        <f t="shared" si="1276"/>
        <v>1.4949224846206181E-4</v>
      </c>
      <c r="BF866" s="13">
        <f t="shared" si="1277"/>
        <v>1.775339294073854E-4</v>
      </c>
      <c r="BG866" s="13">
        <f t="shared" si="1278"/>
        <v>1.4055710319466378E-4</v>
      </c>
      <c r="BH866" s="13">
        <f t="shared" si="1279"/>
        <v>8.3461367037371056E-5</v>
      </c>
      <c r="BI866" s="13">
        <f t="shared" si="1280"/>
        <v>3.9646803352795493E-5</v>
      </c>
      <c r="BJ866" s="14">
        <f t="shared" si="1281"/>
        <v>0.65478520290881104</v>
      </c>
      <c r="BK866" s="14">
        <f t="shared" si="1282"/>
        <v>0.18959652335818908</v>
      </c>
      <c r="BL866" s="14">
        <f t="shared" si="1283"/>
        <v>0.14662215850618113</v>
      </c>
      <c r="BM866" s="14">
        <f t="shared" si="1284"/>
        <v>0.65552189278002482</v>
      </c>
      <c r="BN866" s="14">
        <f t="shared" si="1285"/>
        <v>0.33335477022314258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1.5906</v>
      </c>
      <c r="F867" s="10">
        <f>VLOOKUP(B867,home!$B$2:$E$405,3,FALSE)</f>
        <v>0.62870000000000004</v>
      </c>
      <c r="G867" s="10">
        <f>VLOOKUP(C867,away!$B$2:$E$405,4,FALSE)</f>
        <v>0.97799999999999998</v>
      </c>
      <c r="H867" s="10">
        <f>VLOOKUP(A867,away!$A$2:$E$405,3,FALSE)</f>
        <v>1.1812</v>
      </c>
      <c r="I867" s="10">
        <f>VLOOKUP(C867,away!$B$2:$E$405,3,FALSE)</f>
        <v>1.5051000000000001</v>
      </c>
      <c r="J867" s="10">
        <f>VLOOKUP(B867,home!$B$2:$E$405,4,FALSE)</f>
        <v>1.1640999999999999</v>
      </c>
      <c r="K867" s="12">
        <f t="shared" si="1230"/>
        <v>0.97800999516000009</v>
      </c>
      <c r="L867" s="12">
        <f t="shared" si="1231"/>
        <v>2.069565058092</v>
      </c>
      <c r="M867" s="13">
        <f t="shared" si="1232"/>
        <v>4.7473906617374988E-2</v>
      </c>
      <c r="N867" s="13">
        <f t="shared" si="1233"/>
        <v>4.6429955181085204E-2</v>
      </c>
      <c r="O867" s="13">
        <f t="shared" si="1234"/>
        <v>9.8250338306441837E-2</v>
      </c>
      <c r="P867" s="13">
        <f t="shared" si="1235"/>
        <v>9.6089812891551551E-2</v>
      </c>
      <c r="Q867" s="13">
        <f t="shared" si="1236"/>
        <v>2.270448012096608E-2</v>
      </c>
      <c r="R867" s="13">
        <f t="shared" si="1237"/>
        <v>0.101667733552365</v>
      </c>
      <c r="S867" s="13">
        <f t="shared" si="1238"/>
        <v>4.8622774063816508E-2</v>
      </c>
      <c r="T867" s="13">
        <f t="shared" si="1239"/>
        <v>4.6988398720495823E-2</v>
      </c>
      <c r="U867" s="13">
        <f t="shared" si="1240"/>
        <v>9.9432059599476666E-2</v>
      </c>
      <c r="V867" s="13">
        <f t="shared" si="1241"/>
        <v>1.0935020461091106E-2</v>
      </c>
      <c r="W867" s="13">
        <f t="shared" si="1242"/>
        <v>7.4017361644054518E-3</v>
      </c>
      <c r="X867" s="13">
        <f t="shared" si="1243"/>
        <v>1.5318374535069425E-2</v>
      </c>
      <c r="Y867" s="13">
        <f t="shared" si="1244"/>
        <v>1.5851186342272987E-2</v>
      </c>
      <c r="Z867" s="13">
        <f t="shared" si="1245"/>
        <v>7.0135996298460762E-2</v>
      </c>
      <c r="AA867" s="13">
        <f t="shared" si="1246"/>
        <v>6.8593705400399385E-2</v>
      </c>
      <c r="AB867" s="13">
        <f t="shared" si="1247"/>
        <v>3.3542664743325533E-2</v>
      </c>
      <c r="AC867" s="13">
        <f t="shared" si="1248"/>
        <v>1.3833178909998449E-3</v>
      </c>
      <c r="AD867" s="13">
        <f t="shared" si="1249"/>
        <v>1.8097429875814431E-3</v>
      </c>
      <c r="AE867" s="13">
        <f t="shared" si="1250"/>
        <v>3.7453808512255787E-3</v>
      </c>
      <c r="AF867" s="13">
        <f t="shared" si="1251"/>
        <v>3.8756546694716652E-3</v>
      </c>
      <c r="AG867" s="13">
        <f t="shared" si="1252"/>
        <v>2.6736398270565528E-3</v>
      </c>
      <c r="AH867" s="13">
        <f t="shared" si="1253"/>
        <v>3.6287751813441058E-2</v>
      </c>
      <c r="AI867" s="13">
        <f t="shared" si="1254"/>
        <v>3.5489783975430768E-2</v>
      </c>
      <c r="AJ867" s="13">
        <f t="shared" si="1255"/>
        <v>1.7354681727020246E-2</v>
      </c>
      <c r="AK867" s="13">
        <f t="shared" si="1256"/>
        <v>5.6576840639488059E-3</v>
      </c>
      <c r="AL867" s="13">
        <f t="shared" si="1257"/>
        <v>1.1199647704329629E-4</v>
      </c>
      <c r="AM867" s="13">
        <f t="shared" si="1258"/>
        <v>3.5398934610507437E-4</v>
      </c>
      <c r="AN867" s="13">
        <f t="shared" si="1259"/>
        <v>7.3260398163589732E-4</v>
      </c>
      <c r="AO867" s="13">
        <f t="shared" si="1260"/>
        <v>7.5808580090636329E-4</v>
      </c>
      <c r="AP867" s="13">
        <f t="shared" si="1261"/>
        <v>5.2296929486383276E-4</v>
      </c>
      <c r="AQ867" s="13">
        <f t="shared" si="1262"/>
        <v>2.7057974477630005E-4</v>
      </c>
      <c r="AR867" s="13">
        <f t="shared" si="1263"/>
        <v>1.5019972637962431E-2</v>
      </c>
      <c r="AS867" s="13">
        <f t="shared" si="1264"/>
        <v>1.4689683366956969E-2</v>
      </c>
      <c r="AT867" s="13">
        <f t="shared" si="1265"/>
        <v>7.1833285793097591E-3</v>
      </c>
      <c r="AU867" s="13">
        <f t="shared" si="1266"/>
        <v>2.3417890496944763E-3</v>
      </c>
      <c r="AV867" s="13">
        <f t="shared" si="1267"/>
        <v>5.7257327428935885E-4</v>
      </c>
      <c r="AW867" s="13">
        <f t="shared" si="1268"/>
        <v>6.296862898192465E-6</v>
      </c>
      <c r="AX867" s="13">
        <f t="shared" si="1269"/>
        <v>5.7700853111819204E-5</v>
      </c>
      <c r="AY867" s="13">
        <f t="shared" si="1270"/>
        <v>1.1941566942232006E-4</v>
      </c>
      <c r="AZ867" s="13">
        <f t="shared" si="1271"/>
        <v>1.2356924841254948E-4</v>
      </c>
      <c r="BA867" s="13">
        <f t="shared" si="1272"/>
        <v>8.5244866256434246E-5</v>
      </c>
      <c r="BB867" s="13">
        <f t="shared" si="1273"/>
        <v>4.4104949146510529E-5</v>
      </c>
      <c r="BC867" s="13">
        <f t="shared" si="1274"/>
        <v>1.8255612328508537E-5</v>
      </c>
      <c r="BD867" s="13">
        <f t="shared" si="1275"/>
        <v>5.1808017575041597E-3</v>
      </c>
      <c r="BE867" s="13">
        <f t="shared" si="1276"/>
        <v>5.0668759017815628E-3</v>
      </c>
      <c r="BF867" s="13">
        <f t="shared" si="1277"/>
        <v>2.4777276380888538E-3</v>
      </c>
      <c r="BG867" s="13">
        <f t="shared" si="1278"/>
        <v>8.0774746511169291E-4</v>
      </c>
      <c r="BH867" s="13">
        <f t="shared" si="1279"/>
        <v>1.9749627361109723E-4</v>
      </c>
      <c r="BI867" s="13">
        <f t="shared" si="1280"/>
        <v>3.8630665919701463E-5</v>
      </c>
      <c r="BJ867" s="14">
        <f t="shared" si="1281"/>
        <v>0.16988506876659584</v>
      </c>
      <c r="BK867" s="14">
        <f t="shared" si="1282"/>
        <v>0.20473624407129962</v>
      </c>
      <c r="BL867" s="14">
        <f t="shared" si="1283"/>
        <v>0.5498530297920794</v>
      </c>
      <c r="BM867" s="14">
        <f t="shared" si="1284"/>
        <v>0.58188099345212674</v>
      </c>
      <c r="BN867" s="14">
        <f t="shared" si="1285"/>
        <v>0.4126162266697847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1.5906</v>
      </c>
      <c r="F868" s="10">
        <f>VLOOKUP(B868,home!$B$2:$E$405,3,FALSE)</f>
        <v>1.4670000000000001</v>
      </c>
      <c r="G868" s="10">
        <f>VLOOKUP(C868,away!$B$2:$E$405,4,FALSE)</f>
        <v>0.62870000000000004</v>
      </c>
      <c r="H868" s="10">
        <f>VLOOKUP(A868,away!$A$2:$E$405,3,FALSE)</f>
        <v>1.1812</v>
      </c>
      <c r="I868" s="10">
        <f>VLOOKUP(C868,away!$B$2:$E$405,3,FALSE)</f>
        <v>1.3756999999999999</v>
      </c>
      <c r="J868" s="10">
        <f>VLOOKUP(B868,home!$B$2:$E$405,4,FALSE)</f>
        <v>0.84660000000000002</v>
      </c>
      <c r="K868" s="12">
        <f t="shared" si="1230"/>
        <v>1.4670149927400002</v>
      </c>
      <c r="L868" s="12">
        <f t="shared" si="1231"/>
        <v>1.3757053927439999</v>
      </c>
      <c r="M868" s="13">
        <f t="shared" si="1232"/>
        <v>5.8266941624499767E-2</v>
      </c>
      <c r="N868" s="13">
        <f t="shared" si="1233"/>
        <v>8.5478476944247539E-2</v>
      </c>
      <c r="O868" s="13">
        <f t="shared" si="1234"/>
        <v>8.0158145811524167E-2</v>
      </c>
      <c r="P868" s="13">
        <f t="shared" si="1235"/>
        <v>0.117593201695745</v>
      </c>
      <c r="Q868" s="13">
        <f t="shared" si="1236"/>
        <v>6.2699103616895804E-2</v>
      </c>
      <c r="R868" s="13">
        <f t="shared" si="1237"/>
        <v>5.5136996732636855E-2</v>
      </c>
      <c r="S868" s="13">
        <f t="shared" si="1238"/>
        <v>5.9331074789249726E-2</v>
      </c>
      <c r="T868" s="13">
        <f t="shared" si="1239"/>
        <v>8.6255494965978383E-2</v>
      </c>
      <c r="U868" s="13">
        <f t="shared" si="1240"/>
        <v>8.0886800861434668E-2</v>
      </c>
      <c r="V868" s="13">
        <f t="shared" si="1241"/>
        <v>1.3304534936770985E-2</v>
      </c>
      <c r="W868" s="13">
        <f t="shared" si="1242"/>
        <v>3.0660175012448304E-2</v>
      </c>
      <c r="X868" s="13">
        <f t="shared" si="1243"/>
        <v>4.2179368107099963E-2</v>
      </c>
      <c r="Y868" s="13">
        <f t="shared" si="1244"/>
        <v>2.9013192083735862E-2</v>
      </c>
      <c r="Z868" s="13">
        <f t="shared" si="1245"/>
        <v>2.5284087914932276E-2</v>
      </c>
      <c r="AA868" s="13">
        <f t="shared" si="1246"/>
        <v>3.7092136048961902E-2</v>
      </c>
      <c r="AB868" s="13">
        <f t="shared" si="1247"/>
        <v>2.7207359848289477E-2</v>
      </c>
      <c r="AC868" s="13">
        <f t="shared" si="1248"/>
        <v>1.6781845080894417E-3</v>
      </c>
      <c r="AD868" s="13">
        <f t="shared" si="1249"/>
        <v>1.1244734105823497E-2</v>
      </c>
      <c r="AE868" s="13">
        <f t="shared" si="1250"/>
        <v>1.5469441349353763E-2</v>
      </c>
      <c r="AF868" s="13">
        <f t="shared" si="1251"/>
        <v>1.0640696943521499E-2</v>
      </c>
      <c r="AG868" s="13">
        <f t="shared" si="1252"/>
        <v>4.8794880559190415E-3</v>
      </c>
      <c r="AH868" s="13">
        <f t="shared" si="1253"/>
        <v>8.6958640237964398E-3</v>
      </c>
      <c r="AI868" s="13">
        <f t="shared" si="1254"/>
        <v>1.2756962897737761E-2</v>
      </c>
      <c r="AJ868" s="13">
        <f t="shared" si="1255"/>
        <v>9.3573279164046088E-3</v>
      </c>
      <c r="AK868" s="13">
        <f t="shared" si="1256"/>
        <v>4.5757801151167024E-3</v>
      </c>
      <c r="AL868" s="13">
        <f t="shared" si="1257"/>
        <v>1.3547516573923511E-4</v>
      </c>
      <c r="AM868" s="13">
        <f t="shared" si="1258"/>
        <v>3.2992387045235765E-3</v>
      </c>
      <c r="AN868" s="13">
        <f t="shared" si="1259"/>
        <v>4.538780477762812E-3</v>
      </c>
      <c r="AO868" s="13">
        <f t="shared" si="1260"/>
        <v>3.1220123898697454E-3</v>
      </c>
      <c r="AP868" s="13">
        <f t="shared" si="1261"/>
        <v>1.4316564269857975E-3</v>
      </c>
      <c r="AQ868" s="13">
        <f t="shared" si="1262"/>
        <v>4.9238436679024239E-4</v>
      </c>
      <c r="AR868" s="13">
        <f t="shared" si="1263"/>
        <v>2.3925894064210579E-3</v>
      </c>
      <c r="AS868" s="13">
        <f t="shared" si="1264"/>
        <v>3.5099645306905895E-3</v>
      </c>
      <c r="AT868" s="13">
        <f t="shared" si="1265"/>
        <v>2.5745852952543573E-3</v>
      </c>
      <c r="AU868" s="13">
        <f t="shared" si="1266"/>
        <v>1.2589850760753606E-3</v>
      </c>
      <c r="AV868" s="13">
        <f t="shared" si="1267"/>
        <v>4.6173749555961595E-4</v>
      </c>
      <c r="AW868" s="13">
        <f t="shared" si="1268"/>
        <v>7.594814698894855E-6</v>
      </c>
      <c r="AX868" s="13">
        <f t="shared" si="1269"/>
        <v>8.0667210736069697E-4</v>
      </c>
      <c r="AY868" s="13">
        <f t="shared" si="1270"/>
        <v>1.1097431682722777E-3</v>
      </c>
      <c r="AZ868" s="13">
        <f t="shared" si="1271"/>
        <v>7.633398305764926E-4</v>
      </c>
      <c r="BA868" s="13">
        <f t="shared" si="1272"/>
        <v>3.5004357380679073E-4</v>
      </c>
      <c r="BB868" s="13">
        <f t="shared" si="1273"/>
        <v>1.2038920804534617E-4</v>
      </c>
      <c r="BC868" s="13">
        <f t="shared" si="1274"/>
        <v>3.3124016547232385E-5</v>
      </c>
      <c r="BD868" s="13">
        <f t="shared" si="1275"/>
        <v>5.485830248392698E-4</v>
      </c>
      <c r="BE868" s="13">
        <f t="shared" si="1276"/>
        <v>8.0477952220186859E-4</v>
      </c>
      <c r="BF868" s="13">
        <f t="shared" si="1277"/>
        <v>5.9031181246013773E-4</v>
      </c>
      <c r="BG868" s="13">
        <f t="shared" si="1278"/>
        <v>2.8866542642351506E-4</v>
      </c>
      <c r="BH868" s="13">
        <f t="shared" si="1279"/>
        <v>1.0586912711224551E-4</v>
      </c>
      <c r="BI868" s="13">
        <f t="shared" si="1280"/>
        <v>3.1062319348392187E-5</v>
      </c>
      <c r="BJ868" s="14">
        <f t="shared" si="1281"/>
        <v>0.39458755545556462</v>
      </c>
      <c r="BK868" s="14">
        <f t="shared" si="1282"/>
        <v>0.25141915588836644</v>
      </c>
      <c r="BL868" s="14">
        <f t="shared" si="1283"/>
        <v>0.32843450729228907</v>
      </c>
      <c r="BM868" s="14">
        <f t="shared" si="1284"/>
        <v>0.5392902917720297</v>
      </c>
      <c r="BN868" s="14">
        <f t="shared" si="1285"/>
        <v>0.4593328664255491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1.2153</v>
      </c>
      <c r="F869" s="10">
        <f>VLOOKUP(B869,home!$B$2:$E$405,3,FALSE)</f>
        <v>0.73140000000000005</v>
      </c>
      <c r="G869" s="10">
        <f>VLOOKUP(C869,away!$B$2:$E$405,4,FALSE)</f>
        <v>1.0971</v>
      </c>
      <c r="H869" s="10">
        <f>VLOOKUP(A869,away!$A$2:$E$405,3,FALSE)</f>
        <v>0.91669999999999996</v>
      </c>
      <c r="I869" s="10">
        <f>VLOOKUP(C869,away!$B$2:$E$405,3,FALSE)</f>
        <v>1.2121</v>
      </c>
      <c r="J869" s="10">
        <f>VLOOKUP(B869,home!$B$2:$E$405,4,FALSE)</f>
        <v>1.0909</v>
      </c>
      <c r="K869" s="12">
        <f t="shared" si="1230"/>
        <v>0.97517973778200007</v>
      </c>
      <c r="L869" s="12">
        <f t="shared" si="1231"/>
        <v>1.2121339751629998</v>
      </c>
      <c r="M869" s="13">
        <f t="shared" si="1232"/>
        <v>0.11221779329555671</v>
      </c>
      <c r="N869" s="13">
        <f t="shared" si="1233"/>
        <v>0.10943251824043568</v>
      </c>
      <c r="O869" s="13">
        <f t="shared" si="1234"/>
        <v>0.13602299987136299</v>
      </c>
      <c r="P869" s="13">
        <f t="shared" si="1235"/>
        <v>0.13264687334687678</v>
      </c>
      <c r="Q869" s="13">
        <f t="shared" si="1236"/>
        <v>5.3358187221266007E-2</v>
      </c>
      <c r="R869" s="13">
        <f t="shared" si="1237"/>
        <v>8.2439049773835732E-2</v>
      </c>
      <c r="S869" s="13">
        <f t="shared" si="1238"/>
        <v>3.9198759153908302E-2</v>
      </c>
      <c r="T869" s="13">
        <f t="shared" si="1239"/>
        <v>6.4677271584004728E-2</v>
      </c>
      <c r="U869" s="13">
        <f t="shared" si="1240"/>
        <v>8.0392890941446374E-2</v>
      </c>
      <c r="V869" s="13">
        <f t="shared" si="1241"/>
        <v>5.148314905371985E-3</v>
      </c>
      <c r="W869" s="13">
        <f t="shared" si="1242"/>
        <v>1.7344607674319019E-2</v>
      </c>
      <c r="X869" s="13">
        <f t="shared" si="1243"/>
        <v>2.1023988247914981E-2</v>
      </c>
      <c r="Y869" s="13">
        <f t="shared" si="1244"/>
        <v>1.2741945224362693E-2</v>
      </c>
      <c r="Z869" s="13">
        <f t="shared" si="1245"/>
        <v>3.330905770367331E-2</v>
      </c>
      <c r="AA869" s="13">
        <f t="shared" si="1246"/>
        <v>3.2482318157233646E-2</v>
      </c>
      <c r="AB869" s="13">
        <f t="shared" si="1247"/>
        <v>1.5838049251561303E-2</v>
      </c>
      <c r="AC869" s="13">
        <f t="shared" si="1248"/>
        <v>3.8034736690780851E-4</v>
      </c>
      <c r="AD869" s="13">
        <f t="shared" si="1249"/>
        <v>4.2285274909435204E-3</v>
      </c>
      <c r="AE869" s="13">
        <f t="shared" si="1250"/>
        <v>5.1255418366833944E-3</v>
      </c>
      <c r="AF869" s="13">
        <f t="shared" si="1251"/>
        <v>3.106421700681654E-3</v>
      </c>
      <c r="AG869" s="13">
        <f t="shared" si="1252"/>
        <v>1.2551330948599535E-3</v>
      </c>
      <c r="AH869" s="13">
        <f t="shared" si="1253"/>
        <v>1.0093760130821819E-2</v>
      </c>
      <c r="AI869" s="13">
        <f t="shared" si="1254"/>
        <v>9.8432303576092266E-3</v>
      </c>
      <c r="AJ869" s="13">
        <f t="shared" si="1255"/>
        <v>4.7994593995305942E-3</v>
      </c>
      <c r="AK869" s="13">
        <f t="shared" si="1256"/>
        <v>1.560111852909867E-3</v>
      </c>
      <c r="AL869" s="13">
        <f t="shared" si="1257"/>
        <v>1.7983561260435447E-5</v>
      </c>
      <c r="AM869" s="13">
        <f t="shared" si="1258"/>
        <v>8.2471486596445644E-4</v>
      </c>
      <c r="AN869" s="13">
        <f t="shared" si="1259"/>
        <v>9.9966490885751696E-4</v>
      </c>
      <c r="AO869" s="13">
        <f t="shared" si="1260"/>
        <v>6.0586389990221015E-4</v>
      </c>
      <c r="AP869" s="13">
        <f t="shared" si="1261"/>
        <v>2.44796072465408E-4</v>
      </c>
      <c r="AQ869" s="13">
        <f t="shared" si="1262"/>
        <v>7.4181409105446189E-5</v>
      </c>
      <c r="AR869" s="13">
        <f t="shared" si="1263"/>
        <v>2.44699791834297E-3</v>
      </c>
      <c r="AS869" s="13">
        <f t="shared" si="1264"/>
        <v>2.3862627883627975E-3</v>
      </c>
      <c r="AT869" s="13">
        <f t="shared" si="1265"/>
        <v>1.1635175601172887E-3</v>
      </c>
      <c r="AU869" s="13">
        <f t="shared" si="1266"/>
        <v>3.7821291639331003E-4</v>
      </c>
      <c r="AV869" s="13">
        <f t="shared" si="1267"/>
        <v>9.2206393158548379E-5</v>
      </c>
      <c r="AW869" s="13">
        <f t="shared" si="1268"/>
        <v>5.9048448526934297E-7</v>
      </c>
      <c r="AX869" s="13">
        <f t="shared" si="1269"/>
        <v>1.3404087112268929E-4</v>
      </c>
      <c r="AY869" s="13">
        <f t="shared" si="1270"/>
        <v>1.6247549394825671E-4</v>
      </c>
      <c r="AZ869" s="13">
        <f t="shared" si="1271"/>
        <v>9.847103317303619E-5</v>
      </c>
      <c r="BA869" s="13">
        <f t="shared" si="1272"/>
        <v>3.978669495948E-5</v>
      </c>
      <c r="BB869" s="13">
        <f t="shared" si="1273"/>
        <v>1.2056701179958045E-5</v>
      </c>
      <c r="BC869" s="13">
        <f t="shared" si="1274"/>
        <v>2.922867425722995E-6</v>
      </c>
      <c r="BD869" s="13">
        <f t="shared" si="1275"/>
        <v>4.9434821899610828E-4</v>
      </c>
      <c r="BE869" s="13">
        <f t="shared" si="1276"/>
        <v>4.8207836657362366E-4</v>
      </c>
      <c r="BF869" s="13">
        <f t="shared" si="1277"/>
        <v>2.3505652755282061E-4</v>
      </c>
      <c r="BG869" s="13">
        <f t="shared" si="1278"/>
        <v>7.6407454300969038E-5</v>
      </c>
      <c r="BH869" s="13">
        <f t="shared" si="1279"/>
        <v>1.8627750312452278E-5</v>
      </c>
      <c r="BI869" s="13">
        <f t="shared" si="1280"/>
        <v>3.6330809330331577E-6</v>
      </c>
      <c r="BJ869" s="14">
        <f t="shared" si="1281"/>
        <v>0.29549311713357579</v>
      </c>
      <c r="BK869" s="14">
        <f t="shared" si="1282"/>
        <v>0.28977254712383027</v>
      </c>
      <c r="BL869" s="14">
        <f t="shared" si="1283"/>
        <v>0.38124921871135542</v>
      </c>
      <c r="BM869" s="14">
        <f t="shared" si="1284"/>
        <v>0.3735446339136379</v>
      </c>
      <c r="BN869" s="14">
        <f t="shared" si="1285"/>
        <v>0.62611742174933382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1.2153</v>
      </c>
      <c r="F870" s="10">
        <f>VLOOKUP(B870,home!$B$2:$E$405,3,FALSE)</f>
        <v>2.3771</v>
      </c>
      <c r="G870" s="10">
        <f>VLOOKUP(C870,away!$B$2:$E$405,4,FALSE)</f>
        <v>2.2856999999999998</v>
      </c>
      <c r="H870" s="10">
        <f>VLOOKUP(A870,away!$A$2:$E$405,3,FALSE)</f>
        <v>0.91669999999999996</v>
      </c>
      <c r="I870" s="10">
        <f>VLOOKUP(C870,away!$B$2:$E$405,3,FALSE)</f>
        <v>0.36359999999999998</v>
      </c>
      <c r="J870" s="10">
        <f>VLOOKUP(B870,home!$B$2:$E$405,4,FALSE)</f>
        <v>0.96970000000000001</v>
      </c>
      <c r="K870" s="12">
        <f t="shared" si="1230"/>
        <v>6.6031350272909997</v>
      </c>
      <c r="L870" s="12">
        <f t="shared" si="1231"/>
        <v>0.32321276276400002</v>
      </c>
      <c r="M870" s="13">
        <f t="shared" si="1232"/>
        <v>9.8157926344057708E-4</v>
      </c>
      <c r="N870" s="13">
        <f t="shared" si="1233"/>
        <v>6.4815004164869737E-3</v>
      </c>
      <c r="O870" s="13">
        <f t="shared" si="1234"/>
        <v>3.1725894560848112E-4</v>
      </c>
      <c r="P870" s="13">
        <f t="shared" si="1235"/>
        <v>2.0949036564687717E-3</v>
      </c>
      <c r="Q870" s="13">
        <f t="shared" si="1236"/>
        <v>2.1399111214753175E-2</v>
      </c>
      <c r="R870" s="13">
        <f t="shared" si="1237"/>
        <v>5.1271070160855394E-5</v>
      </c>
      <c r="S870" s="13">
        <f t="shared" si="1238"/>
        <v>1.1177450190072982E-3</v>
      </c>
      <c r="T870" s="13">
        <f t="shared" si="1239"/>
        <v>6.9164658564144707E-3</v>
      </c>
      <c r="U870" s="13">
        <f t="shared" si="1240"/>
        <v>3.3854979926583863E-4</v>
      </c>
      <c r="V870" s="13">
        <f t="shared" si="1241"/>
        <v>2.6505677743917961E-4</v>
      </c>
      <c r="W870" s="13">
        <f t="shared" si="1242"/>
        <v>4.7100406938344115E-2</v>
      </c>
      <c r="X870" s="13">
        <f t="shared" si="1243"/>
        <v>1.5223452653850875E-2</v>
      </c>
      <c r="Y870" s="13">
        <f t="shared" si="1244"/>
        <v>2.4602070955290446E-3</v>
      </c>
      <c r="Z870" s="13">
        <f t="shared" si="1245"/>
        <v>5.5238214121856532E-6</v>
      </c>
      <c r="AA870" s="13">
        <f t="shared" si="1246"/>
        <v>3.6474538651303117E-5</v>
      </c>
      <c r="AB870" s="13">
        <f t="shared" si="1247"/>
        <v>1.2042315188634955E-4</v>
      </c>
      <c r="AC870" s="13">
        <f t="shared" si="1248"/>
        <v>3.5355551056243201E-5</v>
      </c>
      <c r="AD870" s="13">
        <f t="shared" si="1249"/>
        <v>7.7752586713560029E-2</v>
      </c>
      <c r="AE870" s="13">
        <f t="shared" si="1250"/>
        <v>2.513062836373722E-2</v>
      </c>
      <c r="AF870" s="13">
        <f t="shared" si="1251"/>
        <v>4.0612699117194232E-3</v>
      </c>
      <c r="AG870" s="13">
        <f t="shared" si="1252"/>
        <v>4.3755142283238054E-4</v>
      </c>
      <c r="AH870" s="13">
        <f t="shared" si="1253"/>
        <v>4.4634239491186603E-7</v>
      </c>
      <c r="AI870" s="13">
        <f t="shared" si="1254"/>
        <v>2.9472591020074939E-6</v>
      </c>
      <c r="AJ870" s="13">
        <f t="shared" si="1255"/>
        <v>9.7305749054839535E-6</v>
      </c>
      <c r="AK870" s="13">
        <f t="shared" si="1256"/>
        <v>2.1417433331359966E-5</v>
      </c>
      <c r="AL870" s="13">
        <f t="shared" si="1257"/>
        <v>3.0182574527737483E-6</v>
      </c>
      <c r="AM870" s="13">
        <f t="shared" si="1258"/>
        <v>0.10268216575815778</v>
      </c>
      <c r="AN870" s="13">
        <f t="shared" si="1259"/>
        <v>3.3188186481285173E-2</v>
      </c>
      <c r="AO870" s="13">
        <f t="shared" si="1260"/>
        <v>5.3634227218715093E-3</v>
      </c>
      <c r="AP870" s="13">
        <f t="shared" si="1261"/>
        <v>5.7784222526910119E-4</v>
      </c>
      <c r="AQ870" s="13">
        <f t="shared" si="1262"/>
        <v>4.6691495517730937E-5</v>
      </c>
      <c r="AR870" s="13">
        <f t="shared" si="1263"/>
        <v>2.8852711719632913E-8</v>
      </c>
      <c r="AS870" s="13">
        <f t="shared" si="1264"/>
        <v>1.9051835138823759E-7</v>
      </c>
      <c r="AT870" s="13">
        <f t="shared" si="1265"/>
        <v>6.2900919969670339E-7</v>
      </c>
      <c r="AU870" s="13">
        <f t="shared" si="1266"/>
        <v>1.384477559668527E-6</v>
      </c>
      <c r="AV870" s="13">
        <f t="shared" si="1267"/>
        <v>2.2854730671864046E-6</v>
      </c>
      <c r="AW870" s="13">
        <f t="shared" si="1268"/>
        <v>1.7893383113093817E-7</v>
      </c>
      <c r="AX870" s="13">
        <f t="shared" si="1269"/>
        <v>0.11300403423263203</v>
      </c>
      <c r="AY870" s="13">
        <f t="shared" si="1270"/>
        <v>3.6524346107806631E-2</v>
      </c>
      <c r="AZ870" s="13">
        <f t="shared" si="1271"/>
        <v>5.9025674068263661E-3</v>
      </c>
      <c r="BA870" s="13">
        <f t="shared" si="1272"/>
        <v>6.3592837298702973E-4</v>
      </c>
      <c r="BB870" s="13">
        <f t="shared" si="1273"/>
        <v>5.1385041588288311E-5</v>
      </c>
      <c r="BC870" s="13">
        <f t="shared" si="1274"/>
        <v>3.3216602512987411E-6</v>
      </c>
      <c r="BD870" s="13">
        <f t="shared" si="1275"/>
        <v>1.5542607780226331E-9</v>
      </c>
      <c r="BE870" s="13">
        <f t="shared" si="1276"/>
        <v>1.0262993784905807E-8</v>
      </c>
      <c r="BF870" s="13">
        <f t="shared" si="1277"/>
        <v>3.3883966872990699E-8</v>
      </c>
      <c r="BG870" s="13">
        <f t="shared" si="1278"/>
        <v>7.4580136174204237E-8</v>
      </c>
      <c r="BH870" s="13">
        <f t="shared" si="1279"/>
        <v>1.2311567737800518E-7</v>
      </c>
      <c r="BI870" s="13">
        <f t="shared" si="1280"/>
        <v>1.6258988834067278E-7</v>
      </c>
      <c r="BJ870" s="14">
        <f t="shared" si="1281"/>
        <v>0.50494307209142064</v>
      </c>
      <c r="BK870" s="14">
        <f t="shared" si="1282"/>
        <v>4.1022004632671472E-2</v>
      </c>
      <c r="BL870" s="14">
        <f t="shared" si="1283"/>
        <v>9.0344343311957957E-4</v>
      </c>
      <c r="BM870" s="14">
        <f t="shared" si="1284"/>
        <v>0.47902425223772954</v>
      </c>
      <c r="BN870" s="14">
        <f t="shared" si="1285"/>
        <v>3.1325624566918835E-2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1.5221</v>
      </c>
      <c r="F871" s="10">
        <f>VLOOKUP(B871,home!$B$2:$E$405,3,FALSE)</f>
        <v>0.80300000000000005</v>
      </c>
      <c r="G871" s="10">
        <f>VLOOKUP(C871,away!$B$2:$E$405,4,FALSE)</f>
        <v>0.80300000000000005</v>
      </c>
      <c r="H871" s="10">
        <f>VLOOKUP(A871,away!$A$2:$E$405,3,FALSE)</f>
        <v>1.1471</v>
      </c>
      <c r="I871" s="10">
        <f>VLOOKUP(C871,away!$B$2:$E$405,3,FALSE)</f>
        <v>1.0654999999999999</v>
      </c>
      <c r="J871" s="10">
        <f>VLOOKUP(B871,home!$B$2:$E$405,4,FALSE)</f>
        <v>1.0654999999999999</v>
      </c>
      <c r="K871" s="12">
        <f t="shared" si="1230"/>
        <v>0.98146377890000014</v>
      </c>
      <c r="L871" s="12">
        <f t="shared" si="1231"/>
        <v>1.3022914457749997</v>
      </c>
      <c r="M871" s="13">
        <f t="shared" si="1232"/>
        <v>0.10190082682794935</v>
      </c>
      <c r="N871" s="13">
        <f t="shared" si="1233"/>
        <v>0.10001197057159368</v>
      </c>
      <c r="O871" s="13">
        <f t="shared" si="1234"/>
        <v>0.13270457509543804</v>
      </c>
      <c r="P871" s="13">
        <f t="shared" si="1235"/>
        <v>0.13024473375048745</v>
      </c>
      <c r="Q871" s="13">
        <f t="shared" si="1236"/>
        <v>4.9079063286215967E-2</v>
      </c>
      <c r="R871" s="13">
        <f t="shared" si="1237"/>
        <v>8.6410016480997526E-2</v>
      </c>
      <c r="S871" s="13">
        <f t="shared" si="1238"/>
        <v>4.161813794302445E-2</v>
      </c>
      <c r="T871" s="13">
        <f t="shared" si="1239"/>
        <v>6.3915244284288894E-2</v>
      </c>
      <c r="U871" s="13">
        <f t="shared" si="1240"/>
        <v>8.4808301310251119E-2</v>
      </c>
      <c r="V871" s="13">
        <f t="shared" si="1241"/>
        <v>5.9104779337532786E-3</v>
      </c>
      <c r="W871" s="13">
        <f t="shared" si="1242"/>
        <v>1.6056440972587266E-2</v>
      </c>
      <c r="X871" s="13">
        <f t="shared" si="1243"/>
        <v>2.0910165728191609E-2</v>
      </c>
      <c r="Y871" s="13">
        <f t="shared" si="1244"/>
        <v>1.3615564978780753E-2</v>
      </c>
      <c r="Z871" s="13">
        <f t="shared" si="1245"/>
        <v>3.7510341764159925E-2</v>
      </c>
      <c r="AA871" s="13">
        <f t="shared" si="1246"/>
        <v>3.68150417756829E-2</v>
      </c>
      <c r="AB871" s="13">
        <f t="shared" si="1247"/>
        <v>1.8066315010761554E-2</v>
      </c>
      <c r="AC871" s="13">
        <f t="shared" si="1248"/>
        <v>4.721555314999932E-4</v>
      </c>
      <c r="AD871" s="13">
        <f t="shared" si="1249"/>
        <v>3.9397038081600711E-3</v>
      </c>
      <c r="AE871" s="13">
        <f t="shared" si="1250"/>
        <v>5.1306425682540509E-3</v>
      </c>
      <c r="AF871" s="13">
        <f t="shared" si="1251"/>
        <v>3.3407959639831634E-3</v>
      </c>
      <c r="AG871" s="13">
        <f t="shared" si="1252"/>
        <v>1.4502300019916389E-3</v>
      </c>
      <c r="AH871" s="13">
        <f t="shared" si="1253"/>
        <v>1.2212349301890552E-2</v>
      </c>
      <c r="AI871" s="13">
        <f t="shared" si="1254"/>
        <v>1.1985978495080278E-2</v>
      </c>
      <c r="AJ871" s="13">
        <f t="shared" si="1255"/>
        <v>5.8819018737978138E-3</v>
      </c>
      <c r="AK871" s="13">
        <f t="shared" si="1256"/>
        <v>1.9242912133921983E-3</v>
      </c>
      <c r="AL871" s="13">
        <f t="shared" si="1257"/>
        <v>2.4139459277545117E-5</v>
      </c>
      <c r="AM871" s="13">
        <f t="shared" si="1258"/>
        <v>7.7333531746070117E-4</v>
      </c>
      <c r="AN871" s="13">
        <f t="shared" si="1259"/>
        <v>1.0071079686447648E-3</v>
      </c>
      <c r="AO871" s="13">
        <f t="shared" si="1260"/>
        <v>6.5577404626895712E-4</v>
      </c>
      <c r="AP871" s="13">
        <f t="shared" si="1261"/>
        <v>2.846696436057738E-4</v>
      </c>
      <c r="AQ871" s="13">
        <f t="shared" si="1262"/>
        <v>9.2680710434904306E-5</v>
      </c>
      <c r="AR871" s="13">
        <f t="shared" si="1263"/>
        <v>3.1808076057336697E-3</v>
      </c>
      <c r="AS871" s="13">
        <f t="shared" si="1264"/>
        <v>3.1218474526772287E-3</v>
      </c>
      <c r="AT871" s="13">
        <f t="shared" si="1265"/>
        <v>1.5319900990269661E-3</v>
      </c>
      <c r="AU871" s="13">
        <f t="shared" si="1266"/>
        <v>5.0119759727613067E-4</v>
      </c>
      <c r="AV871" s="13">
        <f t="shared" si="1267"/>
        <v>1.2297682194955785E-4</v>
      </c>
      <c r="AW871" s="13">
        <f t="shared" si="1268"/>
        <v>8.5705264846297464E-7</v>
      </c>
      <c r="AX871" s="13">
        <f t="shared" si="1269"/>
        <v>1.2650010050530179E-4</v>
      </c>
      <c r="AY871" s="13">
        <f t="shared" si="1270"/>
        <v>1.6473999877773224E-4</v>
      </c>
      <c r="AZ871" s="13">
        <f t="shared" si="1271"/>
        <v>1.0726974559261233E-4</v>
      </c>
      <c r="BA871" s="13">
        <f t="shared" si="1272"/>
        <v>4.6565490691906492E-5</v>
      </c>
      <c r="BB871" s="13">
        <f t="shared" si="1273"/>
        <v>1.5160460049096305E-5</v>
      </c>
      <c r="BC871" s="13">
        <f t="shared" si="1274"/>
        <v>3.9486674871903481E-6</v>
      </c>
      <c r="BD871" s="13">
        <f t="shared" si="1275"/>
        <v>6.9038975593383519E-4</v>
      </c>
      <c r="BE871" s="13">
        <f t="shared" si="1276"/>
        <v>6.7759253877267055E-4</v>
      </c>
      <c r="BF871" s="13">
        <f t="shared" si="1277"/>
        <v>3.3251626682913505E-4</v>
      </c>
      <c r="BG871" s="13">
        <f t="shared" si="1278"/>
        <v>1.0878422392928124E-4</v>
      </c>
      <c r="BH871" s="13">
        <f t="shared" si="1279"/>
        <v>2.6691943875584038E-5</v>
      </c>
      <c r="BI871" s="13">
        <f t="shared" si="1280"/>
        <v>5.2394352204634867E-6</v>
      </c>
      <c r="BJ871" s="14">
        <f t="shared" si="1281"/>
        <v>0.28072757431356615</v>
      </c>
      <c r="BK871" s="14">
        <f t="shared" si="1282"/>
        <v>0.28033521144476981</v>
      </c>
      <c r="BL871" s="14">
        <f t="shared" si="1283"/>
        <v>0.40110880429851659</v>
      </c>
      <c r="BM871" s="14">
        <f t="shared" si="1284"/>
        <v>0.3991668628622011</v>
      </c>
      <c r="BN871" s="14">
        <f t="shared" si="1285"/>
        <v>0.600351186012682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1.5221</v>
      </c>
      <c r="F872" s="10">
        <f>VLOOKUP(B872,home!$B$2:$E$405,3,FALSE)</f>
        <v>1.3960999999999999</v>
      </c>
      <c r="G872" s="10">
        <f>VLOOKUP(C872,away!$B$2:$E$405,4,FALSE)</f>
        <v>0.98550000000000004</v>
      </c>
      <c r="H872" s="10">
        <f>VLOOKUP(A872,away!$A$2:$E$405,3,FALSE)</f>
        <v>1.1471</v>
      </c>
      <c r="I872" s="10">
        <f>VLOOKUP(C872,away!$B$2:$E$405,3,FALSE)</f>
        <v>0.65380000000000005</v>
      </c>
      <c r="J872" s="10">
        <f>VLOOKUP(B872,home!$B$2:$E$405,4,FALSE)</f>
        <v>0.98070000000000002</v>
      </c>
      <c r="K872" s="12">
        <f t="shared" si="1230"/>
        <v>2.0941912547550001</v>
      </c>
      <c r="L872" s="12">
        <f t="shared" si="1231"/>
        <v>0.73549948218600003</v>
      </c>
      <c r="M872" s="13">
        <f t="shared" si="1232"/>
        <v>5.9031106987486967E-2</v>
      </c>
      <c r="N872" s="13">
        <f t="shared" si="1233"/>
        <v>0.12362242801170198</v>
      </c>
      <c r="O872" s="13">
        <f t="shared" si="1234"/>
        <v>4.3417348622163031E-2</v>
      </c>
      <c r="P872" s="13">
        <f t="shared" si="1235"/>
        <v>9.0924231789182852E-2</v>
      </c>
      <c r="Q872" s="13">
        <f t="shared" si="1236"/>
        <v>0.12944450381684294</v>
      </c>
      <c r="R872" s="13">
        <f t="shared" si="1237"/>
        <v>1.5966718714744973E-2</v>
      </c>
      <c r="S872" s="13">
        <f t="shared" si="1238"/>
        <v>3.5012116273736342E-2</v>
      </c>
      <c r="T872" s="13">
        <f t="shared" si="1239"/>
        <v>9.5206365529111686E-2</v>
      </c>
      <c r="U872" s="13">
        <f t="shared" si="1240"/>
        <v>3.3437362699551915E-2</v>
      </c>
      <c r="V872" s="13">
        <f t="shared" si="1241"/>
        <v>5.9920380926879249E-3</v>
      </c>
      <c r="W872" s="13">
        <f t="shared" si="1242"/>
        <v>9.0360515956444232E-2</v>
      </c>
      <c r="X872" s="13">
        <f t="shared" si="1243"/>
        <v>6.6460112696024518E-2</v>
      </c>
      <c r="Y872" s="13">
        <f t="shared" si="1244"/>
        <v>2.4440689236974619E-2</v>
      </c>
      <c r="Z872" s="13">
        <f t="shared" si="1245"/>
        <v>3.9145044489681475E-3</v>
      </c>
      <c r="AA872" s="13">
        <f t="shared" si="1246"/>
        <v>8.1977209837286354E-3</v>
      </c>
      <c r="AB872" s="13">
        <f t="shared" si="1247"/>
        <v>8.5837977965230339E-3</v>
      </c>
      <c r="AC872" s="13">
        <f t="shared" si="1248"/>
        <v>5.768372475894977E-4</v>
      </c>
      <c r="AD872" s="13">
        <f t="shared" si="1249"/>
        <v>4.7308050572783811E-2</v>
      </c>
      <c r="AE872" s="13">
        <f t="shared" si="1250"/>
        <v>3.4795046699511591E-2</v>
      </c>
      <c r="AF872" s="13">
        <f t="shared" si="1251"/>
        <v>1.2795869415064231E-2</v>
      </c>
      <c r="AG872" s="13">
        <f t="shared" si="1252"/>
        <v>3.137118442966472E-3</v>
      </c>
      <c r="AH872" s="13">
        <f t="shared" si="1253"/>
        <v>7.1977899880771646E-4</v>
      </c>
      <c r="AI872" s="13">
        <f t="shared" si="1254"/>
        <v>1.5073548846594293E-3</v>
      </c>
      <c r="AJ872" s="13">
        <f t="shared" si="1255"/>
        <v>1.5783447086330049E-3</v>
      </c>
      <c r="AK872" s="13">
        <f t="shared" si="1256"/>
        <v>1.1017852286026892E-3</v>
      </c>
      <c r="AL872" s="13">
        <f t="shared" si="1257"/>
        <v>3.5539556197432952E-5</v>
      </c>
      <c r="AM872" s="13">
        <f t="shared" si="1258"/>
        <v>1.9814421157806215E-2</v>
      </c>
      <c r="AN872" s="13">
        <f t="shared" si="1259"/>
        <v>1.4573496501381794E-2</v>
      </c>
      <c r="AO872" s="13">
        <f t="shared" si="1260"/>
        <v>5.3593995652028957E-3</v>
      </c>
      <c r="AP872" s="13">
        <f t="shared" si="1261"/>
        <v>1.3139452016782012E-3</v>
      </c>
      <c r="AQ872" s="13">
        <f t="shared" si="1262"/>
        <v>2.4160150386377406E-4</v>
      </c>
      <c r="AR872" s="13">
        <f t="shared" si="1263"/>
        <v>1.0587941618228663E-4</v>
      </c>
      <c r="AS872" s="13">
        <f t="shared" si="1264"/>
        <v>2.2173174742750966E-4</v>
      </c>
      <c r="AT872" s="13">
        <f t="shared" si="1265"/>
        <v>2.3217434318211768E-4</v>
      </c>
      <c r="AU872" s="13">
        <f t="shared" si="1266"/>
        <v>1.6207249302349234E-4</v>
      </c>
      <c r="AV872" s="13">
        <f t="shared" si="1267"/>
        <v>8.485269938153464E-5</v>
      </c>
      <c r="AW872" s="13">
        <f t="shared" si="1268"/>
        <v>1.5205762832735776E-6</v>
      </c>
      <c r="AX872" s="13">
        <f t="shared" si="1269"/>
        <v>6.9158645844517022E-3</v>
      </c>
      <c r="AY872" s="13">
        <f t="shared" si="1270"/>
        <v>5.0866148207327228E-3</v>
      </c>
      <c r="AZ872" s="13">
        <f t="shared" si="1271"/>
        <v>1.8706012833642754E-3</v>
      </c>
      <c r="BA872" s="13">
        <f t="shared" si="1272"/>
        <v>4.5860875843029719E-4</v>
      </c>
      <c r="BB872" s="13">
        <f t="shared" si="1273"/>
        <v>8.4326626087861994E-5</v>
      </c>
      <c r="BC872" s="13">
        <f t="shared" si="1274"/>
        <v>1.240443796442299E-5</v>
      </c>
      <c r="BD872" s="13">
        <f t="shared" si="1275"/>
        <v>1.2979042629371296E-5</v>
      </c>
      <c r="BE872" s="13">
        <f t="shared" si="1276"/>
        <v>2.7180597569521708E-5</v>
      </c>
      <c r="BF872" s="13">
        <f t="shared" si="1277"/>
        <v>2.8460684864553695E-5</v>
      </c>
      <c r="BG872" s="13">
        <f t="shared" si="1278"/>
        <v>1.9867372449228778E-5</v>
      </c>
      <c r="BH872" s="13">
        <f t="shared" si="1279"/>
        <v>1.0401519409533837E-5</v>
      </c>
      <c r="BI872" s="13">
        <f t="shared" si="1280"/>
        <v>4.3565541967220289E-6</v>
      </c>
      <c r="BJ872" s="14">
        <f t="shared" si="1281"/>
        <v>0.68330198481839022</v>
      </c>
      <c r="BK872" s="14">
        <f t="shared" si="1282"/>
        <v>0.19665848476761374</v>
      </c>
      <c r="BL872" s="14">
        <f t="shared" si="1283"/>
        <v>0.11542016910773031</v>
      </c>
      <c r="BM872" s="14">
        <f t="shared" si="1284"/>
        <v>0.53180371095613022</v>
      </c>
      <c r="BN872" s="14">
        <f t="shared" si="1285"/>
        <v>0.46240633794212271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1.5221</v>
      </c>
      <c r="F873" s="10">
        <f>VLOOKUP(B873,home!$B$2:$E$405,3,FALSE)</f>
        <v>1.3140000000000001</v>
      </c>
      <c r="G873" s="10">
        <f>VLOOKUP(C873,away!$B$2:$E$405,4,FALSE)</f>
        <v>1.1496999999999999</v>
      </c>
      <c r="H873" s="10">
        <f>VLOOKUP(A873,away!$A$2:$E$405,3,FALSE)</f>
        <v>1.1471</v>
      </c>
      <c r="I873" s="10">
        <f>VLOOKUP(C873,away!$B$2:$E$405,3,FALSE)</f>
        <v>0.98070000000000002</v>
      </c>
      <c r="J873" s="10">
        <f>VLOOKUP(B873,home!$B$2:$E$405,4,FALSE)</f>
        <v>0.67800000000000005</v>
      </c>
      <c r="K873" s="12">
        <f t="shared" si="1230"/>
        <v>2.2994452981799998</v>
      </c>
      <c r="L873" s="12">
        <f t="shared" si="1231"/>
        <v>0.76272353766000012</v>
      </c>
      <c r="M873" s="13">
        <f t="shared" si="1232"/>
        <v>4.678611370277666E-2</v>
      </c>
      <c r="N873" s="13">
        <f t="shared" si="1233"/>
        <v>0.10758210917396466</v>
      </c>
      <c r="O873" s="13">
        <f t="shared" si="1234"/>
        <v>3.5684870156744819E-2</v>
      </c>
      <c r="P873" s="13">
        <f t="shared" si="1235"/>
        <v>8.2055406898090683E-2</v>
      </c>
      <c r="Q873" s="13">
        <f t="shared" si="1236"/>
        <v>0.12368958755418025</v>
      </c>
      <c r="R873" s="13">
        <f t="shared" si="1237"/>
        <v>1.3608845203445083E-2</v>
      </c>
      <c r="S873" s="13">
        <f t="shared" si="1238"/>
        <v>3.5978035299027364E-2</v>
      </c>
      <c r="T873" s="13">
        <f t="shared" si="1239"/>
        <v>9.4340959791030674E-2</v>
      </c>
      <c r="U873" s="13">
        <f t="shared" si="1240"/>
        <v>3.1292795116721242E-2</v>
      </c>
      <c r="V873" s="13">
        <f t="shared" si="1241"/>
        <v>7.0110839216816455E-3</v>
      </c>
      <c r="W873" s="13">
        <f t="shared" si="1242"/>
        <v>9.4805813511761067E-2</v>
      </c>
      <c r="X873" s="13">
        <f t="shared" si="1243"/>
        <v>7.2310625472424644E-2</v>
      </c>
      <c r="Y873" s="13">
        <f t="shared" si="1244"/>
        <v>2.7576508035367514E-2</v>
      </c>
      <c r="Z873" s="13">
        <f t="shared" si="1245"/>
        <v>3.4599288523463204E-3</v>
      </c>
      <c r="AA873" s="13">
        <f t="shared" si="1246"/>
        <v>7.9559171315650695E-3</v>
      </c>
      <c r="AB873" s="13">
        <f t="shared" si="1247"/>
        <v>9.1470981204435069E-3</v>
      </c>
      <c r="AC873" s="13">
        <f t="shared" si="1248"/>
        <v>7.6852042526576896E-4</v>
      </c>
      <c r="AD873" s="13">
        <f t="shared" si="1249"/>
        <v>5.450019552993722E-2</v>
      </c>
      <c r="AE873" s="13">
        <f t="shared" si="1250"/>
        <v>4.1568581937755443E-2</v>
      </c>
      <c r="AF873" s="13">
        <f t="shared" si="1251"/>
        <v>1.5852667935537204E-2</v>
      </c>
      <c r="AG873" s="13">
        <f t="shared" si="1252"/>
        <v>4.0304009897140633E-3</v>
      </c>
      <c r="AH873" s="13">
        <f t="shared" si="1253"/>
        <v>6.5974229357837239E-4</v>
      </c>
      <c r="AI873" s="13">
        <f t="shared" si="1254"/>
        <v>1.5170413149792775E-3</v>
      </c>
      <c r="AJ873" s="13">
        <f t="shared" si="1255"/>
        <v>1.7441767594369522E-3</v>
      </c>
      <c r="AK873" s="13">
        <f t="shared" si="1256"/>
        <v>1.3368796828940428E-3</v>
      </c>
      <c r="AL873" s="13">
        <f t="shared" si="1257"/>
        <v>5.3914506860127429E-5</v>
      </c>
      <c r="AM873" s="13">
        <f t="shared" si="1258"/>
        <v>2.5064043672240952E-2</v>
      </c>
      <c r="AN873" s="13">
        <f t="shared" si="1259"/>
        <v>1.911693605775636E-2</v>
      </c>
      <c r="AO873" s="13">
        <f t="shared" si="1260"/>
        <v>7.2904685495959716E-3</v>
      </c>
      <c r="AP873" s="13">
        <f t="shared" si="1261"/>
        <v>1.8535373211156037E-3</v>
      </c>
      <c r="AQ873" s="13">
        <f t="shared" si="1262"/>
        <v>3.5343413568653315E-4</v>
      </c>
      <c r="AR873" s="13">
        <f t="shared" si="1263"/>
        <v>1.0064019522040374E-4</v>
      </c>
      <c r="AS873" s="13">
        <f t="shared" si="1264"/>
        <v>2.3141662370747466E-4</v>
      </c>
      <c r="AT873" s="13">
        <f t="shared" si="1265"/>
        <v>2.6606493365242148E-4</v>
      </c>
      <c r="AU873" s="13">
        <f t="shared" si="1266"/>
        <v>2.0393392023254473E-4</v>
      </c>
      <c r="AV873" s="13">
        <f t="shared" si="1267"/>
        <v>1.1723372350453503E-4</v>
      </c>
      <c r="AW873" s="13">
        <f t="shared" si="1268"/>
        <v>2.6265965404359693E-6</v>
      </c>
      <c r="AX873" s="13">
        <f t="shared" si="1269"/>
        <v>9.6055662292521011E-3</v>
      </c>
      <c r="AY873" s="13">
        <f t="shared" si="1270"/>
        <v>7.3263914556025902E-3</v>
      </c>
      <c r="AZ873" s="13">
        <f t="shared" si="1271"/>
        <v>2.7940056046496021E-3</v>
      </c>
      <c r="BA873" s="13">
        <f t="shared" si="1272"/>
        <v>7.1035127967340424E-4</v>
      </c>
      <c r="BB873" s="13">
        <f t="shared" si="1273"/>
        <v>1.3545041025345175E-4</v>
      </c>
      <c r="BC873" s="13">
        <f t="shared" si="1274"/>
        <v>2.0662243217202217E-5</v>
      </c>
      <c r="BD873" s="13">
        <f t="shared" si="1275"/>
        <v>1.2793440954883226E-5</v>
      </c>
      <c r="BE873" s="13">
        <f t="shared" si="1276"/>
        <v>2.9417817651249682E-5</v>
      </c>
      <c r="BF873" s="13">
        <f t="shared" si="1277"/>
        <v>3.3822331240441349E-5</v>
      </c>
      <c r="BG873" s="13">
        <f t="shared" si="1278"/>
        <v>2.5924200181439795E-5</v>
      </c>
      <c r="BH873" s="13">
        <f t="shared" si="1279"/>
        <v>1.4902820054072207E-5</v>
      </c>
      <c r="BI873" s="13">
        <f t="shared" si="1280"/>
        <v>6.8536439005917884E-6</v>
      </c>
      <c r="BJ873" s="14">
        <f t="shared" si="1281"/>
        <v>0.71052829689071639</v>
      </c>
      <c r="BK873" s="14">
        <f t="shared" si="1282"/>
        <v>0.17997946620930486</v>
      </c>
      <c r="BL873" s="14">
        <f t="shared" si="1283"/>
        <v>0.10399036943010843</v>
      </c>
      <c r="BM873" s="14">
        <f t="shared" si="1284"/>
        <v>0.5812273638342117</v>
      </c>
      <c r="BN873" s="14">
        <f t="shared" si="1285"/>
        <v>0.40940693268920214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1.5207999999999999</v>
      </c>
      <c r="F874" s="10">
        <f>VLOOKUP(B874,home!$B$2:$E$405,3,FALSE)</f>
        <v>1.3150999999999999</v>
      </c>
      <c r="G874" s="10">
        <f>VLOOKUP(C874,away!$B$2:$E$405,4,FALSE)</f>
        <v>0.96440000000000003</v>
      </c>
      <c r="H874" s="10">
        <f>VLOOKUP(A874,away!$A$2:$E$405,3,FALSE)</f>
        <v>1.1375</v>
      </c>
      <c r="I874" s="10">
        <f>VLOOKUP(C874,away!$B$2:$E$405,3,FALSE)</f>
        <v>1.1135999999999999</v>
      </c>
      <c r="J874" s="10">
        <f>VLOOKUP(B874,home!$B$2:$E$405,4,FALSE)</f>
        <v>1.0548999999999999</v>
      </c>
      <c r="K874" s="12">
        <f t="shared" si="1230"/>
        <v>1.9288039347519996</v>
      </c>
      <c r="L874" s="12">
        <f t="shared" si="1231"/>
        <v>1.3362629279999998</v>
      </c>
      <c r="M874" s="13">
        <f t="shared" si="1232"/>
        <v>3.8194381216862527E-2</v>
      </c>
      <c r="N874" s="13">
        <f t="shared" si="1233"/>
        <v>7.3669472776502307E-2</v>
      </c>
      <c r="O874" s="13">
        <f t="shared" si="1234"/>
        <v>5.1037735677992919E-2</v>
      </c>
      <c r="P874" s="13">
        <f t="shared" si="1235"/>
        <v>9.8441785396545245E-2</v>
      </c>
      <c r="Q874" s="13">
        <f t="shared" si="1236"/>
        <v>7.1046984481211495E-2</v>
      </c>
      <c r="R874" s="13">
        <f t="shared" si="1237"/>
        <v>3.4099917057782446E-2</v>
      </c>
      <c r="S874" s="13">
        <f t="shared" si="1238"/>
        <v>6.3430698464759169E-2</v>
      </c>
      <c r="T874" s="13">
        <f t="shared" si="1239"/>
        <v>9.4937451508434231E-2</v>
      </c>
      <c r="U874" s="13">
        <f t="shared" si="1240"/>
        <v>6.5772054195767607E-2</v>
      </c>
      <c r="V874" s="13">
        <f t="shared" si="1241"/>
        <v>1.8165066305802925E-2</v>
      </c>
      <c r="W874" s="13">
        <f t="shared" si="1242"/>
        <v>4.5678567739874998E-2</v>
      </c>
      <c r="X874" s="13">
        <f t="shared" si="1243"/>
        <v>6.1038576674931705E-2</v>
      </c>
      <c r="Y874" s="13">
        <f t="shared" si="1244"/>
        <v>4.0781793594298378E-2</v>
      </c>
      <c r="Z874" s="13">
        <f t="shared" si="1245"/>
        <v>1.5188818337396501E-2</v>
      </c>
      <c r="AA874" s="13">
        <f t="shared" si="1246"/>
        <v>2.9296252573403691E-2</v>
      </c>
      <c r="AB874" s="13">
        <f t="shared" si="1247"/>
        <v>2.8253363618534724E-2</v>
      </c>
      <c r="AC874" s="13">
        <f t="shared" si="1248"/>
        <v>2.9261528496114051E-3</v>
      </c>
      <c r="AD874" s="13">
        <f t="shared" si="1249"/>
        <v>2.2026250297626667E-2</v>
      </c>
      <c r="AE874" s="13">
        <f t="shared" si="1250"/>
        <v>2.9432861715567478E-2</v>
      </c>
      <c r="AF874" s="13">
        <f t="shared" si="1251"/>
        <v>1.9665020987731652E-2</v>
      </c>
      <c r="AG874" s="13">
        <f t="shared" si="1252"/>
        <v>8.759212841415915E-3</v>
      </c>
      <c r="AH874" s="13">
        <f t="shared" si="1253"/>
        <v>5.0740637160973812E-3</v>
      </c>
      <c r="AI874" s="13">
        <f t="shared" si="1254"/>
        <v>9.7868740607909809E-3</v>
      </c>
      <c r="AJ874" s="13">
        <f t="shared" si="1255"/>
        <v>9.4384805986879629E-3</v>
      </c>
      <c r="AK874" s="13">
        <f t="shared" si="1256"/>
        <v>6.0683261722765851E-3</v>
      </c>
      <c r="AL874" s="13">
        <f t="shared" si="1257"/>
        <v>3.0167338931178834E-4</v>
      </c>
      <c r="AM874" s="13">
        <f t="shared" si="1258"/>
        <v>8.4968636483789464E-3</v>
      </c>
      <c r="AN874" s="13">
        <f t="shared" si="1259"/>
        <v>1.1354043897599612E-2</v>
      </c>
      <c r="AO874" s="13">
        <f t="shared" si="1260"/>
        <v>7.5859939716234953E-3</v>
      </c>
      <c r="AP874" s="13">
        <f t="shared" si="1261"/>
        <v>3.3789608387706526E-3</v>
      </c>
      <c r="AQ874" s="13">
        <f t="shared" si="1262"/>
        <v>1.1287950260032511E-3</v>
      </c>
      <c r="AR874" s="13">
        <f t="shared" si="1263"/>
        <v>1.3560566476261704E-3</v>
      </c>
      <c r="AS874" s="13">
        <f t="shared" si="1264"/>
        <v>2.6155673976879629E-3</v>
      </c>
      <c r="AT874" s="13">
        <f t="shared" si="1265"/>
        <v>2.5224583441347962E-3</v>
      </c>
      <c r="AU874" s="13">
        <f t="shared" si="1266"/>
        <v>1.6217758598050696E-3</v>
      </c>
      <c r="AV874" s="13">
        <f t="shared" si="1267"/>
        <v>7.8202191491945653E-4</v>
      </c>
      <c r="AW874" s="13">
        <f t="shared" si="1268"/>
        <v>2.1598048154039552E-5</v>
      </c>
      <c r="AX874" s="13">
        <f t="shared" si="1269"/>
        <v>2.7314640063407542E-3</v>
      </c>
      <c r="AY874" s="13">
        <f t="shared" si="1270"/>
        <v>3.649954090839506E-3</v>
      </c>
      <c r="AZ874" s="13">
        <f t="shared" si="1271"/>
        <v>2.4386491702453883E-3</v>
      </c>
      <c r="BA874" s="13">
        <f t="shared" si="1272"/>
        <v>1.0862254935322907E-3</v>
      </c>
      <c r="BB874" s="13">
        <f t="shared" si="1273"/>
        <v>3.6287071461392565E-4</v>
      </c>
      <c r="BC874" s="13">
        <f t="shared" si="1274"/>
        <v>9.6978136719091417E-5</v>
      </c>
      <c r="BD874" s="13">
        <f t="shared" si="1275"/>
        <v>3.0200803774846824E-4</v>
      </c>
      <c r="BE874" s="13">
        <f t="shared" si="1276"/>
        <v>5.8251429153597593E-4</v>
      </c>
      <c r="BF874" s="13">
        <f t="shared" si="1277"/>
        <v>5.6177792878193196E-4</v>
      </c>
      <c r="BG874" s="13">
        <f t="shared" si="1278"/>
        <v>3.6118649316380634E-4</v>
      </c>
      <c r="BH874" s="13">
        <f t="shared" si="1279"/>
        <v>1.7416448229840652E-4</v>
      </c>
      <c r="BI874" s="13">
        <f t="shared" si="1280"/>
        <v>6.7185827750242306E-5</v>
      </c>
      <c r="BJ874" s="14">
        <f t="shared" si="1281"/>
        <v>0.50934699161226171</v>
      </c>
      <c r="BK874" s="14">
        <f t="shared" si="1282"/>
        <v>0.22510971171373256</v>
      </c>
      <c r="BL874" s="14">
        <f t="shared" si="1283"/>
        <v>0.24977378489678662</v>
      </c>
      <c r="BM874" s="14">
        <f t="shared" si="1284"/>
        <v>0.6293006739105953</v>
      </c>
      <c r="BN874" s="14">
        <f t="shared" si="1285"/>
        <v>0.36649027660689693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1.5207999999999999</v>
      </c>
      <c r="F875" s="10">
        <f>VLOOKUP(B875,home!$B$2:$E$405,3,FALSE)</f>
        <v>0.78910000000000002</v>
      </c>
      <c r="G875" s="10">
        <f>VLOOKUP(C875,away!$B$2:$E$405,4,FALSE)</f>
        <v>1.2713000000000001</v>
      </c>
      <c r="H875" s="10">
        <f>VLOOKUP(A875,away!$A$2:$E$405,3,FALSE)</f>
        <v>1.1375</v>
      </c>
      <c r="I875" s="10">
        <f>VLOOKUP(C875,away!$B$2:$E$405,3,FALSE)</f>
        <v>0.64470000000000005</v>
      </c>
      <c r="J875" s="10">
        <f>VLOOKUP(B875,home!$B$2:$E$405,4,FALSE)</f>
        <v>0.87909999999999999</v>
      </c>
      <c r="K875" s="12">
        <f t="shared" si="1230"/>
        <v>1.525640447864</v>
      </c>
      <c r="L875" s="12">
        <f t="shared" si="1231"/>
        <v>0.64468468837499993</v>
      </c>
      <c r="M875" s="13">
        <f t="shared" si="1232"/>
        <v>0.11414049966430409</v>
      </c>
      <c r="N875" s="13">
        <f t="shared" si="1233"/>
        <v>0.17413736302726959</v>
      </c>
      <c r="O875" s="13">
        <f t="shared" si="1234"/>
        <v>7.358463245704866E-2</v>
      </c>
      <c r="P875" s="13">
        <f t="shared" si="1235"/>
        <v>0.11226369161767953</v>
      </c>
      <c r="Q875" s="13">
        <f t="shared" si="1236"/>
        <v>0.13283550225938984</v>
      </c>
      <c r="R875" s="13">
        <f t="shared" si="1237"/>
        <v>2.3719442922380658E-2</v>
      </c>
      <c r="S875" s="13">
        <f t="shared" si="1238"/>
        <v>2.7604435964220065E-2</v>
      </c>
      <c r="T875" s="13">
        <f t="shared" si="1239"/>
        <v>8.5637014379231324E-2</v>
      </c>
      <c r="U875" s="13">
        <f t="shared" si="1240"/>
        <v>3.6187341523185403E-2</v>
      </c>
      <c r="V875" s="13">
        <f t="shared" si="1241"/>
        <v>3.0167263596488619E-3</v>
      </c>
      <c r="W875" s="13">
        <f t="shared" si="1242"/>
        <v>6.7553071719751612E-2</v>
      </c>
      <c r="X875" s="13">
        <f t="shared" si="1243"/>
        <v>4.3550430990422086E-2</v>
      </c>
      <c r="Y875" s="13">
        <f t="shared" si="1244"/>
        <v>1.4038148015828599E-2</v>
      </c>
      <c r="Z875" s="13">
        <f t="shared" si="1245"/>
        <v>5.0971872229478585E-3</v>
      </c>
      <c r="AA875" s="13">
        <f t="shared" si="1246"/>
        <v>7.7764749976648277E-3</v>
      </c>
      <c r="AB875" s="13">
        <f t="shared" si="1247"/>
        <v>5.9320523991202856E-3</v>
      </c>
      <c r="AC875" s="13">
        <f t="shared" si="1248"/>
        <v>1.8544515242759784E-4</v>
      </c>
      <c r="AD875" s="13">
        <f t="shared" si="1249"/>
        <v>2.5765424648277687E-2</v>
      </c>
      <c r="AE875" s="13">
        <f t="shared" si="1250"/>
        <v>1.6610574760224442E-2</v>
      </c>
      <c r="AF875" s="13">
        <f t="shared" si="1251"/>
        <v>5.3542916065124667E-3</v>
      </c>
      <c r="AG875" s="13">
        <f t="shared" si="1252"/>
        <v>1.150609938604456E-3</v>
      </c>
      <c r="AH875" s="13">
        <f t="shared" si="1253"/>
        <v>8.2151963910379261E-4</v>
      </c>
      <c r="AI875" s="13">
        <f t="shared" si="1254"/>
        <v>1.2533435901313818E-3</v>
      </c>
      <c r="AJ875" s="13">
        <f t="shared" si="1255"/>
        <v>9.5607583808775785E-4</v>
      </c>
      <c r="AK875" s="13">
        <f t="shared" si="1256"/>
        <v>4.8620932327071855E-4</v>
      </c>
      <c r="AL875" s="13">
        <f t="shared" si="1257"/>
        <v>7.2958353837086682E-6</v>
      </c>
      <c r="AM875" s="13">
        <f t="shared" si="1258"/>
        <v>7.8617547999609034E-3</v>
      </c>
      <c r="AN875" s="13">
        <f t="shared" si="1259"/>
        <v>5.0683529432934546E-3</v>
      </c>
      <c r="AO875" s="13">
        <f t="shared" si="1260"/>
        <v>1.6337447689108268E-3</v>
      </c>
      <c r="AP875" s="13">
        <f t="shared" si="1261"/>
        <v>3.5108341240985434E-4</v>
      </c>
      <c r="AQ875" s="13">
        <f t="shared" si="1262"/>
        <v>5.6584525080769621E-5</v>
      </c>
      <c r="AR875" s="13">
        <f t="shared" si="1263"/>
        <v>1.0592422650591423E-4</v>
      </c>
      <c r="AS875" s="13">
        <f t="shared" si="1264"/>
        <v>1.6160228436613074E-4</v>
      </c>
      <c r="AT875" s="13">
        <f t="shared" si="1265"/>
        <v>1.2327349074809464E-4</v>
      </c>
      <c r="AU875" s="13">
        <f t="shared" si="1266"/>
        <v>6.2690341211560577E-5</v>
      </c>
      <c r="AV875" s="13">
        <f t="shared" si="1267"/>
        <v>2.3910730060688064E-5</v>
      </c>
      <c r="AW875" s="13">
        <f t="shared" si="1268"/>
        <v>1.9932972861880626E-7</v>
      </c>
      <c r="AX875" s="13">
        <f t="shared" si="1269"/>
        <v>1.9990351856682179E-3</v>
      </c>
      <c r="AY875" s="13">
        <f t="shared" si="1270"/>
        <v>1.2887473757231753E-3</v>
      </c>
      <c r="AZ875" s="13">
        <f t="shared" si="1271"/>
        <v>4.1541785015609706E-4</v>
      </c>
      <c r="BA875" s="13">
        <f t="shared" si="1272"/>
        <v>8.9271175757765295E-5</v>
      </c>
      <c r="BB875" s="13">
        <f t="shared" si="1273"/>
        <v>1.438794003106619E-5</v>
      </c>
      <c r="BC875" s="13">
        <f t="shared" si="1274"/>
        <v>1.8551369270572192E-6</v>
      </c>
      <c r="BD875" s="13">
        <f t="shared" si="1275"/>
        <v>1.1381287826054696E-5</v>
      </c>
      <c r="BE875" s="13">
        <f t="shared" si="1276"/>
        <v>1.7363753056211176E-5</v>
      </c>
      <c r="BF875" s="13">
        <f t="shared" si="1277"/>
        <v>1.3245421994638965E-5</v>
      </c>
      <c r="BG875" s="13">
        <f t="shared" si="1278"/>
        <v>6.7359171813495533E-6</v>
      </c>
      <c r="BH875" s="13">
        <f t="shared" si="1279"/>
        <v>2.5691469263322363E-6</v>
      </c>
      <c r="BI875" s="13">
        <f t="shared" si="1280"/>
        <v>7.8391889346358627E-7</v>
      </c>
      <c r="BJ875" s="14">
        <f t="shared" si="1281"/>
        <v>0.58541266645943124</v>
      </c>
      <c r="BK875" s="14">
        <f t="shared" si="1282"/>
        <v>0.258506841969387</v>
      </c>
      <c r="BL875" s="14">
        <f t="shared" si="1283"/>
        <v>0.15124657320876389</v>
      </c>
      <c r="BM875" s="14">
        <f t="shared" si="1284"/>
        <v>0.36829358886646324</v>
      </c>
      <c r="BN875" s="14">
        <f t="shared" si="1285"/>
        <v>0.6306811319480724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1.5207999999999999</v>
      </c>
      <c r="F876" s="10">
        <f>VLOOKUP(B876,home!$B$2:$E$405,3,FALSE)</f>
        <v>1.0082</v>
      </c>
      <c r="G876" s="10">
        <f>VLOOKUP(C876,away!$B$2:$E$405,4,FALSE)</f>
        <v>0.74519999999999997</v>
      </c>
      <c r="H876" s="10">
        <f>VLOOKUP(A876,away!$A$2:$E$405,3,FALSE)</f>
        <v>1.1375</v>
      </c>
      <c r="I876" s="10">
        <f>VLOOKUP(C876,away!$B$2:$E$405,3,FALSE)</f>
        <v>0.64470000000000005</v>
      </c>
      <c r="J876" s="10">
        <f>VLOOKUP(B876,home!$B$2:$E$405,4,FALSE)</f>
        <v>0.99629999999999996</v>
      </c>
      <c r="K876" s="12">
        <f t="shared" si="1230"/>
        <v>1.1425932213119998</v>
      </c>
      <c r="L876" s="12">
        <f t="shared" si="1231"/>
        <v>0.7306328688749999</v>
      </c>
      <c r="M876" s="13">
        <f t="shared" si="1232"/>
        <v>0.15362724615355605</v>
      </c>
      <c r="N876" s="13">
        <f t="shared" si="1233"/>
        <v>0.1755334500638831</v>
      </c>
      <c r="O876" s="13">
        <f t="shared" si="1234"/>
        <v>0.11224511559453842</v>
      </c>
      <c r="P876" s="13">
        <f t="shared" si="1235"/>
        <v>0.12825050820370143</v>
      </c>
      <c r="Q876" s="13">
        <f t="shared" si="1236"/>
        <v>0.10028166507825068</v>
      </c>
      <c r="R876" s="13">
        <f t="shared" si="1237"/>
        <v>4.1004985412021792E-2</v>
      </c>
      <c r="S876" s="13">
        <f t="shared" si="1238"/>
        <v>2.6766399298186871E-2</v>
      </c>
      <c r="T876" s="13">
        <f t="shared" si="1239"/>
        <v>7.3269080651684179E-2</v>
      </c>
      <c r="U876" s="13">
        <f t="shared" si="1240"/>
        <v>4.6852018371773538E-2</v>
      </c>
      <c r="V876" s="13">
        <f t="shared" si="1241"/>
        <v>2.4827803073308517E-3</v>
      </c>
      <c r="W876" s="13">
        <f t="shared" si="1242"/>
        <v>3.8193716913429827E-2</v>
      </c>
      <c r="X876" s="13">
        <f t="shared" si="1243"/>
        <v>2.790558496145884E-2</v>
      </c>
      <c r="Y876" s="13">
        <f t="shared" si="1244"/>
        <v>1.019436879901286E-2</v>
      </c>
      <c r="Z876" s="13">
        <f t="shared" si="1245"/>
        <v>9.9865300432543363E-3</v>
      </c>
      <c r="AA876" s="13">
        <f t="shared" si="1246"/>
        <v>1.1410541531851037E-2</v>
      </c>
      <c r="AB876" s="13">
        <f t="shared" si="1247"/>
        <v>6.518803702896021E-3</v>
      </c>
      <c r="AC876" s="13">
        <f t="shared" si="1248"/>
        <v>1.2954157064653003E-4</v>
      </c>
      <c r="AD876" s="13">
        <f t="shared" si="1249"/>
        <v>1.0909970510498601E-2</v>
      </c>
      <c r="AE876" s="13">
        <f t="shared" si="1250"/>
        <v>7.9711830534272398E-3</v>
      </c>
      <c r="AF876" s="13">
        <f t="shared" si="1251"/>
        <v>2.9120041713266622E-3</v>
      </c>
      <c r="AG876" s="13">
        <f t="shared" si="1252"/>
        <v>7.0920198729078885E-4</v>
      </c>
      <c r="AH876" s="13">
        <f t="shared" si="1253"/>
        <v>1.8241217739023228E-3</v>
      </c>
      <c r="AI876" s="13">
        <f t="shared" si="1254"/>
        <v>2.0842291737084143E-3</v>
      </c>
      <c r="AJ876" s="13">
        <f t="shared" si="1255"/>
        <v>1.190713062769973E-3</v>
      </c>
      <c r="AK876" s="13">
        <f t="shared" si="1256"/>
        <v>4.5350022468287345E-4</v>
      </c>
      <c r="AL876" s="13">
        <f t="shared" si="1257"/>
        <v>4.325735879511138E-6</v>
      </c>
      <c r="AM876" s="13">
        <f t="shared" si="1258"/>
        <v>2.4931316700019029E-3</v>
      </c>
      <c r="AN876" s="13">
        <f t="shared" si="1259"/>
        <v>1.8215639445366097E-3</v>
      </c>
      <c r="AO876" s="13">
        <f t="shared" si="1260"/>
        <v>6.6544724531802197E-4</v>
      </c>
      <c r="AP876" s="13">
        <f t="shared" si="1261"/>
        <v>1.6206587664389081E-4</v>
      </c>
      <c r="AQ876" s="13">
        <f t="shared" si="1262"/>
        <v>2.9602664099766937E-5</v>
      </c>
      <c r="AR876" s="13">
        <f t="shared" si="1263"/>
        <v>2.6655266496872172E-4</v>
      </c>
      <c r="AS876" s="13">
        <f t="shared" si="1264"/>
        <v>3.0456126811590997E-4</v>
      </c>
      <c r="AT876" s="13">
        <f t="shared" si="1265"/>
        <v>1.7399482021171269E-4</v>
      </c>
      <c r="AU876" s="13">
        <f t="shared" si="1266"/>
        <v>6.6268434039101003E-5</v>
      </c>
      <c r="AV876" s="13">
        <f t="shared" si="1267"/>
        <v>1.8929465880009549E-5</v>
      </c>
      <c r="AW876" s="13">
        <f t="shared" si="1268"/>
        <v>1.0031095083727087E-7</v>
      </c>
      <c r="AX876" s="13">
        <f t="shared" si="1269"/>
        <v>4.7477255766373945E-4</v>
      </c>
      <c r="AY876" s="13">
        <f t="shared" si="1270"/>
        <v>3.4688443586897925E-4</v>
      </c>
      <c r="AZ876" s="13">
        <f t="shared" si="1271"/>
        <v>1.2672258527351909E-4</v>
      </c>
      <c r="BA876" s="13">
        <f t="shared" si="1272"/>
        <v>3.0862562009882694E-5</v>
      </c>
      <c r="BB876" s="13">
        <f t="shared" si="1273"/>
        <v>5.6373005555282926E-6</v>
      </c>
      <c r="BC876" s="13">
        <f t="shared" si="1274"/>
        <v>8.2375941551925376E-7</v>
      </c>
      <c r="BD876" s="13">
        <f t="shared" si="1275"/>
        <v>3.2458689718728962E-5</v>
      </c>
      <c r="BE876" s="13">
        <f t="shared" si="1276"/>
        <v>3.7087078845289204E-5</v>
      </c>
      <c r="BF876" s="13">
        <f t="shared" si="1277"/>
        <v>2.1187722443445567E-5</v>
      </c>
      <c r="BG876" s="13">
        <f t="shared" si="1278"/>
        <v>8.0696493463070069E-6</v>
      </c>
      <c r="BH876" s="13">
        <f t="shared" si="1279"/>
        <v>2.3050816603637995E-6</v>
      </c>
      <c r="BI876" s="13">
        <f t="shared" si="1280"/>
        <v>5.2675413594045713E-7</v>
      </c>
      <c r="BJ876" s="14">
        <f t="shared" si="1281"/>
        <v>0.45403774079165021</v>
      </c>
      <c r="BK876" s="14">
        <f t="shared" si="1282"/>
        <v>0.31160768570517022</v>
      </c>
      <c r="BL876" s="14">
        <f t="shared" si="1283"/>
        <v>0.22451597047750987</v>
      </c>
      <c r="BM876" s="14">
        <f t="shared" si="1284"/>
        <v>0.28885817238671513</v>
      </c>
      <c r="BN876" s="14">
        <f t="shared" si="1285"/>
        <v>0.71094297050595145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1.7722</v>
      </c>
      <c r="F877" s="10">
        <f>VLOOKUP(B877,home!$B$2:$E$405,3,FALSE)</f>
        <v>1.0580000000000001</v>
      </c>
      <c r="G877" s="10">
        <f>VLOOKUP(C877,away!$B$2:$E$405,4,FALSE)</f>
        <v>1.4107000000000001</v>
      </c>
      <c r="H877" s="10">
        <f>VLOOKUP(A877,away!$A$2:$E$405,3,FALSE)</f>
        <v>1.5063</v>
      </c>
      <c r="I877" s="10">
        <f>VLOOKUP(C877,away!$B$2:$E$405,3,FALSE)</f>
        <v>0.74690000000000001</v>
      </c>
      <c r="J877" s="10">
        <f>VLOOKUP(B877,home!$B$2:$E$405,4,FALSE)</f>
        <v>1.4107000000000001</v>
      </c>
      <c r="K877" s="12">
        <f t="shared" si="1230"/>
        <v>2.6450450073200003</v>
      </c>
      <c r="L877" s="12">
        <f t="shared" si="1231"/>
        <v>1.587115751529</v>
      </c>
      <c r="M877" s="13">
        <f t="shared" si="1232"/>
        <v>1.452098028898343E-2</v>
      </c>
      <c r="N877" s="13">
        <f t="shared" si="1233"/>
        <v>3.8408646414767759E-2</v>
      </c>
      <c r="O877" s="13">
        <f t="shared" si="1234"/>
        <v>2.3046476544287729E-2</v>
      </c>
      <c r="P877" s="13">
        <f t="shared" si="1235"/>
        <v>6.0958967719785762E-2</v>
      </c>
      <c r="Q877" s="13">
        <f t="shared" si="1236"/>
        <v>5.0796299218650351E-2</v>
      </c>
      <c r="R877" s="13">
        <f t="shared" si="1237"/>
        <v>1.8288712970341351E-2</v>
      </c>
      <c r="S877" s="13">
        <f t="shared" si="1238"/>
        <v>6.397632376584593E-2</v>
      </c>
      <c r="T877" s="13">
        <f t="shared" si="1239"/>
        <v>8.0619606609300204E-2</v>
      </c>
      <c r="U877" s="13">
        <f t="shared" si="1240"/>
        <v>4.8374468932509934E-2</v>
      </c>
      <c r="V877" s="13">
        <f t="shared" si="1241"/>
        <v>2.9841348155564246E-2</v>
      </c>
      <c r="W877" s="13">
        <f t="shared" si="1242"/>
        <v>4.4786165879541311E-2</v>
      </c>
      <c r="X877" s="13">
        <f t="shared" si="1243"/>
        <v>7.1080829318010658E-2</v>
      </c>
      <c r="Y877" s="13">
        <f t="shared" si="1244"/>
        <v>5.6406751921179547E-2</v>
      </c>
      <c r="Z877" s="13">
        <f t="shared" si="1245"/>
        <v>9.6754348101404947E-3</v>
      </c>
      <c r="AA877" s="13">
        <f t="shared" si="1246"/>
        <v>2.5591960538212253E-2</v>
      </c>
      <c r="AB877" s="13">
        <f t="shared" si="1247"/>
        <v>3.3845943724564398E-2</v>
      </c>
      <c r="AC877" s="13">
        <f t="shared" si="1248"/>
        <v>7.8296099106598231E-3</v>
      </c>
      <c r="AD877" s="13">
        <f t="shared" si="1249"/>
        <v>2.9615356114171536E-2</v>
      </c>
      <c r="AE877" s="13">
        <f t="shared" si="1250"/>
        <v>4.7002998175942313E-2</v>
      </c>
      <c r="AF877" s="13">
        <f t="shared" si="1251"/>
        <v>3.7299599387063467E-2</v>
      </c>
      <c r="AG877" s="13">
        <f t="shared" si="1252"/>
        <v>1.9732927237643284E-2</v>
      </c>
      <c r="AH877" s="13">
        <f t="shared" si="1253"/>
        <v>3.8390087475164941E-3</v>
      </c>
      <c r="AI877" s="13">
        <f t="shared" si="1254"/>
        <v>1.0154350920676312E-2</v>
      </c>
      <c r="AJ877" s="13">
        <f t="shared" si="1255"/>
        <v>1.3429357602655064E-2</v>
      </c>
      <c r="AK877" s="13">
        <f t="shared" si="1256"/>
        <v>1.1840418426139221E-2</v>
      </c>
      <c r="AL877" s="13">
        <f t="shared" si="1257"/>
        <v>1.3147457769487538E-3</v>
      </c>
      <c r="AM877" s="13">
        <f t="shared" si="1258"/>
        <v>1.5666789965958643E-2</v>
      </c>
      <c r="AN877" s="13">
        <f t="shared" si="1259"/>
        <v>2.4865009130869444E-2</v>
      </c>
      <c r="AO877" s="13">
        <f t="shared" si="1260"/>
        <v>1.9731823826757661E-2</v>
      </c>
      <c r="AP877" s="13">
        <f t="shared" si="1261"/>
        <v>1.0438896133947438E-2</v>
      </c>
      <c r="AQ877" s="13">
        <f t="shared" si="1262"/>
        <v>4.1419341206907897E-3</v>
      </c>
      <c r="AR877" s="13">
        <f t="shared" si="1263"/>
        <v>1.218590250688209E-3</v>
      </c>
      <c r="AS877" s="13">
        <f t="shared" si="1264"/>
        <v>3.2232260585516753E-3</v>
      </c>
      <c r="AT877" s="13">
        <f t="shared" si="1265"/>
        <v>4.2627889968179164E-3</v>
      </c>
      <c r="AU877" s="13">
        <f t="shared" si="1266"/>
        <v>3.7584229177639534E-3</v>
      </c>
      <c r="AV877" s="13">
        <f t="shared" si="1267"/>
        <v>2.485299443507154E-3</v>
      </c>
      <c r="AW877" s="13">
        <f t="shared" si="1268"/>
        <v>1.5331369542888115E-4</v>
      </c>
      <c r="AX877" s="13">
        <f t="shared" si="1269"/>
        <v>6.9065607633649944E-3</v>
      </c>
      <c r="AY877" s="13">
        <f t="shared" si="1270"/>
        <v>1.0961511376428736E-2</v>
      </c>
      <c r="AZ877" s="13">
        <f t="shared" si="1271"/>
        <v>8.698593683047191E-3</v>
      </c>
      <c r="BA877" s="13">
        <f t="shared" si="1272"/>
        <v>4.6018916835049509E-3</v>
      </c>
      <c r="BB877" s="13">
        <f t="shared" si="1273"/>
        <v>1.8259336944302538E-3</v>
      </c>
      <c r="BC877" s="13">
        <f t="shared" si="1274"/>
        <v>5.7959362553555911E-4</v>
      </c>
      <c r="BD877" s="13">
        <f t="shared" si="1275"/>
        <v>3.2234063025448831E-4</v>
      </c>
      <c r="BE877" s="13">
        <f t="shared" si="1276"/>
        <v>8.5260547471101658E-4</v>
      </c>
      <c r="BF877" s="13">
        <f t="shared" si="1277"/>
        <v>1.1275899270490367E-3</v>
      </c>
      <c r="BG877" s="13">
        <f t="shared" si="1278"/>
        <v>9.9417536894845916E-4</v>
      </c>
      <c r="BH877" s="13">
        <f t="shared" si="1279"/>
        <v>6.5740964900941063E-4</v>
      </c>
      <c r="BI877" s="13">
        <f t="shared" si="1280"/>
        <v>3.4777562197526685E-4</v>
      </c>
      <c r="BJ877" s="14">
        <f t="shared" si="1281"/>
        <v>0.58416771828080627</v>
      </c>
      <c r="BK877" s="14">
        <f t="shared" si="1282"/>
        <v>0.18940348699421666</v>
      </c>
      <c r="BL877" s="14">
        <f t="shared" si="1283"/>
        <v>0.20766092274617939</v>
      </c>
      <c r="BM877" s="14">
        <f t="shared" si="1284"/>
        <v>0.77407928199352649</v>
      </c>
      <c r="BN877" s="14">
        <f t="shared" si="1285"/>
        <v>0.20602008315681636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1.7722</v>
      </c>
      <c r="F878" s="10">
        <f>VLOOKUP(B878,home!$B$2:$E$405,3,FALSE)</f>
        <v>0.63480000000000003</v>
      </c>
      <c r="G878" s="10">
        <f>VLOOKUP(C878,away!$B$2:$E$405,4,FALSE)</f>
        <v>1.4107000000000001</v>
      </c>
      <c r="H878" s="10">
        <f>VLOOKUP(A878,away!$A$2:$E$405,3,FALSE)</f>
        <v>1.5063</v>
      </c>
      <c r="I878" s="10">
        <f>VLOOKUP(C878,away!$B$2:$E$405,3,FALSE)</f>
        <v>0.74690000000000001</v>
      </c>
      <c r="J878" s="10">
        <f>VLOOKUP(B878,home!$B$2:$E$405,4,FALSE)</f>
        <v>1.4937</v>
      </c>
      <c r="K878" s="12">
        <f t="shared" si="1230"/>
        <v>1.5870270043920003</v>
      </c>
      <c r="L878" s="12">
        <f t="shared" si="1231"/>
        <v>1.6804953555389999</v>
      </c>
      <c r="M878" s="13">
        <f t="shared" si="1232"/>
        <v>3.8100710073210919E-2</v>
      </c>
      <c r="N878" s="13">
        <f t="shared" si="1233"/>
        <v>6.0466855772696032E-2</v>
      </c>
      <c r="O878" s="13">
        <f t="shared" si="1234"/>
        <v>6.402806632076892E-2</v>
      </c>
      <c r="P878" s="13">
        <f t="shared" si="1235"/>
        <v>0.10161427029006222</v>
      </c>
      <c r="Q878" s="13">
        <f t="shared" si="1236"/>
        <v>4.7981266490972466E-2</v>
      </c>
      <c r="R878" s="13">
        <f t="shared" si="1237"/>
        <v>5.3799434038097636E-2</v>
      </c>
      <c r="S878" s="13">
        <f t="shared" si="1238"/>
        <v>6.7751099039501814E-2</v>
      </c>
      <c r="T878" s="13">
        <f t="shared" si="1239"/>
        <v>8.0632295490958253E-2</v>
      </c>
      <c r="U878" s="13">
        <f t="shared" si="1240"/>
        <v>8.5381154639467105E-2</v>
      </c>
      <c r="V878" s="13">
        <f t="shared" si="1241"/>
        <v>2.0076845103470121E-2</v>
      </c>
      <c r="W878" s="13">
        <f t="shared" si="1242"/>
        <v>2.5382521875367429E-2</v>
      </c>
      <c r="X878" s="13">
        <f t="shared" si="1243"/>
        <v>4.2655210123422022E-2</v>
      </c>
      <c r="Y878" s="13">
        <f t="shared" si="1244"/>
        <v>3.5840941250975436E-2</v>
      </c>
      <c r="Z878" s="13">
        <f t="shared" si="1245"/>
        <v>3.0136566343883283E-2</v>
      </c>
      <c r="AA878" s="13">
        <f t="shared" si="1246"/>
        <v>4.7827544607393857E-2</v>
      </c>
      <c r="AB878" s="13">
        <f t="shared" si="1247"/>
        <v>3.7951802422848527E-2</v>
      </c>
      <c r="AC878" s="13">
        <f t="shared" si="1248"/>
        <v>3.3465484649033849E-3</v>
      </c>
      <c r="AD878" s="13">
        <f t="shared" si="1249"/>
        <v>1.00706869139447E-2</v>
      </c>
      <c r="AE878" s="13">
        <f t="shared" si="1250"/>
        <v>1.6923742585971447E-2</v>
      </c>
      <c r="AF878" s="13">
        <f t="shared" si="1251"/>
        <v>1.4220135407031306E-2</v>
      </c>
      <c r="AG878" s="13">
        <f t="shared" si="1252"/>
        <v>7.9656238355505973E-3</v>
      </c>
      <c r="AH878" s="13">
        <f t="shared" si="1253"/>
        <v>1.2661089943197205E-2</v>
      </c>
      <c r="AI878" s="13">
        <f t="shared" si="1254"/>
        <v>2.0093491644889938E-2</v>
      </c>
      <c r="AJ878" s="13">
        <f t="shared" si="1255"/>
        <v>1.5944456926482685E-2</v>
      </c>
      <c r="AK878" s="13">
        <f t="shared" si="1256"/>
        <v>8.4347612375643664E-3</v>
      </c>
      <c r="AL878" s="13">
        <f t="shared" si="1257"/>
        <v>3.5700865374746244E-4</v>
      </c>
      <c r="AM878" s="13">
        <f t="shared" si="1258"/>
        <v>3.196490417041474E-3</v>
      </c>
      <c r="AN878" s="13">
        <f t="shared" si="1259"/>
        <v>5.371687299863117E-3</v>
      </c>
      <c r="AO878" s="13">
        <f t="shared" si="1260"/>
        <v>4.5135477794139012E-3</v>
      </c>
      <c r="AP878" s="13">
        <f t="shared" si="1261"/>
        <v>2.5283320267694754E-3</v>
      </c>
      <c r="AQ878" s="13">
        <f t="shared" si="1262"/>
        <v>1.062212557061653E-3</v>
      </c>
      <c r="AR878" s="13">
        <f t="shared" si="1263"/>
        <v>4.2553805691208871E-3</v>
      </c>
      <c r="AS878" s="13">
        <f t="shared" si="1264"/>
        <v>6.7534038771598463E-3</v>
      </c>
      <c r="AT878" s="13">
        <f t="shared" si="1265"/>
        <v>5.3589171623091569E-3</v>
      </c>
      <c r="AU878" s="13">
        <f t="shared" si="1266"/>
        <v>2.8349154169614601E-3</v>
      </c>
      <c r="AV878" s="13">
        <f t="shared" si="1267"/>
        <v>1.1247718304712613E-3</v>
      </c>
      <c r="AW878" s="13">
        <f t="shared" si="1268"/>
        <v>2.6448306903874627E-5</v>
      </c>
      <c r="AX878" s="13">
        <f t="shared" si="1269"/>
        <v>8.4548610185417679E-4</v>
      </c>
      <c r="AY878" s="13">
        <f t="shared" si="1270"/>
        <v>1.4208354673387175E-3</v>
      </c>
      <c r="AZ878" s="13">
        <f t="shared" si="1271"/>
        <v>1.1938537019239E-3</v>
      </c>
      <c r="BA878" s="13">
        <f t="shared" si="1272"/>
        <v>6.687552004253851E-4</v>
      </c>
      <c r="BB878" s="13">
        <f t="shared" si="1273"/>
        <v>2.809600020768533E-4</v>
      </c>
      <c r="BC878" s="13">
        <f t="shared" si="1274"/>
        <v>9.443039571647592E-5</v>
      </c>
      <c r="BD878" s="13">
        <f t="shared" si="1275"/>
        <v>1.1918578804097604E-3</v>
      </c>
      <c r="BE878" s="13">
        <f t="shared" si="1276"/>
        <v>1.8915106416077007E-3</v>
      </c>
      <c r="BF878" s="13">
        <f t="shared" si="1277"/>
        <v>1.5009392336631303E-3</v>
      </c>
      <c r="BG878" s="13">
        <f t="shared" si="1278"/>
        <v>7.9401036525827398E-4</v>
      </c>
      <c r="BH878" s="13">
        <f t="shared" si="1279"/>
        <v>3.1502897285800923E-4</v>
      </c>
      <c r="BI878" s="13">
        <f t="shared" si="1280"/>
        <v>9.9991897418306996E-5</v>
      </c>
      <c r="BJ878" s="14">
        <f t="shared" si="1281"/>
        <v>0.36331587069637472</v>
      </c>
      <c r="BK878" s="14">
        <f t="shared" si="1282"/>
        <v>0.23266731709223465</v>
      </c>
      <c r="BL878" s="14">
        <f t="shared" si="1283"/>
        <v>0.37224252962794802</v>
      </c>
      <c r="BM878" s="14">
        <f t="shared" si="1284"/>
        <v>0.63097729361419785</v>
      </c>
      <c r="BN878" s="14">
        <f t="shared" si="1285"/>
        <v>0.36599060298580816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1.7722</v>
      </c>
      <c r="F879" s="10">
        <f>VLOOKUP(B879,home!$B$2:$E$405,3,FALSE)</f>
        <v>0.91690000000000005</v>
      </c>
      <c r="G879" s="10">
        <f>VLOOKUP(C879,away!$B$2:$E$405,4,FALSE)</f>
        <v>0.56430000000000002</v>
      </c>
      <c r="H879" s="10">
        <f>VLOOKUP(A879,away!$A$2:$E$405,3,FALSE)</f>
        <v>1.5063</v>
      </c>
      <c r="I879" s="10">
        <f>VLOOKUP(C879,away!$B$2:$E$405,3,FALSE)</f>
        <v>1.3278000000000001</v>
      </c>
      <c r="J879" s="10">
        <f>VLOOKUP(B879,home!$B$2:$E$405,4,FALSE)</f>
        <v>0.58089999999999997</v>
      </c>
      <c r="K879" s="12">
        <f t="shared" si="1230"/>
        <v>0.916948100574</v>
      </c>
      <c r="L879" s="12">
        <f t="shared" si="1231"/>
        <v>1.1618378398260001</v>
      </c>
      <c r="M879" s="13">
        <f t="shared" si="1232"/>
        <v>0.12508197702916588</v>
      </c>
      <c r="N879" s="13">
        <f t="shared" si="1233"/>
        <v>0.11469368125293433</v>
      </c>
      <c r="O879" s="13">
        <f t="shared" si="1234"/>
        <v>0.14532497399273142</v>
      </c>
      <c r="P879" s="13">
        <f t="shared" si="1235"/>
        <v>0.13325545886860102</v>
      </c>
      <c r="Q879" s="13">
        <f t="shared" si="1236"/>
        <v>5.2584076586358962E-2</v>
      </c>
      <c r="R879" s="13">
        <f t="shared" si="1237"/>
        <v>8.4422026928242369E-2</v>
      </c>
      <c r="S879" s="13">
        <f t="shared" si="1238"/>
        <v>3.5490759220532915E-2</v>
      </c>
      <c r="T879" s="13">
        <f t="shared" si="1239"/>
        <v>6.1094169950340241E-2</v>
      </c>
      <c r="U879" s="13">
        <f t="shared" si="1240"/>
        <v>7.7410617238458906E-2</v>
      </c>
      <c r="V879" s="13">
        <f t="shared" si="1241"/>
        <v>4.2011003217908242E-3</v>
      </c>
      <c r="W879" s="13">
        <f t="shared" si="1242"/>
        <v>1.6072289715433206E-2</v>
      </c>
      <c r="X879" s="13">
        <f t="shared" si="1243"/>
        <v>1.867339436403655E-2</v>
      </c>
      <c r="Y879" s="13">
        <f t="shared" si="1244"/>
        <v>1.0847728085065615E-2</v>
      </c>
      <c r="Z879" s="13">
        <f t="shared" si="1245"/>
        <v>3.2694901800013852E-2</v>
      </c>
      <c r="AA879" s="13">
        <f t="shared" si="1246"/>
        <v>2.9979528103976152E-2</v>
      </c>
      <c r="AB879" s="13">
        <f t="shared" si="1247"/>
        <v>1.3744835675522891E-2</v>
      </c>
      <c r="AC879" s="13">
        <f t="shared" si="1248"/>
        <v>2.7972632650082372E-4</v>
      </c>
      <c r="AD879" s="13">
        <f t="shared" si="1249"/>
        <v>3.6843638816103775E-3</v>
      </c>
      <c r="AE879" s="13">
        <f t="shared" si="1250"/>
        <v>4.2806333733431366E-3</v>
      </c>
      <c r="AF879" s="13">
        <f t="shared" si="1251"/>
        <v>2.4867009157860374E-3</v>
      </c>
      <c r="AG879" s="13">
        <f t="shared" si="1252"/>
        <v>9.6304774009672877E-4</v>
      </c>
      <c r="AH879" s="13">
        <f t="shared" si="1253"/>
        <v>9.4965435201628257E-3</v>
      </c>
      <c r="AI879" s="13">
        <f t="shared" si="1254"/>
        <v>8.7078375428316299E-3</v>
      </c>
      <c r="AJ879" s="13">
        <f t="shared" si="1255"/>
        <v>3.9923175475032151E-3</v>
      </c>
      <c r="AK879" s="13">
        <f t="shared" si="1256"/>
        <v>1.2202493306904415E-3</v>
      </c>
      <c r="AL879" s="13">
        <f t="shared" si="1257"/>
        <v>1.1920201736755013E-5</v>
      </c>
      <c r="AM879" s="13">
        <f t="shared" si="1258"/>
        <v>6.7567409261321714E-4</v>
      </c>
      <c r="AN879" s="13">
        <f t="shared" si="1259"/>
        <v>7.8502372818813288E-4</v>
      </c>
      <c r="AO879" s="13">
        <f t="shared" si="1260"/>
        <v>4.5603513628512672E-4</v>
      </c>
      <c r="AP879" s="13">
        <f t="shared" si="1261"/>
        <v>1.7661295920875575E-4</v>
      </c>
      <c r="AQ879" s="13">
        <f t="shared" si="1262"/>
        <v>5.1298904753094583E-5</v>
      </c>
      <c r="AR879" s="13">
        <f t="shared" si="1263"/>
        <v>2.2066887218559128E-3</v>
      </c>
      <c r="AS879" s="13">
        <f t="shared" si="1264"/>
        <v>2.0234190320638471E-3</v>
      </c>
      <c r="AT879" s="13">
        <f t="shared" si="1265"/>
        <v>9.276851190581129E-4</v>
      </c>
      <c r="AU879" s="13">
        <f t="shared" si="1266"/>
        <v>2.8354636928370065E-4</v>
      </c>
      <c r="AV879" s="13">
        <f t="shared" si="1267"/>
        <v>6.4999326184835807E-5</v>
      </c>
      <c r="AW879" s="13">
        <f t="shared" si="1268"/>
        <v>3.5275353677923568E-7</v>
      </c>
      <c r="AX879" s="13">
        <f t="shared" si="1269"/>
        <v>1.0325967930479171E-4</v>
      </c>
      <c r="AY879" s="13">
        <f t="shared" si="1270"/>
        <v>1.1997100274460471E-4</v>
      </c>
      <c r="AZ879" s="13">
        <f t="shared" si="1271"/>
        <v>6.969342533527534E-5</v>
      </c>
      <c r="BA879" s="13">
        <f t="shared" si="1272"/>
        <v>2.6990819580536983E-5</v>
      </c>
      <c r="BB879" s="13">
        <f t="shared" si="1273"/>
        <v>7.8397388791461003E-6</v>
      </c>
      <c r="BC879" s="13">
        <f t="shared" si="1274"/>
        <v>1.8217010568294003E-6</v>
      </c>
      <c r="BD879" s="13">
        <f t="shared" si="1275"/>
        <v>4.2730240962824556E-4</v>
      </c>
      <c r="BE879" s="13">
        <f t="shared" si="1276"/>
        <v>3.9181413287931301E-4</v>
      </c>
      <c r="BF879" s="13">
        <f t="shared" si="1277"/>
        <v>1.7963661246086745E-4</v>
      </c>
      <c r="BG879" s="13">
        <f t="shared" si="1278"/>
        <v>5.4905816863180068E-5</v>
      </c>
      <c r="BH879" s="13">
        <f t="shared" si="1279"/>
        <v>1.2586446120789212E-5</v>
      </c>
      <c r="BI879" s="13">
        <f t="shared" si="1280"/>
        <v>2.308223572686932E-6</v>
      </c>
      <c r="BJ879" s="14">
        <f t="shared" si="1281"/>
        <v>0.28785430705295456</v>
      </c>
      <c r="BK879" s="14">
        <f t="shared" si="1282"/>
        <v>0.29844091297107278</v>
      </c>
      <c r="BL879" s="14">
        <f t="shared" si="1283"/>
        <v>0.38087382209009113</v>
      </c>
      <c r="BM879" s="14">
        <f t="shared" si="1284"/>
        <v>0.34438213100689052</v>
      </c>
      <c r="BN879" s="14">
        <f t="shared" si="1285"/>
        <v>0.65536219465803403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1.6306</v>
      </c>
      <c r="F880" s="10">
        <f>VLOOKUP(B880,home!$B$2:$E$405,3,FALSE)</f>
        <v>1.0903</v>
      </c>
      <c r="G880" s="10">
        <f>VLOOKUP(C880,away!$B$2:$E$405,4,FALSE)</f>
        <v>0.80689999999999995</v>
      </c>
      <c r="H880" s="10">
        <f>VLOOKUP(A880,away!$A$2:$E$405,3,FALSE)</f>
        <v>1.1465000000000001</v>
      </c>
      <c r="I880" s="10">
        <f>VLOOKUP(C880,away!$B$2:$E$405,3,FALSE)</f>
        <v>1.0099</v>
      </c>
      <c r="J880" s="10">
        <f>VLOOKUP(B880,home!$B$2:$E$405,4,FALSE)</f>
        <v>0.92069999999999996</v>
      </c>
      <c r="K880" s="12">
        <f t="shared" si="1230"/>
        <v>1.4345416619419999</v>
      </c>
      <c r="L880" s="12">
        <f t="shared" si="1231"/>
        <v>1.066032817245</v>
      </c>
      <c r="M880" s="13">
        <f t="shared" si="1232"/>
        <v>8.2037856043136709E-2</v>
      </c>
      <c r="N880" s="13">
        <f t="shared" si="1233"/>
        <v>0.11768672235027987</v>
      </c>
      <c r="O880" s="13">
        <f t="shared" si="1234"/>
        <v>8.7455046798404767E-2</v>
      </c>
      <c r="P880" s="13">
        <f t="shared" si="1235"/>
        <v>0.12545790817939895</v>
      </c>
      <c r="Q880" s="13">
        <f t="shared" si="1236"/>
        <v>8.4413253134438607E-2</v>
      </c>
      <c r="R880" s="13">
        <f t="shared" si="1237"/>
        <v>4.6614974960398375E-2</v>
      </c>
      <c r="S880" s="13">
        <f t="shared" si="1238"/>
        <v>4.7964706429170771E-2</v>
      </c>
      <c r="T880" s="13">
        <f t="shared" si="1239"/>
        <v>8.9987298051720913E-2</v>
      </c>
      <c r="U880" s="13">
        <f t="shared" si="1240"/>
        <v>6.6871123651074588E-2</v>
      </c>
      <c r="V880" s="13">
        <f t="shared" si="1241"/>
        <v>8.1501015713724145E-3</v>
      </c>
      <c r="W880" s="13">
        <f t="shared" si="1242"/>
        <v>4.0364776147136079E-2</v>
      </c>
      <c r="X880" s="13">
        <f t="shared" si="1243"/>
        <v>4.3030176033595248E-2</v>
      </c>
      <c r="Y880" s="13">
        <f t="shared" si="1244"/>
        <v>2.293578989182091E-2</v>
      </c>
      <c r="Z880" s="13">
        <f t="shared" si="1245"/>
        <v>1.6564364360946205E-2</v>
      </c>
      <c r="AA880" s="13">
        <f t="shared" si="1246"/>
        <v>2.3762270779364606E-2</v>
      </c>
      <c r="AB880" s="13">
        <f t="shared" si="1247"/>
        <v>1.7043983707672763E-2</v>
      </c>
      <c r="AC880" s="13">
        <f t="shared" si="1248"/>
        <v>7.7898084487389976E-4</v>
      </c>
      <c r="AD880" s="13">
        <f t="shared" si="1249"/>
        <v>1.4476238264507356E-2</v>
      </c>
      <c r="AE880" s="13">
        <f t="shared" si="1250"/>
        <v>1.5432145060222644E-2</v>
      </c>
      <c r="AF880" s="13">
        <f t="shared" si="1251"/>
        <v>8.2255865373413277E-3</v>
      </c>
      <c r="AG880" s="13">
        <f t="shared" si="1252"/>
        <v>2.9229150632981739E-3</v>
      </c>
      <c r="AH880" s="13">
        <f t="shared" si="1253"/>
        <v>4.4145390013930388E-3</v>
      </c>
      <c r="AI880" s="13">
        <f t="shared" si="1254"/>
        <v>6.3328401157661468E-3</v>
      </c>
      <c r="AJ880" s="13">
        <f t="shared" si="1255"/>
        <v>4.5423614922420683E-3</v>
      </c>
      <c r="AK880" s="13">
        <f t="shared" si="1256"/>
        <v>2.1720689347407588E-3</v>
      </c>
      <c r="AL880" s="13">
        <f t="shared" si="1257"/>
        <v>4.7650834394459416E-5</v>
      </c>
      <c r="AM880" s="13">
        <f t="shared" si="1258"/>
        <v>4.1533533797269446E-3</v>
      </c>
      <c r="AN880" s="13">
        <f t="shared" si="1259"/>
        <v>4.4276110044043568E-3</v>
      </c>
      <c r="AO880" s="13">
        <f t="shared" si="1260"/>
        <v>2.3599893163450702E-3</v>
      </c>
      <c r="AP880" s="13">
        <f t="shared" si="1261"/>
        <v>8.3860868652381243E-4</v>
      </c>
      <c r="AQ880" s="13">
        <f t="shared" si="1262"/>
        <v>2.2349609516527716E-4</v>
      </c>
      <c r="AR880" s="13">
        <f t="shared" si="1263"/>
        <v>9.4120868969859014E-4</v>
      </c>
      <c r="AS880" s="13">
        <f t="shared" si="1264"/>
        <v>1.3502030779544677E-3</v>
      </c>
      <c r="AT880" s="13">
        <f t="shared" si="1265"/>
        <v>9.6846128370400299E-4</v>
      </c>
      <c r="AU880" s="13">
        <f t="shared" si="1266"/>
        <v>4.6309935315040748E-4</v>
      </c>
      <c r="AV880" s="13">
        <f t="shared" si="1267"/>
        <v>1.6608382892816277E-4</v>
      </c>
      <c r="AW880" s="13">
        <f t="shared" si="1268"/>
        <v>2.0241922091662269E-6</v>
      </c>
      <c r="AX880" s="13">
        <f t="shared" si="1269"/>
        <v>9.9302640999765338E-4</v>
      </c>
      <c r="AY880" s="13">
        <f t="shared" si="1270"/>
        <v>1.0585987414484868E-3</v>
      </c>
      <c r="AZ880" s="13">
        <f t="shared" si="1271"/>
        <v>5.6425049933917079E-4</v>
      </c>
      <c r="BA880" s="13">
        <f t="shared" si="1272"/>
        <v>2.0050318314747813E-4</v>
      </c>
      <c r="BB880" s="13">
        <f t="shared" si="1273"/>
        <v>5.3435743299324067E-5</v>
      </c>
      <c r="BC880" s="13">
        <f t="shared" si="1274"/>
        <v>1.1392851194191815E-5</v>
      </c>
      <c r="BD880" s="13">
        <f t="shared" si="1275"/>
        <v>1.6722655851581048E-4</v>
      </c>
      <c r="BE880" s="13">
        <f t="shared" si="1276"/>
        <v>2.3989346517411188E-4</v>
      </c>
      <c r="BF880" s="13">
        <f t="shared" si="1277"/>
        <v>1.7206858510994787E-4</v>
      </c>
      <c r="BG880" s="13">
        <f t="shared" si="1278"/>
        <v>8.2279851350544332E-5</v>
      </c>
      <c r="BH880" s="13">
        <f t="shared" si="1279"/>
        <v>2.9508468675187658E-5</v>
      </c>
      <c r="BI880" s="13">
        <f t="shared" si="1280"/>
        <v>8.4662255389334172E-6</v>
      </c>
      <c r="BJ880" s="14">
        <f t="shared" si="1281"/>
        <v>0.45435916644495283</v>
      </c>
      <c r="BK880" s="14">
        <f t="shared" si="1282"/>
        <v>0.26549580264379563</v>
      </c>
      <c r="BL880" s="14">
        <f t="shared" si="1283"/>
        <v>0.26379770882885734</v>
      </c>
      <c r="BM880" s="14">
        <f t="shared" si="1284"/>
        <v>0.45549470626325544</v>
      </c>
      <c r="BN880" s="14">
        <f t="shared" si="1285"/>
        <v>0.54366576146605727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1.6306</v>
      </c>
      <c r="F881" s="10">
        <f>VLOOKUP(B881,home!$B$2:$E$405,3,FALSE)</f>
        <v>0.68540000000000001</v>
      </c>
      <c r="G881" s="10">
        <f>VLOOKUP(C881,away!$B$2:$E$405,4,FALSE)</f>
        <v>1.3348</v>
      </c>
      <c r="H881" s="10">
        <f>VLOOKUP(A881,away!$A$2:$E$405,3,FALSE)</f>
        <v>1.1465000000000001</v>
      </c>
      <c r="I881" s="10">
        <f>VLOOKUP(C881,away!$B$2:$E$405,3,FALSE)</f>
        <v>1.2314000000000001</v>
      </c>
      <c r="J881" s="10">
        <f>VLOOKUP(B881,home!$B$2:$E$405,4,FALSE)</f>
        <v>0.56440000000000001</v>
      </c>
      <c r="K881" s="12">
        <f t="shared" si="1230"/>
        <v>1.4917901527520001</v>
      </c>
      <c r="L881" s="12">
        <f t="shared" si="1231"/>
        <v>0.79681997644000013</v>
      </c>
      <c r="M881" s="13">
        <f t="shared" si="1232"/>
        <v>0.10140730700865505</v>
      </c>
      <c r="N881" s="13">
        <f t="shared" si="1233"/>
        <v>0.15127842201261049</v>
      </c>
      <c r="O881" s="13">
        <f t="shared" si="1234"/>
        <v>8.080336798148037E-2</v>
      </c>
      <c r="P881" s="13">
        <f t="shared" si="1235"/>
        <v>0.12054166866396868</v>
      </c>
      <c r="Q881" s="13">
        <f t="shared" si="1236"/>
        <v>0.11283783014113688</v>
      </c>
      <c r="R881" s="13">
        <f t="shared" si="1237"/>
        <v>3.2192868885637924E-2</v>
      </c>
      <c r="S881" s="13">
        <f t="shared" si="1238"/>
        <v>3.5821614617608022E-2</v>
      </c>
      <c r="T881" s="13">
        <f t="shared" si="1239"/>
        <v>8.9911437154601412E-2</v>
      </c>
      <c r="U881" s="13">
        <f t="shared" si="1240"/>
        <v>4.8025004792430909E-2</v>
      </c>
      <c r="V881" s="13">
        <f t="shared" si="1241"/>
        <v>4.7311922665773829E-3</v>
      </c>
      <c r="W881" s="13">
        <f t="shared" si="1242"/>
        <v>5.6110121287483605E-2</v>
      </c>
      <c r="X881" s="13">
        <f t="shared" si="1243"/>
        <v>4.4709665522338231E-2</v>
      </c>
      <c r="Y881" s="13">
        <f t="shared" si="1244"/>
        <v>1.7812777314074917E-2</v>
      </c>
      <c r="Z881" s="13">
        <f t="shared" si="1245"/>
        <v>8.5506403423300098E-3</v>
      </c>
      <c r="AA881" s="13">
        <f t="shared" si="1246"/>
        <v>1.2755761062411901E-2</v>
      </c>
      <c r="AB881" s="13">
        <f t="shared" si="1247"/>
        <v>9.5144593718817332E-3</v>
      </c>
      <c r="AC881" s="13">
        <f t="shared" si="1248"/>
        <v>3.5149452453573331E-4</v>
      </c>
      <c r="AD881" s="13">
        <f t="shared" si="1249"/>
        <v>2.0926131601597099E-2</v>
      </c>
      <c r="AE881" s="13">
        <f t="shared" si="1250"/>
        <v>1.6674359689764939E-2</v>
      </c>
      <c r="AF881" s="13">
        <f t="shared" si="1251"/>
        <v>6.6432314475752931E-3</v>
      </c>
      <c r="AG881" s="13">
        <f t="shared" si="1252"/>
        <v>1.7644865085141381E-3</v>
      </c>
      <c r="AH881" s="13">
        <f t="shared" si="1253"/>
        <v>1.7033302590305777E-3</v>
      </c>
      <c r="AI881" s="13">
        <f t="shared" si="1254"/>
        <v>2.5410113073063298E-3</v>
      </c>
      <c r="AJ881" s="13">
        <f t="shared" si="1255"/>
        <v>1.8953278231355346E-3</v>
      </c>
      <c r="AK881" s="13">
        <f t="shared" si="1256"/>
        <v>9.4247712759682497E-4</v>
      </c>
      <c r="AL881" s="13">
        <f t="shared" si="1257"/>
        <v>1.6712695668042695E-5</v>
      </c>
      <c r="AM881" s="13">
        <f t="shared" si="1258"/>
        <v>6.2434794116910022E-3</v>
      </c>
      <c r="AN881" s="13">
        <f t="shared" si="1259"/>
        <v>4.9749291177272502E-3</v>
      </c>
      <c r="AO881" s="13">
        <f t="shared" si="1260"/>
        <v>1.982061451189049E-3</v>
      </c>
      <c r="AP881" s="13">
        <f t="shared" si="1261"/>
        <v>5.264487196130303E-4</v>
      </c>
      <c r="AQ881" s="13">
        <f t="shared" si="1262"/>
        <v>1.0487121408973072E-4</v>
      </c>
      <c r="AR881" s="13">
        <f t="shared" si="1263"/>
        <v>2.7144951537405696E-4</v>
      </c>
      <c r="AS881" s="13">
        <f t="shared" si="1264"/>
        <v>4.0494571400432082E-4</v>
      </c>
      <c r="AT881" s="13">
        <f t="shared" si="1265"/>
        <v>3.0204701427538681E-4</v>
      </c>
      <c r="AU881" s="13">
        <f t="shared" si="1266"/>
        <v>1.5019692052138826E-4</v>
      </c>
      <c r="AV881" s="13">
        <f t="shared" si="1267"/>
        <v>5.6015571751870436E-5</v>
      </c>
      <c r="AW881" s="13">
        <f t="shared" si="1268"/>
        <v>5.5183844546357866E-7</v>
      </c>
      <c r="AX881" s="13">
        <f t="shared" si="1269"/>
        <v>1.5523268508784145E-3</v>
      </c>
      <c r="AY881" s="13">
        <f t="shared" si="1270"/>
        <v>1.2369250447441177E-3</v>
      </c>
      <c r="AZ881" s="13">
        <f t="shared" si="1271"/>
        <v>4.9280329250552706E-4</v>
      </c>
      <c r="BA881" s="13">
        <f t="shared" si="1272"/>
        <v>1.3089183597460289E-4</v>
      </c>
      <c r="BB881" s="13">
        <f t="shared" si="1273"/>
        <v>2.6074307414367848E-5</v>
      </c>
      <c r="BC881" s="13">
        <f t="shared" si="1274"/>
        <v>4.1553058039211837E-6</v>
      </c>
      <c r="BD881" s="13">
        <f t="shared" si="1275"/>
        <v>3.6049399407500901E-5</v>
      </c>
      <c r="BE881" s="13">
        <f t="shared" si="1276"/>
        <v>5.377813904873364E-5</v>
      </c>
      <c r="BF881" s="13">
        <f t="shared" si="1277"/>
        <v>4.0112849133114332E-5</v>
      </c>
      <c r="BG881" s="13">
        <f t="shared" si="1278"/>
        <v>1.9946651111868854E-5</v>
      </c>
      <c r="BH881" s="13">
        <f t="shared" si="1279"/>
        <v>7.4390544272664194E-6</v>
      </c>
      <c r="BI881" s="13">
        <f t="shared" si="1280"/>
        <v>2.2195016280764444E-6</v>
      </c>
      <c r="BJ881" s="14">
        <f t="shared" si="1281"/>
        <v>0.53594342923132809</v>
      </c>
      <c r="BK881" s="14">
        <f t="shared" si="1282"/>
        <v>0.26410691482175702</v>
      </c>
      <c r="BL881" s="14">
        <f t="shared" si="1283"/>
        <v>0.19171780894159565</v>
      </c>
      <c r="BM881" s="14">
        <f t="shared" si="1284"/>
        <v>0.40002095543722282</v>
      </c>
      <c r="BN881" s="14">
        <f t="shared" si="1285"/>
        <v>0.59906146469348931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1.6306</v>
      </c>
      <c r="F882" s="10">
        <f>VLOOKUP(B882,home!$B$2:$E$405,3,FALSE)</f>
        <v>1.0462</v>
      </c>
      <c r="G882" s="10">
        <f>VLOOKUP(C882,away!$B$2:$E$405,4,FALSE)</f>
        <v>0.54510000000000003</v>
      </c>
      <c r="H882" s="10">
        <f>VLOOKUP(A882,away!$A$2:$E$405,3,FALSE)</f>
        <v>1.1465000000000001</v>
      </c>
      <c r="I882" s="10">
        <f>VLOOKUP(C882,away!$B$2:$E$405,3,FALSE)</f>
        <v>1.0176000000000001</v>
      </c>
      <c r="J882" s="10">
        <f>VLOOKUP(B882,home!$B$2:$E$405,4,FALSE)</f>
        <v>1.1800999999999999</v>
      </c>
      <c r="K882" s="12">
        <f t="shared" si="1230"/>
        <v>0.929904470772</v>
      </c>
      <c r="L882" s="12">
        <f t="shared" si="1231"/>
        <v>1.3767971798400001</v>
      </c>
      <c r="M882" s="13">
        <f t="shared" si="1232"/>
        <v>9.9589190379074932E-2</v>
      </c>
      <c r="N882" s="13">
        <f t="shared" si="1233"/>
        <v>9.260843337406563E-2</v>
      </c>
      <c r="O882" s="13">
        <f t="shared" si="1234"/>
        <v>0.13711411645645918</v>
      </c>
      <c r="P882" s="13">
        <f t="shared" si="1235"/>
        <v>0.12750302989881407</v>
      </c>
      <c r="Q882" s="13">
        <f t="shared" si="1236"/>
        <v>4.3058498112867258E-2</v>
      </c>
      <c r="R882" s="13">
        <f t="shared" si="1237"/>
        <v>9.4389164426753214E-2</v>
      </c>
      <c r="S882" s="13">
        <f t="shared" si="1238"/>
        <v>4.0810208847710715E-2</v>
      </c>
      <c r="T882" s="13">
        <f t="shared" si="1239"/>
        <v>5.9282818769941591E-2</v>
      </c>
      <c r="U882" s="13">
        <f t="shared" si="1240"/>
        <v>8.7772905992871228E-2</v>
      </c>
      <c r="V882" s="13">
        <f t="shared" si="1241"/>
        <v>5.8054329201796826E-3</v>
      </c>
      <c r="W882" s="13">
        <f t="shared" si="1242"/>
        <v>1.3346763299960998E-2</v>
      </c>
      <c r="X882" s="13">
        <f t="shared" si="1243"/>
        <v>1.8375786071378311E-2</v>
      </c>
      <c r="Y882" s="13">
        <f t="shared" si="1244"/>
        <v>1.264986522020841E-2</v>
      </c>
      <c r="Z882" s="13">
        <f t="shared" si="1245"/>
        <v>4.3318245130069308E-2</v>
      </c>
      <c r="AA882" s="13">
        <f t="shared" si="1246"/>
        <v>4.028182981244887E-2</v>
      </c>
      <c r="AB882" s="13">
        <f t="shared" si="1247"/>
        <v>1.8729126816736517E-2</v>
      </c>
      <c r="AC882" s="13">
        <f t="shared" si="1248"/>
        <v>4.6453980370491429E-4</v>
      </c>
      <c r="AD882" s="13">
        <f t="shared" si="1249"/>
        <v>3.1028037157423451E-3</v>
      </c>
      <c r="AE882" s="13">
        <f t="shared" si="1250"/>
        <v>4.2719314054311328E-3</v>
      </c>
      <c r="AF882" s="13">
        <f t="shared" si="1251"/>
        <v>2.9407915557337566E-3</v>
      </c>
      <c r="AG882" s="13">
        <f t="shared" si="1252"/>
        <v>1.3496245068105081E-3</v>
      </c>
      <c r="AH882" s="13">
        <f t="shared" si="1253"/>
        <v>1.49101094326743E-2</v>
      </c>
      <c r="AI882" s="13">
        <f t="shared" si="1254"/>
        <v>1.38649774211436E-2</v>
      </c>
      <c r="AJ882" s="13">
        <f t="shared" si="1255"/>
        <v>6.4465522455371344E-3</v>
      </c>
      <c r="AK882" s="13">
        <f t="shared" si="1256"/>
        <v>1.9982259180634193E-3</v>
      </c>
      <c r="AL882" s="13">
        <f t="shared" si="1257"/>
        <v>2.3789823877681422E-5</v>
      </c>
      <c r="AM882" s="13">
        <f t="shared" si="1258"/>
        <v>5.7706220943935631E-4</v>
      </c>
      <c r="AN882" s="13">
        <f t="shared" si="1259"/>
        <v>7.9449762254834514E-4</v>
      </c>
      <c r="AO882" s="13">
        <f t="shared" si="1260"/>
        <v>5.4693104305707338E-4</v>
      </c>
      <c r="AP882" s="13">
        <f t="shared" si="1261"/>
        <v>2.5100437254930953E-4</v>
      </c>
      <c r="AQ882" s="13">
        <f t="shared" si="1262"/>
        <v>8.6395528063349465E-5</v>
      </c>
      <c r="AR882" s="13">
        <f t="shared" si="1263"/>
        <v>4.1056393236023518E-3</v>
      </c>
      <c r="AS882" s="13">
        <f t="shared" si="1264"/>
        <v>3.8178523623951573E-3</v>
      </c>
      <c r="AT882" s="13">
        <f t="shared" si="1265"/>
        <v>1.7751189902693492E-3</v>
      </c>
      <c r="AU882" s="13">
        <f t="shared" si="1266"/>
        <v>5.5023036173458214E-4</v>
      </c>
      <c r="AV882" s="13">
        <f t="shared" si="1267"/>
        <v>1.2791541833287063E-4</v>
      </c>
      <c r="AW882" s="13">
        <f t="shared" si="1268"/>
        <v>8.4605194756627499E-7</v>
      </c>
      <c r="AX882" s="13">
        <f t="shared" si="1269"/>
        <v>8.9435454745204234E-5</v>
      </c>
      <c r="AY882" s="13">
        <f t="shared" si="1270"/>
        <v>1.2313448187090511E-4</v>
      </c>
      <c r="AZ882" s="13">
        <f t="shared" si="1271"/>
        <v>8.4765603690460921E-5</v>
      </c>
      <c r="BA882" s="13">
        <f t="shared" si="1272"/>
        <v>3.8901681369487246E-5</v>
      </c>
      <c r="BB882" s="13">
        <f t="shared" si="1273"/>
        <v>1.3389931300136069E-5</v>
      </c>
      <c r="BC882" s="13">
        <f t="shared" si="1274"/>
        <v>3.6870439304557371E-6</v>
      </c>
      <c r="BD882" s="13">
        <f t="shared" si="1275"/>
        <v>9.4210544036265437E-4</v>
      </c>
      <c r="BE882" s="13">
        <f t="shared" si="1276"/>
        <v>8.7606806093185616E-4</v>
      </c>
      <c r="BF882" s="13">
        <f t="shared" si="1277"/>
        <v>4.0732980328054495E-4</v>
      </c>
      <c r="BG882" s="13">
        <f t="shared" si="1278"/>
        <v>1.2625926838308603E-4</v>
      </c>
      <c r="BH882" s="13">
        <f t="shared" si="1279"/>
        <v>2.9352264536458371E-5</v>
      </c>
      <c r="BI882" s="13">
        <f t="shared" si="1280"/>
        <v>5.4589604039470152E-6</v>
      </c>
      <c r="BJ882" s="14">
        <f t="shared" si="1281"/>
        <v>0.25359652100470409</v>
      </c>
      <c r="BK882" s="14">
        <f t="shared" si="1282"/>
        <v>0.27431932615523291</v>
      </c>
      <c r="BL882" s="14">
        <f t="shared" si="1283"/>
        <v>0.42827033877692033</v>
      </c>
      <c r="BM882" s="14">
        <f t="shared" si="1284"/>
        <v>0.40511970998896896</v>
      </c>
      <c r="BN882" s="14">
        <f t="shared" si="1285"/>
        <v>0.59426243264803436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1.6306</v>
      </c>
      <c r="F883" s="10">
        <f>VLOOKUP(B883,home!$B$2:$E$405,3,FALSE)</f>
        <v>0.61329999999999996</v>
      </c>
      <c r="G883" s="10">
        <f>VLOOKUP(C883,away!$B$2:$E$405,4,FALSE)</f>
        <v>1.4069</v>
      </c>
      <c r="H883" s="10">
        <f>VLOOKUP(A883,away!$A$2:$E$405,3,FALSE)</f>
        <v>1.1465000000000001</v>
      </c>
      <c r="I883" s="10">
        <f>VLOOKUP(C883,away!$B$2:$E$405,3,FALSE)</f>
        <v>0.76959999999999995</v>
      </c>
      <c r="J883" s="10">
        <f>VLOOKUP(B883,home!$B$2:$E$405,4,FALSE)</f>
        <v>1.4879</v>
      </c>
      <c r="K883" s="12">
        <f t="shared" si="1230"/>
        <v>1.4069660961620001</v>
      </c>
      <c r="L883" s="12">
        <f t="shared" si="1231"/>
        <v>1.3128432085599999</v>
      </c>
      <c r="M883" s="13">
        <f t="shared" si="1232"/>
        <v>6.5887317628845116E-2</v>
      </c>
      <c r="N883" s="13">
        <f t="shared" si="1233"/>
        <v>9.2701222070841915E-2</v>
      </c>
      <c r="O883" s="13">
        <f t="shared" si="1234"/>
        <v>8.6499717479264854E-2</v>
      </c>
      <c r="P883" s="13">
        <f t="shared" si="1235"/>
        <v>0.12170216982091718</v>
      </c>
      <c r="Q883" s="13">
        <f t="shared" si="1236"/>
        <v>6.521373826322957E-2</v>
      </c>
      <c r="R883" s="13">
        <f t="shared" si="1237"/>
        <v>5.67802833175058E-2</v>
      </c>
      <c r="S883" s="13">
        <f t="shared" si="1238"/>
        <v>5.6199807004417408E-2</v>
      </c>
      <c r="T883" s="13">
        <f t="shared" si="1239"/>
        <v>8.5615413383690345E-2</v>
      </c>
      <c r="U883" s="13">
        <f t="shared" si="1240"/>
        <v>7.9887933558203478E-2</v>
      </c>
      <c r="V883" s="13">
        <f t="shared" si="1241"/>
        <v>1.1534235354979289E-2</v>
      </c>
      <c r="W883" s="13">
        <f t="shared" si="1242"/>
        <v>3.0584506246782186E-2</v>
      </c>
      <c r="X883" s="13">
        <f t="shared" si="1243"/>
        <v>4.0152661313248884E-2</v>
      </c>
      <c r="Y883" s="13">
        <f t="shared" si="1244"/>
        <v>2.6357074355354327E-2</v>
      </c>
      <c r="Z883" s="13">
        <f t="shared" si="1245"/>
        <v>2.4847869777833386E-2</v>
      </c>
      <c r="AA883" s="13">
        <f t="shared" si="1246"/>
        <v>3.4960110339259977E-2</v>
      </c>
      <c r="AB883" s="13">
        <f t="shared" si="1247"/>
        <v>2.4593844982710701E-2</v>
      </c>
      <c r="AC883" s="13">
        <f t="shared" si="1248"/>
        <v>1.3315740422853847E-3</v>
      </c>
      <c r="AD883" s="13">
        <f t="shared" si="1249"/>
        <v>1.0757840839269369E-2</v>
      </c>
      <c r="AE883" s="13">
        <f t="shared" si="1250"/>
        <v>1.4123358284604199E-2</v>
      </c>
      <c r="AF883" s="13">
        <f t="shared" si="1251"/>
        <v>9.2708775030011185E-3</v>
      </c>
      <c r="AG883" s="13">
        <f t="shared" si="1252"/>
        <v>4.0570695224022369E-3</v>
      </c>
      <c r="AH883" s="13">
        <f t="shared" si="1253"/>
        <v>8.1553392712529586E-3</v>
      </c>
      <c r="AI883" s="13">
        <f t="shared" si="1254"/>
        <v>1.1474285857351425E-2</v>
      </c>
      <c r="AJ883" s="13">
        <f t="shared" si="1255"/>
        <v>8.0719655894822932E-3</v>
      </c>
      <c r="AK883" s="13">
        <f t="shared" si="1256"/>
        <v>3.7856606379292998E-3</v>
      </c>
      <c r="AL883" s="13">
        <f t="shared" si="1257"/>
        <v>9.838339519980338E-5</v>
      </c>
      <c r="AM883" s="13">
        <f t="shared" si="1258"/>
        <v>3.0271834657517893E-3</v>
      </c>
      <c r="AN883" s="13">
        <f t="shared" si="1259"/>
        <v>3.9742172540773594E-3</v>
      </c>
      <c r="AO883" s="13">
        <f t="shared" si="1260"/>
        <v>2.608762065678717E-3</v>
      </c>
      <c r="AP883" s="13">
        <f t="shared" si="1261"/>
        <v>1.1416318535584201E-3</v>
      </c>
      <c r="AQ883" s="13">
        <f t="shared" si="1262"/>
        <v>3.7469590640498409E-4</v>
      </c>
      <c r="AR883" s="13">
        <f t="shared" si="1263"/>
        <v>2.1413363551534221E-3</v>
      </c>
      <c r="AS883" s="13">
        <f t="shared" si="1264"/>
        <v>3.0127876521799761E-3</v>
      </c>
      <c r="AT883" s="13">
        <f t="shared" si="1265"/>
        <v>2.1194450407763703E-3</v>
      </c>
      <c r="AU883" s="13">
        <f t="shared" si="1266"/>
        <v>9.9399577168368019E-4</v>
      </c>
      <c r="AV883" s="13">
        <f t="shared" si="1267"/>
        <v>3.4962958762183087E-4</v>
      </c>
      <c r="AW883" s="13">
        <f t="shared" si="1268"/>
        <v>5.0479587730936218E-6</v>
      </c>
      <c r="AX883" s="13">
        <f t="shared" si="1269"/>
        <v>7.0985741719582416E-4</v>
      </c>
      <c r="AY883" s="13">
        <f t="shared" si="1270"/>
        <v>9.3193148921148024E-4</v>
      </c>
      <c r="AZ883" s="13">
        <f t="shared" si="1271"/>
        <v>6.1173996322724941E-4</v>
      </c>
      <c r="BA883" s="13">
        <f t="shared" si="1272"/>
        <v>2.6770621870921284E-4</v>
      </c>
      <c r="BB883" s="13">
        <f t="shared" si="1273"/>
        <v>8.7864072780417026E-5</v>
      </c>
      <c r="BC883" s="13">
        <f t="shared" si="1274"/>
        <v>2.3070350245238419E-5</v>
      </c>
      <c r="BD883" s="13">
        <f t="shared" si="1275"/>
        <v>4.6853981518429818E-4</v>
      </c>
      <c r="BE883" s="13">
        <f t="shared" si="1276"/>
        <v>6.5921963466631696E-4</v>
      </c>
      <c r="BF883" s="13">
        <f t="shared" si="1277"/>
        <v>4.6374983794990408E-4</v>
      </c>
      <c r="BG883" s="13">
        <f t="shared" si="1278"/>
        <v>2.1749343303204555E-4</v>
      </c>
      <c r="BH883" s="13">
        <f t="shared" si="1279"/>
        <v>7.6501471603492198E-5</v>
      </c>
      <c r="BI883" s="13">
        <f t="shared" si="1280"/>
        <v>2.1526995370522686E-5</v>
      </c>
      <c r="BJ883" s="14">
        <f t="shared" si="1281"/>
        <v>0.39259242183926496</v>
      </c>
      <c r="BK883" s="14">
        <f t="shared" si="1282"/>
        <v>0.25768541873585565</v>
      </c>
      <c r="BL883" s="14">
        <f t="shared" si="1283"/>
        <v>0.3247333666281827</v>
      </c>
      <c r="BM883" s="14">
        <f t="shared" si="1284"/>
        <v>0.51014774487009384</v>
      </c>
      <c r="BN883" s="14">
        <f t="shared" si="1285"/>
        <v>0.48878444858060444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1.6306</v>
      </c>
      <c r="F884" s="10">
        <f>VLOOKUP(B884,home!$B$2:$E$405,3,FALSE)</f>
        <v>0.93789999999999996</v>
      </c>
      <c r="G884" s="10">
        <f>VLOOKUP(C884,away!$B$2:$E$405,4,FALSE)</f>
        <v>0.82969999999999999</v>
      </c>
      <c r="H884" s="10">
        <f>VLOOKUP(A884,away!$A$2:$E$405,3,FALSE)</f>
        <v>1.1465000000000001</v>
      </c>
      <c r="I884" s="10">
        <f>VLOOKUP(C884,away!$B$2:$E$405,3,FALSE)</f>
        <v>0.66700000000000004</v>
      </c>
      <c r="J884" s="10">
        <f>VLOOKUP(B884,home!$B$2:$E$405,4,FALSE)</f>
        <v>1.7957000000000001</v>
      </c>
      <c r="K884" s="12">
        <f t="shared" si="1230"/>
        <v>1.2688931822779999</v>
      </c>
      <c r="L884" s="12">
        <f t="shared" si="1231"/>
        <v>1.3731996233500003</v>
      </c>
      <c r="M884" s="13">
        <f t="shared" si="1232"/>
        <v>7.1212080456183449E-2</v>
      </c>
      <c r="N884" s="13">
        <f t="shared" si="1233"/>
        <v>9.0360523386683586E-2</v>
      </c>
      <c r="O884" s="13">
        <f t="shared" si="1234"/>
        <v>9.7788402060401042E-2</v>
      </c>
      <c r="P884" s="13">
        <f t="shared" si="1235"/>
        <v>0.12408303668030279</v>
      </c>
      <c r="Q884" s="13">
        <f t="shared" si="1236"/>
        <v>5.7328926036217295E-2</v>
      </c>
      <c r="R884" s="13">
        <f t="shared" si="1237"/>
        <v>6.7141498438670552E-2</v>
      </c>
      <c r="S884" s="13">
        <f t="shared" si="1238"/>
        <v>5.4051924523111104E-2</v>
      </c>
      <c r="T884" s="13">
        <f t="shared" si="1239"/>
        <v>7.8724059639993627E-2</v>
      </c>
      <c r="U884" s="13">
        <f t="shared" si="1240"/>
        <v>8.5195389616758044E-2</v>
      </c>
      <c r="V884" s="13">
        <f t="shared" si="1241"/>
        <v>1.0464714679303605E-2</v>
      </c>
      <c r="W884" s="13">
        <f t="shared" si="1242"/>
        <v>2.4248094464891942E-2</v>
      </c>
      <c r="X884" s="13">
        <f t="shared" si="1243"/>
        <v>3.3297474186144843E-2</v>
      </c>
      <c r="Y884" s="13">
        <f t="shared" si="1244"/>
        <v>2.2862039505460233E-2</v>
      </c>
      <c r="Z884" s="13">
        <f t="shared" si="1245"/>
        <v>3.0732893455712344E-2</v>
      </c>
      <c r="AA884" s="13">
        <f t="shared" si="1246"/>
        <v>3.8996758977629553E-2</v>
      </c>
      <c r="AB884" s="13">
        <f t="shared" si="1247"/>
        <v>2.4741360798826269E-2</v>
      </c>
      <c r="AC884" s="13">
        <f t="shared" si="1248"/>
        <v>1.1396359710694479E-3</v>
      </c>
      <c r="AD884" s="13">
        <f t="shared" si="1249"/>
        <v>7.6920604374335734E-3</v>
      </c>
      <c r="AE884" s="13">
        <f t="shared" si="1250"/>
        <v>1.0562734495469222E-2</v>
      </c>
      <c r="AF884" s="13">
        <f t="shared" si="1251"/>
        <v>7.2523715153621961E-3</v>
      </c>
      <c r="AG884" s="13">
        <f t="shared" si="1252"/>
        <v>3.3196512777632125E-3</v>
      </c>
      <c r="AH884" s="13">
        <f t="shared" si="1253"/>
        <v>1.0550599429459972E-2</v>
      </c>
      <c r="AI884" s="13">
        <f t="shared" si="1254"/>
        <v>1.3387583684987913E-2</v>
      </c>
      <c r="AJ884" s="13">
        <f t="shared" si="1255"/>
        <v>8.4937068325286746E-3</v>
      </c>
      <c r="AK884" s="13">
        <f t="shared" si="1256"/>
        <v>3.5925355640212325E-3</v>
      </c>
      <c r="AL884" s="13">
        <f t="shared" si="1257"/>
        <v>7.9430057987091857E-5</v>
      </c>
      <c r="AM884" s="13">
        <f t="shared" si="1258"/>
        <v>1.9520806093459549E-3</v>
      </c>
      <c r="AN884" s="13">
        <f t="shared" si="1259"/>
        <v>2.6805963575027045E-3</v>
      </c>
      <c r="AO884" s="13">
        <f t="shared" si="1260"/>
        <v>1.8404969542380484E-3</v>
      </c>
      <c r="AP884" s="13">
        <f t="shared" si="1261"/>
        <v>8.4245657477883683E-4</v>
      </c>
      <c r="AQ884" s="13">
        <f t="shared" si="1262"/>
        <v>2.8921526279375757E-4</v>
      </c>
      <c r="AR884" s="13">
        <f t="shared" si="1263"/>
        <v>2.8976158325302323E-3</v>
      </c>
      <c r="AS884" s="13">
        <f t="shared" si="1264"/>
        <v>3.6767649747584024E-3</v>
      </c>
      <c r="AT884" s="13">
        <f t="shared" si="1265"/>
        <v>2.33271100465474E-3</v>
      </c>
      <c r="AU884" s="13">
        <f t="shared" si="1266"/>
        <v>9.8665369667708764E-4</v>
      </c>
      <c r="AV884" s="13">
        <f t="shared" si="1267"/>
        <v>3.1298953724573554E-4</v>
      </c>
      <c r="AW884" s="13">
        <f t="shared" si="1268"/>
        <v>3.8445110934026673E-6</v>
      </c>
      <c r="AX884" s="13">
        <f t="shared" si="1269"/>
        <v>4.1283029607602805E-4</v>
      </c>
      <c r="AY884" s="13">
        <f t="shared" si="1270"/>
        <v>5.668984070790709E-4</v>
      </c>
      <c r="AZ884" s="13">
        <f t="shared" si="1271"/>
        <v>3.8923233953934769E-4</v>
      </c>
      <c r="BA884" s="13">
        <f t="shared" si="1272"/>
        <v>1.781645673503572E-4</v>
      </c>
      <c r="BB884" s="13">
        <f t="shared" si="1273"/>
        <v>6.1163879194956581E-5</v>
      </c>
      <c r="BC884" s="13">
        <f t="shared" si="1274"/>
        <v>1.6798043174627858E-5</v>
      </c>
      <c r="BD884" s="13">
        <f t="shared" si="1275"/>
        <v>6.6316749497391829E-4</v>
      </c>
      <c r="BE884" s="13">
        <f t="shared" si="1276"/>
        <v>8.4148871308078468E-4</v>
      </c>
      <c r="BF884" s="13">
        <f t="shared" si="1277"/>
        <v>5.3387964549604801E-4</v>
      </c>
      <c r="BG884" s="13">
        <f t="shared" si="1278"/>
        <v>2.2581208077564354E-4</v>
      </c>
      <c r="BH884" s="13">
        <f t="shared" si="1279"/>
        <v>7.1632852443055767E-5</v>
      </c>
      <c r="BI884" s="13">
        <f t="shared" si="1280"/>
        <v>1.8178887618423858E-5</v>
      </c>
      <c r="BJ884" s="14">
        <f t="shared" si="1281"/>
        <v>0.34487786823649341</v>
      </c>
      <c r="BK884" s="14">
        <f t="shared" si="1282"/>
        <v>0.26159772077503662</v>
      </c>
      <c r="BL884" s="14">
        <f t="shared" si="1283"/>
        <v>0.36244873012353729</v>
      </c>
      <c r="BM884" s="14">
        <f t="shared" si="1284"/>
        <v>0.49117969163633535</v>
      </c>
      <c r="BN884" s="14">
        <f t="shared" si="1285"/>
        <v>0.50791446705845866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1.6306</v>
      </c>
      <c r="F885" s="10">
        <f>VLOOKUP(B885,home!$B$2:$E$405,3,FALSE)</f>
        <v>0.90190000000000003</v>
      </c>
      <c r="G885" s="10">
        <f>VLOOKUP(C885,away!$B$2:$E$405,4,FALSE)</f>
        <v>1.0822000000000001</v>
      </c>
      <c r="H885" s="10">
        <f>VLOOKUP(A885,away!$A$2:$E$405,3,FALSE)</f>
        <v>1.1465000000000001</v>
      </c>
      <c r="I885" s="10">
        <f>VLOOKUP(C885,away!$B$2:$E$405,3,FALSE)</f>
        <v>1.0773999999999999</v>
      </c>
      <c r="J885" s="10">
        <f>VLOOKUP(B885,home!$B$2:$E$405,4,FALSE)</f>
        <v>1.0773999999999999</v>
      </c>
      <c r="K885" s="12">
        <f t="shared" si="1230"/>
        <v>1.5915245951080002</v>
      </c>
      <c r="L885" s="12">
        <f t="shared" si="1231"/>
        <v>1.33084660634</v>
      </c>
      <c r="M885" s="13">
        <f t="shared" si="1232"/>
        <v>5.3805951166836528E-2</v>
      </c>
      <c r="N885" s="13">
        <f t="shared" si="1233"/>
        <v>8.5633494645200328E-2</v>
      </c>
      <c r="O885" s="13">
        <f t="shared" si="1234"/>
        <v>7.1607467511280151E-2</v>
      </c>
      <c r="P885" s="13">
        <f t="shared" si="1235"/>
        <v>0.11396504573759941</v>
      </c>
      <c r="Q885" s="13">
        <f t="shared" si="1236"/>
        <v>6.814390644644279E-2</v>
      </c>
      <c r="R885" s="13">
        <f t="shared" si="1237"/>
        <v>4.7649277562994502E-2</v>
      </c>
      <c r="S885" s="13">
        <f t="shared" si="1238"/>
        <v>6.0346631591462072E-2</v>
      </c>
      <c r="T885" s="13">
        <f t="shared" si="1239"/>
        <v>9.0689086636998831E-2</v>
      </c>
      <c r="U885" s="13">
        <f t="shared" si="1240"/>
        <v>7.5834997180633537E-2</v>
      </c>
      <c r="V885" s="13">
        <f t="shared" si="1241"/>
        <v>1.4202077569255834E-2</v>
      </c>
      <c r="W885" s="13">
        <f t="shared" si="1242"/>
        <v>3.6150901038750759E-2</v>
      </c>
      <c r="X885" s="13">
        <f t="shared" si="1243"/>
        <v>4.8111303963554633E-2</v>
      </c>
      <c r="Y885" s="13">
        <f t="shared" si="1244"/>
        <v>3.2014382803244437E-2</v>
      </c>
      <c r="Z885" s="13">
        <f t="shared" si="1245"/>
        <v>2.1137959779754641E-2</v>
      </c>
      <c r="AA885" s="13">
        <f t="shared" si="1246"/>
        <v>3.364158287988319E-2</v>
      </c>
      <c r="AB885" s="13">
        <f t="shared" si="1247"/>
        <v>2.6770703285849171E-2</v>
      </c>
      <c r="AC885" s="13">
        <f t="shared" si="1248"/>
        <v>1.880066684829337E-3</v>
      </c>
      <c r="AD885" s="13">
        <f t="shared" si="1249"/>
        <v>1.4383762034621802E-2</v>
      </c>
      <c r="AE885" s="13">
        <f t="shared" si="1250"/>
        <v>1.9142580890178559E-2</v>
      </c>
      <c r="AF885" s="13">
        <f t="shared" si="1251"/>
        <v>1.2737919407141536E-2</v>
      </c>
      <c r="AG885" s="13">
        <f t="shared" si="1252"/>
        <v>5.6507389382755777E-3</v>
      </c>
      <c r="AH885" s="13">
        <f t="shared" si="1253"/>
        <v>7.0328455094594696E-3</v>
      </c>
      <c r="AI885" s="13">
        <f t="shared" si="1254"/>
        <v>1.1192946601899598E-2</v>
      </c>
      <c r="AJ885" s="13">
        <f t="shared" si="1255"/>
        <v>8.9069249043268652E-3</v>
      </c>
      <c r="AK885" s="13">
        <f t="shared" si="1256"/>
        <v>4.7251966840053915E-3</v>
      </c>
      <c r="AL885" s="13">
        <f t="shared" si="1257"/>
        <v>1.5928489773330018E-4</v>
      </c>
      <c r="AM885" s="13">
        <f t="shared" si="1258"/>
        <v>4.5784222096562572E-3</v>
      </c>
      <c r="AN885" s="13">
        <f t="shared" si="1259"/>
        <v>6.0931776601127136E-3</v>
      </c>
      <c r="AO885" s="13">
        <f t="shared" si="1260"/>
        <v>4.0545424053938534E-3</v>
      </c>
      <c r="AP885" s="13">
        <f t="shared" si="1261"/>
        <v>1.7986580001600097E-3</v>
      </c>
      <c r="AQ885" s="13">
        <f t="shared" si="1262"/>
        <v>5.9843447386981005E-4</v>
      </c>
      <c r="AR885" s="13">
        <f t="shared" si="1263"/>
        <v>1.8719277158355306E-3</v>
      </c>
      <c r="AS885" s="13">
        <f t="shared" si="1264"/>
        <v>2.9792190000165861E-3</v>
      </c>
      <c r="AT885" s="13">
        <f t="shared" si="1265"/>
        <v>2.3707501563697297E-3</v>
      </c>
      <c r="AU885" s="13">
        <f t="shared" si="1266"/>
        <v>1.2577023942395205E-3</v>
      </c>
      <c r="AV885" s="13">
        <f t="shared" si="1267"/>
        <v>5.0041607343960395E-4</v>
      </c>
      <c r="AW885" s="13">
        <f t="shared" si="1268"/>
        <v>9.3715937972061014E-6</v>
      </c>
      <c r="AX885" s="13">
        <f t="shared" si="1269"/>
        <v>1.2144452589094414E-3</v>
      </c>
      <c r="AY885" s="13">
        <f t="shared" si="1270"/>
        <v>1.6162403514053325E-3</v>
      </c>
      <c r="AZ885" s="13">
        <f t="shared" si="1271"/>
        <v>1.0754839933487779E-3</v>
      </c>
      <c r="BA885" s="13">
        <f t="shared" si="1272"/>
        <v>4.771014075737373E-4</v>
      </c>
      <c r="BB885" s="13">
        <f t="shared" si="1273"/>
        <v>1.5873719728738637E-4</v>
      </c>
      <c r="BC885" s="13">
        <f t="shared" si="1274"/>
        <v>4.2250972061968289E-5</v>
      </c>
      <c r="BD885" s="13">
        <f t="shared" si="1275"/>
        <v>4.1520810798891704E-4</v>
      </c>
      <c r="BE885" s="13">
        <f t="shared" si="1276"/>
        <v>6.6081391595261996E-4</v>
      </c>
      <c r="BF885" s="13">
        <f t="shared" si="1277"/>
        <v>5.2585080001411291E-4</v>
      </c>
      <c r="BG885" s="13">
        <f t="shared" si="1278"/>
        <v>2.7896816052655959E-4</v>
      </c>
      <c r="BH885" s="13">
        <f t="shared" si="1279"/>
        <v>1.1099617218251413E-4</v>
      </c>
      <c r="BI885" s="13">
        <f t="shared" si="1280"/>
        <v>3.5330627598262729E-5</v>
      </c>
      <c r="BJ885" s="14">
        <f t="shared" si="1281"/>
        <v>0.43436557073418847</v>
      </c>
      <c r="BK885" s="14">
        <f t="shared" si="1282"/>
        <v>0.24597529799912185</v>
      </c>
      <c r="BL885" s="14">
        <f t="shared" si="1283"/>
        <v>0.29836912524449588</v>
      </c>
      <c r="BM885" s="14">
        <f t="shared" si="1284"/>
        <v>0.557435941929599</v>
      </c>
      <c r="BN885" s="14">
        <f t="shared" si="1285"/>
        <v>0.44080514307035368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1.6306</v>
      </c>
      <c r="F886" s="10">
        <f>VLOOKUP(B886,home!$B$2:$E$405,3,FALSE)</f>
        <v>0.75760000000000005</v>
      </c>
      <c r="G886" s="10">
        <f>VLOOKUP(C886,away!$B$2:$E$405,4,FALSE)</f>
        <v>1.1183000000000001</v>
      </c>
      <c r="H886" s="10">
        <f>VLOOKUP(A886,away!$A$2:$E$405,3,FALSE)</f>
        <v>1.1465000000000001</v>
      </c>
      <c r="I886" s="10">
        <f>VLOOKUP(C886,away!$B$2:$E$405,3,FALSE)</f>
        <v>0.41049999999999998</v>
      </c>
      <c r="J886" s="10">
        <f>VLOOKUP(B886,home!$B$2:$E$405,4,FALSE)</f>
        <v>1.1288</v>
      </c>
      <c r="K886" s="12">
        <f t="shared" si="1230"/>
        <v>1.3814835848480003</v>
      </c>
      <c r="L886" s="12">
        <f t="shared" si="1231"/>
        <v>0.53125645659999998</v>
      </c>
      <c r="M886" s="13">
        <f t="shared" si="1232"/>
        <v>0.14767519557216272</v>
      </c>
      <c r="N886" s="13">
        <f t="shared" si="1233"/>
        <v>0.20401085857216089</v>
      </c>
      <c r="O886" s="13">
        <f t="shared" si="1234"/>
        <v>7.8453401127379183E-2</v>
      </c>
      <c r="P886" s="13">
        <f t="shared" si="1235"/>
        <v>0.10838208583296993</v>
      </c>
      <c r="Q886" s="13">
        <f t="shared" si="1236"/>
        <v>0.14091882612409365</v>
      </c>
      <c r="R886" s="13">
        <f t="shared" si="1237"/>
        <v>2.0839437945574951E-2</v>
      </c>
      <c r="S886" s="13">
        <f t="shared" si="1238"/>
        <v>1.9886001308468137E-2</v>
      </c>
      <c r="T886" s="13">
        <f t="shared" si="1239"/>
        <v>7.4864036234917511E-2</v>
      </c>
      <c r="U886" s="13">
        <f t="shared" si="1240"/>
        <v>2.8789341439270328E-2</v>
      </c>
      <c r="V886" s="13">
        <f t="shared" si="1241"/>
        <v>1.6216417029566959E-3</v>
      </c>
      <c r="W886" s="13">
        <f t="shared" si="1242"/>
        <v>6.4892348362161623E-2</v>
      </c>
      <c r="X886" s="13">
        <f t="shared" si="1243"/>
        <v>3.44744790513348E-2</v>
      </c>
      <c r="Y886" s="13">
        <f t="shared" si="1244"/>
        <v>9.1573947919715258E-3</v>
      </c>
      <c r="Z886" s="13">
        <f t="shared" si="1245"/>
        <v>3.6903619868339115E-3</v>
      </c>
      <c r="AA886" s="13">
        <f t="shared" si="1246"/>
        <v>5.098174506958101E-3</v>
      </c>
      <c r="AB886" s="13">
        <f t="shared" si="1247"/>
        <v>3.5215221970265826E-3</v>
      </c>
      <c r="AC886" s="13">
        <f t="shared" si="1248"/>
        <v>7.4384915133856658E-5</v>
      </c>
      <c r="AD886" s="13">
        <f t="shared" si="1249"/>
        <v>2.2411928511141078E-2</v>
      </c>
      <c r="AE886" s="13">
        <f t="shared" si="1250"/>
        <v>1.1906481726401325E-2</v>
      </c>
      <c r="AF886" s="13">
        <f t="shared" si="1251"/>
        <v>3.1626976462703084E-3</v>
      </c>
      <c r="AG886" s="13">
        <f t="shared" si="1252"/>
        <v>5.6006784828490817E-4</v>
      </c>
      <c r="AH886" s="13">
        <f t="shared" si="1253"/>
        <v>4.9013215817417981E-4</v>
      </c>
      <c r="AI886" s="13">
        <f t="shared" si="1254"/>
        <v>6.7710953092375294E-4</v>
      </c>
      <c r="AJ886" s="13">
        <f t="shared" si="1255"/>
        <v>4.6770785105764719E-4</v>
      </c>
      <c r="AK886" s="13">
        <f t="shared" si="1256"/>
        <v>2.1537690624689096E-4</v>
      </c>
      <c r="AL886" s="13">
        <f t="shared" si="1257"/>
        <v>2.1837092479830246E-6</v>
      </c>
      <c r="AM886" s="13">
        <f t="shared" si="1258"/>
        <v>6.1923422685856563E-3</v>
      </c>
      <c r="AN886" s="13">
        <f t="shared" si="1259"/>
        <v>3.2897218116632217E-3</v>
      </c>
      <c r="AO886" s="13">
        <f t="shared" si="1260"/>
        <v>8.7384297643196772E-4</v>
      </c>
      <c r="AP886" s="13">
        <f t="shared" si="1261"/>
        <v>1.5474490776134819E-4</v>
      </c>
      <c r="AQ886" s="13">
        <f t="shared" si="1262"/>
        <v>2.0552307843546914E-5</v>
      </c>
      <c r="AR886" s="13">
        <f t="shared" si="1263"/>
        <v>5.2077174723465103E-5</v>
      </c>
      <c r="AS886" s="13">
        <f t="shared" si="1264"/>
        <v>7.1943762025728243E-5</v>
      </c>
      <c r="AT886" s="13">
        <f t="shared" si="1265"/>
        <v>4.9694563135377253E-5</v>
      </c>
      <c r="AU886" s="13">
        <f t="shared" si="1266"/>
        <v>2.2884074409238743E-5</v>
      </c>
      <c r="AV886" s="13">
        <f t="shared" si="1267"/>
        <v>7.9034932877008822E-6</v>
      </c>
      <c r="AW886" s="13">
        <f t="shared" si="1268"/>
        <v>4.4518678349798693E-8</v>
      </c>
      <c r="AX886" s="13">
        <f t="shared" si="1269"/>
        <v>1.4257698659685852E-3</v>
      </c>
      <c r="AY886" s="13">
        <f t="shared" si="1270"/>
        <v>7.5744944692152755E-4</v>
      </c>
      <c r="AZ886" s="13">
        <f t="shared" si="1271"/>
        <v>2.011999546125802E-4</v>
      </c>
      <c r="BA886" s="13">
        <f t="shared" si="1272"/>
        <v>3.5629591651853406E-5</v>
      </c>
      <c r="BB886" s="13">
        <f t="shared" si="1273"/>
        <v>4.7321126527671439E-6</v>
      </c>
      <c r="BC886" s="13">
        <f t="shared" si="1274"/>
        <v>5.0279308002821993E-7</v>
      </c>
      <c r="BD886" s="13">
        <f t="shared" si="1275"/>
        <v>4.6110558855545234E-6</v>
      </c>
      <c r="BE886" s="13">
        <f t="shared" si="1276"/>
        <v>6.3700980147103337E-6</v>
      </c>
      <c r="BF886" s="13">
        <f t="shared" si="1277"/>
        <v>4.4000929205975819E-6</v>
      </c>
      <c r="BG886" s="13">
        <f t="shared" si="1278"/>
        <v>2.0262187138704845E-6</v>
      </c>
      <c r="BH886" s="13">
        <f t="shared" si="1279"/>
        <v>6.9979697313097542E-7</v>
      </c>
      <c r="BI886" s="13">
        <f t="shared" si="1280"/>
        <v>1.9335160622135194E-7</v>
      </c>
      <c r="BJ886" s="14">
        <f t="shared" si="1281"/>
        <v>0.57931560690591055</v>
      </c>
      <c r="BK886" s="14">
        <f t="shared" si="1282"/>
        <v>0.27839894248786079</v>
      </c>
      <c r="BL886" s="14">
        <f t="shared" si="1283"/>
        <v>0.13877500734430726</v>
      </c>
      <c r="BM886" s="14">
        <f t="shared" si="1284"/>
        <v>0.29914270862232822</v>
      </c>
      <c r="BN886" s="14">
        <f t="shared" si="1285"/>
        <v>0.70027980517434141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1.6306</v>
      </c>
      <c r="F887" s="10">
        <f>VLOOKUP(B887,home!$B$2:$E$405,3,FALSE)</f>
        <v>1.1619999999999999</v>
      </c>
      <c r="G887" s="10">
        <f>VLOOKUP(C887,away!$B$2:$E$405,4,FALSE)</f>
        <v>1.2987</v>
      </c>
      <c r="H887" s="10">
        <f>VLOOKUP(A887,away!$A$2:$E$405,3,FALSE)</f>
        <v>1.1465000000000001</v>
      </c>
      <c r="I887" s="10">
        <f>VLOOKUP(C887,away!$B$2:$E$405,3,FALSE)</f>
        <v>0.66700000000000004</v>
      </c>
      <c r="J887" s="10">
        <f>VLOOKUP(B887,home!$B$2:$E$405,4,FALSE)</f>
        <v>0.91810000000000003</v>
      </c>
      <c r="K887" s="12">
        <f t="shared" si="1230"/>
        <v>2.4607211756399998</v>
      </c>
      <c r="L887" s="12">
        <f t="shared" si="1231"/>
        <v>0.70208530055000007</v>
      </c>
      <c r="M887" s="13">
        <f t="shared" si="1232"/>
        <v>4.230684117124902E-2</v>
      </c>
      <c r="N887" s="13">
        <f t="shared" si="1233"/>
        <v>0.10410533994453063</v>
      </c>
      <c r="O887" s="13">
        <f t="shared" si="1234"/>
        <v>2.9703011299037487E-2</v>
      </c>
      <c r="P887" s="13">
        <f t="shared" si="1235"/>
        <v>7.3090828883815712E-2</v>
      </c>
      <c r="Q887" s="13">
        <f t="shared" si="1236"/>
        <v>0.12808710724935365</v>
      </c>
      <c r="R887" s="13">
        <f t="shared" si="1237"/>
        <v>1.0427023807562389E-2</v>
      </c>
      <c r="S887" s="13">
        <f t="shared" si="1238"/>
        <v>3.1568589848736693E-2</v>
      </c>
      <c r="T887" s="13">
        <f t="shared" si="1239"/>
        <v>8.9928075189742551E-2</v>
      </c>
      <c r="U887" s="13">
        <f t="shared" si="1240"/>
        <v>2.5657998282171187E-2</v>
      </c>
      <c r="V887" s="13">
        <f t="shared" si="1241"/>
        <v>6.0598930597368659E-3</v>
      </c>
      <c r="W887" s="13">
        <f t="shared" si="1242"/>
        <v>0.10506221904498543</v>
      </c>
      <c r="X887" s="13">
        <f t="shared" si="1243"/>
        <v>7.3762639634648547E-2</v>
      </c>
      <c r="Y887" s="13">
        <f t="shared" si="1244"/>
        <v>2.5893832508626778E-2</v>
      </c>
      <c r="Z887" s="13">
        <f t="shared" si="1245"/>
        <v>2.4402200479248155E-3</v>
      </c>
      <c r="AA887" s="13">
        <f t="shared" si="1246"/>
        <v>6.0047011451498482E-3</v>
      </c>
      <c r="AB887" s="13">
        <f t="shared" si="1247"/>
        <v>7.3879476306299959E-3</v>
      </c>
      <c r="AC887" s="13">
        <f t="shared" si="1248"/>
        <v>6.5433065081985499E-4</v>
      </c>
      <c r="AD887" s="13">
        <f t="shared" si="1249"/>
        <v>6.4632206790930943E-2</v>
      </c>
      <c r="AE887" s="13">
        <f t="shared" si="1250"/>
        <v>4.5377322330020509E-2</v>
      </c>
      <c r="AF887" s="13">
        <f t="shared" si="1251"/>
        <v>1.5929375493113337E-2</v>
      </c>
      <c r="AG887" s="13">
        <f t="shared" si="1252"/>
        <v>3.727926793552095E-3</v>
      </c>
      <c r="AH887" s="13">
        <f t="shared" si="1253"/>
        <v>4.2831065643885737E-4</v>
      </c>
      <c r="AI887" s="13">
        <f t="shared" si="1254"/>
        <v>1.053953102051365E-3</v>
      </c>
      <c r="AJ887" s="13">
        <f t="shared" si="1255"/>
        <v>1.2967423581746302E-3</v>
      </c>
      <c r="AK887" s="13">
        <f t="shared" si="1256"/>
        <v>1.063640460036554E-3</v>
      </c>
      <c r="AL887" s="13">
        <f t="shared" si="1257"/>
        <v>4.5217811879570149E-5</v>
      </c>
      <c r="AM887" s="13">
        <f t="shared" si="1258"/>
        <v>3.1808367975757423E-2</v>
      </c>
      <c r="AN887" s="13">
        <f t="shared" si="1259"/>
        <v>2.233218759026465E-2</v>
      </c>
      <c r="AO887" s="13">
        <f t="shared" si="1260"/>
        <v>7.8395503181249663E-3</v>
      </c>
      <c r="AP887" s="13">
        <f t="shared" si="1261"/>
        <v>1.8346776804258724E-3</v>
      </c>
      <c r="AQ887" s="13">
        <f t="shared" si="1262"/>
        <v>3.2202505766854386E-4</v>
      </c>
      <c r="AR887" s="13">
        <f t="shared" si="1263"/>
        <v>6.014212319092861E-5</v>
      </c>
      <c r="AS887" s="13">
        <f t="shared" si="1264"/>
        <v>1.4799299608386752E-4</v>
      </c>
      <c r="AT887" s="13">
        <f t="shared" si="1265"/>
        <v>1.8208474965499024E-4</v>
      </c>
      <c r="AU887" s="13">
        <f t="shared" si="1266"/>
        <v>1.4935326641238089E-4</v>
      </c>
      <c r="AV887" s="13">
        <f t="shared" si="1267"/>
        <v>9.1879186327987035E-5</v>
      </c>
      <c r="AW887" s="13">
        <f t="shared" si="1268"/>
        <v>2.1699979766158271E-6</v>
      </c>
      <c r="AX887" s="13">
        <f t="shared" si="1269"/>
        <v>1.304525410674926E-2</v>
      </c>
      <c r="AY887" s="13">
        <f t="shared" si="1270"/>
        <v>9.1588811502881767E-3</v>
      </c>
      <c r="AZ887" s="13">
        <f t="shared" si="1271"/>
        <v>3.2151579125509018E-3</v>
      </c>
      <c r="BA887" s="13">
        <f t="shared" si="1272"/>
        <v>7.5243836978300372E-4</v>
      </c>
      <c r="BB887" s="13">
        <f t="shared" si="1273"/>
        <v>1.3206897974861305E-4</v>
      </c>
      <c r="BC887" s="13">
        <f t="shared" si="1274"/>
        <v>1.8544737868027374E-5</v>
      </c>
      <c r="BD887" s="13">
        <f t="shared" si="1275"/>
        <v>7.0374834393697042E-6</v>
      </c>
      <c r="BE887" s="13">
        <f t="shared" si="1276"/>
        <v>1.7317284522472847E-5</v>
      </c>
      <c r="BF887" s="13">
        <f t="shared" si="1277"/>
        <v>2.1306504364515883E-5</v>
      </c>
      <c r="BG887" s="13">
        <f t="shared" si="1278"/>
        <v>1.7476455489543439E-5</v>
      </c>
      <c r="BH887" s="13">
        <f t="shared" si="1279"/>
        <v>1.0751171024562368E-5</v>
      </c>
      <c r="BI887" s="13">
        <f t="shared" si="1280"/>
        <v>5.2911268406135602E-6</v>
      </c>
      <c r="BJ887" s="14">
        <f t="shared" si="1281"/>
        <v>0.74696519885873391</v>
      </c>
      <c r="BK887" s="14">
        <f t="shared" si="1282"/>
        <v>0.16288458257652591</v>
      </c>
      <c r="BL887" s="14">
        <f t="shared" si="1283"/>
        <v>8.3733961088603565E-2</v>
      </c>
      <c r="BM887" s="14">
        <f t="shared" si="1284"/>
        <v>0.59914709906392805</v>
      </c>
      <c r="BN887" s="14">
        <f t="shared" si="1285"/>
        <v>0.38772015235554885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1.391</v>
      </c>
      <c r="F888" s="10">
        <f>VLOOKUP(B888,home!$B$2:$E$405,3,FALSE)</f>
        <v>0.94010000000000005</v>
      </c>
      <c r="G888" s="10">
        <f>VLOOKUP(C888,away!$B$2:$E$405,4,FALSE)</f>
        <v>0.84960000000000002</v>
      </c>
      <c r="H888" s="10">
        <f>VLOOKUP(A888,away!$A$2:$E$405,3,FALSE)</f>
        <v>1.016</v>
      </c>
      <c r="I888" s="10">
        <f>VLOOKUP(C888,away!$B$2:$E$405,3,FALSE)</f>
        <v>1.3422000000000001</v>
      </c>
      <c r="J888" s="10">
        <f>VLOOKUP(B888,home!$B$2:$E$405,4,FALSE)</f>
        <v>1.6657</v>
      </c>
      <c r="K888" s="12">
        <f t="shared" si="1230"/>
        <v>1.1110041633600001</v>
      </c>
      <c r="L888" s="12">
        <f t="shared" si="1231"/>
        <v>2.2714737806400001</v>
      </c>
      <c r="M888" s="13">
        <f t="shared" si="1232"/>
        <v>3.3963191491339632E-2</v>
      </c>
      <c r="N888" s="13">
        <f t="shared" si="1233"/>
        <v>3.7733247147871261E-2</v>
      </c>
      <c r="O888" s="13">
        <f t="shared" si="1234"/>
        <v>7.7146498979433514E-2</v>
      </c>
      <c r="P888" s="13">
        <f t="shared" si="1235"/>
        <v>8.5710081554798631E-2</v>
      </c>
      <c r="Q888" s="13">
        <f t="shared" si="1236"/>
        <v>2.0960897339188416E-2</v>
      </c>
      <c r="R888" s="13">
        <f t="shared" si="1237"/>
        <v>8.7618124849976914E-2</v>
      </c>
      <c r="S888" s="13">
        <f t="shared" si="1238"/>
        <v>5.4074851019253217E-2</v>
      </c>
      <c r="T888" s="13">
        <f t="shared" si="1239"/>
        <v>4.7612128724653223E-2</v>
      </c>
      <c r="U888" s="13">
        <f t="shared" si="1240"/>
        <v>9.7344101494120622E-2</v>
      </c>
      <c r="V888" s="13">
        <f t="shared" si="1241"/>
        <v>1.5162689329271889E-2</v>
      </c>
      <c r="W888" s="13">
        <f t="shared" si="1242"/>
        <v>7.7625480705332921E-3</v>
      </c>
      <c r="X888" s="13">
        <f t="shared" si="1243"/>
        <v>1.7632424413173996E-2</v>
      </c>
      <c r="Y888" s="13">
        <f t="shared" si="1244"/>
        <v>2.0025794871820688E-2</v>
      </c>
      <c r="Z888" s="13">
        <f t="shared" si="1245"/>
        <v>6.6340757768521524E-2</v>
      </c>
      <c r="AA888" s="13">
        <f t="shared" si="1246"/>
        <v>7.3704858081284685E-2</v>
      </c>
      <c r="AB888" s="13">
        <f t="shared" si="1247"/>
        <v>4.0943202094082622E-2</v>
      </c>
      <c r="AC888" s="13">
        <f t="shared" si="1248"/>
        <v>2.3915511211110639E-3</v>
      </c>
      <c r="AD888" s="13">
        <f t="shared" si="1249"/>
        <v>2.1560558061611561E-3</v>
      </c>
      <c r="AE888" s="13">
        <f t="shared" si="1250"/>
        <v>4.8974242332917037E-3</v>
      </c>
      <c r="AF888" s="13">
        <f t="shared" si="1251"/>
        <v>5.5621853692965316E-3</v>
      </c>
      <c r="AG888" s="13">
        <f t="shared" si="1252"/>
        <v>4.2114527431388292E-3</v>
      </c>
      <c r="AH888" s="13">
        <f t="shared" si="1253"/>
        <v>3.7672822964746513E-2</v>
      </c>
      <c r="AI888" s="13">
        <f t="shared" si="1254"/>
        <v>4.185466315935759E-2</v>
      </c>
      <c r="AJ888" s="13">
        <f t="shared" si="1255"/>
        <v>2.3250352513038353E-2</v>
      </c>
      <c r="AK888" s="13">
        <f t="shared" si="1256"/>
        <v>8.6104128138577516E-3</v>
      </c>
      <c r="AL888" s="13">
        <f t="shared" si="1257"/>
        <v>2.4141434609897336E-4</v>
      </c>
      <c r="AM888" s="13">
        <f t="shared" si="1258"/>
        <v>4.7907739541630892E-4</v>
      </c>
      <c r="AN888" s="13">
        <f t="shared" si="1259"/>
        <v>1.0882117425854475E-3</v>
      </c>
      <c r="AO888" s="13">
        <f t="shared" si="1260"/>
        <v>1.2359222205337048E-3</v>
      </c>
      <c r="AP888" s="13">
        <f t="shared" si="1261"/>
        <v>9.3578830628422607E-4</v>
      </c>
      <c r="AQ888" s="13">
        <f t="shared" si="1262"/>
        <v>5.3140465048853334E-4</v>
      </c>
      <c r="AR888" s="13">
        <f t="shared" si="1263"/>
        <v>1.7114565921422836E-2</v>
      </c>
      <c r="AS888" s="13">
        <f t="shared" si="1264"/>
        <v>1.9014353992799944E-2</v>
      </c>
      <c r="AT888" s="13">
        <f t="shared" si="1265"/>
        <v>1.0562513224800792E-2</v>
      </c>
      <c r="AU888" s="13">
        <f t="shared" si="1266"/>
        <v>3.9116653894329138E-3</v>
      </c>
      <c r="AV888" s="13">
        <f t="shared" si="1267"/>
        <v>1.0864691333327958E-3</v>
      </c>
      <c r="AW888" s="13">
        <f t="shared" si="1268"/>
        <v>1.692325850433108E-5</v>
      </c>
      <c r="AX888" s="13">
        <f t="shared" si="1269"/>
        <v>8.8709496813197387E-5</v>
      </c>
      <c r="AY888" s="13">
        <f t="shared" si="1270"/>
        <v>2.015012961049455E-4</v>
      </c>
      <c r="AZ888" s="13">
        <f t="shared" si="1271"/>
        <v>2.2885245543368039E-4</v>
      </c>
      <c r="BA888" s="13">
        <f t="shared" si="1272"/>
        <v>1.7327745071756305E-4</v>
      </c>
      <c r="BB888" s="13">
        <f t="shared" si="1273"/>
        <v>9.8398796520271048E-5</v>
      </c>
      <c r="BC888" s="13">
        <f t="shared" si="1274"/>
        <v>4.4702057268465238E-5</v>
      </c>
      <c r="BD888" s="13">
        <f t="shared" si="1275"/>
        <v>6.4792146262578031E-3</v>
      </c>
      <c r="BE888" s="13">
        <f t="shared" si="1276"/>
        <v>7.1984344250754255E-3</v>
      </c>
      <c r="BF888" s="13">
        <f t="shared" si="1277"/>
        <v>3.9987453079663744E-3</v>
      </c>
      <c r="BG888" s="13">
        <f t="shared" si="1278"/>
        <v>1.4808742284556358E-3</v>
      </c>
      <c r="BH888" s="13">
        <f t="shared" si="1279"/>
        <v>4.113143583066848E-4</v>
      </c>
      <c r="BI888" s="13">
        <f t="shared" si="1280"/>
        <v>9.13943929056947E-5</v>
      </c>
      <c r="BJ888" s="14">
        <f t="shared" si="1281"/>
        <v>0.17366000458729544</v>
      </c>
      <c r="BK888" s="14">
        <f t="shared" si="1282"/>
        <v>0.19174528015797834</v>
      </c>
      <c r="BL888" s="14">
        <f t="shared" si="1283"/>
        <v>0.55949458195065549</v>
      </c>
      <c r="BM888" s="14">
        <f t="shared" si="1284"/>
        <v>0.64792400506424186</v>
      </c>
      <c r="BN888" s="14">
        <f t="shared" si="1285"/>
        <v>0.34313204136260844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1.391</v>
      </c>
      <c r="F889" s="10">
        <f>VLOOKUP(B889,home!$B$2:$E$405,3,FALSE)</f>
        <v>0.88480000000000003</v>
      </c>
      <c r="G889" s="10">
        <f>VLOOKUP(C889,away!$B$2:$E$405,4,FALSE)</f>
        <v>0.91500000000000004</v>
      </c>
      <c r="H889" s="10">
        <f>VLOOKUP(A889,away!$A$2:$E$405,3,FALSE)</f>
        <v>1.016</v>
      </c>
      <c r="I889" s="10">
        <f>VLOOKUP(C889,away!$B$2:$E$405,3,FALSE)</f>
        <v>1.0737000000000001</v>
      </c>
      <c r="J889" s="10">
        <f>VLOOKUP(B889,home!$B$2:$E$405,4,FALSE)</f>
        <v>1.2114</v>
      </c>
      <c r="K889" s="12">
        <f t="shared" si="1230"/>
        <v>1.1261424719999999</v>
      </c>
      <c r="L889" s="12">
        <f t="shared" si="1231"/>
        <v>1.3214910628800001</v>
      </c>
      <c r="M889" s="13">
        <f t="shared" si="1232"/>
        <v>8.6498039081439174E-2</v>
      </c>
      <c r="N889" s="13">
        <f t="shared" si="1233"/>
        <v>9.7409115554324507E-2</v>
      </c>
      <c r="O889" s="13">
        <f t="shared" si="1234"/>
        <v>0.11430638560276686</v>
      </c>
      <c r="P889" s="13">
        <f t="shared" si="1235"/>
        <v>0.12872527564808506</v>
      </c>
      <c r="Q889" s="13">
        <f t="shared" si="1236"/>
        <v>5.4848271092840344E-2</v>
      </c>
      <c r="R889" s="13">
        <f t="shared" si="1237"/>
        <v>7.5527433502085767E-2</v>
      </c>
      <c r="S889" s="13">
        <f t="shared" si="1238"/>
        <v>4.7891827279097056E-2</v>
      </c>
      <c r="T889" s="13">
        <f t="shared" si="1239"/>
        <v>7.248150006360797E-2</v>
      </c>
      <c r="U889" s="13">
        <f t="shared" si="1240"/>
        <v>8.5054650667854476E-2</v>
      </c>
      <c r="V889" s="13">
        <f t="shared" si="1241"/>
        <v>7.9191116588177013E-3</v>
      </c>
      <c r="W889" s="13">
        <f t="shared" si="1242"/>
        <v>2.0588989197805781E-2</v>
      </c>
      <c r="X889" s="13">
        <f t="shared" si="1243"/>
        <v>2.7208165218633208E-2</v>
      </c>
      <c r="Y889" s="13">
        <f t="shared" si="1244"/>
        <v>1.7977673586893127E-2</v>
      </c>
      <c r="Z889" s="13">
        <f t="shared" si="1245"/>
        <v>3.3269609458423291E-2</v>
      </c>
      <c r="AA889" s="13">
        <f t="shared" si="1246"/>
        <v>3.7466320237983373E-2</v>
      </c>
      <c r="AB889" s="13">
        <f t="shared" si="1247"/>
        <v>2.1096207244773121E-2</v>
      </c>
      <c r="AC889" s="13">
        <f t="shared" si="1248"/>
        <v>7.3657004395318016E-4</v>
      </c>
      <c r="AD889" s="13">
        <f t="shared" si="1249"/>
        <v>5.7965337977995742E-3</v>
      </c>
      <c r="AE889" s="13">
        <f t="shared" si="1250"/>
        <v>7.6600676094740047E-3</v>
      </c>
      <c r="AF889" s="13">
        <f t="shared" si="1251"/>
        <v>5.0613554434882323E-3</v>
      </c>
      <c r="AG889" s="13">
        <f t="shared" si="1252"/>
        <v>2.2295119948762465E-3</v>
      </c>
      <c r="AH889" s="13">
        <f t="shared" si="1253"/>
        <v>1.0991372891203575E-2</v>
      </c>
      <c r="AI889" s="13">
        <f t="shared" si="1254"/>
        <v>1.2377851838373779E-2</v>
      </c>
      <c r="AJ889" s="13">
        <f t="shared" si="1255"/>
        <v>6.969612333657998E-3</v>
      </c>
      <c r="AK889" s="13">
        <f t="shared" si="1256"/>
        <v>2.6162588207691018E-3</v>
      </c>
      <c r="AL889" s="13">
        <f t="shared" si="1257"/>
        <v>4.3846164814314635E-5</v>
      </c>
      <c r="AM889" s="13">
        <f t="shared" si="1258"/>
        <v>1.3055445800171117E-3</v>
      </c>
      <c r="AN889" s="13">
        <f t="shared" si="1259"/>
        <v>1.7252654946840365E-3</v>
      </c>
      <c r="AO889" s="13">
        <f t="shared" si="1260"/>
        <v>1.1399614661600985E-3</v>
      </c>
      <c r="AP889" s="13">
        <f t="shared" si="1261"/>
        <v>5.0214962985271731E-4</v>
      </c>
      <c r="AQ889" s="13">
        <f t="shared" si="1262"/>
        <v>1.6589656201971653E-4</v>
      </c>
      <c r="AR889" s="13">
        <f t="shared" si="1263"/>
        <v>2.9050002089014079E-3</v>
      </c>
      <c r="AS889" s="13">
        <f t="shared" si="1264"/>
        <v>3.2714441164127476E-3</v>
      </c>
      <c r="AT889" s="13">
        <f t="shared" si="1265"/>
        <v>1.842056082133454E-3</v>
      </c>
      <c r="AU889" s="13">
        <f t="shared" si="1266"/>
        <v>6.914725299654675E-4</v>
      </c>
      <c r="AV889" s="13">
        <f t="shared" si="1267"/>
        <v>1.946741460538514E-4</v>
      </c>
      <c r="AW889" s="13">
        <f t="shared" si="1268"/>
        <v>1.8125361606688506E-6</v>
      </c>
      <c r="AX889" s="13">
        <f t="shared" si="1269"/>
        <v>2.4503820010777881E-4</v>
      </c>
      <c r="AY889" s="13">
        <f t="shared" si="1270"/>
        <v>3.2381579150663077E-4</v>
      </c>
      <c r="AZ889" s="13">
        <f t="shared" si="1271"/>
        <v>2.1395983724771303E-4</v>
      </c>
      <c r="BA889" s="13">
        <f t="shared" si="1272"/>
        <v>9.4248670912704065E-5</v>
      </c>
      <c r="BB889" s="13">
        <f t="shared" si="1273"/>
        <v>3.1137194074864161E-5</v>
      </c>
      <c r="BC889" s="13">
        <f t="shared" si="1274"/>
        <v>8.229504738618621E-6</v>
      </c>
      <c r="BD889" s="13">
        <f t="shared" si="1275"/>
        <v>6.3982196895462308E-4</v>
      </c>
      <c r="BE889" s="13">
        <f t="shared" si="1276"/>
        <v>7.2053069375846641E-4</v>
      </c>
      <c r="BF889" s="13">
        <f t="shared" si="1277"/>
        <v>4.0571010831051728E-4</v>
      </c>
      <c r="BG889" s="13">
        <f t="shared" si="1278"/>
        <v>1.5229579476273118E-4</v>
      </c>
      <c r="BH889" s="13">
        <f t="shared" si="1279"/>
        <v>4.2876690697326679E-5</v>
      </c>
      <c r="BI889" s="13">
        <f t="shared" si="1280"/>
        <v>9.6570524906133701E-6</v>
      </c>
      <c r="BJ889" s="14">
        <f t="shared" si="1281"/>
        <v>0.31701643049106504</v>
      </c>
      <c r="BK889" s="14">
        <f t="shared" si="1282"/>
        <v>0.27213848566771309</v>
      </c>
      <c r="BL889" s="14">
        <f t="shared" si="1283"/>
        <v>0.37728163253190916</v>
      </c>
      <c r="BM889" s="14">
        <f t="shared" si="1284"/>
        <v>0.44206963441222291</v>
      </c>
      <c r="BN889" s="14">
        <f t="shared" si="1285"/>
        <v>0.55731452048154173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1.391</v>
      </c>
      <c r="F890" s="10">
        <f>VLOOKUP(B890,home!$B$2:$E$405,3,FALSE)</f>
        <v>0.82950000000000002</v>
      </c>
      <c r="G890" s="10">
        <f>VLOOKUP(C890,away!$B$2:$E$405,4,FALSE)</f>
        <v>1.3070999999999999</v>
      </c>
      <c r="H890" s="10">
        <f>VLOOKUP(A890,away!$A$2:$E$405,3,FALSE)</f>
        <v>1.016</v>
      </c>
      <c r="I890" s="10">
        <f>VLOOKUP(C890,away!$B$2:$E$405,3,FALSE)</f>
        <v>1.7000999999999999</v>
      </c>
      <c r="J890" s="10">
        <f>VLOOKUP(B890,home!$B$2:$E$405,4,FALSE)</f>
        <v>0.60570000000000002</v>
      </c>
      <c r="K890" s="12">
        <f t="shared" si="1230"/>
        <v>1.5081770749500001</v>
      </c>
      <c r="L890" s="12">
        <f t="shared" si="1231"/>
        <v>1.0462265791200001</v>
      </c>
      <c r="M890" s="13">
        <f t="shared" si="1232"/>
        <v>7.7738577331219583E-2</v>
      </c>
      <c r="N890" s="13">
        <f t="shared" si="1233"/>
        <v>0.11724354017017315</v>
      </c>
      <c r="O890" s="13">
        <f t="shared" si="1234"/>
        <v>8.1332165826897451E-2</v>
      </c>
      <c r="P890" s="13">
        <f t="shared" si="1235"/>
        <v>0.12266330795615857</v>
      </c>
      <c r="Q890" s="13">
        <f t="shared" si="1236"/>
        <v>8.8412009735317293E-2</v>
      </c>
      <c r="R890" s="13">
        <f t="shared" si="1237"/>
        <v>4.2545936812747744E-2</v>
      </c>
      <c r="S890" s="13">
        <f t="shared" si="1238"/>
        <v>4.838745329310537E-2</v>
      </c>
      <c r="T890" s="13">
        <f t="shared" si="1239"/>
        <v>9.2498994498505155E-2</v>
      </c>
      <c r="U890" s="13">
        <f t="shared" si="1240"/>
        <v>6.4166806533257431E-2</v>
      </c>
      <c r="V890" s="13">
        <f t="shared" si="1241"/>
        <v>8.4833686443700242E-3</v>
      </c>
      <c r="W890" s="13">
        <f t="shared" si="1242"/>
        <v>4.4446988744353919E-2</v>
      </c>
      <c r="X890" s="13">
        <f t="shared" si="1243"/>
        <v>4.6501620986190546E-2</v>
      </c>
      <c r="Y890" s="13">
        <f t="shared" si="1244"/>
        <v>2.4325615923958467E-2</v>
      </c>
      <c r="Z890" s="13">
        <f t="shared" si="1245"/>
        <v>1.483756330901892E-2</v>
      </c>
      <c r="AA890" s="13">
        <f t="shared" si="1246"/>
        <v>2.2377672830781601E-2</v>
      </c>
      <c r="AB890" s="13">
        <f t="shared" si="1247"/>
        <v>1.687474657705814E-2</v>
      </c>
      <c r="AC890" s="13">
        <f t="shared" si="1248"/>
        <v>8.3661652960305638E-4</v>
      </c>
      <c r="AD890" s="13">
        <f t="shared" si="1249"/>
        <v>1.6758482368698827E-2</v>
      </c>
      <c r="AE890" s="13">
        <f t="shared" si="1250"/>
        <v>1.7533169679846611E-2</v>
      </c>
      <c r="AF890" s="13">
        <f t="shared" si="1251"/>
        <v>9.171834067638213E-3</v>
      </c>
      <c r="AG890" s="13">
        <f t="shared" si="1252"/>
        <v>3.1986055269471346E-3</v>
      </c>
      <c r="AH890" s="13">
        <f t="shared" si="1253"/>
        <v>3.8808632758178226E-3</v>
      </c>
      <c r="AI890" s="13">
        <f t="shared" si="1254"/>
        <v>5.8530290236037995E-3</v>
      </c>
      <c r="AJ890" s="13">
        <f t="shared" si="1255"/>
        <v>4.4137020962081172E-3</v>
      </c>
      <c r="AK890" s="13">
        <f t="shared" si="1256"/>
        <v>2.2188814390532805E-3</v>
      </c>
      <c r="AL890" s="13">
        <f t="shared" si="1257"/>
        <v>5.2803719612553075E-5</v>
      </c>
      <c r="AM890" s="13">
        <f t="shared" si="1258"/>
        <v>5.0549517838850682E-3</v>
      </c>
      <c r="AN890" s="13">
        <f t="shared" si="1259"/>
        <v>5.2886249124706169E-3</v>
      </c>
      <c r="AO890" s="13">
        <f t="shared" si="1260"/>
        <v>2.7665499752114711E-3</v>
      </c>
      <c r="AP890" s="13">
        <f t="shared" si="1261"/>
        <v>9.6481270551000632E-4</v>
      </c>
      <c r="AQ890" s="13">
        <f t="shared" si="1262"/>
        <v>2.5235317409431148E-4</v>
      </c>
      <c r="AR890" s="13">
        <f t="shared" si="1263"/>
        <v>8.1205246181826382E-4</v>
      </c>
      <c r="AS890" s="13">
        <f t="shared" si="1264"/>
        <v>1.2247189065710158E-3</v>
      </c>
      <c r="AT890" s="13">
        <f t="shared" si="1265"/>
        <v>9.2354648907411858E-4</v>
      </c>
      <c r="AU890" s="13">
        <f t="shared" si="1266"/>
        <v>4.6429054749071543E-4</v>
      </c>
      <c r="AV890" s="13">
        <f t="shared" si="1267"/>
        <v>1.7505808996037044E-4</v>
      </c>
      <c r="AW890" s="13">
        <f t="shared" si="1268"/>
        <v>2.3144089468491796E-6</v>
      </c>
      <c r="AX890" s="13">
        <f t="shared" si="1269"/>
        <v>1.2706270659055125E-3</v>
      </c>
      <c r="AY890" s="13">
        <f t="shared" si="1270"/>
        <v>1.3293638084996072E-3</v>
      </c>
      <c r="AZ890" s="13">
        <f t="shared" si="1271"/>
        <v>6.954078748862394E-4</v>
      </c>
      <c r="BA890" s="13">
        <f t="shared" si="1272"/>
        <v>2.4251806734511313E-4</v>
      </c>
      <c r="BB890" s="13">
        <f t="shared" si="1273"/>
        <v>6.3432211993317877E-5</v>
      </c>
      <c r="BC890" s="13">
        <f t="shared" si="1274"/>
        <v>1.3272893231956722E-5</v>
      </c>
      <c r="BD890" s="13">
        <f t="shared" si="1275"/>
        <v>1.4159847819901602E-4</v>
      </c>
      <c r="BE890" s="13">
        <f t="shared" si="1276"/>
        <v>2.1355557866756337E-4</v>
      </c>
      <c r="BF890" s="13">
        <f t="shared" si="1277"/>
        <v>1.6103981398705018E-4</v>
      </c>
      <c r="BG890" s="13">
        <f t="shared" si="1278"/>
        <v>8.0958851869827154E-5</v>
      </c>
      <c r="BH890" s="13">
        <f t="shared" si="1279"/>
        <v>3.0525071101086583E-5</v>
      </c>
      <c r="BI890" s="13">
        <f t="shared" si="1280"/>
        <v>9.2074424891755057E-6</v>
      </c>
      <c r="BJ890" s="14">
        <f t="shared" si="1281"/>
        <v>0.47803277617466261</v>
      </c>
      <c r="BK890" s="14">
        <f t="shared" si="1282"/>
        <v>0.25949149128256876</v>
      </c>
      <c r="BL890" s="14">
        <f t="shared" si="1283"/>
        <v>0.24790035614665357</v>
      </c>
      <c r="BM890" s="14">
        <f t="shared" si="1284"/>
        <v>0.46899959968083721</v>
      </c>
      <c r="BN890" s="14">
        <f t="shared" si="1285"/>
        <v>0.52993553783251379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1.391</v>
      </c>
      <c r="F891" s="10">
        <f>VLOOKUP(B891,home!$B$2:$E$405,3,FALSE)</f>
        <v>0.7843</v>
      </c>
      <c r="G891" s="10">
        <f>VLOOKUP(C891,away!$B$2:$E$405,4,FALSE)</f>
        <v>0.71889999999999998</v>
      </c>
      <c r="H891" s="10">
        <f>VLOOKUP(A891,away!$A$2:$E$405,3,FALSE)</f>
        <v>1.016</v>
      </c>
      <c r="I891" s="10">
        <f>VLOOKUP(C891,away!$B$2:$E$405,3,FALSE)</f>
        <v>0.90849999999999997</v>
      </c>
      <c r="J891" s="10">
        <f>VLOOKUP(B891,home!$B$2:$E$405,4,FALSE)</f>
        <v>0.89480000000000004</v>
      </c>
      <c r="K891" s="12">
        <f t="shared" si="1230"/>
        <v>0.78429207857000005</v>
      </c>
      <c r="L891" s="12">
        <f t="shared" si="1231"/>
        <v>0.82593261279999997</v>
      </c>
      <c r="M891" s="13">
        <f t="shared" si="1232"/>
        <v>0.19984270609869823</v>
      </c>
      <c r="N891" s="13">
        <f t="shared" si="1233"/>
        <v>0.15673505135320165</v>
      </c>
      <c r="O891" s="13">
        <f t="shared" si="1234"/>
        <v>0.16505660839712033</v>
      </c>
      <c r="P891" s="13">
        <f t="shared" si="1235"/>
        <v>0.12945259048149202</v>
      </c>
      <c r="Q891" s="13">
        <f t="shared" si="1236"/>
        <v>6.1463029605289106E-2</v>
      </c>
      <c r="R891" s="13">
        <f t="shared" si="1237"/>
        <v>6.816281791666999E-2</v>
      </c>
      <c r="S891" s="13">
        <f t="shared" si="1238"/>
        <v>2.0963953988508911E-2</v>
      </c>
      <c r="T891" s="13">
        <f t="shared" si="1239"/>
        <v>5.0764320632500193E-2</v>
      </c>
      <c r="U891" s="13">
        <f t="shared" si="1240"/>
        <v>5.3459558145053543E-2</v>
      </c>
      <c r="V891" s="13">
        <f t="shared" si="1241"/>
        <v>1.5088745452341327E-3</v>
      </c>
      <c r="W891" s="13">
        <f t="shared" si="1242"/>
        <v>1.6068322414780546E-2</v>
      </c>
      <c r="X891" s="13">
        <f t="shared" si="1243"/>
        <v>1.3271351515352504E-2</v>
      </c>
      <c r="Y891" s="13">
        <f t="shared" si="1244"/>
        <v>5.4806210162311646E-3</v>
      </c>
      <c r="Z891" s="13">
        <f t="shared" si="1245"/>
        <v>1.8765964765908635E-2</v>
      </c>
      <c r="AA891" s="13">
        <f t="shared" si="1246"/>
        <v>1.4717997512625867E-2</v>
      </c>
      <c r="AB891" s="13">
        <f t="shared" si="1247"/>
        <v>5.7716044307827155E-3</v>
      </c>
      <c r="AC891" s="13">
        <f t="shared" si="1248"/>
        <v>6.1087955874554551E-5</v>
      </c>
      <c r="AD891" s="13">
        <f t="shared" si="1249"/>
        <v>3.1505644964552899E-3</v>
      </c>
      <c r="AE891" s="13">
        <f t="shared" si="1250"/>
        <v>2.6021539663522338E-3</v>
      </c>
      <c r="AF891" s="13">
        <f t="shared" si="1251"/>
        <v>1.0746019121685916E-3</v>
      </c>
      <c r="AG891" s="13">
        <f t="shared" si="1252"/>
        <v>2.958495883457604E-4</v>
      </c>
      <c r="AH891" s="13">
        <f t="shared" si="1253"/>
        <v>3.8748555777049138E-3</v>
      </c>
      <c r="AI891" s="13">
        <f t="shared" si="1254"/>
        <v>3.0390185351967451E-3</v>
      </c>
      <c r="AJ891" s="13">
        <f t="shared" si="1255"/>
        <v>1.1917390818911059E-3</v>
      </c>
      <c r="AK891" s="13">
        <f t="shared" si="1256"/>
        <v>3.1155717388315967E-4</v>
      </c>
      <c r="AL891" s="13">
        <f t="shared" si="1257"/>
        <v>1.5828436853281152E-6</v>
      </c>
      <c r="AM891" s="13">
        <f t="shared" si="1258"/>
        <v>4.9419255551875314E-4</v>
      </c>
      <c r="AN891" s="13">
        <f t="shared" si="1259"/>
        <v>4.0816974860591288E-4</v>
      </c>
      <c r="AO891" s="13">
        <f t="shared" si="1260"/>
        <v>1.6856035346600034E-4</v>
      </c>
      <c r="AP891" s="13">
        <f t="shared" si="1261"/>
        <v>4.6406497717555073E-5</v>
      </c>
      <c r="AQ891" s="13">
        <f t="shared" si="1262"/>
        <v>9.5821599776893725E-6</v>
      </c>
      <c r="AR891" s="13">
        <f t="shared" si="1263"/>
        <v>6.4007391830329485E-4</v>
      </c>
      <c r="AS891" s="13">
        <f t="shared" si="1264"/>
        <v>5.0200490382453552E-4</v>
      </c>
      <c r="AT891" s="13">
        <f t="shared" si="1265"/>
        <v>1.9685923473643894E-4</v>
      </c>
      <c r="AU891" s="13">
        <f t="shared" si="1266"/>
        <v>5.1465046132380416E-5</v>
      </c>
      <c r="AV891" s="13">
        <f t="shared" si="1267"/>
        <v>1.0090907001216395E-5</v>
      </c>
      <c r="AW891" s="13">
        <f t="shared" si="1268"/>
        <v>2.8481179494875998E-8</v>
      </c>
      <c r="AX891" s="13">
        <f t="shared" si="1269"/>
        <v>6.4598551096937135E-5</v>
      </c>
      <c r="AY891" s="13">
        <f t="shared" si="1270"/>
        <v>5.3354050090587607E-5</v>
      </c>
      <c r="AZ891" s="13">
        <f t="shared" si="1271"/>
        <v>2.2033424997390542E-5</v>
      </c>
      <c r="BA891" s="13">
        <f t="shared" si="1272"/>
        <v>6.0660414256758686E-6</v>
      </c>
      <c r="BB891" s="13">
        <f t="shared" si="1273"/>
        <v>1.2525353610153765E-6</v>
      </c>
      <c r="BC891" s="13">
        <f t="shared" si="1274"/>
        <v>2.0690196066956432E-7</v>
      </c>
      <c r="BD891" s="13">
        <f t="shared" si="1275"/>
        <v>8.8109653954895626E-5</v>
      </c>
      <c r="BE891" s="13">
        <f t="shared" si="1276"/>
        <v>6.9103703642368512E-5</v>
      </c>
      <c r="BF891" s="13">
        <f t="shared" si="1277"/>
        <v>2.7098743683279242E-5</v>
      </c>
      <c r="BG891" s="13">
        <f t="shared" si="1278"/>
        <v>7.0844433366649115E-6</v>
      </c>
      <c r="BH891" s="13">
        <f t="shared" si="1279"/>
        <v>1.3890681975060775E-6</v>
      </c>
      <c r="BI891" s="13">
        <f t="shared" si="1280"/>
        <v>2.1788703677950507E-7</v>
      </c>
      <c r="BJ891" s="14">
        <f t="shared" si="1281"/>
        <v>0.31218028932089525</v>
      </c>
      <c r="BK891" s="14">
        <f t="shared" si="1282"/>
        <v>0.3518841499635838</v>
      </c>
      <c r="BL891" s="14">
        <f t="shared" si="1283"/>
        <v>0.31717925428077781</v>
      </c>
      <c r="BM891" s="14">
        <f t="shared" si="1284"/>
        <v>0.21924352890978294</v>
      </c>
      <c r="BN891" s="14">
        <f t="shared" si="1285"/>
        <v>0.78071280385247144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1.5906</v>
      </c>
      <c r="F895" s="10">
        <f>VLOOKUP(B895,home!$B$2:$E$405,3,FALSE)</f>
        <v>0.55879999999999996</v>
      </c>
      <c r="G895" s="10">
        <f>VLOOKUP(C895,away!$B$2:$E$405,4,FALSE)</f>
        <v>1.6067</v>
      </c>
      <c r="H895" s="10">
        <f>VLOOKUP(A895,away!$A$2:$E$405,3,FALSE)</f>
        <v>1.1812</v>
      </c>
      <c r="I895" s="10">
        <f>VLOOKUP(C895,away!$B$2:$E$405,3,FALSE)</f>
        <v>1.1288</v>
      </c>
      <c r="J895" s="10">
        <f>VLOOKUP(B895,home!$B$2:$E$405,4,FALSE)</f>
        <v>1.6932</v>
      </c>
      <c r="K895" s="12">
        <f t="shared" si="1230"/>
        <v>1.428078790776</v>
      </c>
      <c r="L895" s="12">
        <f t="shared" si="1231"/>
        <v>2.2576088497920002</v>
      </c>
      <c r="M895" s="13">
        <f t="shared" si="1232"/>
        <v>2.507992282016613E-2</v>
      </c>
      <c r="N895" s="13">
        <f t="shared" si="1233"/>
        <v>3.581610585377825E-2</v>
      </c>
      <c r="O895" s="13">
        <f t="shared" si="1234"/>
        <v>5.6620655710907394E-2</v>
      </c>
      <c r="P895" s="13">
        <f t="shared" si="1235"/>
        <v>8.085875754057685E-2</v>
      </c>
      <c r="Q895" s="13">
        <f t="shared" si="1236"/>
        <v>2.5574110568984437E-2</v>
      </c>
      <c r="R895" s="13">
        <f t="shared" si="1237"/>
        <v>6.3913646706985253E-2</v>
      </c>
      <c r="S895" s="13">
        <f t="shared" si="1238"/>
        <v>6.5173034202368474E-2</v>
      </c>
      <c r="T895" s="13">
        <f t="shared" si="1239"/>
        <v>5.7736338346098384E-2</v>
      </c>
      <c r="U895" s="13">
        <f t="shared" si="1240"/>
        <v>9.1273723303395976E-2</v>
      </c>
      <c r="V895" s="13">
        <f t="shared" si="1241"/>
        <v>2.3346742813364438E-2</v>
      </c>
      <c r="W895" s="13">
        <f t="shared" si="1242"/>
        <v>1.2173948298842337E-2</v>
      </c>
      <c r="X895" s="13">
        <f t="shared" si="1243"/>
        <v>2.7484013416376726E-2</v>
      </c>
      <c r="Y895" s="13">
        <f t="shared" si="1244"/>
        <v>3.1024075958307088E-2</v>
      </c>
      <c r="Z895" s="13">
        <f t="shared" si="1245"/>
        <v>4.8097338142723087E-2</v>
      </c>
      <c r="AA895" s="13">
        <f t="shared" si="1246"/>
        <v>6.8686788494404363E-2</v>
      </c>
      <c r="AB895" s="13">
        <f t="shared" si="1247"/>
        <v>4.9045072927687929E-2</v>
      </c>
      <c r="AC895" s="13">
        <f t="shared" si="1248"/>
        <v>4.7044318827361917E-3</v>
      </c>
      <c r="AD895" s="13">
        <f t="shared" si="1249"/>
        <v>4.3463393413950774E-3</v>
      </c>
      <c r="AE895" s="13">
        <f t="shared" si="1250"/>
        <v>9.8123341613326597E-3</v>
      </c>
      <c r="AF895" s="13">
        <f t="shared" si="1251"/>
        <v>1.1076206219870492E-2</v>
      </c>
      <c r="AG895" s="13">
        <f t="shared" si="1252"/>
        <v>8.3352470613669398E-3</v>
      </c>
      <c r="AH895" s="13">
        <f t="shared" si="1253"/>
        <v>2.7146244060612491E-2</v>
      </c>
      <c r="AI895" s="13">
        <f t="shared" si="1254"/>
        <v>3.8766975392189658E-2</v>
      </c>
      <c r="AJ895" s="13">
        <f t="shared" si="1255"/>
        <v>2.768114767006058E-2</v>
      </c>
      <c r="AK895" s="13">
        <f t="shared" si="1256"/>
        <v>1.3176953297317334E-2</v>
      </c>
      <c r="AL895" s="13">
        <f t="shared" si="1257"/>
        <v>6.0669168673271965E-4</v>
      </c>
      <c r="AM895" s="13">
        <f t="shared" si="1258"/>
        <v>1.2413830061923281E-3</v>
      </c>
      <c r="AN895" s="13">
        <f t="shared" si="1259"/>
        <v>2.8025572607611971E-3</v>
      </c>
      <c r="AO895" s="13">
        <f t="shared" si="1260"/>
        <v>3.1635390369716531E-3</v>
      </c>
      <c r="AP895" s="13">
        <f t="shared" si="1261"/>
        <v>2.3806779088432219E-3</v>
      </c>
      <c r="AQ895" s="13">
        <f t="shared" si="1262"/>
        <v>1.3436598788771927E-3</v>
      </c>
      <c r="AR895" s="13">
        <f t="shared" si="1263"/>
        <v>1.2257120165970461E-2</v>
      </c>
      <c r="AS895" s="13">
        <f t="shared" si="1264"/>
        <v>1.7504133345015219E-2</v>
      </c>
      <c r="AT895" s="13">
        <f t="shared" si="1265"/>
        <v>1.2498640790465599E-2</v>
      </c>
      <c r="AU895" s="13">
        <f t="shared" si="1266"/>
        <v>5.9496812754639E-3</v>
      </c>
      <c r="AV895" s="13">
        <f t="shared" si="1267"/>
        <v>2.1241534103417746E-3</v>
      </c>
      <c r="AW895" s="13">
        <f t="shared" si="1268"/>
        <v>5.4333341045522054E-5</v>
      </c>
      <c r="AX895" s="13">
        <f t="shared" si="1269"/>
        <v>2.9546545706216868E-4</v>
      </c>
      <c r="AY895" s="13">
        <f t="shared" si="1270"/>
        <v>6.6704543067139027E-4</v>
      </c>
      <c r="AZ895" s="13">
        <f t="shared" si="1271"/>
        <v>7.529638337485235E-4</v>
      </c>
      <c r="BA895" s="13">
        <f t="shared" si="1272"/>
        <v>5.6663260488132642E-4</v>
      </c>
      <c r="BB895" s="13">
        <f t="shared" si="1273"/>
        <v>3.1980869584019404E-4</v>
      </c>
      <c r="BC895" s="13">
        <f t="shared" si="1274"/>
        <v>1.4440058839385207E-4</v>
      </c>
      <c r="BD895" s="13">
        <f t="shared" si="1275"/>
        <v>4.6119638266098155E-3</v>
      </c>
      <c r="BE895" s="13">
        <f t="shared" si="1276"/>
        <v>6.5862477246075987E-3</v>
      </c>
      <c r="BF895" s="13">
        <f t="shared" si="1277"/>
        <v>4.7028403431544014E-3</v>
      </c>
      <c r="BG895" s="13">
        <f t="shared" si="1278"/>
        <v>2.2386755168215086E-3</v>
      </c>
      <c r="BH895" s="13">
        <f t="shared" si="1279"/>
        <v>7.9925125625057432E-4</v>
      </c>
      <c r="BI895" s="13">
        <f t="shared" si="1280"/>
        <v>2.2827875351050388E-4</v>
      </c>
      <c r="BJ895" s="14">
        <f t="shared" si="1281"/>
        <v>0.23705685292859541</v>
      </c>
      <c r="BK895" s="14">
        <f t="shared" si="1282"/>
        <v>0.20043662637661622</v>
      </c>
      <c r="BL895" s="14">
        <f t="shared" si="1283"/>
        <v>0.50581219397177246</v>
      </c>
      <c r="BM895" s="14">
        <f t="shared" si="1284"/>
        <v>0.70292710012868287</v>
      </c>
      <c r="BN895" s="14">
        <f t="shared" si="1285"/>
        <v>0.2878631992013983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1.5906</v>
      </c>
      <c r="F896" s="10">
        <f>VLOOKUP(B896,home!$B$2:$E$405,3,FALSE)</f>
        <v>0.9879</v>
      </c>
      <c r="G896" s="10">
        <f>VLOOKUP(C896,away!$B$2:$E$405,4,FALSE)</f>
        <v>0.48899999999999999</v>
      </c>
      <c r="H896" s="10">
        <f>VLOOKUP(A896,away!$A$2:$E$405,3,FALSE)</f>
        <v>1.1812</v>
      </c>
      <c r="I896" s="10">
        <f>VLOOKUP(C896,away!$B$2:$E$405,3,FALSE)</f>
        <v>0.84660000000000002</v>
      </c>
      <c r="J896" s="10">
        <f>VLOOKUP(B896,home!$B$2:$E$405,4,FALSE)</f>
        <v>0.60470000000000002</v>
      </c>
      <c r="K896" s="12">
        <f t="shared" si="1230"/>
        <v>0.76839197885999999</v>
      </c>
      <c r="L896" s="12">
        <f t="shared" si="1231"/>
        <v>0.6047023704240001</v>
      </c>
      <c r="M896" s="13">
        <f t="shared" si="1232"/>
        <v>0.25332187914737236</v>
      </c>
      <c r="N896" s="13">
        <f t="shared" si="1233"/>
        <v>0.19465050000658324</v>
      </c>
      <c r="O896" s="13">
        <f t="shared" si="1234"/>
        <v>0.15318434080067814</v>
      </c>
      <c r="P896" s="13">
        <f t="shared" si="1235"/>
        <v>0.11770561875819771</v>
      </c>
      <c r="Q896" s="13">
        <f t="shared" si="1236"/>
        <v>7.4783941443073446E-2</v>
      </c>
      <c r="R896" s="13">
        <f t="shared" si="1237"/>
        <v>4.6315466997003965E-2</v>
      </c>
      <c r="S896" s="13">
        <f t="shared" si="1238"/>
        <v>1.367293335842315E-2</v>
      </c>
      <c r="T896" s="13">
        <f t="shared" si="1239"/>
        <v>4.5222026660276124E-2</v>
      </c>
      <c r="U896" s="13">
        <f t="shared" si="1240"/>
        <v>3.5588433337652901E-2</v>
      </c>
      <c r="V896" s="13">
        <f t="shared" si="1241"/>
        <v>7.0590081178303205E-4</v>
      </c>
      <c r="W896" s="13">
        <f t="shared" si="1242"/>
        <v>1.9154460250797856E-2</v>
      </c>
      <c r="X896" s="13">
        <f t="shared" si="1243"/>
        <v>1.158274751784975E-2</v>
      </c>
      <c r="Y896" s="13">
        <f t="shared" si="1244"/>
        <v>3.5020574400332237E-3</v>
      </c>
      <c r="Z896" s="13">
        <f t="shared" si="1245"/>
        <v>9.3356908934609482E-3</v>
      </c>
      <c r="AA896" s="13">
        <f t="shared" si="1246"/>
        <v>7.1734699996517399E-3</v>
      </c>
      <c r="AB896" s="13">
        <f t="shared" si="1247"/>
        <v>2.7560184041626212E-3</v>
      </c>
      <c r="AC896" s="13">
        <f t="shared" si="1248"/>
        <v>2.0499732423550931E-5</v>
      </c>
      <c r="AD896" s="13">
        <f t="shared" si="1249"/>
        <v>3.6795334040264443E-3</v>
      </c>
      <c r="AE896" s="13">
        <f t="shared" si="1250"/>
        <v>2.2250225714690805E-3</v>
      </c>
      <c r="AF896" s="13">
        <f t="shared" si="1251"/>
        <v>6.7273821160712861E-4</v>
      </c>
      <c r="AG896" s="13">
        <f t="shared" si="1252"/>
        <v>1.3560213041121107E-4</v>
      </c>
      <c r="AH896" s="13">
        <f t="shared" si="1253"/>
        <v>1.4113286032053965E-3</v>
      </c>
      <c r="AI896" s="13">
        <f t="shared" si="1254"/>
        <v>1.0844535782387145E-3</v>
      </c>
      <c r="AJ896" s="13">
        <f t="shared" si="1255"/>
        <v>4.1664271548232671E-4</v>
      </c>
      <c r="AK896" s="13">
        <f t="shared" si="1256"/>
        <v>1.0671497354235633E-4</v>
      </c>
      <c r="AL896" s="13">
        <f t="shared" si="1257"/>
        <v>3.8100675668646931E-7</v>
      </c>
      <c r="AM896" s="13">
        <f t="shared" si="1258"/>
        <v>5.6546479072027041E-4</v>
      </c>
      <c r="AN896" s="13">
        <f t="shared" si="1259"/>
        <v>3.4193789933985861E-4</v>
      </c>
      <c r="AO896" s="13">
        <f t="shared" si="1260"/>
        <v>1.0338532913430782E-4</v>
      </c>
      <c r="AP896" s="13">
        <f t="shared" si="1261"/>
        <v>2.0839117864860461E-5</v>
      </c>
      <c r="AQ896" s="13">
        <f t="shared" si="1262"/>
        <v>3.1503659926065618E-6</v>
      </c>
      <c r="AR896" s="13">
        <f t="shared" si="1263"/>
        <v>1.7068675036109934E-4</v>
      </c>
      <c r="AS896" s="13">
        <f t="shared" si="1264"/>
        <v>1.3115432987514795E-4</v>
      </c>
      <c r="AT896" s="13">
        <f t="shared" si="1265"/>
        <v>5.0388967534411062E-5</v>
      </c>
      <c r="AU896" s="13">
        <f t="shared" si="1266"/>
        <v>1.2906159492159471E-5</v>
      </c>
      <c r="AV896" s="13">
        <f t="shared" si="1267"/>
        <v>2.4792473579157968E-6</v>
      </c>
      <c r="AW896" s="13">
        <f t="shared" si="1268"/>
        <v>4.9176166479687984E-9</v>
      </c>
      <c r="AX896" s="13">
        <f t="shared" si="1269"/>
        <v>7.2416434919534014E-5</v>
      </c>
      <c r="AY896" s="13">
        <f t="shared" si="1270"/>
        <v>4.3790389853497547E-5</v>
      </c>
      <c r="AZ896" s="13">
        <f t="shared" si="1271"/>
        <v>1.3240076273100525E-5</v>
      </c>
      <c r="BA896" s="13">
        <f t="shared" si="1272"/>
        <v>2.6687685023128161E-6</v>
      </c>
      <c r="BB896" s="13">
        <f t="shared" si="1273"/>
        <v>4.0345265986536707E-7</v>
      </c>
      <c r="BC896" s="13">
        <f t="shared" si="1274"/>
        <v>4.8793755954891083E-8</v>
      </c>
      <c r="BD896" s="13">
        <f t="shared" si="1275"/>
        <v>1.7202447090554376E-5</v>
      </c>
      <c r="BE896" s="13">
        <f t="shared" si="1276"/>
        <v>1.321822236114553E-5</v>
      </c>
      <c r="BF896" s="13">
        <f t="shared" si="1277"/>
        <v>5.0783880185460558E-6</v>
      </c>
      <c r="BG896" s="13">
        <f t="shared" si="1278"/>
        <v>1.3007308729965062E-6</v>
      </c>
      <c r="BH896" s="13">
        <f t="shared" si="1279"/>
        <v>2.4986779236652014E-7</v>
      </c>
      <c r="BI896" s="13">
        <f t="shared" si="1280"/>
        <v>3.8399281485978019E-8</v>
      </c>
      <c r="BJ896" s="14">
        <f t="shared" si="1281"/>
        <v>0.35677597505514369</v>
      </c>
      <c r="BK896" s="14">
        <f t="shared" si="1282"/>
        <v>0.38547100320480998</v>
      </c>
      <c r="BL896" s="14">
        <f t="shared" si="1283"/>
        <v>0.24844157291965599</v>
      </c>
      <c r="BM896" s="14">
        <f t="shared" si="1284"/>
        <v>0.1600187094479249</v>
      </c>
      <c r="BN896" s="14">
        <f t="shared" si="1285"/>
        <v>0.83996174715290883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1.2153</v>
      </c>
      <c r="F897" s="10">
        <f>VLOOKUP(B897,home!$B$2:$E$405,3,FALSE)</f>
        <v>1.4628000000000001</v>
      </c>
      <c r="G897" s="10">
        <f>VLOOKUP(C897,away!$B$2:$E$405,4,FALSE)</f>
        <v>2.1941999999999999</v>
      </c>
      <c r="H897" s="10">
        <f>VLOOKUP(A897,away!$A$2:$E$405,3,FALSE)</f>
        <v>0.91669999999999996</v>
      </c>
      <c r="I897" s="10">
        <f>VLOOKUP(C897,away!$B$2:$E$405,3,FALSE)</f>
        <v>0.72719999999999996</v>
      </c>
      <c r="J897" s="10">
        <f>VLOOKUP(B897,home!$B$2:$E$405,4,FALSE)</f>
        <v>0.2424</v>
      </c>
      <c r="K897" s="12">
        <f t="shared" si="1230"/>
        <v>3.9007189511280003</v>
      </c>
      <c r="L897" s="12">
        <f t="shared" si="1231"/>
        <v>0.16158971577600001</v>
      </c>
      <c r="M897" s="13">
        <f t="shared" si="1232"/>
        <v>1.7209242808576823E-2</v>
      </c>
      <c r="N897" s="13">
        <f t="shared" si="1233"/>
        <v>6.7128419557978852E-2</v>
      </c>
      <c r="O897" s="13">
        <f t="shared" si="1234"/>
        <v>2.7808366541581015E-3</v>
      </c>
      <c r="P897" s="13">
        <f t="shared" si="1235"/>
        <v>1.0847262236865884E-2</v>
      </c>
      <c r="Q897" s="13">
        <f t="shared" si="1236"/>
        <v>0.13092454916453988</v>
      </c>
      <c r="R897" s="13">
        <f t="shared" si="1237"/>
        <v>2.246773022824452E-4</v>
      </c>
      <c r="S897" s="13">
        <f t="shared" si="1238"/>
        <v>1.7093009167244598E-3</v>
      </c>
      <c r="T897" s="13">
        <f t="shared" si="1239"/>
        <v>2.115606068759894E-2</v>
      </c>
      <c r="U897" s="13">
        <f t="shared" si="1240"/>
        <v>8.7640301090144814E-4</v>
      </c>
      <c r="V897" s="13">
        <f t="shared" si="1241"/>
        <v>1.197110922805635E-4</v>
      </c>
      <c r="W897" s="13">
        <f t="shared" si="1242"/>
        <v>0.17023329003133672</v>
      </c>
      <c r="X897" s="13">
        <f t="shared" si="1243"/>
        <v>2.7507948951777078E-2</v>
      </c>
      <c r="Y897" s="13">
        <f t="shared" si="1244"/>
        <v>2.2225008263491875E-3</v>
      </c>
      <c r="Z897" s="13">
        <f t="shared" si="1245"/>
        <v>1.2101847139046256E-5</v>
      </c>
      <c r="AA897" s="13">
        <f t="shared" si="1246"/>
        <v>4.7205904478931896E-5</v>
      </c>
      <c r="AB897" s="13">
        <f t="shared" si="1247"/>
        <v>9.206848310305394E-5</v>
      </c>
      <c r="AC897" s="13">
        <f t="shared" si="1248"/>
        <v>4.7159890511777495E-6</v>
      </c>
      <c r="AD897" s="13">
        <f t="shared" si="1249"/>
        <v>0.16600805513452613</v>
      </c>
      <c r="AE897" s="13">
        <f t="shared" si="1250"/>
        <v>2.6825194445714618E-2</v>
      </c>
      <c r="AF897" s="13">
        <f t="shared" si="1251"/>
        <v>2.1673377730594794E-3</v>
      </c>
      <c r="AG897" s="13">
        <f t="shared" si="1252"/>
        <v>1.1673983157975674E-4</v>
      </c>
      <c r="AH897" s="13">
        <f t="shared" si="1253"/>
        <v>4.8888350989077076E-7</v>
      </c>
      <c r="AI897" s="13">
        <f t="shared" si="1254"/>
        <v>1.9069971719249023E-6</v>
      </c>
      <c r="AJ897" s="13">
        <f t="shared" si="1255"/>
        <v>3.7193300041374854E-6</v>
      </c>
      <c r="AK897" s="13">
        <f t="shared" si="1256"/>
        <v>4.83602034421269E-6</v>
      </c>
      <c r="AL897" s="13">
        <f t="shared" si="1257"/>
        <v>1.1890254676125146E-7</v>
      </c>
      <c r="AM897" s="13">
        <f t="shared" si="1258"/>
        <v>0.1295101533406296</v>
      </c>
      <c r="AN897" s="13">
        <f t="shared" si="1259"/>
        <v>2.0927508868418515E-2</v>
      </c>
      <c r="AO897" s="13">
        <f t="shared" si="1260"/>
        <v>1.6908351049737336E-3</v>
      </c>
      <c r="AP897" s="13">
        <f t="shared" si="1261"/>
        <v>9.1073854678929613E-5</v>
      </c>
      <c r="AQ897" s="13">
        <f t="shared" si="1262"/>
        <v>3.6791495730482404E-6</v>
      </c>
      <c r="AR897" s="13">
        <f t="shared" si="1263"/>
        <v>1.5799709482164594E-8</v>
      </c>
      <c r="AS897" s="13">
        <f t="shared" si="1264"/>
        <v>6.1630226199396191E-8</v>
      </c>
      <c r="AT897" s="13">
        <f t="shared" si="1265"/>
        <v>1.2020109564914509E-7</v>
      </c>
      <c r="AU897" s="13">
        <f t="shared" si="1266"/>
        <v>1.5629023058165654E-7</v>
      </c>
      <c r="AV897" s="13">
        <f t="shared" si="1267"/>
        <v>1.5241106607650817E-7</v>
      </c>
      <c r="AW897" s="13">
        <f t="shared" si="1268"/>
        <v>2.0818384885393314E-9</v>
      </c>
      <c r="AX897" s="13">
        <f t="shared" si="1269"/>
        <v>8.4197118249881145E-2</v>
      </c>
      <c r="AY897" s="13">
        <f t="shared" si="1270"/>
        <v>1.360538840715656E-2</v>
      </c>
      <c r="AZ897" s="13">
        <f t="shared" si="1271"/>
        <v>1.0992454228672568E-3</v>
      </c>
      <c r="BA897" s="13">
        <f t="shared" si="1272"/>
        <v>5.9208918483063009E-5</v>
      </c>
      <c r="BB897" s="13">
        <f t="shared" si="1273"/>
        <v>2.3918880772706259E-6</v>
      </c>
      <c r="BC897" s="13">
        <f t="shared" si="1274"/>
        <v>7.7300902914832747E-8</v>
      </c>
      <c r="BD897" s="13">
        <f t="shared" si="1275"/>
        <v>4.2551176076105796E-10</v>
      </c>
      <c r="BE897" s="13">
        <f t="shared" si="1276"/>
        <v>1.6598017891285023E-9</v>
      </c>
      <c r="BF897" s="13">
        <f t="shared" si="1277"/>
        <v>3.2372101469848562E-9</v>
      </c>
      <c r="BG897" s="13">
        <f t="shared" si="1278"/>
        <v>4.209148989709229E-9</v>
      </c>
      <c r="BH897" s="13">
        <f t="shared" si="1279"/>
        <v>4.1046768080700168E-9</v>
      </c>
      <c r="BI897" s="13">
        <f t="shared" si="1280"/>
        <v>3.2022381226988606E-9</v>
      </c>
      <c r="BJ897" s="14">
        <f t="shared" si="1281"/>
        <v>0.8654767769101025</v>
      </c>
      <c r="BK897" s="14">
        <f t="shared" si="1282"/>
        <v>4.3495740353202229E-2</v>
      </c>
      <c r="BL897" s="14">
        <f t="shared" si="1283"/>
        <v>4.032665756869753E-3</v>
      </c>
      <c r="BM897" s="14">
        <f t="shared" si="1284"/>
        <v>0.67029691081759346</v>
      </c>
      <c r="BN897" s="14">
        <f t="shared" si="1285"/>
        <v>0.229114987724402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1.2153</v>
      </c>
      <c r="F898" s="10">
        <f>VLOOKUP(B898,home!$B$2:$E$405,3,FALSE)</f>
        <v>2.1941999999999999</v>
      </c>
      <c r="G898" s="10">
        <f>VLOOKUP(C898,away!$B$2:$E$405,4,FALSE)</f>
        <v>0.64</v>
      </c>
      <c r="H898" s="10">
        <f>VLOOKUP(A898,away!$A$2:$E$405,3,FALSE)</f>
        <v>0.91669999999999996</v>
      </c>
      <c r="I898" s="10">
        <f>VLOOKUP(C898,away!$B$2:$E$405,3,FALSE)</f>
        <v>0.96970000000000001</v>
      </c>
      <c r="J898" s="10">
        <f>VLOOKUP(B898,home!$B$2:$E$405,4,FALSE)</f>
        <v>0.96970000000000001</v>
      </c>
      <c r="K898" s="12">
        <f t="shared" si="1230"/>
        <v>1.7066312064</v>
      </c>
      <c r="L898" s="12">
        <f t="shared" si="1231"/>
        <v>0.86198959310300005</v>
      </c>
      <c r="M898" s="13">
        <f t="shared" si="1232"/>
        <v>7.6641176112403175E-2</v>
      </c>
      <c r="N898" s="13">
        <f t="shared" si="1233"/>
        <v>0.13079822284862549</v>
      </c>
      <c r="O898" s="13">
        <f t="shared" si="1234"/>
        <v>6.6063896212065792E-2</v>
      </c>
      <c r="P898" s="13">
        <f t="shared" si="1235"/>
        <v>0.11274670689188221</v>
      </c>
      <c r="Q898" s="13">
        <f t="shared" si="1236"/>
        <v>0.11161216442756292</v>
      </c>
      <c r="R898" s="13">
        <f t="shared" si="1237"/>
        <v>2.8473195507318704E-2</v>
      </c>
      <c r="S898" s="13">
        <f t="shared" si="1238"/>
        <v>4.1465373314211157E-2</v>
      </c>
      <c r="T898" s="13">
        <f t="shared" si="1239"/>
        <v>9.620852420026009E-2</v>
      </c>
      <c r="U898" s="13">
        <f t="shared" si="1240"/>
        <v>4.8593243998718373E-2</v>
      </c>
      <c r="V898" s="13">
        <f t="shared" si="1241"/>
        <v>6.7777379795646488E-3</v>
      </c>
      <c r="W898" s="13">
        <f t="shared" si="1242"/>
        <v>6.349360094197562E-2</v>
      </c>
      <c r="X898" s="13">
        <f t="shared" si="1243"/>
        <v>5.4730823240617829E-2</v>
      </c>
      <c r="Y898" s="13">
        <f t="shared" si="1244"/>
        <v>2.3588700027686187E-2</v>
      </c>
      <c r="Z898" s="13">
        <f t="shared" si="1245"/>
        <v>8.181199403231941E-3</v>
      </c>
      <c r="AA898" s="13">
        <f t="shared" si="1246"/>
        <v>1.3962290207336685E-2</v>
      </c>
      <c r="AB898" s="13">
        <f t="shared" si="1247"/>
        <v>1.1914240090326959E-2</v>
      </c>
      <c r="AC898" s="13">
        <f t="shared" si="1248"/>
        <v>6.2316994282160803E-4</v>
      </c>
      <c r="AD898" s="13">
        <f t="shared" si="1249"/>
        <v>2.7090040193571006E-2</v>
      </c>
      <c r="AE898" s="13">
        <f t="shared" si="1250"/>
        <v>2.3351332723600189E-2</v>
      </c>
      <c r="AF898" s="13">
        <f t="shared" si="1251"/>
        <v>1.0064302896414447E-2</v>
      </c>
      <c r="AG898" s="13">
        <f t="shared" si="1252"/>
        <v>2.8917747861818784E-3</v>
      </c>
      <c r="AH898" s="13">
        <f t="shared" si="1253"/>
        <v>1.7630271861716015E-3</v>
      </c>
      <c r="AI898" s="13">
        <f t="shared" si="1254"/>
        <v>3.0088372136520374E-3</v>
      </c>
      <c r="AJ898" s="13">
        <f t="shared" si="1255"/>
        <v>2.5674877418980961E-3</v>
      </c>
      <c r="AK898" s="13">
        <f t="shared" si="1256"/>
        <v>1.46058490079092E-3</v>
      </c>
      <c r="AL898" s="13">
        <f t="shared" si="1257"/>
        <v>3.6669770716510846E-5</v>
      </c>
      <c r="AM898" s="13">
        <f t="shared" si="1258"/>
        <v>9.2465415953957106E-3</v>
      </c>
      <c r="AN898" s="13">
        <f t="shared" si="1259"/>
        <v>7.9704226274251132E-3</v>
      </c>
      <c r="AO898" s="13">
        <f t="shared" si="1260"/>
        <v>3.4352106787365584E-3</v>
      </c>
      <c r="AP898" s="13">
        <f t="shared" si="1261"/>
        <v>9.8703861839573586E-4</v>
      </c>
      <c r="AQ898" s="13">
        <f t="shared" si="1262"/>
        <v>2.1270425426197186E-4</v>
      </c>
      <c r="AR898" s="13">
        <f t="shared" si="1263"/>
        <v>3.0394221736751724E-4</v>
      </c>
      <c r="AS898" s="13">
        <f t="shared" si="1264"/>
        <v>5.1871727310181701E-4</v>
      </c>
      <c r="AT898" s="13">
        <f t="shared" si="1265"/>
        <v>4.4262954278713619E-4</v>
      </c>
      <c r="AU898" s="13">
        <f t="shared" si="1266"/>
        <v>2.5180179686503024E-4</v>
      </c>
      <c r="AV898" s="13">
        <f t="shared" si="1267"/>
        <v>1.0743320108936356E-4</v>
      </c>
      <c r="AW898" s="13">
        <f t="shared" si="1268"/>
        <v>1.4984677444230508E-6</v>
      </c>
      <c r="AX898" s="13">
        <f t="shared" si="1269"/>
        <v>2.6300727396629943E-3</v>
      </c>
      <c r="AY898" s="13">
        <f t="shared" si="1270"/>
        <v>2.2670953306933969E-3</v>
      </c>
      <c r="AZ898" s="13">
        <f t="shared" si="1271"/>
        <v>9.7710629081505622E-4</v>
      </c>
      <c r="BA898" s="13">
        <f t="shared" si="1272"/>
        <v>2.8075181801268399E-4</v>
      </c>
      <c r="BB898" s="13">
        <f t="shared" si="1273"/>
        <v>6.0501286342920243E-5</v>
      </c>
      <c r="BC898" s="13">
        <f t="shared" si="1274"/>
        <v>1.0430295839388386E-5</v>
      </c>
      <c r="BD898" s="13">
        <f t="shared" si="1275"/>
        <v>4.3665838045908286E-5</v>
      </c>
      <c r="BE898" s="13">
        <f t="shared" si="1276"/>
        <v>7.4521481862755467E-5</v>
      </c>
      <c r="BF898" s="13">
        <f t="shared" si="1277"/>
        <v>6.3590343247075056E-5</v>
      </c>
      <c r="BG898" s="13">
        <f t="shared" si="1278"/>
        <v>3.6175088070381932E-5</v>
      </c>
      <c r="BH898" s="13">
        <f t="shared" si="1279"/>
        <v>1.5434383548795539E-5</v>
      </c>
      <c r="BI898" s="13">
        <f t="shared" si="1280"/>
        <v>5.2681601231842467E-6</v>
      </c>
      <c r="BJ898" s="14">
        <f t="shared" si="1281"/>
        <v>0.57190736182207724</v>
      </c>
      <c r="BK898" s="14">
        <f t="shared" si="1282"/>
        <v>0.2405579293422927</v>
      </c>
      <c r="BL898" s="14">
        <f t="shared" si="1283"/>
        <v>0.17966998238438819</v>
      </c>
      <c r="BM898" s="14">
        <f t="shared" si="1284"/>
        <v>0.47171551408918266</v>
      </c>
      <c r="BN898" s="14">
        <f t="shared" si="1285"/>
        <v>0.52633536199985831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1.5221</v>
      </c>
      <c r="F899" s="10">
        <f>VLOOKUP(B899,home!$B$2:$E$405,3,FALSE)</f>
        <v>1.022</v>
      </c>
      <c r="G899" s="10">
        <f>VLOOKUP(C899,away!$B$2:$E$405,4,FALSE)</f>
        <v>0.73909999999999998</v>
      </c>
      <c r="H899" s="10">
        <f>VLOOKUP(A899,away!$A$2:$E$405,3,FALSE)</f>
        <v>1.1471</v>
      </c>
      <c r="I899" s="10">
        <f>VLOOKUP(C899,away!$B$2:$E$405,3,FALSE)</f>
        <v>0.32690000000000002</v>
      </c>
      <c r="J899" s="10">
        <f>VLOOKUP(B899,home!$B$2:$E$405,4,FALSE)</f>
        <v>1.0654999999999999</v>
      </c>
      <c r="K899" s="12">
        <f t="shared" si="1230"/>
        <v>1.14973376042</v>
      </c>
      <c r="L899" s="12">
        <f t="shared" si="1231"/>
        <v>0.399548637845</v>
      </c>
      <c r="M899" s="13">
        <f t="shared" si="1232"/>
        <v>0.21240033800287159</v>
      </c>
      <c r="N899" s="13">
        <f t="shared" si="1233"/>
        <v>0.24420383932652057</v>
      </c>
      <c r="O899" s="13">
        <f t="shared" si="1234"/>
        <v>8.4864265726864938E-2</v>
      </c>
      <c r="P899" s="13">
        <f t="shared" si="1235"/>
        <v>9.7571311359430535E-2</v>
      </c>
      <c r="Q899" s="13">
        <f t="shared" si="1236"/>
        <v>0.14038469924894101</v>
      </c>
      <c r="R899" s="13">
        <f t="shared" si="1237"/>
        <v>1.6953700886442501E-2</v>
      </c>
      <c r="S899" s="13">
        <f t="shared" si="1238"/>
        <v>1.1205444503895082E-2</v>
      </c>
      <c r="T899" s="13">
        <f t="shared" si="1239"/>
        <v>5.6090515359194376E-2</v>
      </c>
      <c r="U899" s="13">
        <f t="shared" si="1240"/>
        <v>1.949224227320542E-2</v>
      </c>
      <c r="V899" s="13">
        <f t="shared" si="1241"/>
        <v>5.7194401273378225E-4</v>
      </c>
      <c r="W899" s="13">
        <f t="shared" si="1242"/>
        <v>5.3801676057638526E-2</v>
      </c>
      <c r="X899" s="13">
        <f t="shared" si="1243"/>
        <v>2.1496386382607424E-2</v>
      </c>
      <c r="Y899" s="13">
        <f t="shared" si="1244"/>
        <v>4.2944259488803009E-3</v>
      </c>
      <c r="Z899" s="13">
        <f t="shared" si="1245"/>
        <v>2.2579426985365574E-3</v>
      </c>
      <c r="AA899" s="13">
        <f t="shared" si="1246"/>
        <v>2.5960329496013184E-3</v>
      </c>
      <c r="AB899" s="13">
        <f t="shared" si="1247"/>
        <v>1.4923733626596744E-3</v>
      </c>
      <c r="AC899" s="13">
        <f t="shared" si="1248"/>
        <v>1.6421032998148855E-5</v>
      </c>
      <c r="AD899" s="13">
        <f t="shared" si="1249"/>
        <v>1.5464400832661868E-2</v>
      </c>
      <c r="AE899" s="13">
        <f t="shared" si="1250"/>
        <v>6.178780287779133E-3</v>
      </c>
      <c r="AF899" s="13">
        <f t="shared" si="1251"/>
        <v>1.2343616237628448E-3</v>
      </c>
      <c r="AG899" s="13">
        <f t="shared" si="1252"/>
        <v>1.6439583512752908E-4</v>
      </c>
      <c r="AH899" s="13">
        <f t="shared" si="1253"/>
        <v>2.2553948238308619E-4</v>
      </c>
      <c r="AI899" s="13">
        <f t="shared" si="1254"/>
        <v>2.5931035720348598E-4</v>
      </c>
      <c r="AJ899" s="13">
        <f t="shared" si="1255"/>
        <v>1.4906893605170875E-4</v>
      </c>
      <c r="AK899" s="13">
        <f t="shared" si="1256"/>
        <v>5.7129862802846484E-5</v>
      </c>
      <c r="AL899" s="13">
        <f t="shared" si="1257"/>
        <v>3.0173619092530864E-7</v>
      </c>
      <c r="AM899" s="13">
        <f t="shared" si="1258"/>
        <v>3.5559887443956956E-3</v>
      </c>
      <c r="AN899" s="13">
        <f t="shared" si="1259"/>
        <v>1.4207904590154521E-3</v>
      </c>
      <c r="AO899" s="13">
        <f t="shared" si="1260"/>
        <v>2.8383744628139807E-4</v>
      </c>
      <c r="AP899" s="13">
        <f t="shared" si="1261"/>
        <v>3.7802288343712E-5</v>
      </c>
      <c r="AQ899" s="13">
        <f t="shared" si="1262"/>
        <v>3.7759632037885118E-6</v>
      </c>
      <c r="AR899" s="13">
        <f t="shared" si="1263"/>
        <v>1.8022798593285706E-5</v>
      </c>
      <c r="AS899" s="13">
        <f t="shared" si="1264"/>
        <v>2.0721419999950658E-5</v>
      </c>
      <c r="AT899" s="13">
        <f t="shared" si="1265"/>
        <v>1.1912058068892736E-5</v>
      </c>
      <c r="AU899" s="13">
        <f t="shared" si="1266"/>
        <v>4.5652317726298126E-6</v>
      </c>
      <c r="AV899" s="13">
        <f t="shared" si="1267"/>
        <v>1.3122002732836351E-6</v>
      </c>
      <c r="AW899" s="13">
        <f t="shared" si="1268"/>
        <v>3.8502758137983553E-9</v>
      </c>
      <c r="AX899" s="13">
        <f t="shared" si="1269"/>
        <v>6.814067185175436E-4</v>
      </c>
      <c r="AY899" s="13">
        <f t="shared" si="1270"/>
        <v>2.7225512620211587E-4</v>
      </c>
      <c r="AZ899" s="13">
        <f t="shared" si="1271"/>
        <v>5.4389582410186983E-5</v>
      </c>
      <c r="BA899" s="13">
        <f t="shared" si="1272"/>
        <v>7.2437611883161959E-6</v>
      </c>
      <c r="BB899" s="13">
        <f t="shared" si="1273"/>
        <v>7.2355872891655343E-7</v>
      </c>
      <c r="BC899" s="13">
        <f t="shared" si="1274"/>
        <v>5.7819380907893752E-8</v>
      </c>
      <c r="BD899" s="13">
        <f t="shared" si="1275"/>
        <v>1.2001641046836803E-6</v>
      </c>
      <c r="BE899" s="13">
        <f t="shared" si="1276"/>
        <v>1.3798691891990702E-6</v>
      </c>
      <c r="BF899" s="13">
        <f t="shared" si="1277"/>
        <v>7.9324109589277186E-7</v>
      </c>
      <c r="BG899" s="13">
        <f t="shared" si="1278"/>
        <v>3.0400535603349255E-7</v>
      </c>
      <c r="BH899" s="13">
        <f t="shared" si="1279"/>
        <v>8.7381305295052149E-8</v>
      </c>
      <c r="BI899" s="13">
        <f t="shared" si="1280"/>
        <v>2.0093047345457638E-8</v>
      </c>
      <c r="BJ899" s="14">
        <f t="shared" si="1281"/>
        <v>0.54963175237078177</v>
      </c>
      <c r="BK899" s="14">
        <f t="shared" si="1282"/>
        <v>0.32203801577432223</v>
      </c>
      <c r="BL899" s="14">
        <f t="shared" si="1283"/>
        <v>0.12614998230002142</v>
      </c>
      <c r="BM899" s="14">
        <f t="shared" si="1284"/>
        <v>0.20342728731666426</v>
      </c>
      <c r="BN899" s="14">
        <f t="shared" si="1285"/>
        <v>0.79637815455107119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1.5221</v>
      </c>
      <c r="F900" s="10">
        <f>VLOOKUP(B900,home!$B$2:$E$405,3,FALSE)</f>
        <v>1.3140000000000001</v>
      </c>
      <c r="G900" s="10">
        <f>VLOOKUP(C900,away!$B$2:$E$405,4,FALSE)</f>
        <v>0.78839999999999999</v>
      </c>
      <c r="H900" s="10">
        <f>VLOOKUP(A900,away!$A$2:$E$405,3,FALSE)</f>
        <v>1.1471</v>
      </c>
      <c r="I900" s="10">
        <f>VLOOKUP(C900,away!$B$2:$E$405,3,FALSE)</f>
        <v>1.5691999999999999</v>
      </c>
      <c r="J900" s="10">
        <f>VLOOKUP(B900,home!$B$2:$E$405,4,FALSE)</f>
        <v>1.6346000000000001</v>
      </c>
      <c r="K900" s="12">
        <f t="shared" si="1230"/>
        <v>1.57683106296</v>
      </c>
      <c r="L900" s="12">
        <f t="shared" si="1231"/>
        <v>2.9423279264720001</v>
      </c>
      <c r="M900" s="13">
        <f t="shared" si="1232"/>
        <v>1.089818530451123E-2</v>
      </c>
      <c r="N900" s="13">
        <f t="shared" si="1233"/>
        <v>1.7184597118047495E-2</v>
      </c>
      <c r="O900" s="13">
        <f t="shared" si="1234"/>
        <v>3.2066034969330151E-2</v>
      </c>
      <c r="P900" s="13">
        <f t="shared" si="1235"/>
        <v>5.0562720005601386E-2</v>
      </c>
      <c r="Q900" s="13">
        <f t="shared" si="1236"/>
        <v>1.3548603270095093E-2</v>
      </c>
      <c r="R900" s="13">
        <f t="shared" si="1237"/>
        <v>4.7174395090743927E-2</v>
      </c>
      <c r="S900" s="13">
        <f t="shared" si="1238"/>
        <v>5.8647118371775199E-2</v>
      </c>
      <c r="T900" s="13">
        <f t="shared" si="1239"/>
        <v>3.9864433766290654E-2</v>
      </c>
      <c r="U900" s="13">
        <f t="shared" si="1240"/>
        <v>7.438605155543275E-2</v>
      </c>
      <c r="V900" s="13">
        <f t="shared" si="1241"/>
        <v>3.0232941871727544E-2</v>
      </c>
      <c r="W900" s="13">
        <f t="shared" si="1242"/>
        <v>7.121286165335792E-3</v>
      </c>
      <c r="X900" s="13">
        <f t="shared" si="1243"/>
        <v>2.09531591566662E-2</v>
      </c>
      <c r="Y900" s="13">
        <f t="shared" si="1244"/>
        <v>3.0825532667235738E-2</v>
      </c>
      <c r="Z900" s="13">
        <f t="shared" si="1245"/>
        <v>4.6267513363306492E-2</v>
      </c>
      <c r="AA900" s="13">
        <f t="shared" si="1246"/>
        <v>7.2956052277178579E-2</v>
      </c>
      <c r="AB900" s="13">
        <f t="shared" si="1247"/>
        <v>5.751968473079442E-2</v>
      </c>
      <c r="AC900" s="13">
        <f t="shared" si="1248"/>
        <v>8.7667105353597483E-3</v>
      </c>
      <c r="AD900" s="13">
        <f t="shared" si="1249"/>
        <v>2.8072663084321939E-3</v>
      </c>
      <c r="AE900" s="13">
        <f t="shared" si="1250"/>
        <v>8.2598980563440023E-3</v>
      </c>
      <c r="AF900" s="13">
        <f t="shared" si="1251"/>
        <v>1.2151664360496379E-2</v>
      </c>
      <c r="AG900" s="13">
        <f t="shared" si="1252"/>
        <v>1.1918060467001005E-2</v>
      </c>
      <c r="AH900" s="13">
        <f t="shared" si="1253"/>
        <v>3.4033549164318291E-2</v>
      </c>
      <c r="AI900" s="13">
        <f t="shared" si="1254"/>
        <v>5.3665157505073433E-2</v>
      </c>
      <c r="AJ900" s="13">
        <f t="shared" si="1255"/>
        <v>4.2310443676320385E-2</v>
      </c>
      <c r="AK900" s="13">
        <f t="shared" si="1256"/>
        <v>2.2238807292147156E-2</v>
      </c>
      <c r="AL900" s="13">
        <f t="shared" si="1257"/>
        <v>1.6269451024513687E-3</v>
      </c>
      <c r="AM900" s="13">
        <f t="shared" si="1258"/>
        <v>8.8531694342738627E-4</v>
      </c>
      <c r="AN900" s="13">
        <f t="shared" si="1259"/>
        <v>2.6048927664252298E-3</v>
      </c>
      <c r="AO900" s="13">
        <f t="shared" si="1260"/>
        <v>3.8322243660589305E-3</v>
      </c>
      <c r="AP900" s="13">
        <f t="shared" si="1261"/>
        <v>3.7585535909205495E-3</v>
      </c>
      <c r="AQ900" s="13">
        <f t="shared" si="1262"/>
        <v>2.7647242984267881E-3</v>
      </c>
      <c r="AR900" s="13">
        <f t="shared" si="1263"/>
        <v>2.0027572428626295E-2</v>
      </c>
      <c r="AS900" s="13">
        <f t="shared" si="1264"/>
        <v>3.1580098321139186E-2</v>
      </c>
      <c r="AT900" s="13">
        <f t="shared" si="1265"/>
        <v>2.4898240002051611E-2</v>
      </c>
      <c r="AU900" s="13">
        <f t="shared" si="1266"/>
        <v>1.3086772749422743E-2</v>
      </c>
      <c r="AV900" s="13">
        <f t="shared" si="1267"/>
        <v>5.1589074462970548E-3</v>
      </c>
      <c r="AW900" s="13">
        <f t="shared" si="1268"/>
        <v>2.0967499374434823E-4</v>
      </c>
      <c r="AX900" s="13">
        <f t="shared" si="1269"/>
        <v>2.3266587616018396E-4</v>
      </c>
      <c r="AY900" s="13">
        <f t="shared" si="1270"/>
        <v>6.8457930496318507E-4</v>
      </c>
      <c r="AZ900" s="13">
        <f t="shared" si="1271"/>
        <v>1.0071284034389859E-3</v>
      </c>
      <c r="BA900" s="13">
        <f t="shared" si="1272"/>
        <v>9.8776734232722935E-4</v>
      </c>
      <c r="BB900" s="13">
        <f t="shared" si="1273"/>
        <v>7.2658385904660885E-4</v>
      </c>
      <c r="BC900" s="13">
        <f t="shared" si="1274"/>
        <v>4.2756959587932634E-4</v>
      </c>
      <c r="BD900" s="13">
        <f t="shared" si="1275"/>
        <v>9.8212809426979682E-3</v>
      </c>
      <c r="BE900" s="13">
        <f t="shared" si="1276"/>
        <v>1.5486500868503226E-2</v>
      </c>
      <c r="BF900" s="13">
        <f t="shared" si="1277"/>
        <v>1.2209797813006455E-2</v>
      </c>
      <c r="BG900" s="13">
        <f t="shared" si="1278"/>
        <v>6.4175961546698822E-3</v>
      </c>
      <c r="BH900" s="13">
        <f t="shared" si="1279"/>
        <v>2.5298662415540289E-3</v>
      </c>
      <c r="BI900" s="13">
        <f t="shared" si="1280"/>
        <v>7.9783433496325188E-4</v>
      </c>
      <c r="BJ900" s="14">
        <f t="shared" si="1281"/>
        <v>0.18254650768301894</v>
      </c>
      <c r="BK900" s="14">
        <f t="shared" si="1282"/>
        <v>0.16141920049638964</v>
      </c>
      <c r="BL900" s="14">
        <f t="shared" si="1283"/>
        <v>0.57836464356427086</v>
      </c>
      <c r="BM900" s="14">
        <f t="shared" si="1284"/>
        <v>0.79668842503743786</v>
      </c>
      <c r="BN900" s="14">
        <f t="shared" si="1285"/>
        <v>0.17143453575832929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1.5221</v>
      </c>
      <c r="F901" s="10">
        <f>VLOOKUP(B901,home!$B$2:$E$405,3,FALSE)</f>
        <v>1.3140000000000001</v>
      </c>
      <c r="G901" s="10">
        <f>VLOOKUP(C901,away!$B$2:$E$405,4,FALSE)</f>
        <v>0.78839999999999999</v>
      </c>
      <c r="H901" s="10">
        <f>VLOOKUP(A901,away!$A$2:$E$405,3,FALSE)</f>
        <v>1.1471</v>
      </c>
      <c r="I901" s="10">
        <f>VLOOKUP(C901,away!$B$2:$E$405,3,FALSE)</f>
        <v>1.5691999999999999</v>
      </c>
      <c r="J901" s="10">
        <f>VLOOKUP(B901,home!$B$2:$E$405,4,FALSE)</f>
        <v>1.6346000000000001</v>
      </c>
      <c r="K901" s="12">
        <f t="shared" si="1230"/>
        <v>1.57683106296</v>
      </c>
      <c r="L901" s="12">
        <f t="shared" si="1231"/>
        <v>2.9423279264720001</v>
      </c>
      <c r="M901" s="13">
        <f t="shared" si="1232"/>
        <v>1.089818530451123E-2</v>
      </c>
      <c r="N901" s="13">
        <f t="shared" si="1233"/>
        <v>1.7184597118047495E-2</v>
      </c>
      <c r="O901" s="13">
        <f t="shared" si="1234"/>
        <v>3.2066034969330151E-2</v>
      </c>
      <c r="P901" s="13">
        <f t="shared" si="1235"/>
        <v>5.0562720005601386E-2</v>
      </c>
      <c r="Q901" s="13">
        <f t="shared" si="1236"/>
        <v>1.3548603270095093E-2</v>
      </c>
      <c r="R901" s="13">
        <f t="shared" si="1237"/>
        <v>4.7174395090743927E-2</v>
      </c>
      <c r="S901" s="13">
        <f t="shared" si="1238"/>
        <v>5.8647118371775199E-2</v>
      </c>
      <c r="T901" s="13">
        <f t="shared" si="1239"/>
        <v>3.9864433766290654E-2</v>
      </c>
      <c r="U901" s="13">
        <f t="shared" si="1240"/>
        <v>7.438605155543275E-2</v>
      </c>
      <c r="V901" s="13">
        <f t="shared" si="1241"/>
        <v>3.0232941871727544E-2</v>
      </c>
      <c r="W901" s="13">
        <f t="shared" si="1242"/>
        <v>7.121286165335792E-3</v>
      </c>
      <c r="X901" s="13">
        <f t="shared" si="1243"/>
        <v>2.09531591566662E-2</v>
      </c>
      <c r="Y901" s="13">
        <f t="shared" si="1244"/>
        <v>3.0825532667235738E-2</v>
      </c>
      <c r="Z901" s="13">
        <f t="shared" si="1245"/>
        <v>4.6267513363306492E-2</v>
      </c>
      <c r="AA901" s="13">
        <f t="shared" si="1246"/>
        <v>7.2956052277178579E-2</v>
      </c>
      <c r="AB901" s="13">
        <f t="shared" si="1247"/>
        <v>5.751968473079442E-2</v>
      </c>
      <c r="AC901" s="13">
        <f t="shared" si="1248"/>
        <v>8.7667105353597483E-3</v>
      </c>
      <c r="AD901" s="13">
        <f t="shared" si="1249"/>
        <v>2.8072663084321939E-3</v>
      </c>
      <c r="AE901" s="13">
        <f t="shared" si="1250"/>
        <v>8.2598980563440023E-3</v>
      </c>
      <c r="AF901" s="13">
        <f t="shared" si="1251"/>
        <v>1.2151664360496379E-2</v>
      </c>
      <c r="AG901" s="13">
        <f t="shared" si="1252"/>
        <v>1.1918060467001005E-2</v>
      </c>
      <c r="AH901" s="13">
        <f t="shared" si="1253"/>
        <v>3.4033549164318291E-2</v>
      </c>
      <c r="AI901" s="13">
        <f t="shared" si="1254"/>
        <v>5.3665157505073433E-2</v>
      </c>
      <c r="AJ901" s="13">
        <f t="shared" si="1255"/>
        <v>4.2310443676320385E-2</v>
      </c>
      <c r="AK901" s="13">
        <f t="shared" si="1256"/>
        <v>2.2238807292147156E-2</v>
      </c>
      <c r="AL901" s="13">
        <f t="shared" si="1257"/>
        <v>1.6269451024513687E-3</v>
      </c>
      <c r="AM901" s="13">
        <f t="shared" si="1258"/>
        <v>8.8531694342738627E-4</v>
      </c>
      <c r="AN901" s="13">
        <f t="shared" si="1259"/>
        <v>2.6048927664252298E-3</v>
      </c>
      <c r="AO901" s="13">
        <f t="shared" si="1260"/>
        <v>3.8322243660589305E-3</v>
      </c>
      <c r="AP901" s="13">
        <f t="shared" si="1261"/>
        <v>3.7585535909205495E-3</v>
      </c>
      <c r="AQ901" s="13">
        <f t="shared" si="1262"/>
        <v>2.7647242984267881E-3</v>
      </c>
      <c r="AR901" s="13">
        <f t="shared" si="1263"/>
        <v>2.0027572428626295E-2</v>
      </c>
      <c r="AS901" s="13">
        <f t="shared" si="1264"/>
        <v>3.1580098321139186E-2</v>
      </c>
      <c r="AT901" s="13">
        <f t="shared" si="1265"/>
        <v>2.4898240002051611E-2</v>
      </c>
      <c r="AU901" s="13">
        <f t="shared" si="1266"/>
        <v>1.3086772749422743E-2</v>
      </c>
      <c r="AV901" s="13">
        <f t="shared" si="1267"/>
        <v>5.1589074462970548E-3</v>
      </c>
      <c r="AW901" s="13">
        <f t="shared" si="1268"/>
        <v>2.0967499374434823E-4</v>
      </c>
      <c r="AX901" s="13">
        <f t="shared" si="1269"/>
        <v>2.3266587616018396E-4</v>
      </c>
      <c r="AY901" s="13">
        <f t="shared" si="1270"/>
        <v>6.8457930496318507E-4</v>
      </c>
      <c r="AZ901" s="13">
        <f t="shared" si="1271"/>
        <v>1.0071284034389859E-3</v>
      </c>
      <c r="BA901" s="13">
        <f t="shared" si="1272"/>
        <v>9.8776734232722935E-4</v>
      </c>
      <c r="BB901" s="13">
        <f t="shared" si="1273"/>
        <v>7.2658385904660885E-4</v>
      </c>
      <c r="BC901" s="13">
        <f t="shared" si="1274"/>
        <v>4.2756959587932634E-4</v>
      </c>
      <c r="BD901" s="13">
        <f t="shared" si="1275"/>
        <v>9.8212809426979682E-3</v>
      </c>
      <c r="BE901" s="13">
        <f t="shared" si="1276"/>
        <v>1.5486500868503226E-2</v>
      </c>
      <c r="BF901" s="13">
        <f t="shared" si="1277"/>
        <v>1.2209797813006455E-2</v>
      </c>
      <c r="BG901" s="13">
        <f t="shared" si="1278"/>
        <v>6.4175961546698822E-3</v>
      </c>
      <c r="BH901" s="13">
        <f t="shared" si="1279"/>
        <v>2.5298662415540289E-3</v>
      </c>
      <c r="BI901" s="13">
        <f t="shared" si="1280"/>
        <v>7.9783433496325188E-4</v>
      </c>
      <c r="BJ901" s="14">
        <f t="shared" si="1281"/>
        <v>0.18254650768301894</v>
      </c>
      <c r="BK901" s="14">
        <f t="shared" si="1282"/>
        <v>0.16141920049638964</v>
      </c>
      <c r="BL901" s="14">
        <f t="shared" si="1283"/>
        <v>0.57836464356427086</v>
      </c>
      <c r="BM901" s="14">
        <f t="shared" si="1284"/>
        <v>0.79668842503743786</v>
      </c>
      <c r="BN901" s="14">
        <f t="shared" si="1285"/>
        <v>0.17143453575832929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1.5207999999999999</v>
      </c>
      <c r="F902" s="10">
        <f>VLOOKUP(B902,home!$B$2:$E$405,3,FALSE)</f>
        <v>1.1397999999999999</v>
      </c>
      <c r="G902" s="10">
        <f>VLOOKUP(C902,away!$B$2:$E$405,4,FALSE)</f>
        <v>1.0959000000000001</v>
      </c>
      <c r="H902" s="10">
        <f>VLOOKUP(A902,away!$A$2:$E$405,3,FALSE)</f>
        <v>1.1375</v>
      </c>
      <c r="I902" s="10">
        <f>VLOOKUP(C902,away!$B$2:$E$405,3,FALSE)</f>
        <v>0.99629999999999996</v>
      </c>
      <c r="J902" s="10">
        <f>VLOOKUP(B902,home!$B$2:$E$405,4,FALSE)</f>
        <v>0.99629999999999996</v>
      </c>
      <c r="K902" s="12">
        <f t="shared" si="1230"/>
        <v>1.8996416518559998</v>
      </c>
      <c r="L902" s="12">
        <f t="shared" si="1231"/>
        <v>1.1290980723749999</v>
      </c>
      <c r="M902" s="13">
        <f t="shared" si="1232"/>
        <v>4.8376567539929319E-2</v>
      </c>
      <c r="N902" s="13">
        <f t="shared" si="1233"/>
        <v>9.1898142672674654E-2</v>
      </c>
      <c r="O902" s="13">
        <f t="shared" si="1234"/>
        <v>5.4621889157453182E-2</v>
      </c>
      <c r="P902" s="13">
        <f t="shared" si="1235"/>
        <v>0.10376201574655967</v>
      </c>
      <c r="Q902" s="13">
        <f t="shared" si="1236"/>
        <v>8.7286769774609044E-2</v>
      </c>
      <c r="R902" s="13">
        <f t="shared" si="1237"/>
        <v>3.0836734878580657E-2</v>
      </c>
      <c r="S902" s="13">
        <f t="shared" si="1238"/>
        <v>5.5639312891012503E-2</v>
      </c>
      <c r="T902" s="13">
        <f t="shared" si="1239"/>
        <v>9.8555323496351474E-2</v>
      </c>
      <c r="U902" s="13">
        <f t="shared" si="1240"/>
        <v>5.8578745982592474E-2</v>
      </c>
      <c r="V902" s="13">
        <f t="shared" si="1241"/>
        <v>1.325997172669241E-2</v>
      </c>
      <c r="W902" s="13">
        <f t="shared" si="1242"/>
        <v>5.5271194506604213E-2</v>
      </c>
      <c r="X902" s="13">
        <f t="shared" si="1243"/>
        <v>6.24065991752705E-2</v>
      </c>
      <c r="Y902" s="13">
        <f t="shared" si="1244"/>
        <v>3.5231585416138599E-2</v>
      </c>
      <c r="Z902" s="13">
        <f t="shared" si="1245"/>
        <v>1.1605899303248108E-2</v>
      </c>
      <c r="AA902" s="13">
        <f t="shared" si="1246"/>
        <v>2.2047049723696633E-2</v>
      </c>
      <c r="AB902" s="13">
        <f t="shared" si="1247"/>
        <v>2.0940746977837224E-2</v>
      </c>
      <c r="AC902" s="13">
        <f t="shared" si="1248"/>
        <v>1.7775669413300705E-3</v>
      </c>
      <c r="AD902" s="13">
        <f t="shared" si="1249"/>
        <v>2.6248865808144981E-2</v>
      </c>
      <c r="AE902" s="13">
        <f t="shared" si="1250"/>
        <v>2.963754378600654E-2</v>
      </c>
      <c r="AF902" s="13">
        <f t="shared" si="1251"/>
        <v>1.6731846779354825E-2</v>
      </c>
      <c r="AG902" s="13">
        <f t="shared" si="1252"/>
        <v>6.2972986486144579E-3</v>
      </c>
      <c r="AH902" s="13">
        <f t="shared" si="1253"/>
        <v>3.2760496328689509E-3</v>
      </c>
      <c r="AI902" s="13">
        <f t="shared" si="1254"/>
        <v>6.2233203361454145E-3</v>
      </c>
      <c r="AJ902" s="13">
        <f t="shared" si="1255"/>
        <v>5.9110392616921574E-3</v>
      </c>
      <c r="AK902" s="13">
        <f t="shared" si="1256"/>
        <v>3.7429521290888528E-3</v>
      </c>
      <c r="AL902" s="13">
        <f t="shared" si="1257"/>
        <v>1.5250683406144288E-4</v>
      </c>
      <c r="AM902" s="13">
        <f t="shared" si="1258"/>
        <v>9.9726877606262036E-3</v>
      </c>
      <c r="AN902" s="13">
        <f t="shared" si="1259"/>
        <v>1.1260142526920801E-2</v>
      </c>
      <c r="AO902" s="13">
        <f t="shared" si="1260"/>
        <v>6.3569026109070205E-3</v>
      </c>
      <c r="AP902" s="13">
        <f t="shared" si="1261"/>
        <v>2.3925221614169057E-3</v>
      </c>
      <c r="AQ902" s="13">
        <f t="shared" si="1262"/>
        <v>6.7534804014257458E-4</v>
      </c>
      <c r="AR902" s="13">
        <f t="shared" si="1263"/>
        <v>7.397962650954311E-4</v>
      </c>
      <c r="AS902" s="13">
        <f t="shared" si="1264"/>
        <v>1.4053477990627838E-3</v>
      </c>
      <c r="AT902" s="13">
        <f t="shared" si="1265"/>
        <v>1.3348286072219105E-3</v>
      </c>
      <c r="AU902" s="13">
        <f t="shared" si="1266"/>
        <v>8.4523200678922436E-4</v>
      </c>
      <c r="AV902" s="13">
        <f t="shared" si="1267"/>
        <v>4.0140948139466104E-4</v>
      </c>
      <c r="AW902" s="13">
        <f t="shared" si="1268"/>
        <v>9.0863644908021466E-6</v>
      </c>
      <c r="AX902" s="13">
        <f t="shared" si="1269"/>
        <v>3.157422175173345E-3</v>
      </c>
      <c r="AY902" s="13">
        <f t="shared" si="1270"/>
        <v>3.5650392916623031E-3</v>
      </c>
      <c r="AZ902" s="13">
        <f t="shared" si="1271"/>
        <v>2.0126394960785212E-3</v>
      </c>
      <c r="BA902" s="13">
        <f t="shared" si="1272"/>
        <v>7.574891251360161E-4</v>
      </c>
      <c r="BB902" s="13">
        <f t="shared" si="1273"/>
        <v>2.138198777590254E-4</v>
      </c>
      <c r="BC902" s="13">
        <f t="shared" si="1274"/>
        <v>4.8284722362634695E-5</v>
      </c>
      <c r="BD902" s="13">
        <f t="shared" si="1275"/>
        <v>1.3921708947824593E-4</v>
      </c>
      <c r="BE902" s="13">
        <f t="shared" si="1276"/>
        <v>2.6446258182303959E-4</v>
      </c>
      <c r="BF902" s="13">
        <f t="shared" si="1277"/>
        <v>2.5119206789421078E-4</v>
      </c>
      <c r="BG902" s="13">
        <f t="shared" si="1278"/>
        <v>1.5905830492922765E-4</v>
      </c>
      <c r="BH902" s="13">
        <f t="shared" si="1279"/>
        <v>7.5538445279293358E-5</v>
      </c>
      <c r="BI902" s="13">
        <f t="shared" si="1280"/>
        <v>2.8699195393798185E-5</v>
      </c>
      <c r="BJ902" s="14">
        <f t="shared" si="1281"/>
        <v>0.54997746785195478</v>
      </c>
      <c r="BK902" s="14">
        <f t="shared" si="1282"/>
        <v>0.22653298097124774</v>
      </c>
      <c r="BL902" s="14">
        <f t="shared" si="1283"/>
        <v>0.21182330992431742</v>
      </c>
      <c r="BM902" s="14">
        <f t="shared" si="1284"/>
        <v>0.57960158535378992</v>
      </c>
      <c r="BN902" s="14">
        <f t="shared" si="1285"/>
        <v>0.4167821197698065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1.5207999999999999</v>
      </c>
      <c r="F903" s="10">
        <f>VLOOKUP(B903,home!$B$2:$E$405,3,FALSE)</f>
        <v>0.70140000000000002</v>
      </c>
      <c r="G903" s="10">
        <f>VLOOKUP(C903,away!$B$2:$E$405,4,FALSE)</f>
        <v>0.74519999999999997</v>
      </c>
      <c r="H903" s="10">
        <f>VLOOKUP(A903,away!$A$2:$E$405,3,FALSE)</f>
        <v>1.1375</v>
      </c>
      <c r="I903" s="10">
        <f>VLOOKUP(C903,away!$B$2:$E$405,3,FALSE)</f>
        <v>0.93769999999999998</v>
      </c>
      <c r="J903" s="10">
        <f>VLOOKUP(B903,home!$B$2:$E$405,4,FALSE)</f>
        <v>0.64470000000000005</v>
      </c>
      <c r="K903" s="12">
        <f t="shared" si="1230"/>
        <v>0.79489673222399992</v>
      </c>
      <c r="L903" s="12">
        <f t="shared" si="1231"/>
        <v>0.68765877862499991</v>
      </c>
      <c r="M903" s="13">
        <f t="shared" si="1232"/>
        <v>0.22705670047813969</v>
      </c>
      <c r="N903" s="13">
        <f t="shared" si="1233"/>
        <v>0.18048662923963674</v>
      </c>
      <c r="O903" s="13">
        <f t="shared" si="1234"/>
        <v>0.15613753332941999</v>
      </c>
      <c r="P903" s="13">
        <f t="shared" si="1235"/>
        <v>0.12411321502107181</v>
      </c>
      <c r="Q903" s="13">
        <f t="shared" si="1236"/>
        <v>7.1734115896355935E-2</v>
      </c>
      <c r="R903" s="13">
        <f t="shared" si="1237"/>
        <v>5.3684672733414575E-2</v>
      </c>
      <c r="S903" s="13">
        <f t="shared" si="1238"/>
        <v>1.6960620530498127E-2</v>
      </c>
      <c r="T903" s="13">
        <f t="shared" si="1239"/>
        <v>4.9328594523032322E-2</v>
      </c>
      <c r="U903" s="13">
        <f t="shared" si="1240"/>
        <v>4.2673770926306108E-2</v>
      </c>
      <c r="V903" s="13">
        <f t="shared" si="1241"/>
        <v>1.0301084062848611E-3</v>
      </c>
      <c r="W903" s="13">
        <f t="shared" si="1242"/>
        <v>1.9007071438330345E-2</v>
      </c>
      <c r="X903" s="13">
        <f t="shared" si="1243"/>
        <v>1.3070379530520366E-2</v>
      </c>
      <c r="Y903" s="13">
        <f t="shared" si="1244"/>
        <v>4.4939806120614162E-3</v>
      </c>
      <c r="Z903" s="13">
        <f t="shared" si="1245"/>
        <v>1.2305578827580902E-2</v>
      </c>
      <c r="AA903" s="13">
        <f t="shared" si="1246"/>
        <v>9.7816643981688978E-3</v>
      </c>
      <c r="AB903" s="13">
        <f t="shared" si="1247"/>
        <v>3.8877065329081476E-3</v>
      </c>
      <c r="AC903" s="13">
        <f t="shared" si="1248"/>
        <v>3.5192219018151025E-5</v>
      </c>
      <c r="AD903" s="13">
        <f t="shared" si="1249"/>
        <v>3.7771647438692275E-3</v>
      </c>
      <c r="AE903" s="13">
        <f t="shared" si="1250"/>
        <v>2.5974004944345238E-3</v>
      </c>
      <c r="AF903" s="13">
        <f t="shared" si="1251"/>
        <v>8.9306262580140757E-4</v>
      </c>
      <c r="AG903" s="13">
        <f t="shared" si="1252"/>
        <v>2.0470745149807712E-4</v>
      </c>
      <c r="AH903" s="13">
        <f t="shared" si="1253"/>
        <v>2.1155098267119851E-3</v>
      </c>
      <c r="AI903" s="13">
        <f t="shared" si="1254"/>
        <v>1.6816118482411168E-3</v>
      </c>
      <c r="AJ903" s="13">
        <f t="shared" si="1255"/>
        <v>6.6835388151801234E-4</v>
      </c>
      <c r="AK903" s="13">
        <f t="shared" si="1256"/>
        <v>1.7709077212929816E-4</v>
      </c>
      <c r="AL903" s="13">
        <f t="shared" si="1257"/>
        <v>7.6946761524687162E-7</v>
      </c>
      <c r="AM903" s="13">
        <f t="shared" si="1258"/>
        <v>6.0049118239467031E-4</v>
      </c>
      <c r="AN903" s="13">
        <f t="shared" si="1259"/>
        <v>4.1293303306060112E-4</v>
      </c>
      <c r="AO903" s="13">
        <f t="shared" si="1260"/>
        <v>1.419785125841848E-4</v>
      </c>
      <c r="AP903" s="13">
        <f t="shared" si="1261"/>
        <v>3.2544256851544901E-5</v>
      </c>
      <c r="AQ903" s="13">
        <f t="shared" si="1262"/>
        <v>5.5948359794479122E-6</v>
      </c>
      <c r="AR903" s="13">
        <f t="shared" si="1263"/>
        <v>2.9094978072118988E-4</v>
      </c>
      <c r="AS903" s="13">
        <f t="shared" si="1264"/>
        <v>2.312750299365631E-4</v>
      </c>
      <c r="AT903" s="13">
        <f t="shared" si="1265"/>
        <v>9.1919882770790886E-5</v>
      </c>
      <c r="AU903" s="13">
        <f t="shared" si="1266"/>
        <v>2.4355604813638279E-5</v>
      </c>
      <c r="AV903" s="13">
        <f t="shared" si="1267"/>
        <v>4.8400476694250473E-6</v>
      </c>
      <c r="AW903" s="13">
        <f t="shared" si="1268"/>
        <v>1.1683461955364068E-8</v>
      </c>
      <c r="AX903" s="13">
        <f t="shared" si="1269"/>
        <v>7.9554746435808187E-5</v>
      </c>
      <c r="AY903" s="13">
        <f t="shared" si="1270"/>
        <v>5.4706519767869432E-5</v>
      </c>
      <c r="AZ903" s="13">
        <f t="shared" si="1271"/>
        <v>1.8809709283198749E-5</v>
      </c>
      <c r="BA903" s="13">
        <f t="shared" si="1272"/>
        <v>4.3115539039919252E-6</v>
      </c>
      <c r="BB903" s="13">
        <f t="shared" si="1273"/>
        <v>7.4121947289873426E-7</v>
      </c>
      <c r="BC903" s="13">
        <f t="shared" si="1274"/>
        <v>1.0194121548532199E-7</v>
      </c>
      <c r="BD903" s="13">
        <f t="shared" si="1275"/>
        <v>3.3345695141990811E-5</v>
      </c>
      <c r="BE903" s="13">
        <f t="shared" si="1276"/>
        <v>2.6506384102106197E-5</v>
      </c>
      <c r="BF903" s="13">
        <f t="shared" si="1277"/>
        <v>1.05349190529192E-5</v>
      </c>
      <c r="BG903" s="13">
        <f t="shared" si="1278"/>
        <v>2.7913909098032765E-6</v>
      </c>
      <c r="BH903" s="13">
        <f t="shared" si="1279"/>
        <v>5.5471687814060057E-7</v>
      </c>
      <c r="BI903" s="13">
        <f t="shared" si="1280"/>
        <v>8.8188526748692459E-8</v>
      </c>
      <c r="BJ903" s="14">
        <f t="shared" si="1281"/>
        <v>0.34694487406649016</v>
      </c>
      <c r="BK903" s="14">
        <f t="shared" si="1282"/>
        <v>0.36925131264239575</v>
      </c>
      <c r="BL903" s="14">
        <f t="shared" si="1283"/>
        <v>0.27152507588934155</v>
      </c>
      <c r="BM903" s="14">
        <f t="shared" si="1284"/>
        <v>0.18675927989146357</v>
      </c>
      <c r="BN903" s="14">
        <f t="shared" si="1285"/>
        <v>0.81321286669803861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1.5207999999999999</v>
      </c>
      <c r="F904" s="10">
        <f>VLOOKUP(B904,home!$B$2:$E$405,3,FALSE)</f>
        <v>0.56989999999999996</v>
      </c>
      <c r="G904" s="10">
        <f>VLOOKUP(C904,away!$B$2:$E$405,4,FALSE)</f>
        <v>0.92059999999999997</v>
      </c>
      <c r="H904" s="10">
        <f>VLOOKUP(A904,away!$A$2:$E$405,3,FALSE)</f>
        <v>1.1375</v>
      </c>
      <c r="I904" s="10">
        <f>VLOOKUP(C904,away!$B$2:$E$405,3,FALSE)</f>
        <v>1.1721999999999999</v>
      </c>
      <c r="J904" s="10">
        <f>VLOOKUP(B904,home!$B$2:$E$405,4,FALSE)</f>
        <v>1.4066000000000001</v>
      </c>
      <c r="K904" s="12">
        <f t="shared" si="1230"/>
        <v>0.79788762875199981</v>
      </c>
      <c r="L904" s="12">
        <f t="shared" si="1231"/>
        <v>1.8755287914999998</v>
      </c>
      <c r="M904" s="13">
        <f t="shared" si="1232"/>
        <v>6.9016034297914142E-2</v>
      </c>
      <c r="N904" s="13">
        <f t="shared" si="1233"/>
        <v>5.5067039951829398E-2</v>
      </c>
      <c r="O904" s="13">
        <f t="shared" si="1234"/>
        <v>0.12944155940088944</v>
      </c>
      <c r="P904" s="13">
        <f t="shared" si="1235"/>
        <v>0.1032798188923368</v>
      </c>
      <c r="Q904" s="13">
        <f t="shared" si="1236"/>
        <v>2.1968654964778397E-2</v>
      </c>
      <c r="R904" s="13">
        <f t="shared" si="1237"/>
        <v>0.12138568573651282</v>
      </c>
      <c r="S904" s="13">
        <f t="shared" si="1238"/>
        <v>3.8638560947989259E-2</v>
      </c>
      <c r="T904" s="13">
        <f t="shared" si="1239"/>
        <v>4.1202844896971291E-2</v>
      </c>
      <c r="U904" s="13">
        <f t="shared" si="1240"/>
        <v>9.685213695674165E-2</v>
      </c>
      <c r="V904" s="13">
        <f t="shared" si="1241"/>
        <v>6.4245675621521729E-3</v>
      </c>
      <c r="W904" s="13">
        <f t="shared" si="1242"/>
        <v>5.8428393389059613E-3</v>
      </c>
      <c r="X904" s="13">
        <f t="shared" si="1243"/>
        <v>1.0958413404226954E-2</v>
      </c>
      <c r="Y904" s="13">
        <f t="shared" si="1244"/>
        <v>1.0276409924393591E-2</v>
      </c>
      <c r="Z904" s="13">
        <f t="shared" si="1245"/>
        <v>7.5887449491600228E-2</v>
      </c>
      <c r="AA904" s="13">
        <f t="shared" si="1246"/>
        <v>6.0549657126890054E-2</v>
      </c>
      <c r="AB904" s="13">
        <f t="shared" si="1247"/>
        <v>2.415591117336046E-2</v>
      </c>
      <c r="AC904" s="13">
        <f t="shared" si="1248"/>
        <v>6.0088226329449467E-4</v>
      </c>
      <c r="AD904" s="13">
        <f t="shared" si="1249"/>
        <v>1.1654823063246449E-3</v>
      </c>
      <c r="AE904" s="13">
        <f t="shared" si="1250"/>
        <v>2.1858956214956936E-3</v>
      </c>
      <c r="AF904" s="13">
        <f t="shared" si="1251"/>
        <v>2.04985508666448E-3</v>
      </c>
      <c r="AG904" s="13">
        <f t="shared" si="1252"/>
        <v>1.2815207444806533E-3</v>
      </c>
      <c r="AH904" s="13">
        <f t="shared" si="1253"/>
        <v>3.5582274108749548E-2</v>
      </c>
      <c r="AI904" s="13">
        <f t="shared" si="1254"/>
        <v>2.8390656314233851E-2</v>
      </c>
      <c r="AJ904" s="13">
        <f t="shared" si="1255"/>
        <v>1.1326276722638518E-2</v>
      </c>
      <c r="AK904" s="13">
        <f t="shared" si="1256"/>
        <v>3.0123653589383399E-3</v>
      </c>
      <c r="AL904" s="13">
        <f t="shared" si="1257"/>
        <v>3.5967880194790334E-5</v>
      </c>
      <c r="AM904" s="13">
        <f t="shared" si="1258"/>
        <v>1.8598478274915666E-4</v>
      </c>
      <c r="AN904" s="13">
        <f t="shared" si="1259"/>
        <v>3.4881981482691573E-4</v>
      </c>
      <c r="AO904" s="13">
        <f t="shared" si="1260"/>
        <v>3.2711080287678955E-4</v>
      </c>
      <c r="AP904" s="13">
        <f t="shared" si="1261"/>
        <v>2.0450190960203326E-4</v>
      </c>
      <c r="AQ904" s="13">
        <f t="shared" si="1262"/>
        <v>9.5887304843835883E-5</v>
      </c>
      <c r="AR904" s="13">
        <f t="shared" si="1263"/>
        <v>1.3347115911600961E-2</v>
      </c>
      <c r="AS904" s="13">
        <f t="shared" si="1264"/>
        <v>1.0649498665385376E-2</v>
      </c>
      <c r="AT904" s="13">
        <f t="shared" si="1265"/>
        <v>4.2485516187609615E-3</v>
      </c>
      <c r="AU904" s="13">
        <f t="shared" si="1266"/>
        <v>1.1299555922412181E-3</v>
      </c>
      <c r="AV904" s="13">
        <f t="shared" si="1267"/>
        <v>2.2539439702210176E-4</v>
      </c>
      <c r="AW904" s="13">
        <f t="shared" si="1268"/>
        <v>1.4951260522478814E-6</v>
      </c>
      <c r="AX904" s="13">
        <f t="shared" si="1269"/>
        <v>2.4732492881946726E-5</v>
      </c>
      <c r="AY904" s="13">
        <f t="shared" si="1270"/>
        <v>4.6386502485659892E-5</v>
      </c>
      <c r="AZ904" s="13">
        <f t="shared" si="1271"/>
        <v>4.3499610474420721E-5</v>
      </c>
      <c r="BA904" s="13">
        <f t="shared" si="1272"/>
        <v>2.7194923954603678E-5</v>
      </c>
      <c r="BB904" s="13">
        <f t="shared" si="1273"/>
        <v>1.2751215714878054E-5</v>
      </c>
      <c r="BC904" s="13">
        <f t="shared" si="1274"/>
        <v>4.783054439976211E-6</v>
      </c>
      <c r="BD904" s="13">
        <f t="shared" si="1275"/>
        <v>4.1721500292825602E-3</v>
      </c>
      <c r="BE904" s="13">
        <f t="shared" si="1276"/>
        <v>3.328906893661848E-3</v>
      </c>
      <c r="BF904" s="13">
        <f t="shared" si="1277"/>
        <v>1.3280468138600187E-3</v>
      </c>
      <c r="BG904" s="13">
        <f t="shared" si="1278"/>
        <v>3.5321070772747294E-4</v>
      </c>
      <c r="BH904" s="13">
        <f t="shared" si="1279"/>
        <v>7.0455613509622257E-5</v>
      </c>
      <c r="BI904" s="13">
        <f t="shared" si="1280"/>
        <v>1.1243132479091979E-5</v>
      </c>
      <c r="BJ904" s="14">
        <f t="shared" si="1281"/>
        <v>0.15332060865492131</v>
      </c>
      <c r="BK904" s="14">
        <f t="shared" si="1282"/>
        <v>0.21804221834636733</v>
      </c>
      <c r="BL904" s="14">
        <f t="shared" si="1283"/>
        <v>0.54956105227448582</v>
      </c>
      <c r="BM904" s="14">
        <f t="shared" si="1284"/>
        <v>0.49660764414668035</v>
      </c>
      <c r="BN904" s="14">
        <f t="shared" si="1285"/>
        <v>0.50015879324426105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1.6306</v>
      </c>
      <c r="F905" s="10">
        <f>VLOOKUP(B905,home!$B$2:$E$405,3,FALSE)</f>
        <v>1.2264999999999999</v>
      </c>
      <c r="G905" s="10">
        <f>VLOOKUP(C905,away!$B$2:$E$405,4,FALSE)</f>
        <v>1.1039000000000001</v>
      </c>
      <c r="H905" s="10">
        <f>VLOOKUP(A905,away!$A$2:$E$405,3,FALSE)</f>
        <v>1.1465000000000001</v>
      </c>
      <c r="I905" s="10">
        <f>VLOOKUP(C905,away!$B$2:$E$405,3,FALSE)</f>
        <v>1.1775</v>
      </c>
      <c r="J905" s="10">
        <f>VLOOKUP(B905,home!$B$2:$E$405,4,FALSE)</f>
        <v>1.1800999999999999</v>
      </c>
      <c r="K905" s="12">
        <f t="shared" si="1230"/>
        <v>2.2077237205100002</v>
      </c>
      <c r="L905" s="12">
        <f t="shared" si="1231"/>
        <v>1.5931394253750002</v>
      </c>
      <c r="M905" s="13">
        <f t="shared" si="1232"/>
        <v>2.2351470947441936E-2</v>
      </c>
      <c r="N905" s="13">
        <f t="shared" si="1233"/>
        <v>4.9345872598957681E-2</v>
      </c>
      <c r="O905" s="13">
        <f t="shared" si="1234"/>
        <v>3.5609009581493649E-2</v>
      </c>
      <c r="P905" s="13">
        <f t="shared" si="1235"/>
        <v>7.8614855116931406E-2</v>
      </c>
      <c r="Q905" s="13">
        <f t="shared" si="1236"/>
        <v>5.4471026722991679E-2</v>
      </c>
      <c r="R905" s="13">
        <f t="shared" si="1237"/>
        <v>2.8365058531416843E-2</v>
      </c>
      <c r="S905" s="13">
        <f t="shared" si="1238"/>
        <v>6.9126272042550271E-2</v>
      </c>
      <c r="T905" s="13">
        <f t="shared" si="1239"/>
        <v>8.6779940213053228E-2</v>
      </c>
      <c r="U905" s="13">
        <f t="shared" si="1240"/>
        <v>6.2622212553463508E-2</v>
      </c>
      <c r="V905" s="13">
        <f t="shared" si="1241"/>
        <v>2.7014636974388793E-2</v>
      </c>
      <c r="W905" s="13">
        <f t="shared" si="1242"/>
        <v>4.0085659258960946E-2</v>
      </c>
      <c r="X905" s="13">
        <f t="shared" si="1243"/>
        <v>6.3862044157599093E-2</v>
      </c>
      <c r="Y905" s="13">
        <f t="shared" si="1244"/>
        <v>5.0870570166255166E-2</v>
      </c>
      <c r="Z905" s="13">
        <f t="shared" si="1245"/>
        <v>1.5063164349823226E-2</v>
      </c>
      <c r="AA905" s="13">
        <f t="shared" si="1246"/>
        <v>3.3255305241045328E-2</v>
      </c>
      <c r="AB905" s="13">
        <f t="shared" si="1247"/>
        <v>3.670926310672816E-2</v>
      </c>
      <c r="AC905" s="13">
        <f t="shared" si="1248"/>
        <v>5.938512326470427E-3</v>
      </c>
      <c r="AD905" s="13">
        <f t="shared" si="1249"/>
        <v>2.2124515199572342E-2</v>
      </c>
      <c r="AE905" s="13">
        <f t="shared" si="1250"/>
        <v>3.5247437431747138E-2</v>
      </c>
      <c r="AF905" s="13">
        <f t="shared" si="1251"/>
        <v>2.8077041107977461E-2</v>
      </c>
      <c r="AG905" s="13">
        <f t="shared" si="1252"/>
        <v>1.4910213712331158E-2</v>
      </c>
      <c r="AH905" s="13">
        <f t="shared" si="1253"/>
        <v>5.9994302491516403E-3</v>
      </c>
      <c r="AI905" s="13">
        <f t="shared" si="1254"/>
        <v>1.3245084470597296E-2</v>
      </c>
      <c r="AJ905" s="13">
        <f t="shared" si="1255"/>
        <v>1.4620743582948147E-2</v>
      </c>
      <c r="AK905" s="13">
        <f t="shared" si="1256"/>
        <v>1.0759520806522999E-2</v>
      </c>
      <c r="AL905" s="13">
        <f t="shared" si="1257"/>
        <v>8.3548020128673326E-4</v>
      </c>
      <c r="AM905" s="13">
        <f t="shared" si="1258"/>
        <v>9.7689634021759838E-3</v>
      </c>
      <c r="AN905" s="13">
        <f t="shared" si="1259"/>
        <v>1.5563320741052052E-2</v>
      </c>
      <c r="AO905" s="13">
        <f t="shared" si="1260"/>
        <v>1.2397269931163248E-2</v>
      </c>
      <c r="AP905" s="13">
        <f t="shared" si="1261"/>
        <v>6.5835264981173956E-3</v>
      </c>
      <c r="AQ905" s="13">
        <f t="shared" si="1262"/>
        <v>2.6221189055379585E-3</v>
      </c>
      <c r="AR905" s="13">
        <f t="shared" si="1263"/>
        <v>1.9115857719421672E-3</v>
      </c>
      <c r="AS905" s="13">
        <f t="shared" si="1264"/>
        <v>4.2202532525061421E-3</v>
      </c>
      <c r="AT905" s="13">
        <f t="shared" si="1265"/>
        <v>4.6585766060586453E-3</v>
      </c>
      <c r="AU905" s="13">
        <f t="shared" si="1266"/>
        <v>3.4282833590028811E-3</v>
      </c>
      <c r="AV905" s="13">
        <f t="shared" si="1267"/>
        <v>1.8921756230750899E-3</v>
      </c>
      <c r="AW905" s="13">
        <f t="shared" si="1268"/>
        <v>8.1626687184712583E-5</v>
      </c>
      <c r="AX905" s="13">
        <f t="shared" si="1269"/>
        <v>3.5945287046296654E-3</v>
      </c>
      <c r="AY905" s="13">
        <f t="shared" si="1270"/>
        <v>5.7265853949876478E-3</v>
      </c>
      <c r="AZ905" s="13">
        <f t="shared" si="1271"/>
        <v>4.561624482765746E-3</v>
      </c>
      <c r="BA905" s="13">
        <f t="shared" si="1272"/>
        <v>2.4224346024166515E-3</v>
      </c>
      <c r="BB905" s="13">
        <f t="shared" si="1273"/>
        <v>9.648190176256452E-4</v>
      </c>
      <c r="BC905" s="13">
        <f t="shared" si="1274"/>
        <v>3.0741824306619841E-4</v>
      </c>
      <c r="BD905" s="13">
        <f t="shared" si="1275"/>
        <v>5.0757044304449513E-4</v>
      </c>
      <c r="BE905" s="13">
        <f t="shared" si="1276"/>
        <v>1.1205753069391019E-3</v>
      </c>
      <c r="BF905" s="13">
        <f t="shared" si="1277"/>
        <v>1.236960342873615E-3</v>
      </c>
      <c r="BG905" s="13">
        <f t="shared" si="1278"/>
        <v>9.1028889676408756E-4</v>
      </c>
      <c r="BH905" s="13">
        <f t="shared" si="1279"/>
        <v>5.0241659747573858E-4</v>
      </c>
      <c r="BI905" s="13">
        <f t="shared" si="1280"/>
        <v>2.2183940796502265E-4</v>
      </c>
      <c r="BJ905" s="14">
        <f t="shared" si="1281"/>
        <v>0.51028693049298424</v>
      </c>
      <c r="BK905" s="14">
        <f t="shared" si="1282"/>
        <v>0.20960781300405726</v>
      </c>
      <c r="BL905" s="14">
        <f t="shared" si="1283"/>
        <v>0.26179615373101456</v>
      </c>
      <c r="BM905" s="14">
        <f t="shared" si="1284"/>
        <v>0.7223518093708432</v>
      </c>
      <c r="BN905" s="14">
        <f t="shared" si="1285"/>
        <v>0.26875729349923316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1.391</v>
      </c>
      <c r="F906" s="10">
        <f>VLOOKUP(B906,home!$B$2:$E$405,3,FALSE)</f>
        <v>0.99539999999999995</v>
      </c>
      <c r="G906" s="10">
        <f>VLOOKUP(C906,away!$B$2:$E$405,4,FALSE)</f>
        <v>0.65359999999999996</v>
      </c>
      <c r="H906" s="10">
        <f>VLOOKUP(A906,away!$A$2:$E$405,3,FALSE)</f>
        <v>1.016</v>
      </c>
      <c r="I906" s="10">
        <f>VLOOKUP(C906,away!$B$2:$E$405,3,FALSE)</f>
        <v>0.71579999999999999</v>
      </c>
      <c r="J906" s="10">
        <f>VLOOKUP(B906,home!$B$2:$E$405,4,FALSE)</f>
        <v>0.98429999999999995</v>
      </c>
      <c r="K906" s="12">
        <f t="shared" si="1230"/>
        <v>0.90497547503999998</v>
      </c>
      <c r="L906" s="12">
        <f t="shared" si="1231"/>
        <v>0.71583493103999996</v>
      </c>
      <c r="M906" s="13">
        <f t="shared" si="1232"/>
        <v>0.19773838574288016</v>
      </c>
      <c r="N906" s="13">
        <f t="shared" si="1233"/>
        <v>0.17894838957130574</v>
      </c>
      <c r="O906" s="13">
        <f t="shared" si="1234"/>
        <v>0.14154804372221552</v>
      </c>
      <c r="P906" s="13">
        <f t="shared" si="1235"/>
        <v>0.12809750810849468</v>
      </c>
      <c r="Q906" s="13">
        <f t="shared" si="1236"/>
        <v>8.0971951929967687E-2</v>
      </c>
      <c r="R906" s="13">
        <f t="shared" si="1237"/>
        <v>5.0662517058369529E-2</v>
      </c>
      <c r="S906" s="13">
        <f t="shared" si="1238"/>
        <v>2.0745809573036688E-2</v>
      </c>
      <c r="T906" s="13">
        <f t="shared" si="1239"/>
        <v>5.7962551625962602E-2</v>
      </c>
      <c r="U906" s="13">
        <f t="shared" si="1240"/>
        <v>4.5848335441620064E-2</v>
      </c>
      <c r="V906" s="13">
        <f t="shared" si="1241"/>
        <v>1.4932673682932045E-3</v>
      </c>
      <c r="W906" s="13">
        <f t="shared" si="1242"/>
        <v>2.4425876887579519E-2</v>
      </c>
      <c r="X906" s="13">
        <f t="shared" si="1243"/>
        <v>1.7484895897412013E-2</v>
      </c>
      <c r="Y906" s="13">
        <f t="shared" si="1244"/>
        <v>6.258149624482753E-3</v>
      </c>
      <c r="Z906" s="13">
        <f t="shared" si="1245"/>
        <v>1.2088666468263592E-2</v>
      </c>
      <c r="AA906" s="13">
        <f t="shared" si="1246"/>
        <v>1.0939946679716962E-2</v>
      </c>
      <c r="AB906" s="13">
        <f t="shared" si="1247"/>
        <v>4.950191721694564E-3</v>
      </c>
      <c r="AC906" s="13">
        <f t="shared" si="1248"/>
        <v>6.045988115163443E-5</v>
      </c>
      <c r="AD906" s="13">
        <f t="shared" si="1249"/>
        <v>5.5262048849014575E-3</v>
      </c>
      <c r="AE906" s="13">
        <f t="shared" si="1250"/>
        <v>3.955850492696345E-3</v>
      </c>
      <c r="AF906" s="13">
        <f t="shared" si="1251"/>
        <v>1.415867982321919E-3</v>
      </c>
      <c r="AG906" s="13">
        <f t="shared" si="1252"/>
        <v>3.3784258649571835E-4</v>
      </c>
      <c r="AH906" s="13">
        <f t="shared" si="1253"/>
        <v>2.163372431918757E-3</v>
      </c>
      <c r="AI906" s="13">
        <f t="shared" si="1254"/>
        <v>1.957798994264117E-3</v>
      </c>
      <c r="AJ906" s="13">
        <f t="shared" si="1255"/>
        <v>8.8588003743350163E-4</v>
      </c>
      <c r="AK906" s="13">
        <f t="shared" si="1256"/>
        <v>2.6723323590161207E-4</v>
      </c>
      <c r="AL906" s="13">
        <f t="shared" si="1257"/>
        <v>1.5666680168271738E-6</v>
      </c>
      <c r="AM906" s="13">
        <f t="shared" si="1258"/>
        <v>1.0002159781764132E-3</v>
      </c>
      <c r="AN906" s="13">
        <f t="shared" si="1259"/>
        <v>7.1598953576301869E-4</v>
      </c>
      <c r="AO906" s="13">
        <f t="shared" si="1260"/>
        <v>2.5626515997914103E-4</v>
      </c>
      <c r="AP906" s="13">
        <f t="shared" si="1261"/>
        <v>6.1147851040541006E-5</v>
      </c>
      <c r="AQ906" s="13">
        <f t="shared" si="1262"/>
        <v>1.0942941933212463E-5</v>
      </c>
      <c r="AR906" s="13">
        <f t="shared" si="1263"/>
        <v>3.0972351112328012E-4</v>
      </c>
      <c r="AS906" s="13">
        <f t="shared" si="1264"/>
        <v>2.8029218160984713E-4</v>
      </c>
      <c r="AT906" s="13">
        <f t="shared" si="1265"/>
        <v>1.2682877510118465E-4</v>
      </c>
      <c r="AU906" s="13">
        <f t="shared" si="1266"/>
        <v>3.8258976998645308E-5</v>
      </c>
      <c r="AV906" s="13">
        <f t="shared" si="1267"/>
        <v>8.6558589709733675E-6</v>
      </c>
      <c r="AW906" s="13">
        <f t="shared" si="1268"/>
        <v>2.8191888803380713E-8</v>
      </c>
      <c r="AX906" s="13">
        <f t="shared" si="1269"/>
        <v>1.5086182166546623E-4</v>
      </c>
      <c r="AY906" s="13">
        <f t="shared" si="1270"/>
        <v>1.0799216170846779E-4</v>
      </c>
      <c r="AZ906" s="13">
        <f t="shared" si="1271"/>
        <v>3.8652280814720783E-5</v>
      </c>
      <c r="BA906" s="13">
        <f t="shared" si="1272"/>
        <v>9.222884257181455E-6</v>
      </c>
      <c r="BB906" s="13">
        <f t="shared" si="1273"/>
        <v>1.650515679057347E-6</v>
      </c>
      <c r="BC906" s="13">
        <f t="shared" si="1274"/>
        <v>2.3629935545969098E-7</v>
      </c>
      <c r="BD906" s="13">
        <f t="shared" si="1275"/>
        <v>3.6951818037733302E-5</v>
      </c>
      <c r="BE906" s="13">
        <f t="shared" si="1276"/>
        <v>3.3440489082289335E-5</v>
      </c>
      <c r="BF906" s="13">
        <f t="shared" si="1277"/>
        <v>1.513141124640736E-5</v>
      </c>
      <c r="BG906" s="13">
        <f t="shared" si="1278"/>
        <v>4.5645186935810333E-6</v>
      </c>
      <c r="BH906" s="13">
        <f t="shared" si="1279"/>
        <v>1.0326943682631138E-6</v>
      </c>
      <c r="BI906" s="13">
        <f t="shared" si="1280"/>
        <v>1.8691261529800886E-7</v>
      </c>
      <c r="BJ906" s="14">
        <f t="shared" si="1281"/>
        <v>0.37964075891349847</v>
      </c>
      <c r="BK906" s="14">
        <f t="shared" si="1282"/>
        <v>0.34824498950358163</v>
      </c>
      <c r="BL906" s="14">
        <f t="shared" si="1283"/>
        <v>0.26007838647098214</v>
      </c>
      <c r="BM906" s="14">
        <f t="shared" si="1284"/>
        <v>0.22197804125327275</v>
      </c>
      <c r="BN906" s="14">
        <f t="shared" si="1285"/>
        <v>0.77796679613323338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1.391</v>
      </c>
      <c r="F909" s="10">
        <f>VLOOKUP(B909,home!$B$2:$E$405,3,FALSE)</f>
        <v>1.1763999999999999</v>
      </c>
      <c r="G909" s="10">
        <f>VLOOKUP(C909,away!$B$2:$E$405,4,FALSE)</f>
        <v>1.2165999999999999</v>
      </c>
      <c r="H909" s="10">
        <f>VLOOKUP(A909,away!$A$2:$E$405,3,FALSE)</f>
        <v>1.016</v>
      </c>
      <c r="I909" s="10">
        <f>VLOOKUP(C909,away!$B$2:$E$405,3,FALSE)</f>
        <v>1.4384999999999999</v>
      </c>
      <c r="J909" s="10">
        <f>VLOOKUP(B909,home!$B$2:$E$405,4,FALSE)</f>
        <v>0.44740000000000002</v>
      </c>
      <c r="K909" s="12">
        <f t="shared" ref="K909:K931" si="1286">E909*F909*G909</f>
        <v>1.9908106618399999</v>
      </c>
      <c r="L909" s="12">
        <f t="shared" ref="L909:L931" si="1287">H909*I909*J909</f>
        <v>0.65388225839999992</v>
      </c>
      <c r="M909" s="13">
        <f t="shared" ref="M909:M931" si="1288">_xlfn.POISSON.DIST(0,K909,FALSE) * _xlfn.POISSON.DIST(0,L909,FALSE)</f>
        <v>7.1027161394795466E-2</v>
      </c>
      <c r="N909" s="13">
        <f t="shared" ref="N909:N931" si="1289">_xlfn.POISSON.DIST(1,K909,FALSE) * _xlfn.POISSON.DIST(0,L909,FALSE)</f>
        <v>0.14140163018498927</v>
      </c>
      <c r="O909" s="13">
        <f t="shared" ref="O909:O931" si="1290">_xlfn.POISSON.DIST(0,K909,FALSE) * _xlfn.POISSON.DIST(1,L909,FALSE)</f>
        <v>4.6443400700570153E-2</v>
      </c>
      <c r="P909" s="13">
        <f t="shared" ref="P909:P931" si="1291">_xlfn.POISSON.DIST(1,K909,FALSE) * _xlfn.POISSON.DIST(1,L909,FALSE)</f>
        <v>9.2460017286802379E-2</v>
      </c>
      <c r="Q909" s="13">
        <f t="shared" ref="Q909:Q931" si="1292">_xlfn.POISSON.DIST(2,K909,FALSE) * _xlfn.POISSON.DIST(0,L909,FALSE)</f>
        <v>0.1407519364869167</v>
      </c>
      <c r="R909" s="13">
        <f t="shared" ref="R909:R931" si="1293">_xlfn.POISSON.DIST(0,K909,FALSE) * _xlfn.POISSON.DIST(2,L909,FALSE)</f>
        <v>1.5184257868932472E-2</v>
      </c>
      <c r="S909" s="13">
        <f t="shared" ref="S909:S931" si="1294">_xlfn.POISSON.DIST(2,K909,FALSE) * _xlfn.POISSON.DIST(2,L909,FALSE)</f>
        <v>3.0090090286580891E-2</v>
      </c>
      <c r="T909" s="13">
        <f t="shared" ref="T909:T931" si="1295">_xlfn.POISSON.DIST(2,K909,FALSE) * _xlfn.POISSON.DIST(1,L909,FALSE)</f>
        <v>9.2035194104238438E-2</v>
      </c>
      <c r="U909" s="13">
        <f t="shared" ref="U909:U931" si="1296">_xlfn.POISSON.DIST(1,K909,FALSE) * _xlfn.POISSON.DIST(2,L909,FALSE)</f>
        <v>3.0228982457598683E-2</v>
      </c>
      <c r="V909" s="13">
        <f t="shared" ref="V909:V931" si="1297">_xlfn.POISSON.DIST(3,K909,FALSE) * _xlfn.POISSON.DIST(3,L909,FALSE)</f>
        <v>4.3522165220938758E-3</v>
      </c>
      <c r="W909" s="13">
        <f t="shared" ref="W909:W931" si="1298">_xlfn.POISSON.DIST(3,K909,FALSE) * _xlfn.POISSON.DIST(0,L909,FALSE)</f>
        <v>9.3403485277593429E-2</v>
      </c>
      <c r="X909" s="13">
        <f t="shared" ref="X909:X931" si="1299">_xlfn.POISSON.DIST(3,K909,FALSE) * _xlfn.POISSON.DIST(1,L909,FALSE)</f>
        <v>6.1074881895743942E-2</v>
      </c>
      <c r="Y909" s="13">
        <f t="shared" ref="Y909:Y931" si="1300">_xlfn.POISSON.DIST(3,K909,FALSE) * _xlfn.POISSON.DIST(2,L909,FALSE)</f>
        <v>1.9967890852751153E-2</v>
      </c>
      <c r="Z909" s="13">
        <f t="shared" ref="Z909:Z931" si="1301">_xlfn.POISSON.DIST(0,K909,FALSE) * _xlfn.POISSON.DIST(3,L909,FALSE)</f>
        <v>3.3095722758218456E-3</v>
      </c>
      <c r="AA909" s="13">
        <f t="shared" ref="AA909:AA931" si="1302">_xlfn.POISSON.DIST(1,K909,FALSE) * _xlfn.POISSON.DIST(3,L909,FALSE)</f>
        <v>6.5887317728362043E-3</v>
      </c>
      <c r="AB909" s="13">
        <f t="shared" ref="AB909:AB931" si="1303">_xlfn.POISSON.DIST(2,K909,FALSE) * _xlfn.POISSON.DIST(3,L909,FALSE)</f>
        <v>6.5584587306831395E-3</v>
      </c>
      <c r="AC909" s="13">
        <f t="shared" ref="AC909:AC931" si="1304">_xlfn.POISSON.DIST(4,K909,FALSE) * _xlfn.POISSON.DIST(4,L909,FALSE)</f>
        <v>3.5409518605845718E-4</v>
      </c>
      <c r="AD909" s="13">
        <f t="shared" ref="AD909:AD931" si="1305">_xlfn.POISSON.DIST(4,K909,FALSE) * _xlfn.POISSON.DIST(0,L909,FALSE)</f>
        <v>4.6487163585912122E-2</v>
      </c>
      <c r="AE909" s="13">
        <f t="shared" ref="AE909:AE931" si="1306">_xlfn.POISSON.DIST(4,K909,FALSE) * _xlfn.POISSON.DIST(1,L909,FALSE)</f>
        <v>3.0397131512166459E-2</v>
      </c>
      <c r="AF909" s="13">
        <f t="shared" ref="AF909:AF931" si="1307">_xlfn.POISSON.DIST(4,K909,FALSE) * _xlfn.POISSON.DIST(2,L909,FALSE)</f>
        <v>9.9380725010286032E-3</v>
      </c>
      <c r="AG909" s="13">
        <f t="shared" ref="AG909:AG931" si="1308">_xlfn.POISSON.DIST(4,K909,FALSE) * _xlfn.POISSON.DIST(3,L909,FALSE)</f>
        <v>2.1661097637051736E-3</v>
      </c>
      <c r="AH909" s="13">
        <f t="shared" ref="AH909:AH931" si="1309">_xlfn.POISSON.DIST(0,K909,FALSE) * _xlfn.POISSON.DIST(4,L909,FALSE)</f>
        <v>5.4101764851310387E-4</v>
      </c>
      <c r="AI909" s="13">
        <f t="shared" ref="AI909:AI931" si="1310">_xlfn.POISSON.DIST(1,K909,FALSE) * _xlfn.POISSON.DIST(4,L909,FALSE)</f>
        <v>1.0770637029034929E-3</v>
      </c>
      <c r="AJ909" s="13">
        <f t="shared" ref="AJ909:AJ931" si="1311">_xlfn.POISSON.DIST(2,K909,FALSE) * _xlfn.POISSON.DIST(4,L909,FALSE)</f>
        <v>1.0721149516105719E-3</v>
      </c>
      <c r="AK909" s="13">
        <f t="shared" ref="AK909:AK931" si="1312">_xlfn.POISSON.DIST(3,K909,FALSE) * _xlfn.POISSON.DIST(4,L909,FALSE)</f>
        <v>7.1145929212813419E-4</v>
      </c>
      <c r="AL909" s="13">
        <f t="shared" ref="AL909:AL931" si="1313">_xlfn.POISSON.DIST(5,K909,FALSE) * _xlfn.POISSON.DIST(5,L909,FALSE)</f>
        <v>1.8437818086046968E-5</v>
      </c>
      <c r="AM909" s="13">
        <f t="shared" ref="AM909:AM931" si="1314">_xlfn.POISSON.DIST(5,K909,FALSE) * _xlfn.POISSON.DIST(0,L909,FALSE)</f>
        <v>1.8509428181106787E-2</v>
      </c>
      <c r="AN909" s="13">
        <f t="shared" ref="AN909:AN931" si="1315">_xlfn.POISSON.DIST(5,K909,FALSE) * _xlfn.POISSON.DIST(1,L909,FALSE)</f>
        <v>1.2102986700754709E-2</v>
      </c>
      <c r="AO909" s="13">
        <f t="shared" ref="AO909:AO931" si="1316">_xlfn.POISSON.DIST(5,K909,FALSE) * _xlfn.POISSON.DIST(2,L909,FALSE)</f>
        <v>3.9569641386373259E-3</v>
      </c>
      <c r="AP909" s="13">
        <f t="shared" ref="AP909:AP931" si="1317">_xlfn.POISSON.DIST(5,K909,FALSE) * _xlfn.POISSON.DIST(3,L909,FALSE)</f>
        <v>8.6246288245999531E-4</v>
      </c>
      <c r="AQ909" s="13">
        <f t="shared" ref="AQ909:AQ931" si="1318">_xlfn.POISSON.DIST(5,K909,FALSE) * _xlfn.POISSON.DIST(4,L909,FALSE)</f>
        <v>1.4098729434227882E-4</v>
      </c>
      <c r="AR909" s="13">
        <f t="shared" ref="AR909:AR931" si="1319">_xlfn.POISSON.DIST(0,K909,FALSE) * _xlfn.POISSON.DIST(5,L909,FALSE)</f>
        <v>7.0752368368801177E-5</v>
      </c>
      <c r="AS909" s="13">
        <f t="shared" ref="AS909:AS931" si="1320">_xlfn.POISSON.DIST(1,K909,FALSE) * _xlfn.POISSON.DIST(5,L909,FALSE)</f>
        <v>1.4085456929904054E-4</v>
      </c>
      <c r="AT909" s="13">
        <f t="shared" ref="AT909:AT931" si="1321">_xlfn.POISSON.DIST(2,K909,FALSE) * _xlfn.POISSON.DIST(5,L909,FALSE)</f>
        <v>1.4020738916470553E-4</v>
      </c>
      <c r="AU909" s="13">
        <f t="shared" ref="AU909:AU931" si="1322">_xlfn.POISSON.DIST(3,K909,FALSE) * _xlfn.POISSON.DIST(5,L909,FALSE)</f>
        <v>9.3042121739281953E-5</v>
      </c>
      <c r="AV909" s="13">
        <f t="shared" ref="AV909:AV931" si="1323">_xlfn.POISSON.DIST(4,K909,FALSE) * _xlfn.POISSON.DIST(5,L909,FALSE)</f>
        <v>4.6307311989694444E-5</v>
      </c>
      <c r="AW909" s="13">
        <f t="shared" ref="AW909:AW931" si="1324">_xlfn.POISSON.DIST(6,K909,FALSE) * _xlfn.POISSON.DIST(6,L909,FALSE)</f>
        <v>6.6670933637279211E-7</v>
      </c>
      <c r="AX909" s="13">
        <f t="shared" ref="AX909:AX931" si="1325">_xlfn.POISSON.DIST(6,K909,FALSE) * _xlfn.POISSON.DIST(0,L909,FALSE)</f>
        <v>6.1414611612515355E-3</v>
      </c>
      <c r="AY909" s="13">
        <f t="shared" ref="AY909:AY931" si="1326">_xlfn.POISSON.DIST(6,K909,FALSE) * _xlfn.POISSON.DIST(1,L909,FALSE)</f>
        <v>4.0157924939950409E-3</v>
      </c>
      <c r="AZ909" s="13">
        <f t="shared" ref="AZ909:AZ931" si="1327">_xlfn.POISSON.DIST(6,K909,FALSE) * _xlfn.POISSON.DIST(2,L909,FALSE)</f>
        <v>1.3129277326196225E-3</v>
      </c>
      <c r="BA909" s="13">
        <f t="shared" ref="BA909:BA931" si="1328">_xlfn.POISSON.DIST(6,K909,FALSE) * _xlfn.POISSON.DIST(3,L909,FALSE)</f>
        <v>2.8616671697377004E-4</v>
      </c>
      <c r="BB909" s="13">
        <f t="shared" ref="BB909:BB931" si="1329">_xlfn.POISSON.DIST(6,K909,FALSE) * _xlfn.POISSON.DIST(4,L909,FALSE)</f>
        <v>4.6779834793430583E-5</v>
      </c>
      <c r="BC909" s="13">
        <f t="shared" ref="BC909:BC931" si="1330">_xlfn.POISSON.DIST(6,K909,FALSE) * _xlfn.POISSON.DIST(5,L909,FALSE)</f>
        <v>6.1177008044614583E-6</v>
      </c>
      <c r="BD909" s="13">
        <f t="shared" ref="BD909:BD931" si="1331">_xlfn.POISSON.DIST(0,K909,FALSE) * _xlfn.POISSON.DIST(6,L909,FALSE)</f>
        <v>7.7106197360234001E-6</v>
      </c>
      <c r="BE909" s="13">
        <f t="shared" ref="BE909:BE931" si="1332">_xlfn.POISSON.DIST(1,K909,FALSE) * _xlfn.POISSON.DIST(6,L909,FALSE)</f>
        <v>1.5350383979869314E-5</v>
      </c>
      <c r="BF909" s="13">
        <f t="shared" ref="BF909:BF931" si="1333">_xlfn.POISSON.DIST(2,K909,FALSE) * _xlfn.POISSON.DIST(6,L909,FALSE)</f>
        <v>1.5279854045230878E-5</v>
      </c>
      <c r="BG909" s="13">
        <f t="shared" ref="BG909:BG931" si="1334">_xlfn.POISSON.DIST(3,K909,FALSE) * _xlfn.POISSON.DIST(6,L909,FALSE)</f>
        <v>1.0139765448201563E-5</v>
      </c>
      <c r="BH909" s="13">
        <f t="shared" ref="BH909:BH931" si="1335">_xlfn.POISSON.DIST(4,K909,FALSE) * _xlfn.POISSON.DIST(6,L909,FALSE)</f>
        <v>5.0465882907091298E-6</v>
      </c>
      <c r="BI909" s="13">
        <f t="shared" ref="BI909:BI931" si="1336">_xlfn.POISSON.DIST(5,K909,FALSE) * _xlfn.POISSON.DIST(6,L909,FALSE)</f>
        <v>2.0093603550121249E-6</v>
      </c>
      <c r="BJ909" s="14">
        <f t="shared" ref="BJ909:BJ931" si="1337">SUM(N909,Q909,T909,W909,X909,Y909,AD909,AE909,AF909,AG909,AM909,AN909,AO909,AP909,AQ909,AX909,AY909,AZ909,BA909,BB909,BC909)</f>
        <v>0.68500557100278436</v>
      </c>
      <c r="BK909" s="14">
        <f t="shared" ref="BK909:BK931" si="1338">SUM(M909,P909,S909,V909,AC909,AL909,AY909)</f>
        <v>0.20231781098841214</v>
      </c>
      <c r="BL909" s="14">
        <f t="shared" ref="BL909:BL931" si="1339">SUM(O909,R909,U909,AA909,AB909,AH909,AI909,AJ909,AK909,AR909,AS909,AT909,AU909,AV909,BD909,BE909,BF909,BG909,BH909,BI909)</f>
        <v>0.1089521874581925</v>
      </c>
      <c r="BM909" s="14">
        <f t="shared" ref="BM909:BM931" si="1340">SUM(S909:BI909)</f>
        <v>0.48830161201754557</v>
      </c>
      <c r="BN909" s="14">
        <f t="shared" ref="BN909:BN931" si="1341">SUM(M909:R909)</f>
        <v>0.50726840392300643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1.391</v>
      </c>
      <c r="F910" s="10">
        <f>VLOOKUP(B910,home!$B$2:$E$405,3,FALSE)</f>
        <v>0.55300000000000005</v>
      </c>
      <c r="G910" s="10">
        <f>VLOOKUP(C910,away!$B$2:$E$405,4,FALSE)</f>
        <v>1.0185</v>
      </c>
      <c r="H910" s="10">
        <f>VLOOKUP(A910,away!$A$2:$E$405,3,FALSE)</f>
        <v>1.016</v>
      </c>
      <c r="I910" s="10">
        <f>VLOOKUP(C910,away!$B$2:$E$405,3,FALSE)</f>
        <v>0.82020000000000004</v>
      </c>
      <c r="J910" s="10">
        <f>VLOOKUP(B910,home!$B$2:$E$405,4,FALSE)</f>
        <v>0.7571</v>
      </c>
      <c r="K910" s="12">
        <f t="shared" si="1286"/>
        <v>0.78345362550000008</v>
      </c>
      <c r="L910" s="12">
        <f t="shared" si="1287"/>
        <v>0.63090899472000006</v>
      </c>
      <c r="M910" s="13">
        <f t="shared" si="1288"/>
        <v>0.24308049867791184</v>
      </c>
      <c r="N910" s="13">
        <f t="shared" si="1289"/>
        <v>0.19044229797755802</v>
      </c>
      <c r="O910" s="13">
        <f t="shared" si="1290"/>
        <v>0.15336167305691764</v>
      </c>
      <c r="P910" s="13">
        <f t="shared" si="1291"/>
        <v>0.12015175876918782</v>
      </c>
      <c r="Q910" s="13">
        <f t="shared" si="1292"/>
        <v>7.4601354399534581E-2</v>
      </c>
      <c r="R910" s="13">
        <f t="shared" si="1293"/>
        <v>4.8378629488458613E-2</v>
      </c>
      <c r="S910" s="13">
        <f t="shared" si="1294"/>
        <v>1.4847391310540482E-2</v>
      </c>
      <c r="T910" s="13">
        <f t="shared" si="1295"/>
        <v>4.7066665508960812E-2</v>
      </c>
      <c r="U910" s="13">
        <f t="shared" si="1296"/>
        <v>3.7902412669454121E-2</v>
      </c>
      <c r="V910" s="13">
        <f t="shared" si="1297"/>
        <v>8.1543182827565827E-4</v>
      </c>
      <c r="W910" s="13">
        <f t="shared" si="1298"/>
        <v>1.9482233857175249E-2</v>
      </c>
      <c r="X910" s="13">
        <f t="shared" si="1299"/>
        <v>1.2291516577730383E-2</v>
      </c>
      <c r="Y910" s="13">
        <f t="shared" si="1300"/>
        <v>3.8774141838200456E-3</v>
      </c>
      <c r="Z910" s="13">
        <f t="shared" si="1301"/>
        <v>1.0174170832164927E-2</v>
      </c>
      <c r="AA910" s="13">
        <f t="shared" si="1302"/>
        <v>7.9709910249159653E-3</v>
      </c>
      <c r="AB910" s="13">
        <f t="shared" si="1303"/>
        <v>3.1224509086491873E-3</v>
      </c>
      <c r="AC910" s="13">
        <f t="shared" si="1304"/>
        <v>2.5191132376047501E-5</v>
      </c>
      <c r="AD910" s="13">
        <f t="shared" si="1305"/>
        <v>3.8158566870606994E-3</v>
      </c>
      <c r="AE910" s="13">
        <f t="shared" si="1306"/>
        <v>2.4074583064290556E-3</v>
      </c>
      <c r="AF910" s="13">
        <f t="shared" si="1307"/>
        <v>7.5944354996973452E-4</v>
      </c>
      <c r="AG910" s="13">
        <f t="shared" si="1308"/>
        <v>1.5971325555266447E-4</v>
      </c>
      <c r="AH910" s="13">
        <f t="shared" si="1309"/>
        <v>1.60474397295768E-3</v>
      </c>
      <c r="AI910" s="13">
        <f t="shared" si="1310"/>
        <v>1.2572424836129685E-3</v>
      </c>
      <c r="AJ910" s="13">
        <f t="shared" si="1311"/>
        <v>4.9249559095960224E-4</v>
      </c>
      <c r="AK910" s="13">
        <f t="shared" si="1312"/>
        <v>1.286158187600218E-4</v>
      </c>
      <c r="AL910" s="13">
        <f t="shared" si="1313"/>
        <v>4.9806691640534687E-7</v>
      </c>
      <c r="AM910" s="13">
        <f t="shared" si="1314"/>
        <v>5.9790935117322503E-4</v>
      </c>
      <c r="AN910" s="13">
        <f t="shared" si="1315"/>
        <v>3.7722638768238688E-4</v>
      </c>
      <c r="AO910" s="13">
        <f t="shared" si="1316"/>
        <v>1.1899776051727585E-4</v>
      </c>
      <c r="AP910" s="13">
        <f t="shared" si="1317"/>
        <v>2.5025585820628611E-5</v>
      </c>
      <c r="AQ910" s="13">
        <f t="shared" si="1318"/>
        <v>3.9472167980929706E-6</v>
      </c>
      <c r="AR910" s="13">
        <f t="shared" si="1319"/>
        <v>2.0248948135234183E-4</v>
      </c>
      <c r="AS910" s="13">
        <f t="shared" si="1320"/>
        <v>1.5864111829110686E-4</v>
      </c>
      <c r="AT910" s="13">
        <f t="shared" si="1321"/>
        <v>6.2143979639271035E-5</v>
      </c>
      <c r="AU910" s="13">
        <f t="shared" si="1322"/>
        <v>1.6228975383795021E-5</v>
      </c>
      <c r="AV910" s="13">
        <f t="shared" si="1323"/>
        <v>3.178662400646116E-6</v>
      </c>
      <c r="AW910" s="13">
        <f t="shared" si="1324"/>
        <v>6.8385686036257393E-9</v>
      </c>
      <c r="AX910" s="13">
        <f t="shared" si="1325"/>
        <v>7.8072374816169279E-5</v>
      </c>
      <c r="AY910" s="13">
        <f t="shared" si="1326"/>
        <v>4.92565635106724E-5</v>
      </c>
      <c r="AZ910" s="13">
        <f t="shared" si="1327"/>
        <v>1.5538204483940081E-5</v>
      </c>
      <c r="BA910" s="13">
        <f t="shared" si="1328"/>
        <v>3.2677309902388117E-6</v>
      </c>
      <c r="BB910" s="13">
        <f t="shared" si="1329"/>
        <v>5.1541021851673963E-7</v>
      </c>
      <c r="BC910" s="13">
        <f t="shared" si="1330"/>
        <v>6.5035388566562383E-8</v>
      </c>
      <c r="BD910" s="13">
        <f t="shared" si="1331"/>
        <v>2.129207252023002E-5</v>
      </c>
      <c r="BE910" s="13">
        <f t="shared" si="1332"/>
        <v>1.6681351410383135E-5</v>
      </c>
      <c r="BF910" s="13">
        <f t="shared" si="1333"/>
        <v>6.5345326203521032E-6</v>
      </c>
      <c r="BG910" s="13">
        <f t="shared" si="1334"/>
        <v>1.7065010907876234E-6</v>
      </c>
      <c r="BH910" s="13">
        <f t="shared" si="1335"/>
        <v>3.3424111662431705E-7</v>
      </c>
      <c r="BI910" s="13">
        <f t="shared" si="1336"/>
        <v>5.2372482922097922E-8</v>
      </c>
      <c r="BJ910" s="14">
        <f t="shared" si="1337"/>
        <v>0.35617377592519089</v>
      </c>
      <c r="BK910" s="14">
        <f t="shared" si="1338"/>
        <v>0.3789700263487189</v>
      </c>
      <c r="BL910" s="14">
        <f t="shared" si="1339"/>
        <v>0.25470853830299411</v>
      </c>
      <c r="BM910" s="14">
        <f t="shared" si="1340"/>
        <v>0.16996104931455852</v>
      </c>
      <c r="BN910" s="14">
        <f t="shared" si="1341"/>
        <v>0.83001621236956857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1.391</v>
      </c>
      <c r="F911" s="10">
        <f>VLOOKUP(B911,home!$B$2:$E$405,3,FALSE)</f>
        <v>1.1613</v>
      </c>
      <c r="G911" s="10">
        <f>VLOOKUP(C911,away!$B$2:$E$405,4,FALSE)</f>
        <v>1.659</v>
      </c>
      <c r="H911" s="10">
        <f>VLOOKUP(A911,away!$A$2:$E$405,3,FALSE)</f>
        <v>1.016</v>
      </c>
      <c r="I911" s="10">
        <f>VLOOKUP(C911,away!$B$2:$E$405,3,FALSE)</f>
        <v>0.68140000000000001</v>
      </c>
      <c r="J911" s="10">
        <f>VLOOKUP(B911,home!$B$2:$E$405,4,FALSE)</f>
        <v>1.2870999999999999</v>
      </c>
      <c r="K911" s="12">
        <f t="shared" si="1286"/>
        <v>2.6798960097000002</v>
      </c>
      <c r="L911" s="12">
        <f t="shared" si="1287"/>
        <v>0.89106241903999994</v>
      </c>
      <c r="M911" s="13">
        <f t="shared" si="1288"/>
        <v>2.8128881228584826E-2</v>
      </c>
      <c r="N911" s="13">
        <f t="shared" si="1289"/>
        <v>7.5382476561809714E-2</v>
      </c>
      <c r="O911" s="13">
        <f t="shared" si="1290"/>
        <v>2.5064588952431639E-2</v>
      </c>
      <c r="P911" s="13">
        <f t="shared" si="1291"/>
        <v>6.7170491918392264E-2</v>
      </c>
      <c r="Q911" s="13">
        <f t="shared" si="1292"/>
        <v>0.10100859906964883</v>
      </c>
      <c r="R911" s="13">
        <f t="shared" si="1293"/>
        <v>1.1167056632098497E-2</v>
      </c>
      <c r="S911" s="13">
        <f t="shared" si="1294"/>
        <v>4.0100021645846612E-2</v>
      </c>
      <c r="T911" s="13">
        <f t="shared" si="1295"/>
        <v>9.0004966630842773E-2</v>
      </c>
      <c r="U911" s="13">
        <f t="shared" si="1296"/>
        <v>2.9926550508454684E-2</v>
      </c>
      <c r="V911" s="13">
        <f t="shared" si="1297"/>
        <v>1.0639670222063821E-2</v>
      </c>
      <c r="W911" s="13">
        <f t="shared" si="1298"/>
        <v>9.0230847197379699E-2</v>
      </c>
      <c r="X911" s="13">
        <f t="shared" si="1299"/>
        <v>8.0401316975725751E-2</v>
      </c>
      <c r="Y911" s="13">
        <f t="shared" si="1300"/>
        <v>3.5821295999195993E-2</v>
      </c>
      <c r="Z911" s="13">
        <f t="shared" si="1301"/>
        <v>3.3168481653847882E-3</v>
      </c>
      <c r="AA911" s="13">
        <f t="shared" si="1302"/>
        <v>8.8888081631954604E-3</v>
      </c>
      <c r="AB911" s="13">
        <f t="shared" si="1303"/>
        <v>1.1910540763768152E-2</v>
      </c>
      <c r="AC911" s="13">
        <f t="shared" si="1304"/>
        <v>1.5879406046623188E-3</v>
      </c>
      <c r="AD911" s="13">
        <f t="shared" si="1305"/>
        <v>6.0452321839027087E-2</v>
      </c>
      <c r="AE911" s="13">
        <f t="shared" si="1306"/>
        <v>5.3866792134468093E-2</v>
      </c>
      <c r="AF911" s="13">
        <f t="shared" si="1307"/>
        <v>2.3999337052631988E-2</v>
      </c>
      <c r="AG911" s="13">
        <f t="shared" si="1308"/>
        <v>7.1283024431581894E-3</v>
      </c>
      <c r="AH911" s="13">
        <f t="shared" si="1309"/>
        <v>7.3887968745903849E-4</v>
      </c>
      <c r="AI911" s="13">
        <f t="shared" si="1310"/>
        <v>1.9801207260698606E-3</v>
      </c>
      <c r="AJ911" s="13">
        <f t="shared" si="1311"/>
        <v>2.6532588162594432E-3</v>
      </c>
      <c r="AK911" s="13">
        <f t="shared" si="1312"/>
        <v>2.3701525714650094E-3</v>
      </c>
      <c r="AL911" s="13">
        <f t="shared" si="1313"/>
        <v>1.5167720420244168E-4</v>
      </c>
      <c r="AM911" s="13">
        <f t="shared" si="1314"/>
        <v>3.2401187214701761E-2</v>
      </c>
      <c r="AN911" s="13">
        <f t="shared" si="1315"/>
        <v>2.8871480259300069E-2</v>
      </c>
      <c r="AO911" s="13">
        <f t="shared" si="1316"/>
        <v>1.2863145520558762E-2</v>
      </c>
      <c r="AP911" s="13">
        <f t="shared" si="1317"/>
        <v>3.8206218546708776E-3</v>
      </c>
      <c r="AQ911" s="13">
        <f t="shared" si="1318"/>
        <v>8.5110313801503047E-4</v>
      </c>
      <c r="AR911" s="13">
        <f t="shared" si="1319"/>
        <v>1.3167758433735405E-4</v>
      </c>
      <c r="AS911" s="13">
        <f t="shared" si="1320"/>
        <v>3.5288223283261034E-4</v>
      </c>
      <c r="AT911" s="13">
        <f t="shared" si="1321"/>
        <v>4.728438438310695E-4</v>
      </c>
      <c r="AU911" s="13">
        <f t="shared" si="1322"/>
        <v>4.2239077676469773E-4</v>
      </c>
      <c r="AV911" s="13">
        <f t="shared" si="1323"/>
        <v>2.8299083929644934E-4</v>
      </c>
      <c r="AW911" s="13">
        <f t="shared" si="1324"/>
        <v>1.0061063352853332E-5</v>
      </c>
      <c r="AX911" s="13">
        <f t="shared" si="1325"/>
        <v>1.4471968721036985E-2</v>
      </c>
      <c r="AY911" s="13">
        <f t="shared" si="1326"/>
        <v>1.2895427456838429E-2</v>
      </c>
      <c r="AZ911" s="13">
        <f t="shared" si="1327"/>
        <v>5.7453153921226425E-3</v>
      </c>
      <c r="BA911" s="13">
        <f t="shared" si="1328"/>
        <v>1.706478210484183E-3</v>
      </c>
      <c r="BB911" s="13">
        <f t="shared" si="1329"/>
        <v>3.8014465056827141E-4</v>
      </c>
      <c r="BC911" s="13">
        <f t="shared" si="1330"/>
        <v>6.7746522384095912E-5</v>
      </c>
      <c r="BD911" s="13">
        <f t="shared" si="1331"/>
        <v>1.9555491138831046E-5</v>
      </c>
      <c r="BE911" s="13">
        <f t="shared" si="1332"/>
        <v>5.2406682670677034E-5</v>
      </c>
      <c r="BF911" s="13">
        <f t="shared" si="1333"/>
        <v>7.0222229885380771E-5</v>
      </c>
      <c r="BG911" s="13">
        <f t="shared" si="1334"/>
        <v>6.2729424554022677E-5</v>
      </c>
      <c r="BH911" s="13">
        <f t="shared" si="1335"/>
        <v>4.2027083638275656E-5</v>
      </c>
      <c r="BI911" s="13">
        <f t="shared" si="1336"/>
        <v>2.2525642748308613E-5</v>
      </c>
      <c r="BJ911" s="14">
        <f t="shared" si="1337"/>
        <v>0.73237087484456931</v>
      </c>
      <c r="BK911" s="14">
        <f t="shared" si="1338"/>
        <v>0.16067411028059075</v>
      </c>
      <c r="BL911" s="14">
        <f t="shared" si="1339"/>
        <v>9.6632208652899468E-2</v>
      </c>
      <c r="BM911" s="14">
        <f t="shared" si="1340"/>
        <v>0.67218658118699304</v>
      </c>
      <c r="BN911" s="14">
        <f t="shared" si="1341"/>
        <v>0.30792209436296575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1.391</v>
      </c>
      <c r="F915" s="10">
        <f>VLOOKUP(B915,home!$B$2:$E$405,3,FALSE)</f>
        <v>0.71889999999999998</v>
      </c>
      <c r="G915" s="10">
        <f>VLOOKUP(C915,away!$B$2:$E$405,4,FALSE)</f>
        <v>0.71889999999999998</v>
      </c>
      <c r="H915" s="10">
        <f>VLOOKUP(A915,away!$A$2:$E$405,3,FALSE)</f>
        <v>1.016</v>
      </c>
      <c r="I915" s="10">
        <f>VLOOKUP(C915,away!$B$2:$E$405,3,FALSE)</f>
        <v>1.4384999999999999</v>
      </c>
      <c r="J915" s="10">
        <f>VLOOKUP(B915,home!$B$2:$E$405,4,FALSE)</f>
        <v>0.62629999999999997</v>
      </c>
      <c r="K915" s="12">
        <f t="shared" si="1286"/>
        <v>0.71889273910999996</v>
      </c>
      <c r="L915" s="12">
        <f t="shared" si="1287"/>
        <v>0.91534747079999979</v>
      </c>
      <c r="M915" s="13">
        <f t="shared" si="1288"/>
        <v>0.19510055046431987</v>
      </c>
      <c r="N915" s="13">
        <f t="shared" si="1289"/>
        <v>0.14025636912516368</v>
      </c>
      <c r="O915" s="13">
        <f t="shared" si="1290"/>
        <v>0.17858479541920289</v>
      </c>
      <c r="P915" s="13">
        <f t="shared" si="1291"/>
        <v>0.12838331274230974</v>
      </c>
      <c r="Q915" s="13">
        <f t="shared" si="1292"/>
        <v>5.0414642689006063E-2</v>
      </c>
      <c r="R915" s="13">
        <f t="shared" si="1293"/>
        <v>8.1733570405151376E-2</v>
      </c>
      <c r="S915" s="13">
        <f t="shared" si="1294"/>
        <v>2.112023127492918E-2</v>
      </c>
      <c r="T915" s="13">
        <f t="shared" si="1295"/>
        <v>4.6146915676667392E-2</v>
      </c>
      <c r="U915" s="13">
        <f t="shared" si="1296"/>
        <v>5.8757670305799301E-2</v>
      </c>
      <c r="V915" s="13">
        <f t="shared" si="1297"/>
        <v>1.5442095829310578E-3</v>
      </c>
      <c r="W915" s="13">
        <f t="shared" si="1298"/>
        <v>1.2080906857983836E-2</v>
      </c>
      <c r="X915" s="13">
        <f t="shared" si="1299"/>
        <v>1.1058227537425875E-2</v>
      </c>
      <c r="Y915" s="13">
        <f t="shared" si="1300"/>
        <v>5.0610603039568415E-3</v>
      </c>
      <c r="Z915" s="13">
        <f t="shared" si="1301"/>
        <v>2.4938205649936342E-2</v>
      </c>
      <c r="AA915" s="13">
        <f t="shared" si="1302"/>
        <v>1.7927894968171213E-2</v>
      </c>
      <c r="AB915" s="13">
        <f t="shared" si="1303"/>
        <v>6.4441167600724934E-3</v>
      </c>
      <c r="AC915" s="13">
        <f t="shared" si="1304"/>
        <v>6.3509156353381852E-5</v>
      </c>
      <c r="AD915" s="13">
        <f t="shared" si="1305"/>
        <v>2.1712190555171953E-3</v>
      </c>
      <c r="AE915" s="13">
        <f t="shared" si="1306"/>
        <v>1.9874198710204288E-3</v>
      </c>
      <c r="AF915" s="13">
        <f t="shared" si="1307"/>
        <v>9.0958987617810558E-4</v>
      </c>
      <c r="AG915" s="13">
        <f t="shared" si="1308"/>
        <v>2.7753026420830466E-4</v>
      </c>
      <c r="AH915" s="13">
        <f t="shared" si="1309"/>
        <v>5.7067808669898738E-3</v>
      </c>
      <c r="AI915" s="13">
        <f t="shared" si="1310"/>
        <v>4.1025633289708914E-3</v>
      </c>
      <c r="AJ915" s="13">
        <f t="shared" si="1311"/>
        <v>1.4746514944680615E-3</v>
      </c>
      <c r="AK915" s="13">
        <f t="shared" si="1312"/>
        <v>3.533720840302666E-4</v>
      </c>
      <c r="AL915" s="13">
        <f t="shared" si="1313"/>
        <v>1.6716541009673054E-6</v>
      </c>
      <c r="AM915" s="13">
        <f t="shared" si="1314"/>
        <v>3.1217472280571689E-4</v>
      </c>
      <c r="AN915" s="13">
        <f t="shared" si="1315"/>
        <v>2.8574834296790392E-4</v>
      </c>
      <c r="AO915" s="13">
        <f t="shared" si="1316"/>
        <v>1.3077951151048087E-4</v>
      </c>
      <c r="AP915" s="13">
        <f t="shared" si="1317"/>
        <v>3.9902898364526045E-5</v>
      </c>
      <c r="AQ915" s="13">
        <f t="shared" si="1318"/>
        <v>9.1312542738895919E-6</v>
      </c>
      <c r="AR915" s="13">
        <f t="shared" si="1319"/>
        <v>1.0447374866018025E-3</v>
      </c>
      <c r="AS915" s="13">
        <f t="shared" si="1320"/>
        <v>7.5105419339406663E-4</v>
      </c>
      <c r="AT915" s="13">
        <f t="shared" si="1321"/>
        <v>2.6996370315455603E-4</v>
      </c>
      <c r="AU915" s="13">
        <f t="shared" si="1322"/>
        <v>6.4691648673685914E-5</v>
      </c>
      <c r="AV915" s="13">
        <f t="shared" si="1323"/>
        <v>1.1626589128141965E-5</v>
      </c>
      <c r="AW915" s="13">
        <f t="shared" si="1324"/>
        <v>3.0555824039720044E-8</v>
      </c>
      <c r="AX915" s="13">
        <f t="shared" si="1325"/>
        <v>3.740335692645111E-5</v>
      </c>
      <c r="AY915" s="13">
        <f t="shared" si="1326"/>
        <v>3.4237068162056671E-5</v>
      </c>
      <c r="AZ915" s="13">
        <f t="shared" si="1327"/>
        <v>1.5669406874872883E-5</v>
      </c>
      <c r="BA915" s="13">
        <f t="shared" si="1328"/>
        <v>4.780983983950341E-6</v>
      </c>
      <c r="BB915" s="13">
        <f t="shared" si="1329"/>
        <v>1.094065399411063E-6</v>
      </c>
      <c r="BC915" s="13">
        <f t="shared" si="1330"/>
        <v>2.0028999924814166E-7</v>
      </c>
      <c r="BD915" s="13">
        <f t="shared" si="1331"/>
        <v>1.5938296933515136E-4</v>
      </c>
      <c r="BE915" s="13">
        <f t="shared" si="1332"/>
        <v>1.145792593928321E-4</v>
      </c>
      <c r="BF915" s="13">
        <f t="shared" si="1333"/>
        <v>4.1185098815054121E-5</v>
      </c>
      <c r="BG915" s="13">
        <f t="shared" si="1334"/>
        <v>9.8692228325567566E-6</v>
      </c>
      <c r="BH915" s="13">
        <f t="shared" si="1335"/>
        <v>1.7737281587459198E-6</v>
      </c>
      <c r="BI915" s="13">
        <f t="shared" si="1336"/>
        <v>2.5502405889547833E-7</v>
      </c>
      <c r="BJ915" s="14">
        <f t="shared" si="1337"/>
        <v>0.27123500315839616</v>
      </c>
      <c r="BK915" s="14">
        <f t="shared" si="1338"/>
        <v>0.34624772194310627</v>
      </c>
      <c r="BL915" s="14">
        <f t="shared" si="1339"/>
        <v>0.35755453455640185</v>
      </c>
      <c r="BM915" s="14">
        <f t="shared" si="1340"/>
        <v>0.22546801795034915</v>
      </c>
      <c r="BN915" s="14">
        <f t="shared" si="1341"/>
        <v>0.77447324084515368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1.391</v>
      </c>
      <c r="F916" s="10">
        <f>VLOOKUP(B916,home!$B$2:$E$405,3,FALSE)</f>
        <v>1.1383000000000001</v>
      </c>
      <c r="G916" s="10">
        <f>VLOOKUP(C916,away!$B$2:$E$405,4,FALSE)</f>
        <v>1.1060000000000001</v>
      </c>
      <c r="H916" s="10">
        <f>VLOOKUP(A916,away!$A$2:$E$405,3,FALSE)</f>
        <v>1.016</v>
      </c>
      <c r="I916" s="10">
        <f>VLOOKUP(C916,away!$B$2:$E$405,3,FALSE)</f>
        <v>1.7414000000000001</v>
      </c>
      <c r="J916" s="10">
        <f>VLOOKUP(B916,home!$B$2:$E$405,4,FALSE)</f>
        <v>1.0663</v>
      </c>
      <c r="K916" s="12">
        <f t="shared" si="1286"/>
        <v>1.7512130818000002</v>
      </c>
      <c r="L916" s="12">
        <f t="shared" si="1287"/>
        <v>1.8865644971200002</v>
      </c>
      <c r="M916" s="13">
        <f t="shared" si="1288"/>
        <v>2.6310752608575533E-2</v>
      </c>
      <c r="N916" s="13">
        <f t="shared" si="1289"/>
        <v>4.6075734160140956E-2</v>
      </c>
      <c r="O916" s="13">
        <f t="shared" si="1290"/>
        <v>4.9636931763846037E-2</v>
      </c>
      <c r="P916" s="13">
        <f t="shared" si="1291"/>
        <v>8.6924844245261132E-2</v>
      </c>
      <c r="Q916" s="13">
        <f t="shared" si="1292"/>
        <v>4.0344214207388998E-2</v>
      </c>
      <c r="R916" s="13">
        <f t="shared" si="1293"/>
        <v>4.6821636605819991E-2</v>
      </c>
      <c r="S916" s="13">
        <f t="shared" si="1294"/>
        <v>7.1795062834882448E-2</v>
      </c>
      <c r="T916" s="13">
        <f t="shared" si="1295"/>
        <v>7.6111962187864396E-2</v>
      </c>
      <c r="U916" s="13">
        <f t="shared" si="1296"/>
        <v>8.1994662535397736E-2</v>
      </c>
      <c r="V916" s="13">
        <f t="shared" si="1297"/>
        <v>2.6354981796668432E-2</v>
      </c>
      <c r="W916" s="13">
        <f t="shared" si="1298"/>
        <v>2.3550438564973675E-2</v>
      </c>
      <c r="X916" s="13">
        <f t="shared" si="1299"/>
        <v>4.4429421288285025E-2</v>
      </c>
      <c r="Y916" s="13">
        <f t="shared" si="1300"/>
        <v>4.1909484415033046E-2</v>
      </c>
      <c r="Z916" s="13">
        <f t="shared" si="1301"/>
        <v>2.9444012439198058E-2</v>
      </c>
      <c r="AA916" s="13">
        <f t="shared" si="1302"/>
        <v>5.1562739764205577E-2</v>
      </c>
      <c r="AB916" s="13">
        <f t="shared" si="1303"/>
        <v>4.5148672204262934E-2</v>
      </c>
      <c r="AC916" s="13">
        <f t="shared" si="1304"/>
        <v>5.4419354746417844E-3</v>
      </c>
      <c r="AD916" s="13">
        <f t="shared" si="1305"/>
        <v>1.0310459024277279E-2</v>
      </c>
      <c r="AE916" s="13">
        <f t="shared" si="1306"/>
        <v>1.9451345944212033E-2</v>
      </c>
      <c r="AF916" s="13">
        <f t="shared" si="1307"/>
        <v>1.8348109339774772E-2</v>
      </c>
      <c r="AG916" s="13">
        <f t="shared" si="1308"/>
        <v>1.1538297223231655E-2</v>
      </c>
      <c r="AH916" s="13">
        <f t="shared" si="1309"/>
        <v>1.3887007130137689E-2</v>
      </c>
      <c r="AI916" s="13">
        <f t="shared" si="1310"/>
        <v>2.4319108553346999E-2</v>
      </c>
      <c r="AJ916" s="13">
        <f t="shared" si="1311"/>
        <v>2.1293970518167775E-2</v>
      </c>
      <c r="AK916" s="13">
        <f t="shared" si="1312"/>
        <v>1.2430093244959644E-2</v>
      </c>
      <c r="AL916" s="13">
        <f t="shared" si="1313"/>
        <v>7.1915752553854183E-4</v>
      </c>
      <c r="AM916" s="13">
        <f t="shared" si="1314"/>
        <v>3.6111621445354472E-3</v>
      </c>
      <c r="AN916" s="13">
        <f t="shared" si="1315"/>
        <v>6.8126902952242979E-3</v>
      </c>
      <c r="AO916" s="13">
        <f t="shared" si="1316"/>
        <v>6.4262898204220679E-3</v>
      </c>
      <c r="AP916" s="13">
        <f t="shared" si="1317"/>
        <v>4.0412034078039782E-3</v>
      </c>
      <c r="AQ916" s="13">
        <f t="shared" si="1318"/>
        <v>1.9059977187008371E-3</v>
      </c>
      <c r="AR916" s="13">
        <f t="shared" si="1319"/>
        <v>5.2397469245940081E-3</v>
      </c>
      <c r="AS916" s="13">
        <f t="shared" si="1320"/>
        <v>9.1759133596703464E-3</v>
      </c>
      <c r="AT916" s="13">
        <f t="shared" si="1321"/>
        <v>8.0344897564590522E-3</v>
      </c>
      <c r="AU916" s="13">
        <f t="shared" si="1322"/>
        <v>4.6900345223663958E-3</v>
      </c>
      <c r="AV916" s="13">
        <f t="shared" si="1323"/>
        <v>2.0533124524154118E-3</v>
      </c>
      <c r="AW916" s="13">
        <f t="shared" si="1324"/>
        <v>6.5998213338482731E-5</v>
      </c>
      <c r="AX916" s="13">
        <f t="shared" si="1325"/>
        <v>1.0539857313352366E-3</v>
      </c>
      <c r="AY916" s="13">
        <f t="shared" si="1326"/>
        <v>1.9884120612081164E-3</v>
      </c>
      <c r="AZ916" s="13">
        <f t="shared" si="1327"/>
        <v>1.875633800160217E-3</v>
      </c>
      <c r="BA916" s="13">
        <f t="shared" si="1328"/>
        <v>1.1795013789935114E-3</v>
      </c>
      <c r="BB916" s="13">
        <f t="shared" si="1329"/>
        <v>5.5630135647831056E-4</v>
      </c>
      <c r="BC916" s="13">
        <f t="shared" si="1330"/>
        <v>2.098996777663354E-4</v>
      </c>
      <c r="BD916" s="13">
        <f t="shared" si="1331"/>
        <v>1.6475200869721263E-3</v>
      </c>
      <c r="BE916" s="13">
        <f t="shared" si="1332"/>
        <v>2.8851587288338618E-3</v>
      </c>
      <c r="BF916" s="13">
        <f t="shared" si="1333"/>
        <v>2.5262638545016595E-3</v>
      </c>
      <c r="BG916" s="13">
        <f t="shared" si="1334"/>
        <v>1.4746754366939327E-3</v>
      </c>
      <c r="BH916" s="13">
        <f t="shared" si="1335"/>
        <v>6.4561772903688557E-4</v>
      </c>
      <c r="BI916" s="13">
        <f t="shared" si="1336"/>
        <v>2.2612284258628036E-4</v>
      </c>
      <c r="BJ916" s="14">
        <f t="shared" si="1337"/>
        <v>0.36173054374781022</v>
      </c>
      <c r="BK916" s="14">
        <f t="shared" si="1338"/>
        <v>0.219535146546776</v>
      </c>
      <c r="BL916" s="14">
        <f t="shared" si="1339"/>
        <v>0.38569367801427429</v>
      </c>
      <c r="BM916" s="14">
        <f t="shared" si="1340"/>
        <v>0.69836685330915615</v>
      </c>
      <c r="BN916" s="14">
        <f t="shared" si="1341"/>
        <v>0.29611411359103268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1.391</v>
      </c>
      <c r="F917" s="10">
        <f>VLOOKUP(B917,home!$B$2:$E$405,3,FALSE)</f>
        <v>0.91500000000000004</v>
      </c>
      <c r="G917" s="10">
        <f>VLOOKUP(C917,away!$B$2:$E$405,4,FALSE)</f>
        <v>1.2165999999999999</v>
      </c>
      <c r="H917" s="10">
        <f>VLOOKUP(A917,away!$A$2:$E$405,3,FALSE)</f>
        <v>1.016</v>
      </c>
      <c r="I917" s="10">
        <f>VLOOKUP(C917,away!$B$2:$E$405,3,FALSE)</f>
        <v>0.68140000000000001</v>
      </c>
      <c r="J917" s="10">
        <f>VLOOKUP(B917,home!$B$2:$E$405,4,FALSE)</f>
        <v>0.71579999999999999</v>
      </c>
      <c r="K917" s="12">
        <f t="shared" si="1286"/>
        <v>1.5484458990000001</v>
      </c>
      <c r="L917" s="12">
        <f t="shared" si="1287"/>
        <v>0.49555005792000001</v>
      </c>
      <c r="M917" s="13">
        <f t="shared" si="1288"/>
        <v>0.12951015849788527</v>
      </c>
      <c r="N917" s="13">
        <f t="shared" si="1289"/>
        <v>0.20053947380489046</v>
      </c>
      <c r="O917" s="13">
        <f t="shared" si="1290"/>
        <v>6.4178766544855437E-2</v>
      </c>
      <c r="P917" s="13">
        <f t="shared" si="1291"/>
        <v>9.9377347859259807E-2</v>
      </c>
      <c r="Q917" s="13">
        <f t="shared" si="1292"/>
        <v>0.15526226290040029</v>
      </c>
      <c r="R917" s="13">
        <f t="shared" si="1293"/>
        <v>1.5901895739268635E-2</v>
      </c>
      <c r="S917" s="13">
        <f t="shared" si="1294"/>
        <v>1.9063866074454667E-2</v>
      </c>
      <c r="T917" s="13">
        <f t="shared" si="1295"/>
        <v>7.6940223373083649E-2</v>
      </c>
      <c r="U917" s="13">
        <f t="shared" si="1296"/>
        <v>2.462322524379609E-2</v>
      </c>
      <c r="V917" s="13">
        <f t="shared" si="1297"/>
        <v>1.6253692394968546E-3</v>
      </c>
      <c r="W917" s="13">
        <f t="shared" si="1298"/>
        <v>8.0138404752528244E-2</v>
      </c>
      <c r="X917" s="13">
        <f t="shared" si="1299"/>
        <v>3.9712591116731782E-2</v>
      </c>
      <c r="Y917" s="13">
        <f t="shared" si="1300"/>
        <v>9.8397884140248547E-3</v>
      </c>
      <c r="Z917" s="13">
        <f t="shared" si="1301"/>
        <v>2.6267284515441255E-3</v>
      </c>
      <c r="AA917" s="13">
        <f t="shared" si="1302"/>
        <v>4.0673468985801212E-3</v>
      </c>
      <c r="AB917" s="13">
        <f t="shared" si="1303"/>
        <v>3.1490333124583793E-3</v>
      </c>
      <c r="AC917" s="13">
        <f t="shared" si="1304"/>
        <v>7.7949910544979051E-5</v>
      </c>
      <c r="AD917" s="13">
        <f t="shared" si="1305"/>
        <v>3.1022496047863626E-2</v>
      </c>
      <c r="AE917" s="13">
        <f t="shared" si="1306"/>
        <v>1.5373199713341792E-2</v>
      </c>
      <c r="AF917" s="13">
        <f t="shared" si="1307"/>
        <v>3.8090950041811261E-3</v>
      </c>
      <c r="AG917" s="13">
        <f t="shared" si="1308"/>
        <v>6.2919908331491355E-4</v>
      </c>
      <c r="AH917" s="13">
        <f t="shared" si="1309"/>
        <v>3.2541885907570072E-4</v>
      </c>
      <c r="AI917" s="13">
        <f t="shared" si="1310"/>
        <v>5.0389349779302766E-4</v>
      </c>
      <c r="AJ917" s="13">
        <f t="shared" si="1311"/>
        <v>3.901259100951897E-4</v>
      </c>
      <c r="AK917" s="13">
        <f t="shared" si="1312"/>
        <v>2.0136295519351309E-4</v>
      </c>
      <c r="AL917" s="13">
        <f t="shared" si="1313"/>
        <v>2.3925398488190555E-6</v>
      </c>
      <c r="AM917" s="13">
        <f t="shared" si="1314"/>
        <v>9.6073313564116192E-3</v>
      </c>
      <c r="AN917" s="13">
        <f t="shared" si="1315"/>
        <v>4.7609136101264106E-3</v>
      </c>
      <c r="AO917" s="13">
        <f t="shared" si="1316"/>
        <v>1.1796355076251295E-3</v>
      </c>
      <c r="AP917" s="13">
        <f t="shared" si="1317"/>
        <v>1.9485614804270725E-4</v>
      </c>
      <c r="AQ917" s="13">
        <f t="shared" si="1318"/>
        <v>2.414024386215791E-5</v>
      </c>
      <c r="AR917" s="13">
        <f t="shared" si="1319"/>
        <v>3.2252266892644767E-5</v>
      </c>
      <c r="AS917" s="13">
        <f t="shared" si="1320"/>
        <v>4.9940890403369261E-5</v>
      </c>
      <c r="AT917" s="13">
        <f t="shared" si="1321"/>
        <v>3.8665383468752801E-5</v>
      </c>
      <c r="AU917" s="13">
        <f t="shared" si="1322"/>
        <v>1.9957084821817558E-5</v>
      </c>
      <c r="AV917" s="13">
        <f t="shared" si="1323"/>
        <v>7.7256165370846384E-6</v>
      </c>
      <c r="AW917" s="13">
        <f t="shared" si="1324"/>
        <v>5.099648543681067E-8</v>
      </c>
      <c r="AX917" s="13">
        <f t="shared" si="1325"/>
        <v>2.479405473194946E-3</v>
      </c>
      <c r="AY917" s="13">
        <f t="shared" si="1326"/>
        <v>1.2286695258489206E-3</v>
      </c>
      <c r="AZ917" s="13">
        <f t="shared" si="1327"/>
        <v>3.0443362734948573E-4</v>
      </c>
      <c r="BA917" s="13">
        <f t="shared" si="1328"/>
        <v>5.0287367221944478E-5</v>
      </c>
      <c r="BB917" s="13">
        <f t="shared" si="1329"/>
        <v>6.2299769348697216E-6</v>
      </c>
      <c r="BC917" s="13">
        <f t="shared" si="1330"/>
        <v>6.1745308618299097E-7</v>
      </c>
      <c r="BD917" s="13">
        <f t="shared" si="1331"/>
        <v>2.6637687877835696E-6</v>
      </c>
      <c r="BE917" s="13">
        <f t="shared" si="1332"/>
        <v>4.1247018553276698E-6</v>
      </c>
      <c r="BF917" s="13">
        <f t="shared" si="1333"/>
        <v>3.1934388362399111E-6</v>
      </c>
      <c r="BG917" s="13">
        <f t="shared" si="1334"/>
        <v>1.6482890898943413E-6</v>
      </c>
      <c r="BH917" s="13">
        <f t="shared" si="1335"/>
        <v>6.3807162040333395E-7</v>
      </c>
      <c r="BI917" s="13">
        <f t="shared" si="1336"/>
        <v>1.9760387677636525E-7</v>
      </c>
      <c r="BJ917" s="14">
        <f t="shared" si="1337"/>
        <v>0.63310325450006499</v>
      </c>
      <c r="BK917" s="14">
        <f t="shared" si="1338"/>
        <v>0.25088575364733934</v>
      </c>
      <c r="BL917" s="14">
        <f t="shared" si="1339"/>
        <v>0.11350207607730621</v>
      </c>
      <c r="BM917" s="14">
        <f t="shared" si="1340"/>
        <v>0.33411928880033137</v>
      </c>
      <c r="BN917" s="14">
        <f t="shared" si="1341"/>
        <v>0.66476990534655978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1.391</v>
      </c>
      <c r="F918" s="10">
        <f>VLOOKUP(B918,home!$B$2:$E$405,3,FALSE)</f>
        <v>0.84960000000000002</v>
      </c>
      <c r="G918" s="10">
        <f>VLOOKUP(C918,away!$B$2:$E$405,4,FALSE)</f>
        <v>1.3271999999999999</v>
      </c>
      <c r="H918" s="10">
        <f>VLOOKUP(A918,away!$A$2:$E$405,3,FALSE)</f>
        <v>1.016</v>
      </c>
      <c r="I918" s="10">
        <f>VLOOKUP(C918,away!$B$2:$E$405,3,FALSE)</f>
        <v>1.4384999999999999</v>
      </c>
      <c r="J918" s="10">
        <f>VLOOKUP(B918,home!$B$2:$E$405,4,FALSE)</f>
        <v>1.5210999999999999</v>
      </c>
      <c r="K918" s="12">
        <f t="shared" si="1286"/>
        <v>1.5684764659199999</v>
      </c>
      <c r="L918" s="12">
        <f t="shared" si="1287"/>
        <v>2.2231119875999994</v>
      </c>
      <c r="M918" s="13">
        <f t="shared" si="1288"/>
        <v>2.2559738279174364E-2</v>
      </c>
      <c r="N918" s="13">
        <f t="shared" si="1289"/>
        <v>3.5384418568199544E-2</v>
      </c>
      <c r="O918" s="13">
        <f t="shared" si="1290"/>
        <v>5.0152824605551115E-2</v>
      </c>
      <c r="P918" s="13">
        <f t="shared" si="1291"/>
        <v>7.8663525093220416E-2</v>
      </c>
      <c r="Q918" s="13">
        <f t="shared" si="1292"/>
        <v>2.7749813892241827E-2</v>
      </c>
      <c r="R918" s="13">
        <f t="shared" si="1293"/>
        <v>5.5747672796300447E-2</v>
      </c>
      <c r="S918" s="13">
        <f t="shared" si="1294"/>
        <v>6.8572938474689898E-2</v>
      </c>
      <c r="T918" s="13">
        <f t="shared" si="1295"/>
        <v>6.1690943917511808E-2</v>
      </c>
      <c r="U918" s="13">
        <f t="shared" si="1296"/>
        <v>8.7438912810805847E-2</v>
      </c>
      <c r="V918" s="13">
        <f t="shared" si="1297"/>
        <v>2.6567433243078704E-2</v>
      </c>
      <c r="W918" s="13">
        <f t="shared" si="1298"/>
        <v>1.4508310007880396E-2</v>
      </c>
      <c r="X918" s="13">
        <f t="shared" si="1299"/>
        <v>3.2253597898335949E-2</v>
      </c>
      <c r="Y918" s="13">
        <f t="shared" si="1300"/>
        <v>3.5851680065510406E-2</v>
      </c>
      <c r="Z918" s="13">
        <f t="shared" si="1301"/>
        <v>4.1311106558085973E-2</v>
      </c>
      <c r="AA918" s="13">
        <f t="shared" si="1302"/>
        <v>6.4795498417471217E-2</v>
      </c>
      <c r="AB918" s="13">
        <f t="shared" si="1303"/>
        <v>5.0815107182680112E-2</v>
      </c>
      <c r="AC918" s="13">
        <f t="shared" si="1304"/>
        <v>5.7898719992815293E-3</v>
      </c>
      <c r="AD918" s="13">
        <f t="shared" si="1305"/>
        <v>5.6889857019080036E-3</v>
      </c>
      <c r="AE918" s="13">
        <f t="shared" si="1306"/>
        <v>1.2647252311196679E-2</v>
      </c>
      <c r="AF918" s="13">
        <f t="shared" si="1307"/>
        <v>1.405812911161157E-2</v>
      </c>
      <c r="AG918" s="13">
        <f t="shared" si="1308"/>
        <v>1.0417598450417405E-2</v>
      </c>
      <c r="AH918" s="13">
        <f t="shared" si="1309"/>
        <v>2.2959804052575476E-2</v>
      </c>
      <c r="AI918" s="13">
        <f t="shared" si="1310"/>
        <v>3.6011912318599272E-2</v>
      </c>
      <c r="AJ918" s="13">
        <f t="shared" si="1311"/>
        <v>2.8241918482248756E-2</v>
      </c>
      <c r="AK918" s="13">
        <f t="shared" si="1312"/>
        <v>1.4765594830612756E-2</v>
      </c>
      <c r="AL918" s="13">
        <f t="shared" si="1313"/>
        <v>8.0754791685231362E-4</v>
      </c>
      <c r="AM918" s="13">
        <f t="shared" si="1314"/>
        <v>1.7846080376796149E-3</v>
      </c>
      <c r="AN918" s="13">
        <f t="shared" si="1315"/>
        <v>3.9673835217328632E-3</v>
      </c>
      <c r="AO918" s="13">
        <f t="shared" si="1316"/>
        <v>4.4099689332855159E-3</v>
      </c>
      <c r="AP918" s="13">
        <f t="shared" si="1317"/>
        <v>3.2679516001768712E-3</v>
      </c>
      <c r="AQ918" s="13">
        <f t="shared" si="1318"/>
        <v>1.8162555943124512E-3</v>
      </c>
      <c r="AR918" s="13">
        <f t="shared" si="1319"/>
        <v>1.0208443124445509E-2</v>
      </c>
      <c r="AS918" s="13">
        <f t="shared" si="1320"/>
        <v>1.6011702794375613E-2</v>
      </c>
      <c r="AT918" s="13">
        <f t="shared" si="1321"/>
        <v>1.2556989506141827E-2</v>
      </c>
      <c r="AU918" s="13">
        <f t="shared" si="1322"/>
        <v>6.5651141743959538E-3</v>
      </c>
      <c r="AV918" s="13">
        <f t="shared" si="1323"/>
        <v>2.5743067696544662E-3</v>
      </c>
      <c r="AW918" s="13">
        <f t="shared" si="1324"/>
        <v>7.8217719149806803E-5</v>
      </c>
      <c r="AX918" s="13">
        <f t="shared" si="1325"/>
        <v>4.6651928466535757E-4</v>
      </c>
      <c r="AY918" s="13">
        <f t="shared" si="1326"/>
        <v>1.0371246141861331E-3</v>
      </c>
      <c r="AZ918" s="13">
        <f t="shared" si="1327"/>
        <v>1.1528220812161085E-3</v>
      </c>
      <c r="BA918" s="13">
        <f t="shared" si="1328"/>
        <v>8.542841961071704E-4</v>
      </c>
      <c r="BB918" s="13">
        <f t="shared" si="1329"/>
        <v>4.7479235929576998E-4</v>
      </c>
      <c r="BC918" s="13">
        <f t="shared" si="1330"/>
        <v>2.1110331711426226E-4</v>
      </c>
      <c r="BD918" s="13">
        <f t="shared" si="1331"/>
        <v>3.7824187141146026E-3</v>
      </c>
      <c r="BE918" s="13">
        <f t="shared" si="1332"/>
        <v>5.9326347373441423E-3</v>
      </c>
      <c r="BF918" s="13">
        <f t="shared" si="1333"/>
        <v>4.6525989832118843E-3</v>
      </c>
      <c r="BG918" s="13">
        <f t="shared" si="1334"/>
        <v>2.4324973368437209E-3</v>
      </c>
      <c r="BH918" s="13">
        <f t="shared" si="1335"/>
        <v>9.5382870656311291E-4</v>
      </c>
      <c r="BI918" s="13">
        <f t="shared" si="1336"/>
        <v>2.9921157575263114E-4</v>
      </c>
      <c r="BJ918" s="14">
        <f t="shared" si="1337"/>
        <v>0.26969354346458563</v>
      </c>
      <c r="BK918" s="14">
        <f t="shared" si="1338"/>
        <v>0.20399817962048333</v>
      </c>
      <c r="BL918" s="14">
        <f t="shared" si="1339"/>
        <v>0.47689899191968854</v>
      </c>
      <c r="BM918" s="14">
        <f t="shared" si="1340"/>
        <v>0.72068492143311969</v>
      </c>
      <c r="BN918" s="14">
        <f t="shared" si="1341"/>
        <v>0.27025799323468769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1.6306</v>
      </c>
      <c r="F919" s="10">
        <f>VLOOKUP(B919,home!$B$2:$E$405,3,FALSE)</f>
        <v>1.1904999999999999</v>
      </c>
      <c r="G919" s="10">
        <f>VLOOKUP(C919,away!$B$2:$E$405,4,FALSE)</f>
        <v>0.74960000000000004</v>
      </c>
      <c r="H919" s="10">
        <f>VLOOKUP(A919,away!$A$2:$E$405,3,FALSE)</f>
        <v>1.1465000000000001</v>
      </c>
      <c r="I919" s="10">
        <f>VLOOKUP(C919,away!$B$2:$E$405,3,FALSE)</f>
        <v>0.96909999999999996</v>
      </c>
      <c r="J919" s="10">
        <f>VLOOKUP(B919,home!$B$2:$E$405,4,FALSE)</f>
        <v>1.1288</v>
      </c>
      <c r="K919" s="12">
        <f t="shared" si="1286"/>
        <v>1.4551454832799999</v>
      </c>
      <c r="L919" s="12">
        <f t="shared" si="1287"/>
        <v>1.25417937172</v>
      </c>
      <c r="M919" s="13">
        <f t="shared" si="1288"/>
        <v>6.6581743875229041E-2</v>
      </c>
      <c r="N919" s="13">
        <f t="shared" si="1289"/>
        <v>9.6886123868945337E-2</v>
      </c>
      <c r="O919" s="13">
        <f t="shared" si="1290"/>
        <v>8.3505449701456722E-2</v>
      </c>
      <c r="P919" s="13">
        <f t="shared" si="1291"/>
        <v>0.12151257796233997</v>
      </c>
      <c r="Q919" s="13">
        <f t="shared" si="1292"/>
        <v>7.0491702770201212E-2</v>
      </c>
      <c r="R919" s="13">
        <f t="shared" si="1293"/>
        <v>5.2365406220884536E-2</v>
      </c>
      <c r="S919" s="13">
        <f t="shared" si="1294"/>
        <v>5.5440522220036856E-2</v>
      </c>
      <c r="T919" s="13">
        <f t="shared" si="1295"/>
        <v>8.8409239491803945E-2</v>
      </c>
      <c r="U919" s="13">
        <f t="shared" si="1296"/>
        <v>7.6199284342442539E-2</v>
      </c>
      <c r="V919" s="13">
        <f t="shared" si="1297"/>
        <v>1.1242188734963738E-2</v>
      </c>
      <c r="W919" s="13">
        <f t="shared" si="1298"/>
        <v>3.4191894298258176E-2</v>
      </c>
      <c r="X919" s="13">
        <f t="shared" si="1299"/>
        <v>4.2882768508906093E-2</v>
      </c>
      <c r="Y919" s="13">
        <f t="shared" si="1300"/>
        <v>2.6891341833057029E-2</v>
      </c>
      <c r="Z919" s="13">
        <f t="shared" si="1301"/>
        <v>2.1891870757990511E-2</v>
      </c>
      <c r="AA919" s="13">
        <f t="shared" si="1302"/>
        <v>3.1855856854039404E-2</v>
      </c>
      <c r="AB919" s="13">
        <f t="shared" si="1303"/>
        <v>2.3177453108584836E-2</v>
      </c>
      <c r="AC919" s="13">
        <f t="shared" si="1304"/>
        <v>1.2823216016282987E-3</v>
      </c>
      <c r="AD919" s="13">
        <f t="shared" si="1305"/>
        <v>1.2438545138224394E-2</v>
      </c>
      <c r="AE919" s="13">
        <f t="shared" si="1306"/>
        <v>1.5600166726569133E-2</v>
      </c>
      <c r="AF919" s="13">
        <f t="shared" si="1307"/>
        <v>9.7827036519278644E-3</v>
      </c>
      <c r="AG919" s="13">
        <f t="shared" si="1308"/>
        <v>4.0897550399659451E-3</v>
      </c>
      <c r="AH919" s="13">
        <f t="shared" si="1309"/>
        <v>6.8640831782579986E-3</v>
      </c>
      <c r="AI919" s="13">
        <f t="shared" si="1310"/>
        <v>9.9882396337003521E-3</v>
      </c>
      <c r="AJ919" s="13">
        <f t="shared" si="1311"/>
        <v>7.2671708944486756E-3</v>
      </c>
      <c r="AK919" s="13">
        <f t="shared" si="1312"/>
        <v>3.5249303010936217E-3</v>
      </c>
      <c r="AL919" s="13">
        <f t="shared" si="1313"/>
        <v>9.3610166704342828E-5</v>
      </c>
      <c r="AM919" s="13">
        <f t="shared" si="1314"/>
        <v>3.6199785552923263E-3</v>
      </c>
      <c r="AN919" s="13">
        <f t="shared" si="1315"/>
        <v>4.5401024301164042E-3</v>
      </c>
      <c r="AO919" s="13">
        <f t="shared" si="1316"/>
        <v>2.8470514066739187E-3</v>
      </c>
      <c r="AP919" s="13">
        <f t="shared" si="1317"/>
        <v>1.1902377148256124E-3</v>
      </c>
      <c r="AQ919" s="13">
        <f t="shared" si="1318"/>
        <v>3.7319289734435892E-4</v>
      </c>
      <c r="AR919" s="13">
        <f t="shared" si="1319"/>
        <v>1.7217583055882861E-3</v>
      </c>
      <c r="AS919" s="13">
        <f t="shared" si="1320"/>
        <v>2.5054088216766202E-3</v>
      </c>
      <c r="AT919" s="13">
        <f t="shared" si="1321"/>
        <v>1.8228671653163007E-3</v>
      </c>
      <c r="AU919" s="13">
        <f t="shared" si="1322"/>
        <v>8.8417897407647703E-4</v>
      </c>
      <c r="AV919" s="13">
        <f t="shared" si="1323"/>
        <v>3.2165226013463249E-4</v>
      </c>
      <c r="AW919" s="13">
        <f t="shared" si="1324"/>
        <v>4.7455503639777051E-6</v>
      </c>
      <c r="AX919" s="13">
        <f t="shared" si="1325"/>
        <v>8.7793257405068123E-4</v>
      </c>
      <c r="AY919" s="13">
        <f t="shared" si="1326"/>
        <v>1.1010849241354058E-3</v>
      </c>
      <c r="AZ919" s="13">
        <f t="shared" si="1327"/>
        <v>6.904789991812537E-4</v>
      </c>
      <c r="BA919" s="13">
        <f t="shared" si="1328"/>
        <v>2.8866150579299967E-4</v>
      </c>
      <c r="BB919" s="13">
        <f t="shared" si="1329"/>
        <v>9.050832649380341E-5</v>
      </c>
      <c r="BC919" s="13">
        <f t="shared" si="1330"/>
        <v>2.2702735211485378E-5</v>
      </c>
      <c r="BD919" s="13">
        <f t="shared" si="1331"/>
        <v>3.5989895832606774E-4</v>
      </c>
      <c r="BE919" s="13">
        <f t="shared" si="1332"/>
        <v>5.2370534364535443E-4</v>
      </c>
      <c r="BF919" s="13">
        <f t="shared" si="1333"/>
        <v>3.810337326875689E-4</v>
      </c>
      <c r="BG919" s="13">
        <f t="shared" si="1334"/>
        <v>1.8481983836587821E-4</v>
      </c>
      <c r="BH919" s="13">
        <f t="shared" si="1335"/>
        <v>6.7234938254661844E-5</v>
      </c>
      <c r="BI919" s="13">
        <f t="shared" si="1336"/>
        <v>1.9567323343976174E-5</v>
      </c>
      <c r="BJ919" s="14">
        <f t="shared" si="1337"/>
        <v>0.41730617339697729</v>
      </c>
      <c r="BK919" s="14">
        <f t="shared" si="1338"/>
        <v>0.25725404948503766</v>
      </c>
      <c r="BL919" s="14">
        <f t="shared" si="1339"/>
        <v>0.30353999989632452</v>
      </c>
      <c r="BM919" s="14">
        <f t="shared" si="1340"/>
        <v>0.50755274976350162</v>
      </c>
      <c r="BN919" s="14">
        <f t="shared" si="1341"/>
        <v>0.49134300439905682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1.6306</v>
      </c>
      <c r="F920" s="10">
        <f>VLOOKUP(B920,home!$B$2:$E$405,3,FALSE)</f>
        <v>1.3288</v>
      </c>
      <c r="G920" s="10">
        <f>VLOOKUP(C920,away!$B$2:$E$405,4,FALSE)</f>
        <v>1.2625999999999999</v>
      </c>
      <c r="H920" s="10">
        <f>VLOOKUP(A920,away!$A$2:$E$405,3,FALSE)</f>
        <v>1.1465000000000001</v>
      </c>
      <c r="I920" s="10">
        <f>VLOOKUP(C920,away!$B$2:$E$405,3,FALSE)</f>
        <v>1.1288</v>
      </c>
      <c r="J920" s="10">
        <f>VLOOKUP(B920,home!$B$2:$E$405,4,FALSE)</f>
        <v>0.62990000000000002</v>
      </c>
      <c r="K920" s="12">
        <f t="shared" si="1286"/>
        <v>2.7357275401279999</v>
      </c>
      <c r="L920" s="12">
        <f t="shared" si="1287"/>
        <v>0.81519717908</v>
      </c>
      <c r="M920" s="13">
        <f t="shared" si="1288"/>
        <v>2.8698089705723878E-2</v>
      </c>
      <c r="N920" s="13">
        <f t="shared" si="1289"/>
        <v>7.8510154357012654E-2</v>
      </c>
      <c r="O920" s="13">
        <f t="shared" si="1290"/>
        <v>2.3394601773090894E-2</v>
      </c>
      <c r="P920" s="13">
        <f t="shared" si="1291"/>
        <v>6.4001256360972092E-2</v>
      </c>
      <c r="Q920" s="13">
        <f t="shared" si="1292"/>
        <v>0.10739119572708992</v>
      </c>
      <c r="R920" s="13">
        <f t="shared" si="1293"/>
        <v>9.5356066855618316E-3</v>
      </c>
      <c r="S920" s="13">
        <f t="shared" si="1294"/>
        <v>3.5683218445772415E-2</v>
      </c>
      <c r="T920" s="13">
        <f t="shared" si="1295"/>
        <v>8.7544999814751862E-2</v>
      </c>
      <c r="U920" s="13">
        <f t="shared" si="1296"/>
        <v>2.6086821821520178E-2</v>
      </c>
      <c r="V920" s="13">
        <f t="shared" si="1297"/>
        <v>8.8421325250050715E-3</v>
      </c>
      <c r="W920" s="13">
        <f t="shared" si="1298"/>
        <v>9.7931017239292095E-2</v>
      </c>
      <c r="X920" s="13">
        <f t="shared" si="1299"/>
        <v>7.9833088997905768E-2</v>
      </c>
      <c r="Y920" s="13">
        <f t="shared" si="1300"/>
        <v>3.2539854474167677E-2</v>
      </c>
      <c r="Z920" s="13">
        <f t="shared" si="1301"/>
        <v>2.591133223628798E-3</v>
      </c>
      <c r="AA920" s="13">
        <f t="shared" si="1302"/>
        <v>7.0886345200219456E-3</v>
      </c>
      <c r="AB920" s="13">
        <f t="shared" si="1303"/>
        <v>9.6962863391630329E-3</v>
      </c>
      <c r="AC920" s="13">
        <f t="shared" si="1304"/>
        <v>1.2324591904754633E-3</v>
      </c>
      <c r="AD920" s="13">
        <f t="shared" si="1305"/>
        <v>6.6978145223570318E-2</v>
      </c>
      <c r="AE920" s="13">
        <f t="shared" si="1306"/>
        <v>5.4600395046265106E-2</v>
      </c>
      <c r="AF920" s="13">
        <f t="shared" si="1307"/>
        <v>2.2255044009184457E-2</v>
      </c>
      <c r="AG920" s="13">
        <f t="shared" si="1308"/>
        <v>6.0474163655294755E-3</v>
      </c>
      <c r="AH920" s="13">
        <f t="shared" si="1309"/>
        <v>5.2807112363066557E-4</v>
      </c>
      <c r="AI920" s="13">
        <f t="shared" si="1310"/>
        <v>1.4446587160627496E-3</v>
      </c>
      <c r="AJ920" s="13">
        <f t="shared" si="1311"/>
        <v>1.9760963178094104E-3</v>
      </c>
      <c r="AK920" s="13">
        <f t="shared" si="1312"/>
        <v>1.8020203728589122E-3</v>
      </c>
      <c r="AL920" s="13">
        <f t="shared" si="1313"/>
        <v>1.0994311804429793E-4</v>
      </c>
      <c r="AM920" s="13">
        <f t="shared" si="1314"/>
        <v>3.6646791294962802E-2</v>
      </c>
      <c r="AN920" s="13">
        <f t="shared" si="1315"/>
        <v>2.9874360885987179E-2</v>
      </c>
      <c r="AO920" s="13">
        <f t="shared" si="1316"/>
        <v>1.2176747360537317E-2</v>
      </c>
      <c r="AP920" s="13">
        <f t="shared" si="1317"/>
        <v>3.3088166995599525E-3</v>
      </c>
      <c r="AQ920" s="13">
        <f t="shared" si="1318"/>
        <v>6.7433450989351712E-4</v>
      </c>
      <c r="AR920" s="13">
        <f t="shared" si="1319"/>
        <v>8.6096418067464935E-5</v>
      </c>
      <c r="AS920" s="13">
        <f t="shared" si="1320"/>
        <v>2.3553634201353769E-4</v>
      </c>
      <c r="AT920" s="13">
        <f t="shared" si="1321"/>
        <v>3.2218162877372145E-4</v>
      </c>
      <c r="AU920" s="13">
        <f t="shared" si="1322"/>
        <v>2.9380038491985509E-4</v>
      </c>
      <c r="AV920" s="13">
        <f t="shared" si="1323"/>
        <v>2.0093945108136369E-4</v>
      </c>
      <c r="AW920" s="13">
        <f t="shared" si="1324"/>
        <v>6.8108459823859576E-6</v>
      </c>
      <c r="AX920" s="13">
        <f t="shared" si="1325"/>
        <v>1.670927270049213E-2</v>
      </c>
      <c r="AY920" s="13">
        <f t="shared" si="1326"/>
        <v>1.3621351969919638E-2</v>
      </c>
      <c r="AZ920" s="13">
        <f t="shared" si="1327"/>
        <v>5.5520438505671441E-3</v>
      </c>
      <c r="BA920" s="13">
        <f t="shared" si="1328"/>
        <v>1.5086701617035992E-3</v>
      </c>
      <c r="BB920" s="13">
        <f t="shared" si="1329"/>
        <v>3.0746591499573531E-4</v>
      </c>
      <c r="BC920" s="13">
        <f t="shared" si="1330"/>
        <v>5.012906931355491E-5</v>
      </c>
      <c r="BD920" s="13">
        <f t="shared" si="1331"/>
        <v>1.1697592856248289E-5</v>
      </c>
      <c r="BE920" s="13">
        <f t="shared" si="1332"/>
        <v>3.2001426930042995E-5</v>
      </c>
      <c r="BF920" s="13">
        <f t="shared" si="1333"/>
        <v>4.3773592487956235E-5</v>
      </c>
      <c r="BG920" s="13">
        <f t="shared" si="1334"/>
        <v>3.9917540833213999E-5</v>
      </c>
      <c r="BH920" s="13">
        <f t="shared" si="1335"/>
        <v>2.7300878947901881E-5</v>
      </c>
      <c r="BI920" s="13">
        <f t="shared" si="1336"/>
        <v>1.4937553281495183E-5</v>
      </c>
      <c r="BJ920" s="14">
        <f t="shared" si="1337"/>
        <v>0.75406129567270208</v>
      </c>
      <c r="BK920" s="14">
        <f t="shared" si="1338"/>
        <v>0.15218845131591285</v>
      </c>
      <c r="BL920" s="14">
        <f t="shared" si="1339"/>
        <v>8.2860980479912444E-2</v>
      </c>
      <c r="BM920" s="14">
        <f t="shared" si="1340"/>
        <v>0.66655641495876772</v>
      </c>
      <c r="BN920" s="14">
        <f t="shared" si="1341"/>
        <v>0.31153090460945132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1.6306</v>
      </c>
      <c r="F921" s="10">
        <f>VLOOKUP(B921,home!$B$2:$E$405,3,FALSE)</f>
        <v>0.86580000000000001</v>
      </c>
      <c r="G921" s="10">
        <f>VLOOKUP(C921,away!$B$2:$E$405,4,FALSE)</f>
        <v>0.64929999999999999</v>
      </c>
      <c r="H921" s="10">
        <f>VLOOKUP(A921,away!$A$2:$E$405,3,FALSE)</f>
        <v>1.1465000000000001</v>
      </c>
      <c r="I921" s="10">
        <f>VLOOKUP(C921,away!$B$2:$E$405,3,FALSE)</f>
        <v>0.5131</v>
      </c>
      <c r="J921" s="10">
        <f>VLOOKUP(B921,home!$B$2:$E$405,4,FALSE)</f>
        <v>1.3853</v>
      </c>
      <c r="K921" s="12">
        <f t="shared" si="1286"/>
        <v>0.91666452056400005</v>
      </c>
      <c r="L921" s="12">
        <f t="shared" si="1287"/>
        <v>0.81492925349500001</v>
      </c>
      <c r="M921" s="13">
        <f t="shared" si="1288"/>
        <v>0.17700208371809259</v>
      </c>
      <c r="N921" s="13">
        <f t="shared" si="1289"/>
        <v>0.16225153021027433</v>
      </c>
      <c r="O921" s="13">
        <f t="shared" si="1290"/>
        <v>0.14424417595144468</v>
      </c>
      <c r="P921" s="13">
        <f t="shared" si="1291"/>
        <v>0.13222351839268032</v>
      </c>
      <c r="Q921" s="13">
        <f t="shared" si="1292"/>
        <v>7.4365110575488239E-2</v>
      </c>
      <c r="R921" s="13">
        <f t="shared" si="1293"/>
        <v>5.8774399314556129E-2</v>
      </c>
      <c r="S921" s="13">
        <f t="shared" si="1294"/>
        <v>2.4693295198694325E-2</v>
      </c>
      <c r="T921" s="13">
        <f t="shared" si="1295"/>
        <v>6.0602304047355761E-2</v>
      </c>
      <c r="U921" s="13">
        <f t="shared" si="1296"/>
        <v>5.3876406569114681E-2</v>
      </c>
      <c r="V921" s="13">
        <f t="shared" si="1297"/>
        <v>2.0495894130455514E-3</v>
      </c>
      <c r="W921" s="13">
        <f t="shared" si="1298"/>
        <v>2.2722619477456265E-2</v>
      </c>
      <c r="X921" s="13">
        <f t="shared" si="1299"/>
        <v>1.8517327328214383E-2</v>
      </c>
      <c r="Y921" s="13">
        <f t="shared" si="1300"/>
        <v>7.5451558681521548E-3</v>
      </c>
      <c r="Z921" s="13">
        <f t="shared" si="1301"/>
        <v>1.5965659119342755E-2</v>
      </c>
      <c r="AA921" s="13">
        <f t="shared" si="1302"/>
        <v>1.4635153262120582E-2</v>
      </c>
      <c r="AB921" s="13">
        <f t="shared" si="1303"/>
        <v>6.7077628742012113E-3</v>
      </c>
      <c r="AC921" s="13">
        <f t="shared" si="1304"/>
        <v>9.5692349265254038E-5</v>
      </c>
      <c r="AD921" s="13">
        <f t="shared" si="1305"/>
        <v>5.2072547723151629E-3</v>
      </c>
      <c r="AE921" s="13">
        <f t="shared" si="1306"/>
        <v>4.2435442443610723E-3</v>
      </c>
      <c r="AF921" s="13">
        <f t="shared" si="1307"/>
        <v>1.7290941716150861E-3</v>
      </c>
      <c r="AG921" s="13">
        <f t="shared" si="1308"/>
        <v>4.6969647416561256E-4</v>
      </c>
      <c r="AH921" s="13">
        <f t="shared" si="1309"/>
        <v>3.2527206669204071E-3</v>
      </c>
      <c r="AI921" s="13">
        <f t="shared" si="1310"/>
        <v>2.9816536306712096E-3</v>
      </c>
      <c r="AJ921" s="13">
        <f t="shared" si="1311"/>
        <v>1.366588047923567E-3</v>
      </c>
      <c r="AK921" s="13">
        <f t="shared" si="1312"/>
        <v>4.1756759258611655E-4</v>
      </c>
      <c r="AL921" s="13">
        <f t="shared" si="1313"/>
        <v>2.8593514465660018E-6</v>
      </c>
      <c r="AM921" s="13">
        <f t="shared" si="1314"/>
        <v>9.5466113986377636E-4</v>
      </c>
      <c r="AN921" s="13">
        <f t="shared" si="1315"/>
        <v>7.7798129004987308E-4</v>
      </c>
      <c r="AO921" s="13">
        <f t="shared" si="1316"/>
        <v>3.169998559667101E-4</v>
      </c>
      <c r="AP921" s="13">
        <f t="shared" si="1317"/>
        <v>8.6110818660324522E-5</v>
      </c>
      <c r="AQ921" s="13">
        <f t="shared" si="1318"/>
        <v>1.7543556292175391E-5</v>
      </c>
      <c r="AR921" s="13">
        <f t="shared" si="1319"/>
        <v>5.3014744498424142E-4</v>
      </c>
      <c r="AS921" s="13">
        <f t="shared" si="1320"/>
        <v>4.8596735348470924E-4</v>
      </c>
      <c r="AT921" s="13">
        <f t="shared" si="1321"/>
        <v>2.2273451554590844E-4</v>
      </c>
      <c r="AU921" s="13">
        <f t="shared" si="1322"/>
        <v>6.8057609301981674E-5</v>
      </c>
      <c r="AV921" s="13">
        <f t="shared" si="1323"/>
        <v>1.5596498950383262E-5</v>
      </c>
      <c r="AW921" s="13">
        <f t="shared" si="1324"/>
        <v>5.9332871594310643E-8</v>
      </c>
      <c r="AX921" s="13">
        <f t="shared" si="1325"/>
        <v>1.4585066601238499E-4</v>
      </c>
      <c r="AY921" s="13">
        <f t="shared" si="1326"/>
        <v>1.1885797437522148E-4</v>
      </c>
      <c r="AZ921" s="13">
        <f t="shared" si="1327"/>
        <v>4.8430420164763539E-5</v>
      </c>
      <c r="BA921" s="13">
        <f t="shared" si="1328"/>
        <v>1.3155788717106649E-5</v>
      </c>
      <c r="BB921" s="13">
        <f t="shared" si="1329"/>
        <v>2.6802592695924156E-6</v>
      </c>
      <c r="BC921" s="13">
        <f t="shared" si="1330"/>
        <v>4.3684433714840049E-7</v>
      </c>
      <c r="BD921" s="13">
        <f t="shared" si="1331"/>
        <v>7.2005443597214868E-5</v>
      </c>
      <c r="BE921" s="13">
        <f t="shared" si="1332"/>
        <v>6.6004835433039114E-5</v>
      </c>
      <c r="BF921" s="13">
        <f t="shared" si="1333"/>
        <v>3.0252145413566257E-5</v>
      </c>
      <c r="BG921" s="13">
        <f t="shared" si="1334"/>
        <v>9.243689457186378E-6</v>
      </c>
      <c r="BH921" s="13">
        <f t="shared" si="1335"/>
        <v>2.1183405411285628E-6</v>
      </c>
      <c r="BI921" s="13">
        <f t="shared" si="1336"/>
        <v>3.8836152330497981E-7</v>
      </c>
      <c r="BJ921" s="14">
        <f t="shared" si="1337"/>
        <v>0.3601363457831071</v>
      </c>
      <c r="BK921" s="14">
        <f t="shared" si="1338"/>
        <v>0.33618589639759983</v>
      </c>
      <c r="BL921" s="14">
        <f t="shared" si="1339"/>
        <v>0.28775894414777131</v>
      </c>
      <c r="BM921" s="14">
        <f t="shared" si="1340"/>
        <v>0.25106722864378123</v>
      </c>
      <c r="BN921" s="14">
        <f t="shared" si="1341"/>
        <v>0.74886081816253625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1.391</v>
      </c>
      <c r="F922" s="10">
        <f>VLOOKUP(B922,home!$B$2:$E$405,3,FALSE)</f>
        <v>0.82950000000000002</v>
      </c>
      <c r="G922" s="10">
        <f>VLOOKUP(C922,away!$B$2:$E$405,4,FALSE)</f>
        <v>0.58819999999999995</v>
      </c>
      <c r="H922" s="10">
        <f>VLOOKUP(A922,away!$A$2:$E$405,3,FALSE)</f>
        <v>1.016</v>
      </c>
      <c r="I922" s="10">
        <f>VLOOKUP(C922,away!$B$2:$E$405,3,FALSE)</f>
        <v>1.879</v>
      </c>
      <c r="J922" s="10">
        <f>VLOOKUP(B922,home!$B$2:$E$405,4,FALSE)</f>
        <v>1.06</v>
      </c>
      <c r="K922" s="12">
        <f t="shared" si="1286"/>
        <v>0.67868545290000004</v>
      </c>
      <c r="L922" s="12">
        <f t="shared" si="1287"/>
        <v>2.0236078400000004</v>
      </c>
      <c r="M922" s="13">
        <f t="shared" si="1288"/>
        <v>6.7051567402885814E-2</v>
      </c>
      <c r="N922" s="13">
        <f t="shared" si="1289"/>
        <v>4.5506923390482443E-2</v>
      </c>
      <c r="O922" s="13">
        <f t="shared" si="1290"/>
        <v>0.13568607748076819</v>
      </c>
      <c r="P922" s="13">
        <f t="shared" si="1291"/>
        <v>9.2088166947259659E-2</v>
      </c>
      <c r="Q922" s="13">
        <f t="shared" si="1292"/>
        <v>1.5442443455677588E-2</v>
      </c>
      <c r="R922" s="13">
        <f t="shared" si="1293"/>
        <v>0.13728770508446506</v>
      </c>
      <c r="S922" s="13">
        <f t="shared" si="1294"/>
        <v>3.161831564932735E-2</v>
      </c>
      <c r="T922" s="13">
        <f t="shared" si="1295"/>
        <v>3.1249449645665867E-2</v>
      </c>
      <c r="U922" s="13">
        <f t="shared" si="1296"/>
        <v>9.3175168302851802E-2</v>
      </c>
      <c r="V922" s="13">
        <f t="shared" si="1297"/>
        <v>4.8249310905761431E-3</v>
      </c>
      <c r="W922" s="13">
        <f t="shared" si="1298"/>
        <v>3.4935205768663953E-3</v>
      </c>
      <c r="X922" s="13">
        <f t="shared" si="1299"/>
        <v>7.0695156285481616E-3</v>
      </c>
      <c r="Y922" s="13">
        <f t="shared" si="1300"/>
        <v>7.1529636254662977E-3</v>
      </c>
      <c r="Z922" s="13">
        <f t="shared" si="1301"/>
        <v>9.2605492114843813E-2</v>
      </c>
      <c r="AA922" s="13">
        <f t="shared" si="1302"/>
        <v>6.2850000356990163E-2</v>
      </c>
      <c r="AB922" s="13">
        <f t="shared" si="1303"/>
        <v>2.1327690478524515E-2</v>
      </c>
      <c r="AC922" s="13">
        <f t="shared" si="1304"/>
        <v>4.1415797291160372E-4</v>
      </c>
      <c r="AD922" s="13">
        <f t="shared" si="1305"/>
        <v>5.9275039873150958E-4</v>
      </c>
      <c r="AE922" s="13">
        <f t="shared" si="1306"/>
        <v>1.1994943540362092E-3</v>
      </c>
      <c r="AF922" s="13">
        <f t="shared" si="1307"/>
        <v>1.2136530894317047E-3</v>
      </c>
      <c r="AG922" s="13">
        <f t="shared" si="1308"/>
        <v>8.1865263560473996E-4</v>
      </c>
      <c r="AH922" s="13">
        <f t="shared" si="1309"/>
        <v>4.6849299967664029E-2</v>
      </c>
      <c r="AI922" s="13">
        <f t="shared" si="1310"/>
        <v>3.1795938366602022E-2</v>
      </c>
      <c r="AJ922" s="13">
        <f t="shared" si="1311"/>
        <v>1.0789720415358891E-2</v>
      </c>
      <c r="AK922" s="13">
        <f t="shared" si="1312"/>
        <v>2.4409420955874084E-3</v>
      </c>
      <c r="AL922" s="13">
        <f t="shared" si="1313"/>
        <v>2.2752069804937003E-5</v>
      </c>
      <c r="AM922" s="13">
        <f t="shared" si="1314"/>
        <v>8.0458214563950071E-5</v>
      </c>
      <c r="AN922" s="13">
        <f t="shared" si="1315"/>
        <v>1.6281587378401158E-4</v>
      </c>
      <c r="AO922" s="13">
        <f t="shared" si="1316"/>
        <v>1.6473773933288821E-4</v>
      </c>
      <c r="AP922" s="13">
        <f t="shared" si="1317"/>
        <v>1.1112152695263637E-4</v>
      </c>
      <c r="AQ922" s="13">
        <f t="shared" si="1318"/>
        <v>5.6216598283531568E-5</v>
      </c>
      <c r="AR922" s="13">
        <f t="shared" si="1319"/>
        <v>1.8960922142615334E-2</v>
      </c>
      <c r="AS922" s="13">
        <f t="shared" si="1320"/>
        <v>1.2868502031762527E-2</v>
      </c>
      <c r="AT922" s="13">
        <f t="shared" si="1321"/>
        <v>4.3668325647856603E-3</v>
      </c>
      <c r="AU922" s="13">
        <f t="shared" si="1322"/>
        <v>9.8790191232334167E-4</v>
      </c>
      <c r="AV922" s="13">
        <f t="shared" si="1323"/>
        <v>1.6761866419648575E-4</v>
      </c>
      <c r="AW922" s="13">
        <f t="shared" si="1324"/>
        <v>8.6798716758283958E-7</v>
      </c>
      <c r="AX922" s="13">
        <f t="shared" si="1325"/>
        <v>9.1009699651432993E-6</v>
      </c>
      <c r="AY922" s="13">
        <f t="shared" si="1326"/>
        <v>1.8416794173068513E-5</v>
      </c>
      <c r="AZ922" s="13">
        <f t="shared" si="1327"/>
        <v>1.8634184538143889E-5</v>
      </c>
      <c r="BA922" s="13">
        <f t="shared" si="1328"/>
        <v>1.2569427307798255E-5</v>
      </c>
      <c r="BB922" s="13">
        <f t="shared" si="1329"/>
        <v>6.3588979110926611E-6</v>
      </c>
      <c r="BC922" s="13">
        <f t="shared" si="1330"/>
        <v>2.5735831333293458E-6</v>
      </c>
      <c r="BD922" s="13">
        <f t="shared" si="1331"/>
        <v>6.3949117835710072E-3</v>
      </c>
      <c r="BE922" s="13">
        <f t="shared" si="1332"/>
        <v>4.3401336000884368E-3</v>
      </c>
      <c r="BF922" s="13">
        <f t="shared" si="1333"/>
        <v>1.4727927690112641E-3</v>
      </c>
      <c r="BG922" s="13">
        <f t="shared" si="1334"/>
        <v>3.3318767582141828E-4</v>
      </c>
      <c r="BH922" s="13">
        <f t="shared" si="1335"/>
        <v>5.6532407166389404E-5</v>
      </c>
      <c r="BI922" s="13">
        <f t="shared" si="1336"/>
        <v>7.6735444722496425E-6</v>
      </c>
      <c r="BJ922" s="14">
        <f t="shared" si="1337"/>
        <v>0.11438237061045653</v>
      </c>
      <c r="BK922" s="14">
        <f t="shared" si="1338"/>
        <v>0.19603830792693858</v>
      </c>
      <c r="BL922" s="14">
        <f t="shared" si="1339"/>
        <v>0.59215955164462619</v>
      </c>
      <c r="BM922" s="14">
        <f t="shared" si="1340"/>
        <v>0.50210528972832102</v>
      </c>
      <c r="BN922" s="14">
        <f t="shared" si="1341"/>
        <v>0.49306288376153873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1.6306</v>
      </c>
      <c r="F923" s="10">
        <f>VLOOKUP(B923,home!$B$2:$E$405,3,FALSE)</f>
        <v>0.90190000000000003</v>
      </c>
      <c r="G923" s="10">
        <f>VLOOKUP(C923,away!$B$2:$E$405,4,FALSE)</f>
        <v>1.6234</v>
      </c>
      <c r="H923" s="10">
        <f>VLOOKUP(A923,away!$A$2:$E$405,3,FALSE)</f>
        <v>1.1465000000000001</v>
      </c>
      <c r="I923" s="10">
        <f>VLOOKUP(C923,away!$B$2:$E$405,3,FALSE)</f>
        <v>1.0261</v>
      </c>
      <c r="J923" s="10">
        <f>VLOOKUP(B923,home!$B$2:$E$405,4,FALSE)</f>
        <v>0.71830000000000005</v>
      </c>
      <c r="K923" s="12">
        <f t="shared" si="1286"/>
        <v>2.3874339564760003</v>
      </c>
      <c r="L923" s="12">
        <f t="shared" si="1287"/>
        <v>0.84502510779500006</v>
      </c>
      <c r="M923" s="13">
        <f t="shared" si="1288"/>
        <v>3.946034386054191E-2</v>
      </c>
      <c r="N923" s="13">
        <f t="shared" si="1289"/>
        <v>9.4208964866877007E-2</v>
      </c>
      <c r="O923" s="13">
        <f t="shared" si="1290"/>
        <v>3.334498132438219E-2</v>
      </c>
      <c r="P923" s="13">
        <f t="shared" si="1291"/>
        <v>7.9608940691888119E-2</v>
      </c>
      <c r="Q923" s="13">
        <f t="shared" si="1292"/>
        <v>0.1124588408638184</v>
      </c>
      <c r="R923" s="13">
        <f t="shared" si="1293"/>
        <v>1.4088673219029162E-2</v>
      </c>
      <c r="S923" s="13">
        <f t="shared" si="1294"/>
        <v>4.0151597895867454E-2</v>
      </c>
      <c r="T923" s="13">
        <f t="shared" si="1295"/>
        <v>9.5030544123448885E-2</v>
      </c>
      <c r="U923" s="13">
        <f t="shared" si="1296"/>
        <v>3.363577684480426E-2</v>
      </c>
      <c r="V923" s="13">
        <f t="shared" si="1297"/>
        <v>9.000389484900043E-3</v>
      </c>
      <c r="W923" s="13">
        <f t="shared" si="1298"/>
        <v>8.9496018461403606E-2</v>
      </c>
      <c r="X923" s="13">
        <f t="shared" si="1299"/>
        <v>7.5626382647570892E-2</v>
      </c>
      <c r="Y923" s="13">
        <f t="shared" si="1300"/>
        <v>3.1953096074454755E-2</v>
      </c>
      <c r="Z923" s="13">
        <f t="shared" si="1301"/>
        <v>3.9684275351995505E-3</v>
      </c>
      <c r="AA923" s="13">
        <f t="shared" si="1302"/>
        <v>9.4743586513497645E-3</v>
      </c>
      <c r="AB923" s="13">
        <f t="shared" si="1303"/>
        <v>1.1309702780032301E-2</v>
      </c>
      <c r="AC923" s="13">
        <f t="shared" si="1304"/>
        <v>1.1348600306797056E-3</v>
      </c>
      <c r="AD923" s="13">
        <f t="shared" si="1305"/>
        <v>5.3416458361039518E-2</v>
      </c>
      <c r="AE923" s="13">
        <f t="shared" si="1306"/>
        <v>4.5138248484564547E-2</v>
      </c>
      <c r="AF923" s="13">
        <f t="shared" si="1307"/>
        <v>1.9071476645673324E-2</v>
      </c>
      <c r="AG923" s="13">
        <f t="shared" si="1308"/>
        <v>5.3719588694399771E-3</v>
      </c>
      <c r="AH923" s="13">
        <f t="shared" si="1309"/>
        <v>8.3835522642716157E-4</v>
      </c>
      <c r="AI923" s="13">
        <f t="shared" si="1310"/>
        <v>2.0015177351613311E-3</v>
      </c>
      <c r="AJ923" s="13">
        <f t="shared" si="1311"/>
        <v>2.3892457027065513E-3</v>
      </c>
      <c r="AK923" s="13">
        <f t="shared" si="1312"/>
        <v>1.9013887736686606E-3</v>
      </c>
      <c r="AL923" s="13">
        <f t="shared" si="1313"/>
        <v>9.1580555096292432E-5</v>
      </c>
      <c r="AM923" s="13">
        <f t="shared" si="1314"/>
        <v>2.5505653305166427E-2</v>
      </c>
      <c r="AN923" s="13">
        <f t="shared" si="1315"/>
        <v>2.1552917433580159E-2</v>
      </c>
      <c r="AO923" s="13">
        <f t="shared" si="1316"/>
        <v>9.1063781888039031E-3</v>
      </c>
      <c r="AP923" s="13">
        <f t="shared" si="1317"/>
        <v>2.5650394035386863E-3</v>
      </c>
      <c r="AQ923" s="13">
        <f t="shared" si="1318"/>
        <v>5.4188067461842515E-4</v>
      </c>
      <c r="AR923" s="13">
        <f t="shared" si="1319"/>
        <v>1.416862431164228E-4</v>
      </c>
      <c r="AS923" s="13">
        <f t="shared" si="1320"/>
        <v>3.3826654798166172E-4</v>
      </c>
      <c r="AT923" s="13">
        <f t="shared" si="1321"/>
        <v>4.0379452149566893E-4</v>
      </c>
      <c r="AU923" s="13">
        <f t="shared" si="1322"/>
        <v>3.2134425068591267E-4</v>
      </c>
      <c r="AV923" s="13">
        <f t="shared" si="1323"/>
        <v>1.9179704395147113E-4</v>
      </c>
      <c r="AW923" s="13">
        <f t="shared" si="1324"/>
        <v>5.1321784705037481E-6</v>
      </c>
      <c r="AX923" s="13">
        <f t="shared" si="1325"/>
        <v>1.0148843797143097E-2</v>
      </c>
      <c r="AY923" s="13">
        <f t="shared" si="1326"/>
        <v>8.5760278236754629E-3</v>
      </c>
      <c r="AZ923" s="13">
        <f t="shared" si="1327"/>
        <v>3.6234794180771386E-3</v>
      </c>
      <c r="BA923" s="13">
        <f t="shared" si="1328"/>
        <v>1.020643695284533E-3</v>
      </c>
      <c r="BB923" s="13">
        <f t="shared" si="1329"/>
        <v>2.156173871570249E-4</v>
      </c>
      <c r="BC923" s="13">
        <f t="shared" si="1330"/>
        <v>3.6440421164968254E-5</v>
      </c>
      <c r="BD923" s="13">
        <f t="shared" si="1331"/>
        <v>1.995473881042062E-5</v>
      </c>
      <c r="BE923" s="13">
        <f t="shared" si="1332"/>
        <v>4.7640621028607694E-5</v>
      </c>
      <c r="BF923" s="13">
        <f t="shared" si="1333"/>
        <v>5.6869418175651327E-5</v>
      </c>
      <c r="BG923" s="13">
        <f t="shared" si="1334"/>
        <v>4.5257326679194462E-5</v>
      </c>
      <c r="BH923" s="13">
        <f t="shared" si="1335"/>
        <v>2.7012219623309032E-5</v>
      </c>
      <c r="BI923" s="13">
        <f t="shared" si="1336"/>
        <v>1.2897978073695072E-5</v>
      </c>
      <c r="BJ923" s="14">
        <f t="shared" si="1337"/>
        <v>0.70466491094650086</v>
      </c>
      <c r="BK923" s="14">
        <f t="shared" si="1338"/>
        <v>0.17802374034264898</v>
      </c>
      <c r="BL923" s="14">
        <f t="shared" si="1339"/>
        <v>0.1105905211671834</v>
      </c>
      <c r="BM923" s="14">
        <f t="shared" si="1340"/>
        <v>0.61550595951979081</v>
      </c>
      <c r="BN923" s="14">
        <f t="shared" si="1341"/>
        <v>0.37317074482653678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1.6306</v>
      </c>
      <c r="F924" s="10">
        <f>VLOOKUP(B924,home!$B$2:$E$405,3,FALSE)</f>
        <v>1.1544000000000001</v>
      </c>
      <c r="G924" s="10">
        <f>VLOOKUP(C924,away!$B$2:$E$405,4,FALSE)</f>
        <v>1.2987</v>
      </c>
      <c r="H924" s="10">
        <f>VLOOKUP(A924,away!$A$2:$E$405,3,FALSE)</f>
        <v>1.1465000000000001</v>
      </c>
      <c r="I924" s="10">
        <f>VLOOKUP(C924,away!$B$2:$E$405,3,FALSE)</f>
        <v>0.66700000000000004</v>
      </c>
      <c r="J924" s="10">
        <f>VLOOKUP(B924,home!$B$2:$E$405,4,FALSE)</f>
        <v>0.87219999999999998</v>
      </c>
      <c r="K924" s="12">
        <f t="shared" si="1286"/>
        <v>2.4446269579680004</v>
      </c>
      <c r="L924" s="12">
        <f t="shared" si="1287"/>
        <v>0.66698485910000005</v>
      </c>
      <c r="M924" s="13">
        <f t="shared" si="1288"/>
        <v>4.452912466371426E-2</v>
      </c>
      <c r="N924" s="13">
        <f t="shared" si="1289"/>
        <v>0.10885709856763365</v>
      </c>
      <c r="O924" s="13">
        <f t="shared" si="1290"/>
        <v>2.9700251939673791E-2</v>
      </c>
      <c r="P924" s="13">
        <f t="shared" si="1291"/>
        <v>7.2606036550167938E-2</v>
      </c>
      <c r="Q924" s="13">
        <f t="shared" si="1292"/>
        <v>0.13305749886230853</v>
      </c>
      <c r="R924" s="13">
        <f t="shared" si="1293"/>
        <v>9.9048091776089125E-3</v>
      </c>
      <c r="S924" s="13">
        <f t="shared" si="1294"/>
        <v>2.9596565075868522E-2</v>
      </c>
      <c r="T924" s="13">
        <f t="shared" si="1295"/>
        <v>8.8747337130875278E-2</v>
      </c>
      <c r="U924" s="13">
        <f t="shared" si="1296"/>
        <v>2.4213563529111606E-2</v>
      </c>
      <c r="V924" s="13">
        <f t="shared" si="1297"/>
        <v>5.3620069558380362E-3</v>
      </c>
      <c r="W924" s="13">
        <f t="shared" si="1298"/>
        <v>0.10842531622619866</v>
      </c>
      <c r="X924" s="13">
        <f t="shared" si="1299"/>
        <v>7.2318044266004064E-2</v>
      </c>
      <c r="Y924" s="13">
        <f t="shared" si="1300"/>
        <v>2.4117520282574141E-2</v>
      </c>
      <c r="Z924" s="13">
        <f t="shared" si="1301"/>
        <v>2.2021192512466227E-3</v>
      </c>
      <c r="AA924" s="13">
        <f t="shared" si="1302"/>
        <v>5.3833600862578023E-3</v>
      </c>
      <c r="AB924" s="13">
        <f t="shared" si="1303"/>
        <v>6.5801535956573837E-3</v>
      </c>
      <c r="AC924" s="13">
        <f t="shared" si="1304"/>
        <v>5.4643179598457578E-4</v>
      </c>
      <c r="AD924" s="13">
        <f t="shared" si="1305"/>
        <v>6.626486274319264E-2</v>
      </c>
      <c r="AE924" s="13">
        <f t="shared" si="1306"/>
        <v>4.4197660140049187E-2</v>
      </c>
      <c r="AF924" s="13">
        <f t="shared" si="1307"/>
        <v>1.4739585060530197E-2</v>
      </c>
      <c r="AG924" s="13">
        <f t="shared" si="1308"/>
        <v>3.2770266882634E-3</v>
      </c>
      <c r="AH924" s="13">
        <f t="shared" si="1309"/>
        <v>3.6719504962853155E-4</v>
      </c>
      <c r="AI924" s="13">
        <f t="shared" si="1310"/>
        <v>8.9765491715430596E-4</v>
      </c>
      <c r="AJ924" s="13">
        <f t="shared" si="1311"/>
        <v>1.0972157047139744E-3</v>
      </c>
      <c r="AK924" s="13">
        <f t="shared" si="1312"/>
        <v>8.9409436348321305E-4</v>
      </c>
      <c r="AL924" s="13">
        <f t="shared" si="1313"/>
        <v>3.5638919247617398E-5</v>
      </c>
      <c r="AM924" s="13">
        <f t="shared" si="1314"/>
        <v>3.2398573965611605E-2</v>
      </c>
      <c r="AN924" s="13">
        <f t="shared" si="1315"/>
        <v>2.1609358291494386E-2</v>
      </c>
      <c r="AO924" s="13">
        <f t="shared" si="1316"/>
        <v>7.2065573976468995E-3</v>
      </c>
      <c r="AP924" s="13">
        <f t="shared" si="1317"/>
        <v>1.6022215568218603E-3</v>
      </c>
      <c r="AQ924" s="13">
        <f t="shared" si="1318"/>
        <v>2.6716437983095279E-4</v>
      </c>
      <c r="AR924" s="13">
        <f t="shared" si="1319"/>
        <v>4.8982707687740738E-5</v>
      </c>
      <c r="AS924" s="13">
        <f t="shared" si="1320"/>
        <v>1.1974444768771743E-4</v>
      </c>
      <c r="AT924" s="13">
        <f t="shared" si="1321"/>
        <v>1.4636525244219155E-4</v>
      </c>
      <c r="AU924" s="13">
        <f t="shared" si="1322"/>
        <v>1.1926948060999105E-4</v>
      </c>
      <c r="AV924" s="13">
        <f t="shared" si="1323"/>
        <v>7.2892346890506479E-5</v>
      </c>
      <c r="AW924" s="13">
        <f t="shared" si="1324"/>
        <v>1.6141749254889389E-6</v>
      </c>
      <c r="AX924" s="13">
        <f t="shared" si="1325"/>
        <v>1.3200404552675722E-2</v>
      </c>
      <c r="AY924" s="13">
        <f t="shared" si="1326"/>
        <v>8.8044699706294142E-3</v>
      </c>
      <c r="AZ924" s="13">
        <f t="shared" si="1327"/>
        <v>2.9362240814052205E-3</v>
      </c>
      <c r="BA924" s="13">
        <f t="shared" si="1328"/>
        <v>6.5280566840736278E-4</v>
      </c>
      <c r="BB924" s="13">
        <f t="shared" si="1329"/>
        <v>1.0885287419059155E-4</v>
      </c>
      <c r="BC924" s="13">
        <f t="shared" si="1330"/>
        <v>1.452064379092835E-5</v>
      </c>
      <c r="BD924" s="13">
        <f t="shared" si="1331"/>
        <v>5.4451207309073732E-6</v>
      </c>
      <c r="BE924" s="13">
        <f t="shared" si="1332"/>
        <v>1.3311288928166586E-5</v>
      </c>
      <c r="BF924" s="13">
        <f t="shared" si="1333"/>
        <v>1.6270567879548505E-5</v>
      </c>
      <c r="BG924" s="13">
        <f t="shared" si="1334"/>
        <v>1.3258489619930843E-5</v>
      </c>
      <c r="BH924" s="13">
        <f t="shared" si="1335"/>
        <v>8.1030152867054615E-6</v>
      </c>
      <c r="BI924" s="13">
        <f t="shared" si="1336"/>
        <v>3.9617699221413934E-6</v>
      </c>
      <c r="BJ924" s="14">
        <f t="shared" si="1337"/>
        <v>0.75280310335013467</v>
      </c>
      <c r="BK924" s="14">
        <f t="shared" si="1338"/>
        <v>0.1614802739314504</v>
      </c>
      <c r="BL924" s="14">
        <f t="shared" si="1339"/>
        <v>7.960590285097506E-2</v>
      </c>
      <c r="BM924" s="14">
        <f t="shared" si="1340"/>
        <v>0.58863372382699564</v>
      </c>
      <c r="BN924" s="14">
        <f t="shared" si="1341"/>
        <v>0.398654819761107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1.6306</v>
      </c>
      <c r="F925" s="10">
        <f>VLOOKUP(B925,home!$B$2:$E$405,3,FALSE)</f>
        <v>1.0462</v>
      </c>
      <c r="G925" s="10">
        <f>VLOOKUP(C925,away!$B$2:$E$405,4,FALSE)</f>
        <v>0.75760000000000005</v>
      </c>
      <c r="H925" s="10">
        <f>VLOOKUP(A925,away!$A$2:$E$405,3,FALSE)</f>
        <v>1.1465000000000001</v>
      </c>
      <c r="I925" s="10">
        <f>VLOOKUP(C925,away!$B$2:$E$405,3,FALSE)</f>
        <v>0.87219999999999998</v>
      </c>
      <c r="J925" s="10">
        <f>VLOOKUP(B925,home!$B$2:$E$405,4,FALSE)</f>
        <v>0.92349999999999999</v>
      </c>
      <c r="K925" s="12">
        <f t="shared" si="1286"/>
        <v>1.292415386272</v>
      </c>
      <c r="L925" s="12">
        <f t="shared" si="1287"/>
        <v>0.92347903655000008</v>
      </c>
      <c r="M925" s="13">
        <f t="shared" si="1288"/>
        <v>0.10905592850218362</v>
      </c>
      <c r="N925" s="13">
        <f t="shared" si="1289"/>
        <v>0.14094555996040128</v>
      </c>
      <c r="O925" s="13">
        <f t="shared" si="1290"/>
        <v>0.10071086378326222</v>
      </c>
      <c r="P925" s="13">
        <f t="shared" si="1291"/>
        <v>0.13016026991823162</v>
      </c>
      <c r="Q925" s="13">
        <f t="shared" si="1292"/>
        <v>9.108010515977269E-2</v>
      </c>
      <c r="R925" s="13">
        <f t="shared" si="1293"/>
        <v>4.6502185728342652E-2</v>
      </c>
      <c r="S925" s="13">
        <f t="shared" si="1294"/>
        <v>3.8837173040179314E-2</v>
      </c>
      <c r="T925" s="13">
        <f t="shared" si="1295"/>
        <v>8.4110567761819563E-2</v>
      </c>
      <c r="U925" s="13">
        <f t="shared" si="1296"/>
        <v>6.0100140330588255E-2</v>
      </c>
      <c r="V925" s="13">
        <f t="shared" si="1297"/>
        <v>5.1503205691478364E-3</v>
      </c>
      <c r="W925" s="13">
        <f t="shared" si="1298"/>
        <v>3.9237776430587332E-2</v>
      </c>
      <c r="X925" s="13">
        <f t="shared" si="1299"/>
        <v>3.6235263974483088E-2</v>
      </c>
      <c r="Y925" s="13">
        <f t="shared" si="1300"/>
        <v>1.6731253332145285E-2</v>
      </c>
      <c r="Z925" s="13">
        <f t="shared" si="1301"/>
        <v>1.4314597891293012E-2</v>
      </c>
      <c r="AA925" s="13">
        <f t="shared" si="1302"/>
        <v>1.8500406563003818E-2</v>
      </c>
      <c r="AB925" s="13">
        <f t="shared" si="1303"/>
        <v>1.1955105047156812E-2</v>
      </c>
      <c r="AC925" s="13">
        <f t="shared" si="1304"/>
        <v>3.8418768507864738E-4</v>
      </c>
      <c r="AD925" s="13">
        <f t="shared" si="1305"/>
        <v>1.2677876495497977E-2</v>
      </c>
      <c r="AE925" s="13">
        <f t="shared" si="1306"/>
        <v>1.1707753171562361E-2</v>
      </c>
      <c r="AF925" s="13">
        <f t="shared" si="1307"/>
        <v>5.4059323095198087E-3</v>
      </c>
      <c r="AG925" s="13">
        <f t="shared" si="1308"/>
        <v>1.6640883869499569E-3</v>
      </c>
      <c r="AH925" s="13">
        <f t="shared" si="1309"/>
        <v>3.3048077673129826E-3</v>
      </c>
      <c r="AI925" s="13">
        <f t="shared" si="1310"/>
        <v>4.2711844071465143E-3</v>
      </c>
      <c r="AJ925" s="13">
        <f t="shared" si="1311"/>
        <v>2.7600722227006033E-3</v>
      </c>
      <c r="AK925" s="13">
        <f t="shared" si="1312"/>
        <v>1.1890532692800727E-3</v>
      </c>
      <c r="AL925" s="13">
        <f t="shared" si="1313"/>
        <v>1.8341404626377952E-5</v>
      </c>
      <c r="AM925" s="13">
        <f t="shared" si="1314"/>
        <v>3.2770165296075464E-3</v>
      </c>
      <c r="AN925" s="13">
        <f t="shared" si="1315"/>
        <v>3.0262560675204013E-3</v>
      </c>
      <c r="AO925" s="13">
        <f t="shared" si="1316"/>
        <v>1.3973420187936663E-3</v>
      </c>
      <c r="AP925" s="13">
        <f t="shared" si="1317"/>
        <v>4.301386870821357E-4</v>
      </c>
      <c r="AQ925" s="13">
        <f t="shared" si="1318"/>
        <v>9.9306015082373136E-5</v>
      </c>
      <c r="AR925" s="13">
        <f t="shared" si="1319"/>
        <v>6.1038413858823025E-4</v>
      </c>
      <c r="AS925" s="13">
        <f t="shared" si="1320"/>
        <v>7.8886985224780964E-4</v>
      </c>
      <c r="AT925" s="13">
        <f t="shared" si="1321"/>
        <v>5.097737674055943E-4</v>
      </c>
      <c r="AU925" s="13">
        <f t="shared" si="1322"/>
        <v>2.1961315350427793E-4</v>
      </c>
      <c r="AV925" s="13">
        <f t="shared" si="1323"/>
        <v>7.0957854654160843E-5</v>
      </c>
      <c r="AW925" s="13">
        <f t="shared" si="1324"/>
        <v>6.080779451723282E-7</v>
      </c>
      <c r="AX925" s="13">
        <f t="shared" si="1325"/>
        <v>7.0587776398874384E-4</v>
      </c>
      <c r="AY925" s="13">
        <f t="shared" si="1326"/>
        <v>6.5186331741039335E-4</v>
      </c>
      <c r="AZ925" s="13">
        <f t="shared" si="1327"/>
        <v>3.0099105416221851E-4</v>
      </c>
      <c r="BA925" s="13">
        <f t="shared" si="1328"/>
        <v>9.2652976235964822E-5</v>
      </c>
      <c r="BB925" s="13">
        <f t="shared" si="1329"/>
        <v>2.1390770306969707E-5</v>
      </c>
      <c r="BC925" s="13">
        <f t="shared" si="1330"/>
        <v>3.9507855908285481E-6</v>
      </c>
      <c r="BD925" s="13">
        <f t="shared" si="1331"/>
        <v>9.3946159371476734E-5</v>
      </c>
      <c r="BE925" s="13">
        <f t="shared" si="1332"/>
        <v>1.2141746185285798E-4</v>
      </c>
      <c r="BF925" s="13">
        <f t="shared" si="1333"/>
        <v>7.846089793036364E-5</v>
      </c>
      <c r="BG925" s="13">
        <f t="shared" si="1334"/>
        <v>3.3801357235306302E-5</v>
      </c>
      <c r="BH925" s="13">
        <f t="shared" si="1335"/>
        <v>1.0921348541946563E-5</v>
      </c>
      <c r="BI925" s="13">
        <f t="shared" si="1336"/>
        <v>2.822983778890203E-6</v>
      </c>
      <c r="BJ925" s="14">
        <f t="shared" si="1337"/>
        <v>0.44980296296852057</v>
      </c>
      <c r="BK925" s="14">
        <f t="shared" si="1338"/>
        <v>0.28425808443685779</v>
      </c>
      <c r="BL925" s="14">
        <f t="shared" si="1339"/>
        <v>0.2518347880939048</v>
      </c>
      <c r="BM925" s="14">
        <f t="shared" si="1340"/>
        <v>0.38110426509891682</v>
      </c>
      <c r="BN925" s="14">
        <f t="shared" si="1341"/>
        <v>0.61845491305219413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1.6306</v>
      </c>
      <c r="F926" s="10">
        <f>VLOOKUP(B926,home!$B$2:$E$405,3,FALSE)</f>
        <v>1.1619999999999999</v>
      </c>
      <c r="G926" s="10">
        <f>VLOOKUP(C926,away!$B$2:$E$405,4,FALSE)</f>
        <v>1.1243000000000001</v>
      </c>
      <c r="H926" s="10">
        <f>VLOOKUP(A926,away!$A$2:$E$405,3,FALSE)</f>
        <v>1.1465000000000001</v>
      </c>
      <c r="I926" s="10">
        <f>VLOOKUP(C926,away!$B$2:$E$405,3,FALSE)</f>
        <v>0.92069999999999996</v>
      </c>
      <c r="J926" s="10">
        <f>VLOOKUP(B926,home!$B$2:$E$405,4,FALSE)</f>
        <v>0.91810000000000003</v>
      </c>
      <c r="K926" s="12">
        <f t="shared" si="1286"/>
        <v>2.1302755199600001</v>
      </c>
      <c r="L926" s="12">
        <f t="shared" si="1287"/>
        <v>0.96913033915500002</v>
      </c>
      <c r="M926" s="13">
        <f t="shared" si="1288"/>
        <v>4.507597591937202E-2</v>
      </c>
      <c r="N926" s="13">
        <f t="shared" si="1289"/>
        <v>9.6024248039344659E-2</v>
      </c>
      <c r="O926" s="13">
        <f t="shared" si="1290"/>
        <v>4.3684495830483623E-2</v>
      </c>
      <c r="P926" s="13">
        <f t="shared" si="1291"/>
        <v>9.3060012069473938E-2</v>
      </c>
      <c r="Q926" s="13">
        <f t="shared" si="1292"/>
        <v>0.10227905246039151</v>
      </c>
      <c r="R926" s="13">
        <f t="shared" si="1293"/>
        <v>2.1167985130005885E-2</v>
      </c>
      <c r="S926" s="13">
        <f t="shared" si="1294"/>
        <v>4.8030939262752675E-2</v>
      </c>
      <c r="T926" s="13">
        <f t="shared" si="1295"/>
        <v>9.9121732799391279E-2</v>
      </c>
      <c r="U926" s="13">
        <f t="shared" si="1296"/>
        <v>4.5093640529328835E-2</v>
      </c>
      <c r="V926" s="13">
        <f t="shared" si="1297"/>
        <v>1.1017841904903574E-2</v>
      </c>
      <c r="W926" s="13">
        <f t="shared" si="1298"/>
        <v>7.2627520553692204E-2</v>
      </c>
      <c r="X926" s="13">
        <f t="shared" si="1299"/>
        <v>7.0385533626186464E-2</v>
      </c>
      <c r="Y926" s="13">
        <f t="shared" si="1300"/>
        <v>3.4106378037375873E-2</v>
      </c>
      <c r="Z926" s="13">
        <f t="shared" si="1301"/>
        <v>6.8381788694235343E-3</v>
      </c>
      <c r="AA926" s="13">
        <f t="shared" si="1302"/>
        <v>1.4567205046640703E-2</v>
      </c>
      <c r="AB926" s="13">
        <f t="shared" si="1303"/>
        <v>1.5516080152548236E-2</v>
      </c>
      <c r="AC926" s="13">
        <f t="shared" si="1304"/>
        <v>1.4216559926565518E-3</v>
      </c>
      <c r="AD926" s="13">
        <f t="shared" si="1305"/>
        <v>3.8679157277730566E-2</v>
      </c>
      <c r="AE926" s="13">
        <f t="shared" si="1306"/>
        <v>3.7485144810796615E-2</v>
      </c>
      <c r="AF926" s="13">
        <f t="shared" si="1307"/>
        <v>1.8163995551880804E-2</v>
      </c>
      <c r="AG926" s="13">
        <f t="shared" si="1308"/>
        <v>5.8677597232013852E-3</v>
      </c>
      <c r="AH926" s="13">
        <f t="shared" si="1309"/>
        <v>1.6567716517317459E-3</v>
      </c>
      <c r="AI926" s="13">
        <f t="shared" si="1310"/>
        <v>3.5293800918478327E-3</v>
      </c>
      <c r="AJ926" s="13">
        <f t="shared" si="1311"/>
        <v>3.7592760051488087E-3</v>
      </c>
      <c r="AK926" s="13">
        <f t="shared" si="1312"/>
        <v>2.6694312155138428E-3</v>
      </c>
      <c r="AL926" s="13">
        <f t="shared" si="1313"/>
        <v>1.1740118423339672E-4</v>
      </c>
      <c r="AM926" s="13">
        <f t="shared" si="1314"/>
        <v>1.6479452376286417E-2</v>
      </c>
      <c r="AN926" s="13">
        <f t="shared" si="1315"/>
        <v>1.597073727051913E-2</v>
      </c>
      <c r="AO926" s="13">
        <f t="shared" si="1316"/>
        <v>7.7388630137668005E-3</v>
      </c>
      <c r="AP926" s="13">
        <f t="shared" si="1317"/>
        <v>2.4999889790686351E-3</v>
      </c>
      <c r="AQ926" s="13">
        <f t="shared" si="1318"/>
        <v>6.0570379179213703E-4</v>
      </c>
      <c r="AR926" s="13">
        <f t="shared" si="1319"/>
        <v>3.2112553454903542E-4</v>
      </c>
      <c r="AS926" s="13">
        <f t="shared" si="1320"/>
        <v>6.8408586508387939E-4</v>
      </c>
      <c r="AT926" s="13">
        <f t="shared" si="1321"/>
        <v>7.2864568596942405E-4</v>
      </c>
      <c r="AU926" s="13">
        <f t="shared" si="1322"/>
        <v>5.1740535584837515E-4</v>
      </c>
      <c r="AV926" s="13">
        <f t="shared" si="1323"/>
        <v>2.7555399086499655E-4</v>
      </c>
      <c r="AW926" s="13">
        <f t="shared" si="1324"/>
        <v>6.7326795352465661E-6</v>
      </c>
      <c r="AX926" s="13">
        <f t="shared" si="1325"/>
        <v>5.8509623299249349E-3</v>
      </c>
      <c r="AY926" s="13">
        <f t="shared" si="1326"/>
        <v>5.6703451071832816E-3</v>
      </c>
      <c r="AZ926" s="13">
        <f t="shared" si="1327"/>
        <v>2.747651738425214E-3</v>
      </c>
      <c r="BA926" s="13">
        <f t="shared" si="1328"/>
        <v>8.8761088704661774E-4</v>
      </c>
      <c r="BB926" s="13">
        <f t="shared" si="1329"/>
        <v>2.1505266000028975E-4</v>
      </c>
      <c r="BC926" s="13">
        <f t="shared" si="1330"/>
        <v>4.1682811464453159E-5</v>
      </c>
      <c r="BD926" s="13">
        <f t="shared" si="1331"/>
        <v>5.1868749701472871E-5</v>
      </c>
      <c r="BE926" s="13">
        <f t="shared" si="1332"/>
        <v>1.1049472773998021E-4</v>
      </c>
      <c r="BF926" s="13">
        <f t="shared" si="1333"/>
        <v>1.1769210679456254E-4</v>
      </c>
      <c r="BG926" s="13">
        <f t="shared" si="1334"/>
        <v>8.3572204665658165E-5</v>
      </c>
      <c r="BH926" s="13">
        <f t="shared" si="1335"/>
        <v>4.4507955437084632E-5</v>
      </c>
      <c r="BI926" s="13">
        <f t="shared" si="1336"/>
        <v>1.8962841582218392E-5</v>
      </c>
      <c r="BJ926" s="14">
        <f t="shared" si="1337"/>
        <v>0.63344857384546915</v>
      </c>
      <c r="BK926" s="14">
        <f t="shared" si="1338"/>
        <v>0.20439417144057545</v>
      </c>
      <c r="BL926" s="14">
        <f t="shared" si="1339"/>
        <v>0.15459818067148617</v>
      </c>
      <c r="BM926" s="14">
        <f t="shared" si="1340"/>
        <v>0.5923237229502345</v>
      </c>
      <c r="BN926" s="14">
        <f t="shared" si="1341"/>
        <v>0.40129176944907169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1.6306</v>
      </c>
      <c r="F927" s="10">
        <f>VLOOKUP(B927,home!$B$2:$E$405,3,FALSE)</f>
        <v>0.97399999999999998</v>
      </c>
      <c r="G927" s="10">
        <f>VLOOKUP(C927,away!$B$2:$E$405,4,FALSE)</f>
        <v>1.0101</v>
      </c>
      <c r="H927" s="10">
        <f>VLOOKUP(A927,away!$A$2:$E$405,3,FALSE)</f>
        <v>1.1465000000000001</v>
      </c>
      <c r="I927" s="10">
        <f>VLOOKUP(C927,away!$B$2:$E$405,3,FALSE)</f>
        <v>0.9748</v>
      </c>
      <c r="J927" s="10">
        <f>VLOOKUP(B927,home!$B$2:$E$405,4,FALSE)</f>
        <v>1.2827</v>
      </c>
      <c r="K927" s="12">
        <f t="shared" si="1286"/>
        <v>1.60424526444</v>
      </c>
      <c r="L927" s="12">
        <f t="shared" si="1287"/>
        <v>1.4335560381400001</v>
      </c>
      <c r="M927" s="13">
        <f t="shared" si="1288"/>
        <v>4.794017965049599E-2</v>
      </c>
      <c r="N927" s="13">
        <f t="shared" si="1289"/>
        <v>7.6907806180711052E-2</v>
      </c>
      <c r="O927" s="13">
        <f t="shared" si="1290"/>
        <v>6.8724934007484875E-2</v>
      </c>
      <c r="P927" s="13">
        <f t="shared" si="1291"/>
        <v>0.11025164993045913</v>
      </c>
      <c r="Q927" s="13">
        <f t="shared" si="1292"/>
        <v>6.168949193193754E-2</v>
      </c>
      <c r="R927" s="13">
        <f t="shared" si="1293"/>
        <v>4.92605220586015E-2</v>
      </c>
      <c r="S927" s="13">
        <f t="shared" si="1294"/>
        <v>6.3388510436374404E-2</v>
      </c>
      <c r="T927" s="13">
        <f t="shared" si="1295"/>
        <v>8.8435343648817874E-2</v>
      </c>
      <c r="U927" s="13">
        <f t="shared" si="1296"/>
        <v>7.9025959236353624E-2</v>
      </c>
      <c r="V927" s="13">
        <f t="shared" si="1297"/>
        <v>1.6197704707071905E-2</v>
      </c>
      <c r="W927" s="13">
        <f t="shared" si="1298"/>
        <v>3.2988358432506797E-2</v>
      </c>
      <c r="X927" s="13">
        <f t="shared" si="1299"/>
        <v>4.7290660419246698E-2</v>
      </c>
      <c r="Y927" s="13">
        <f t="shared" si="1300"/>
        <v>3.3896905895819715E-2</v>
      </c>
      <c r="Z927" s="13">
        <f t="shared" si="1301"/>
        <v>2.3539239613012283E-2</v>
      </c>
      <c r="AA927" s="13">
        <f t="shared" si="1302"/>
        <v>3.7762713677693412E-2</v>
      </c>
      <c r="AB927" s="13">
        <f t="shared" si="1303"/>
        <v>3.0290327294921641E-2</v>
      </c>
      <c r="AC927" s="13">
        <f t="shared" si="1304"/>
        <v>2.3281927629136526E-3</v>
      </c>
      <c r="AD927" s="13">
        <f t="shared" si="1305"/>
        <v>1.3230354449249585E-2</v>
      </c>
      <c r="AE927" s="13">
        <f t="shared" si="1306"/>
        <v>1.8966454507454159E-2</v>
      </c>
      <c r="AF927" s="13">
        <f t="shared" si="1307"/>
        <v>1.3594737690634268E-2</v>
      </c>
      <c r="AG927" s="13">
        <f t="shared" si="1308"/>
        <v>6.4962727677793982E-3</v>
      </c>
      <c r="AH927" s="13">
        <f t="shared" si="1309"/>
        <v>8.4362047701145131E-3</v>
      </c>
      <c r="AI927" s="13">
        <f t="shared" si="1310"/>
        <v>1.3533741552302346E-2</v>
      </c>
      <c r="AJ927" s="13">
        <f t="shared" si="1311"/>
        <v>1.0855720397717948E-2</v>
      </c>
      <c r="AK927" s="13">
        <f t="shared" si="1312"/>
        <v>5.805079346707911E-3</v>
      </c>
      <c r="AL927" s="13">
        <f t="shared" si="1313"/>
        <v>2.1417282566627075E-4</v>
      </c>
      <c r="AM927" s="13">
        <f t="shared" si="1314"/>
        <v>4.2449466944142668E-3</v>
      </c>
      <c r="AN927" s="13">
        <f t="shared" si="1315"/>
        <v>6.0853689653600062E-3</v>
      </c>
      <c r="AO927" s="13">
        <f t="shared" si="1316"/>
        <v>4.3618587123008023E-3</v>
      </c>
      <c r="AP927" s="13">
        <f t="shared" si="1317"/>
        <v>2.0843229648441265E-3</v>
      </c>
      <c r="AQ927" s="13">
        <f t="shared" si="1318"/>
        <v>7.4699844292154148E-4</v>
      </c>
      <c r="AR927" s="13">
        <f t="shared" si="1319"/>
        <v>2.4187544574366254E-3</v>
      </c>
      <c r="AS927" s="13">
        <f t="shared" si="1320"/>
        <v>3.8802753841858484E-3</v>
      </c>
      <c r="AT927" s="13">
        <f t="shared" si="1321"/>
        <v>3.1124567049016249E-3</v>
      </c>
      <c r="AU927" s="13">
        <f t="shared" si="1322"/>
        <v>1.664381309870986E-3</v>
      </c>
      <c r="AV927" s="13">
        <f t="shared" si="1323"/>
        <v>6.6751895864574306E-4</v>
      </c>
      <c r="AW927" s="13">
        <f t="shared" si="1324"/>
        <v>1.3681928170182873E-5</v>
      </c>
      <c r="AX927" s="13">
        <f t="shared" si="1325"/>
        <v>1.134989272052387E-3</v>
      </c>
      <c r="AY927" s="13">
        <f t="shared" si="1326"/>
        <v>1.6270707241748225E-3</v>
      </c>
      <c r="AZ927" s="13">
        <f t="shared" si="1327"/>
        <v>1.16624853056082E-3</v>
      </c>
      <c r="BA927" s="13">
        <f t="shared" si="1328"/>
        <v>5.572942076524553E-4</v>
      </c>
      <c r="BB927" s="13">
        <f t="shared" si="1329"/>
        <v>1.9972811910015615E-4</v>
      </c>
      <c r="BC927" s="13">
        <f t="shared" si="1330"/>
        <v>5.7264290224474769E-5</v>
      </c>
      <c r="BD927" s="13">
        <f t="shared" si="1331"/>
        <v>5.7790334287271942E-4</v>
      </c>
      <c r="BE927" s="13">
        <f t="shared" si="1332"/>
        <v>9.2709870110760579E-4</v>
      </c>
      <c r="BF927" s="13">
        <f t="shared" si="1333"/>
        <v>7.4364685046017585E-4</v>
      </c>
      <c r="BG927" s="13">
        <f t="shared" si="1334"/>
        <v>3.9766397942215262E-4</v>
      </c>
      <c r="BH927" s="13">
        <f t="shared" si="1335"/>
        <v>1.5948763895658842E-4</v>
      </c>
      <c r="BI927" s="13">
        <f t="shared" si="1336"/>
        <v>5.1171457906564698E-5</v>
      </c>
      <c r="BJ927" s="14">
        <f t="shared" si="1337"/>
        <v>0.41576247684776296</v>
      </c>
      <c r="BK927" s="14">
        <f t="shared" si="1338"/>
        <v>0.24194748103715616</v>
      </c>
      <c r="BL927" s="14">
        <f t="shared" si="1339"/>
        <v>0.31829556112766444</v>
      </c>
      <c r="BM927" s="14">
        <f t="shared" si="1340"/>
        <v>0.58315678606990129</v>
      </c>
      <c r="BN927" s="14">
        <f t="shared" si="1341"/>
        <v>0.41477458375969006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1.6306</v>
      </c>
      <c r="F928" s="10">
        <f>VLOOKUP(B928,home!$B$2:$E$405,3,FALSE)</f>
        <v>1.2910999999999999</v>
      </c>
      <c r="G928" s="10">
        <f>VLOOKUP(C928,away!$B$2:$E$405,4,FALSE)</f>
        <v>0.75760000000000005</v>
      </c>
      <c r="H928" s="10">
        <f>VLOOKUP(A928,away!$A$2:$E$405,3,FALSE)</f>
        <v>1.1465000000000001</v>
      </c>
      <c r="I928" s="10">
        <f>VLOOKUP(C928,away!$B$2:$E$405,3,FALSE)</f>
        <v>1.0261</v>
      </c>
      <c r="J928" s="10">
        <f>VLOOKUP(B928,home!$B$2:$E$405,4,FALSE)</f>
        <v>1.0558000000000001</v>
      </c>
      <c r="K928" s="12">
        <f t="shared" si="1286"/>
        <v>1.594950779216</v>
      </c>
      <c r="L928" s="12">
        <f t="shared" si="1287"/>
        <v>1.24206808967</v>
      </c>
      <c r="M928" s="13">
        <f t="shared" si="1288"/>
        <v>5.860010041195779E-2</v>
      </c>
      <c r="N928" s="13">
        <f t="shared" si="1289"/>
        <v>9.3464275814187925E-2</v>
      </c>
      <c r="O928" s="13">
        <f t="shared" si="1290"/>
        <v>7.2785314773150589E-2</v>
      </c>
      <c r="P928" s="13">
        <f t="shared" si="1291"/>
        <v>0.11608899451291838</v>
      </c>
      <c r="Q928" s="13">
        <f t="shared" si="1292"/>
        <v>7.4535459769349097E-2</v>
      </c>
      <c r="R928" s="13">
        <f t="shared" si="1293"/>
        <v>4.5202158438158405E-2</v>
      </c>
      <c r="S928" s="13">
        <f t="shared" si="1294"/>
        <v>5.7494161922418761E-2</v>
      </c>
      <c r="T928" s="13">
        <f t="shared" si="1295"/>
        <v>9.2578116128390564E-2</v>
      </c>
      <c r="U928" s="13">
        <f t="shared" si="1296"/>
        <v>7.2095217823185842E-2</v>
      </c>
      <c r="V928" s="13">
        <f t="shared" si="1297"/>
        <v>1.2655343214270788E-2</v>
      </c>
      <c r="W928" s="13">
        <f t="shared" si="1298"/>
        <v>3.9626796546115395E-2</v>
      </c>
      <c r="X928" s="13">
        <f t="shared" si="1299"/>
        <v>4.9219179485775304E-2</v>
      </c>
      <c r="Y928" s="13">
        <f t="shared" si="1300"/>
        <v>3.05667861195109E-2</v>
      </c>
      <c r="Z928" s="13">
        <f t="shared" si="1301"/>
        <v>1.8714719526748021E-2</v>
      </c>
      <c r="AA928" s="13">
        <f t="shared" si="1302"/>
        <v>2.9849056491995648E-2</v>
      </c>
      <c r="AB928" s="13">
        <f t="shared" si="1303"/>
        <v>2.3803887955385437E-2</v>
      </c>
      <c r="AC928" s="13">
        <f t="shared" si="1304"/>
        <v>1.5669193169385665E-3</v>
      </c>
      <c r="AD928" s="13">
        <f t="shared" si="1305"/>
        <v>1.5800697507265163E-2</v>
      </c>
      <c r="AE928" s="13">
        <f t="shared" si="1306"/>
        <v>1.9625542168302371E-2</v>
      </c>
      <c r="AF928" s="13">
        <f t="shared" si="1307"/>
        <v>1.2188129834860681E-2</v>
      </c>
      <c r="AG928" s="13">
        <f t="shared" si="1308"/>
        <v>5.0461623802117786E-3</v>
      </c>
      <c r="AH928" s="13">
        <f t="shared" si="1309"/>
        <v>5.8112389828244423E-3</v>
      </c>
      <c r="AI928" s="13">
        <f t="shared" si="1310"/>
        <v>9.26864014386624E-3</v>
      </c>
      <c r="AJ928" s="13">
        <f t="shared" si="1311"/>
        <v>7.3915124098660797E-3</v>
      </c>
      <c r="AK928" s="13">
        <f t="shared" si="1312"/>
        <v>3.9296994925668797E-3</v>
      </c>
      <c r="AL928" s="13">
        <f t="shared" si="1313"/>
        <v>1.2416503501359088E-4</v>
      </c>
      <c r="AM928" s="13">
        <f t="shared" si="1314"/>
        <v>5.0402669602737753E-3</v>
      </c>
      <c r="AN928" s="13">
        <f t="shared" si="1315"/>
        <v>6.2603547547740654E-3</v>
      </c>
      <c r="AO928" s="13">
        <f t="shared" si="1316"/>
        <v>3.8878934354593638E-3</v>
      </c>
      <c r="AP928" s="13">
        <f t="shared" si="1317"/>
        <v>1.609676124073848E-3</v>
      </c>
      <c r="AQ928" s="13">
        <f t="shared" si="1318"/>
        <v>4.9983183710395371E-4</v>
      </c>
      <c r="AR928" s="13">
        <f t="shared" si="1319"/>
        <v>1.4435909004025175E-3</v>
      </c>
      <c r="AS928" s="13">
        <f t="shared" si="1320"/>
        <v>2.3024564314661224E-3</v>
      </c>
      <c r="AT928" s="13">
        <f t="shared" si="1321"/>
        <v>1.8361523397388917E-3</v>
      </c>
      <c r="AU928" s="13">
        <f t="shared" si="1322"/>
        <v>9.7619086834194256E-4</v>
      </c>
      <c r="AV928" s="13">
        <f t="shared" si="1323"/>
        <v>3.8924409653138127E-4</v>
      </c>
      <c r="AW928" s="13">
        <f t="shared" si="1324"/>
        <v>6.8326551808394176E-6</v>
      </c>
      <c r="AX928" s="13">
        <f t="shared" si="1325"/>
        <v>1.3398296192908849E-3</v>
      </c>
      <c r="AY928" s="13">
        <f t="shared" si="1326"/>
        <v>1.6641596157159128E-3</v>
      </c>
      <c r="AZ928" s="13">
        <f t="shared" si="1327"/>
        <v>1.033499777399113E-3</v>
      </c>
      <c r="BA928" s="13">
        <f t="shared" si="1328"/>
        <v>4.2789236472949533E-4</v>
      </c>
      <c r="BB928" s="13">
        <f t="shared" si="1329"/>
        <v>1.3286786301098584E-4</v>
      </c>
      <c r="BC928" s="13">
        <f t="shared" si="1330"/>
        <v>3.3006186557718081E-5</v>
      </c>
      <c r="BD928" s="13">
        <f t="shared" si="1331"/>
        <v>2.9883969865465823E-4</v>
      </c>
      <c r="BE928" s="13">
        <f t="shared" si="1332"/>
        <v>4.7663461022992175E-4</v>
      </c>
      <c r="BF928" s="13">
        <f t="shared" si="1333"/>
        <v>3.8010437149376411E-4</v>
      </c>
      <c r="BG928" s="13">
        <f t="shared" si="1334"/>
        <v>2.0208258783246239E-4</v>
      </c>
      <c r="BH928" s="13">
        <f t="shared" si="1335"/>
        <v>8.0577945232342916E-5</v>
      </c>
      <c r="BI928" s="13">
        <f t="shared" si="1336"/>
        <v>2.5703571307189898E-5</v>
      </c>
      <c r="BJ928" s="14">
        <f t="shared" si="1337"/>
        <v>0.45458042429235834</v>
      </c>
      <c r="BK928" s="14">
        <f t="shared" si="1338"/>
        <v>0.24819384402923378</v>
      </c>
      <c r="BL928" s="14">
        <f t="shared" si="1339"/>
        <v>0.27854830393223079</v>
      </c>
      <c r="BM928" s="14">
        <f t="shared" si="1340"/>
        <v>0.53770366110031365</v>
      </c>
      <c r="BN928" s="14">
        <f t="shared" si="1341"/>
        <v>0.46067630371972218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1.6306</v>
      </c>
      <c r="F929" s="10">
        <f>VLOOKUP(B929,home!$B$2:$E$405,3,FALSE)</f>
        <v>1.0462</v>
      </c>
      <c r="G929" s="10">
        <f>VLOOKUP(C929,away!$B$2:$E$405,4,FALSE)</f>
        <v>1.1544000000000001</v>
      </c>
      <c r="H929" s="10">
        <f>VLOOKUP(A929,away!$A$2:$E$405,3,FALSE)</f>
        <v>1.1465000000000001</v>
      </c>
      <c r="I929" s="10">
        <f>VLOOKUP(C929,away!$B$2:$E$405,3,FALSE)</f>
        <v>0.76959999999999995</v>
      </c>
      <c r="J929" s="10">
        <f>VLOOKUP(B929,home!$B$2:$E$405,4,FALSE)</f>
        <v>1.1288</v>
      </c>
      <c r="K929" s="12">
        <f t="shared" si="1286"/>
        <v>1.9693298863680002</v>
      </c>
      <c r="L929" s="12">
        <f t="shared" si="1287"/>
        <v>0.99599261632000002</v>
      </c>
      <c r="M929" s="13">
        <f t="shared" si="1288"/>
        <v>5.1543843536250085E-2</v>
      </c>
      <c r="N929" s="13">
        <f t="shared" si="1289"/>
        <v>0.10150683153421335</v>
      </c>
      <c r="O929" s="13">
        <f t="shared" si="1290"/>
        <v>5.1337287578858443E-2</v>
      </c>
      <c r="P929" s="13">
        <f t="shared" si="1291"/>
        <v>0.10110005471411464</v>
      </c>
      <c r="Q929" s="13">
        <f t="shared" si="1292"/>
        <v>9.9950218505424099E-2</v>
      </c>
      <c r="R929" s="13">
        <f t="shared" si="1293"/>
        <v>2.5565779685219728E-2</v>
      </c>
      <c r="S929" s="13">
        <f t="shared" si="1294"/>
        <v>4.9575372934735316E-2</v>
      </c>
      <c r="T929" s="13">
        <f t="shared" si="1295"/>
        <v>9.9549679630973026E-2</v>
      </c>
      <c r="U929" s="13">
        <f t="shared" si="1296"/>
        <v>5.0347454002403091E-2</v>
      </c>
      <c r="V929" s="13">
        <f t="shared" si="1297"/>
        <v>1.0804335735932927E-2</v>
      </c>
      <c r="W929" s="13">
        <f t="shared" si="1298"/>
        <v>6.5611650817247888E-2</v>
      </c>
      <c r="X929" s="13">
        <f t="shared" si="1299"/>
        <v>6.534871975854499E-2</v>
      </c>
      <c r="Y929" s="13">
        <f t="shared" si="1300"/>
        <v>3.2543421182737849E-2</v>
      </c>
      <c r="Z929" s="13">
        <f t="shared" si="1301"/>
        <v>8.4877759323142357E-3</v>
      </c>
      <c r="AA929" s="13">
        <f t="shared" si="1302"/>
        <v>1.6715230812301439E-2</v>
      </c>
      <c r="AB929" s="13">
        <f t="shared" si="1303"/>
        <v>1.6458901798102252E-2</v>
      </c>
      <c r="AC929" s="13">
        <f t="shared" si="1304"/>
        <v>1.3245021848296366E-3</v>
      </c>
      <c r="AD929" s="13">
        <f t="shared" si="1305"/>
        <v>3.2302746212086918E-2</v>
      </c>
      <c r="AE929" s="13">
        <f t="shared" si="1306"/>
        <v>3.2173296714097424E-2</v>
      </c>
      <c r="AF929" s="13">
        <f t="shared" si="1307"/>
        <v>1.6022182984956772E-2</v>
      </c>
      <c r="AG929" s="13">
        <f t="shared" si="1308"/>
        <v>5.3193253167816293E-3</v>
      </c>
      <c r="AH929" s="13">
        <f t="shared" si="1309"/>
        <v>2.1134405393908955E-3</v>
      </c>
      <c r="AI929" s="13">
        <f t="shared" si="1310"/>
        <v>4.1620616172841967E-3</v>
      </c>
      <c r="AJ929" s="13">
        <f t="shared" si="1311"/>
        <v>4.0982361659114529E-3</v>
      </c>
      <c r="AK929" s="13">
        <f t="shared" si="1312"/>
        <v>2.6902596543078769E-3</v>
      </c>
      <c r="AL929" s="13">
        <f t="shared" si="1313"/>
        <v>1.0391715802960285E-4</v>
      </c>
      <c r="AM929" s="13">
        <f t="shared" si="1314"/>
        <v>1.2722952705444684E-2</v>
      </c>
      <c r="AN929" s="13">
        <f t="shared" si="1315"/>
        <v>1.2671966952411474E-2</v>
      </c>
      <c r="AO929" s="13">
        <f t="shared" si="1316"/>
        <v>6.3105927594264404E-3</v>
      </c>
      <c r="AP929" s="13">
        <f t="shared" si="1317"/>
        <v>2.0951012643303968E-3</v>
      </c>
      <c r="AQ929" s="13">
        <f t="shared" si="1318"/>
        <v>5.2167634742894282E-4</v>
      </c>
      <c r="AR929" s="13">
        <f t="shared" si="1319"/>
        <v>4.2099423445293813E-4</v>
      </c>
      <c r="AS929" s="13">
        <f t="shared" si="1320"/>
        <v>8.2907652789678779E-4</v>
      </c>
      <c r="AT929" s="13">
        <f t="shared" si="1321"/>
        <v>8.1636259223667892E-4</v>
      </c>
      <c r="AU929" s="13">
        <f t="shared" si="1322"/>
        <v>5.3589575033484839E-4</v>
      </c>
      <c r="AV929" s="13">
        <f t="shared" si="1323"/>
        <v>2.638388792780053E-4</v>
      </c>
      <c r="AW929" s="13">
        <f t="shared" si="1324"/>
        <v>5.6618629251357582E-6</v>
      </c>
      <c r="AX929" s="13">
        <f t="shared" si="1325"/>
        <v>4.1759485009464697E-3</v>
      </c>
      <c r="AY929" s="13">
        <f t="shared" si="1326"/>
        <v>4.1592138730752563E-3</v>
      </c>
      <c r="AZ929" s="13">
        <f t="shared" si="1327"/>
        <v>2.0712731536393324E-3</v>
      </c>
      <c r="BA929" s="13">
        <f t="shared" si="1328"/>
        <v>6.8765758913553879E-4</v>
      </c>
      <c r="BB929" s="13">
        <f t="shared" si="1329"/>
        <v>1.7122547033385222E-4</v>
      </c>
      <c r="BC929" s="13">
        <f t="shared" si="1330"/>
        <v>3.4107860835687208E-5</v>
      </c>
      <c r="BD929" s="13">
        <f t="shared" si="1331"/>
        <v>6.9884524838069526E-5</v>
      </c>
      <c r="BE929" s="13">
        <f t="shared" si="1332"/>
        <v>1.3762568335823713E-4</v>
      </c>
      <c r="BF929" s="13">
        <f t="shared" si="1333"/>
        <v>1.355151856845978E-4</v>
      </c>
      <c r="BG929" s="13">
        <f t="shared" si="1334"/>
        <v>8.8958035075129146E-5</v>
      </c>
      <c r="BH929" s="13">
        <f t="shared" si="1335"/>
        <v>4.3796929276506167E-5</v>
      </c>
      <c r="BI929" s="13">
        <f t="shared" si="1336"/>
        <v>1.7250120351073833E-5</v>
      </c>
      <c r="BJ929" s="14">
        <f t="shared" si="1337"/>
        <v>0.59594978913407204</v>
      </c>
      <c r="BK929" s="14">
        <f t="shared" si="1338"/>
        <v>0.21861124013696745</v>
      </c>
      <c r="BL929" s="14">
        <f t="shared" si="1339"/>
        <v>0.17684785031656231</v>
      </c>
      <c r="BM929" s="14">
        <f t="shared" si="1340"/>
        <v>0.56473908795568561</v>
      </c>
      <c r="BN929" s="14">
        <f t="shared" si="1341"/>
        <v>0.43100401555408036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1.6306</v>
      </c>
      <c r="F930" s="10">
        <f>VLOOKUP(B930,home!$B$2:$E$405,3,FALSE)</f>
        <v>0.90190000000000003</v>
      </c>
      <c r="G930" s="10">
        <f>VLOOKUP(C930,away!$B$2:$E$405,4,FALSE)</f>
        <v>1.1039000000000001</v>
      </c>
      <c r="H930" s="10">
        <f>VLOOKUP(A930,away!$A$2:$E$405,3,FALSE)</f>
        <v>1.1465000000000001</v>
      </c>
      <c r="I930" s="10">
        <f>VLOOKUP(C930,away!$B$2:$E$405,3,FALSE)</f>
        <v>1.1775</v>
      </c>
      <c r="J930" s="10">
        <f>VLOOKUP(B930,home!$B$2:$E$405,4,FALSE)</f>
        <v>1.2314000000000001</v>
      </c>
      <c r="K930" s="12">
        <f t="shared" si="1286"/>
        <v>1.6234374427460003</v>
      </c>
      <c r="L930" s="12">
        <f t="shared" si="1287"/>
        <v>1.6623946177500002</v>
      </c>
      <c r="M930" s="13">
        <f t="shared" si="1288"/>
        <v>3.7409445218530402E-2</v>
      </c>
      <c r="N930" s="13">
        <f t="shared" si="1289"/>
        <v>6.0731894080117581E-2</v>
      </c>
      <c r="O930" s="13">
        <f t="shared" si="1290"/>
        <v>6.2189260384298409E-2</v>
      </c>
      <c r="P930" s="13">
        <f t="shared" si="1291"/>
        <v>0.10096037384455055</v>
      </c>
      <c r="Q930" s="13">
        <f t="shared" si="1292"/>
        <v>4.929721540927353E-2</v>
      </c>
      <c r="R930" s="13">
        <f t="shared" si="1293"/>
        <v>5.1691545872355513E-2</v>
      </c>
      <c r="S930" s="13">
        <f t="shared" si="1294"/>
        <v>6.811780438929374E-2</v>
      </c>
      <c r="T930" s="13">
        <f t="shared" si="1295"/>
        <v>8.1951425566438668E-2</v>
      </c>
      <c r="U930" s="13">
        <f t="shared" si="1296"/>
        <v>8.391799104260439E-2</v>
      </c>
      <c r="V930" s="13">
        <f t="shared" si="1297"/>
        <v>2.0426211011207139E-2</v>
      </c>
      <c r="W930" s="13">
        <f t="shared" si="1298"/>
        <v>2.667698177284325E-2</v>
      </c>
      <c r="X930" s="13">
        <f t="shared" si="1299"/>
        <v>4.4347670916989469E-2</v>
      </c>
      <c r="Y930" s="13">
        <f t="shared" si="1300"/>
        <v>3.6861664721075771E-2</v>
      </c>
      <c r="Z930" s="13">
        <f t="shared" si="1301"/>
        <v>2.8643915880460346E-2</v>
      </c>
      <c r="AA930" s="13">
        <f t="shared" si="1302"/>
        <v>4.6501605547206087E-2</v>
      </c>
      <c r="AB930" s="13">
        <f t="shared" si="1303"/>
        <v>3.774622379656975E-2</v>
      </c>
      <c r="AC930" s="13">
        <f t="shared" si="1304"/>
        <v>3.4453830574611767E-3</v>
      </c>
      <c r="AD930" s="13">
        <f t="shared" si="1305"/>
        <v>1.0827102767371574E-2</v>
      </c>
      <c r="AE930" s="13">
        <f t="shared" si="1306"/>
        <v>1.7998917366304636E-2</v>
      </c>
      <c r="AF930" s="13">
        <f t="shared" si="1307"/>
        <v>1.4960651677535923E-2</v>
      </c>
      <c r="AG930" s="13">
        <f t="shared" si="1308"/>
        <v>8.2901689422560758E-3</v>
      </c>
      <c r="AH930" s="13">
        <f t="shared" si="1309"/>
        <v>1.1904372897740254E-2</v>
      </c>
      <c r="AI930" s="13">
        <f t="shared" si="1310"/>
        <v>1.9326004694602231E-2</v>
      </c>
      <c r="AJ930" s="13">
        <f t="shared" si="1311"/>
        <v>1.5687279819951126E-2</v>
      </c>
      <c r="AK930" s="13">
        <f t="shared" si="1312"/>
        <v>8.4891058115141305E-3</v>
      </c>
      <c r="AL930" s="13">
        <f t="shared" si="1313"/>
        <v>3.7193511904491764E-4</v>
      </c>
      <c r="AM930" s="13">
        <f t="shared" si="1314"/>
        <v>3.5154248058019691E-3</v>
      </c>
      <c r="AN930" s="13">
        <f t="shared" si="1315"/>
        <v>5.8440232762700314E-3</v>
      </c>
      <c r="AO930" s="13">
        <f t="shared" si="1316"/>
        <v>4.8575364202385132E-3</v>
      </c>
      <c r="AP930" s="13">
        <f t="shared" si="1317"/>
        <v>2.6917141335097024E-3</v>
      </c>
      <c r="AQ930" s="13">
        <f t="shared" si="1318"/>
        <v>1.1186727720170332E-3</v>
      </c>
      <c r="AR930" s="13">
        <f t="shared" si="1319"/>
        <v>3.957953086578472E-3</v>
      </c>
      <c r="AS930" s="13">
        <f t="shared" si="1320"/>
        <v>6.4254892373835932E-3</v>
      </c>
      <c r="AT930" s="13">
        <f t="shared" si="1321"/>
        <v>5.2156899079649852E-3</v>
      </c>
      <c r="AU930" s="13">
        <f t="shared" si="1322"/>
        <v>2.8224487621142662E-3</v>
      </c>
      <c r="AV930" s="13">
        <f t="shared" si="1323"/>
        <v>1.1455172501620993E-3</v>
      </c>
      <c r="AW930" s="13">
        <f t="shared" si="1324"/>
        <v>2.7882670662253487E-5</v>
      </c>
      <c r="AX930" s="13">
        <f t="shared" si="1325"/>
        <v>9.5117870948283349E-4</v>
      </c>
      <c r="AY930" s="13">
        <f t="shared" si="1326"/>
        <v>1.5812343671626531E-3</v>
      </c>
      <c r="AZ930" s="13">
        <f t="shared" si="1327"/>
        <v>1.3143177506862616E-3</v>
      </c>
      <c r="BA930" s="13">
        <f t="shared" si="1328"/>
        <v>7.2830491825137602E-4</v>
      </c>
      <c r="BB930" s="13">
        <f t="shared" si="1329"/>
        <v>3.0268254404548518E-4</v>
      </c>
      <c r="BC930" s="13">
        <f t="shared" si="1330"/>
        <v>1.0063556642161834E-4</v>
      </c>
      <c r="BD930" s="13">
        <f t="shared" si="1331"/>
        <v>1.0966133180725086E-3</v>
      </c>
      <c r="BE930" s="13">
        <f t="shared" si="1332"/>
        <v>1.7802831207728393E-3</v>
      </c>
      <c r="BF930" s="13">
        <f t="shared" si="1333"/>
        <v>1.445089138475664E-3</v>
      </c>
      <c r="BG930" s="13">
        <f t="shared" si="1334"/>
        <v>7.8200393850231761E-4</v>
      </c>
      <c r="BH930" s="13">
        <f t="shared" si="1335"/>
        <v>3.1738361853487568E-4</v>
      </c>
      <c r="BI930" s="13">
        <f t="shared" si="1336"/>
        <v>1.0305049000874607E-4</v>
      </c>
      <c r="BJ930" s="14">
        <f t="shared" si="1337"/>
        <v>0.37494941848409402</v>
      </c>
      <c r="BK930" s="14">
        <f t="shared" si="1338"/>
        <v>0.23231238700725057</v>
      </c>
      <c r="BL930" s="14">
        <f t="shared" si="1339"/>
        <v>0.36254491173541231</v>
      </c>
      <c r="BM930" s="14">
        <f t="shared" si="1340"/>
        <v>0.63461754660159053</v>
      </c>
      <c r="BN930" s="14">
        <f t="shared" si="1341"/>
        <v>0.36227973480912595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1.5906</v>
      </c>
      <c r="F933" s="10">
        <f>VLOOKUP(B933,home!$B$2:$E$405,3,FALSE)</f>
        <v>0.86450000000000005</v>
      </c>
      <c r="G933" s="10">
        <f>VLOOKUP(C933,away!$B$2:$E$405,4,FALSE)</f>
        <v>0.89810000000000001</v>
      </c>
      <c r="H933" s="10">
        <f>VLOOKUP(A933,away!$A$2:$E$405,3,FALSE)</f>
        <v>1.1812</v>
      </c>
      <c r="I933" s="10">
        <f>VLOOKUP(C933,away!$B$2:$E$405,3,FALSE)</f>
        <v>0.72570000000000001</v>
      </c>
      <c r="J933" s="10">
        <f>VLOOKUP(B933,home!$B$2:$E$405,4,FALSE)</f>
        <v>1.2699</v>
      </c>
      <c r="K933" s="12">
        <f t="shared" si="1342"/>
        <v>1.2349536899700002</v>
      </c>
      <c r="L933" s="12">
        <f t="shared" si="1343"/>
        <v>1.088554267116</v>
      </c>
      <c r="M933" s="13">
        <f t="shared" si="1344"/>
        <v>9.79294500426693E-2</v>
      </c>
      <c r="N933" s="13">
        <f t="shared" si="1345"/>
        <v>0.12093833568692725</v>
      </c>
      <c r="O933" s="13">
        <f t="shared" si="1346"/>
        <v>0.10660152072027082</v>
      </c>
      <c r="P933" s="13">
        <f t="shared" si="1347"/>
        <v>0.1316479413699119</v>
      </c>
      <c r="Q933" s="13">
        <f t="shared" si="1348"/>
        <v>7.4676621957700695E-2</v>
      </c>
      <c r="R933" s="13">
        <f t="shared" si="1349"/>
        <v>5.8020770130552735E-2</v>
      </c>
      <c r="S933" s="13">
        <f t="shared" si="1350"/>
        <v>4.4244046248049763E-2</v>
      </c>
      <c r="T933" s="13">
        <f t="shared" si="1351"/>
        <v>8.1289555485863488E-2</v>
      </c>
      <c r="U933" s="13">
        <f t="shared" si="1352"/>
        <v>7.1652964167627273E-2</v>
      </c>
      <c r="V933" s="13">
        <f t="shared" si="1353"/>
        <v>6.6086550673787724E-3</v>
      </c>
      <c r="W933" s="13">
        <f t="shared" si="1354"/>
        <v>3.0740723280385737E-2</v>
      </c>
      <c r="X933" s="13">
        <f t="shared" si="1355"/>
        <v>3.3462945501096061E-2</v>
      </c>
      <c r="Y933" s="13">
        <f t="shared" si="1356"/>
        <v>1.821311605774413E-2</v>
      </c>
      <c r="Z933" s="13">
        <f t="shared" si="1357"/>
        <v>2.1052918968989916E-2</v>
      </c>
      <c r="AA933" s="13">
        <f t="shared" si="1358"/>
        <v>2.5999379965393511E-2</v>
      </c>
      <c r="AB933" s="13">
        <f t="shared" si="1359"/>
        <v>1.6054015112597408E-2</v>
      </c>
      <c r="AC933" s="13">
        <f t="shared" si="1360"/>
        <v>5.5525676549876785E-4</v>
      </c>
      <c r="AD933" s="13">
        <f t="shared" si="1361"/>
        <v>9.4908424118647673E-3</v>
      </c>
      <c r="AE933" s="13">
        <f t="shared" si="1362"/>
        <v>1.0331297005960902E-2</v>
      </c>
      <c r="AF933" s="13">
        <f t="shared" si="1363"/>
        <v>5.6230887203407472E-3</v>
      </c>
      <c r="AG933" s="13">
        <f t="shared" si="1364"/>
        <v>2.0403457402995897E-3</v>
      </c>
      <c r="AH933" s="13">
        <f t="shared" si="1365"/>
        <v>5.7293111947353363E-3</v>
      </c>
      <c r="AI933" s="13">
        <f t="shared" si="1366"/>
        <v>7.0754340009248342E-3</v>
      </c>
      <c r="AJ933" s="13">
        <f t="shared" si="1367"/>
        <v>4.3689166637906644E-3</v>
      </c>
      <c r="AK933" s="13">
        <f t="shared" si="1368"/>
        <v>1.7984699183732343E-3</v>
      </c>
      <c r="AL933" s="13">
        <f t="shared" si="1369"/>
        <v>2.9857580157053331E-5</v>
      </c>
      <c r="AM933" s="13">
        <f t="shared" si="1370"/>
        <v>2.3441501714912332E-3</v>
      </c>
      <c r="AN933" s="13">
        <f t="shared" si="1371"/>
        <v>2.5517346719374852E-3</v>
      </c>
      <c r="AO933" s="13">
        <f t="shared" si="1372"/>
        <v>1.3888508328426979E-3</v>
      </c>
      <c r="AP933" s="13">
        <f t="shared" si="1373"/>
        <v>5.0394650015950975E-4</v>
      </c>
      <c r="AQ933" s="13">
        <f t="shared" si="1374"/>
        <v>1.3714327828670206E-4</v>
      </c>
      <c r="AR933" s="13">
        <f t="shared" si="1375"/>
        <v>1.2473332297329243E-3</v>
      </c>
      <c r="AS933" s="13">
        <f t="shared" si="1376"/>
        <v>1.540398774680873E-3</v>
      </c>
      <c r="AT933" s="13">
        <f t="shared" si="1377"/>
        <v>9.5116057540870565E-4</v>
      </c>
      <c r="AU933" s="13">
        <f t="shared" si="1378"/>
        <v>3.9154642078498985E-4</v>
      </c>
      <c r="AV933" s="13">
        <f t="shared" si="1379"/>
        <v>1.2088542428574245E-4</v>
      </c>
      <c r="AW933" s="13">
        <f t="shared" si="1380"/>
        <v>1.1149435073045321E-6</v>
      </c>
      <c r="AX933" s="13">
        <f t="shared" si="1381"/>
        <v>4.8248615068781733E-4</v>
      </c>
      <c r="AY933" s="13">
        <f t="shared" si="1382"/>
        <v>5.2521235815559703E-4</v>
      </c>
      <c r="AZ933" s="13">
        <f t="shared" si="1383"/>
        <v>2.8586107680616597E-4</v>
      </c>
      <c r="BA933" s="13">
        <f t="shared" si="1384"/>
        <v>1.0372509831990887E-4</v>
      </c>
      <c r="BB933" s="13">
        <f t="shared" si="1385"/>
        <v>2.8227599595790854E-5</v>
      </c>
      <c r="BC933" s="13">
        <f t="shared" si="1386"/>
        <v>6.1454547980880046E-6</v>
      </c>
      <c r="BD933" s="13">
        <f t="shared" si="1387"/>
        <v>2.2629831829022604E-4</v>
      </c>
      <c r="BE933" s="13">
        <f t="shared" si="1388"/>
        <v>2.7946794320652025E-4</v>
      </c>
      <c r="BF933" s="13">
        <f t="shared" si="1389"/>
        <v>1.7256498384560936E-4</v>
      </c>
      <c r="BG933" s="13">
        <f t="shared" si="1390"/>
        <v>7.1036587853249588E-5</v>
      </c>
      <c r="BH933" s="13">
        <f t="shared" si="1391"/>
        <v>2.1931724073062173E-5</v>
      </c>
      <c r="BI933" s="13">
        <f t="shared" si="1392"/>
        <v>5.4169327142864009E-6</v>
      </c>
      <c r="BJ933" s="14">
        <f t="shared" si="1393"/>
        <v>0.39516435504126435</v>
      </c>
      <c r="BK933" s="14">
        <f t="shared" si="1394"/>
        <v>0.28154041943182123</v>
      </c>
      <c r="BL933" s="14">
        <f t="shared" si="1395"/>
        <v>0.30232882278914203</v>
      </c>
      <c r="BM933" s="14">
        <f t="shared" si="1396"/>
        <v>0.40974777890853648</v>
      </c>
      <c r="BN933" s="14">
        <f t="shared" si="1397"/>
        <v>0.58981463990803273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1.5906</v>
      </c>
      <c r="F934" s="10">
        <f>VLOOKUP(B934,home!$B$2:$E$405,3,FALSE)</f>
        <v>1.4670000000000001</v>
      </c>
      <c r="G934" s="10">
        <f>VLOOKUP(C934,away!$B$2:$E$405,4,FALSE)</f>
        <v>1.1875</v>
      </c>
      <c r="H934" s="10">
        <f>VLOOKUP(A934,away!$A$2:$E$405,3,FALSE)</f>
        <v>1.1812</v>
      </c>
      <c r="I934" s="10">
        <f>VLOOKUP(C934,away!$B$2:$E$405,3,FALSE)</f>
        <v>0.84660000000000002</v>
      </c>
      <c r="J934" s="10">
        <f>VLOOKUP(B934,home!$B$2:$E$405,4,FALSE)</f>
        <v>0.18809999999999999</v>
      </c>
      <c r="K934" s="12">
        <f t="shared" si="1342"/>
        <v>2.7709246125000004</v>
      </c>
      <c r="L934" s="12">
        <f t="shared" si="1343"/>
        <v>0.18810073735200003</v>
      </c>
      <c r="M934" s="13">
        <f t="shared" si="1344"/>
        <v>5.1869447108522052E-2</v>
      </c>
      <c r="N934" s="13">
        <f t="shared" si="1345"/>
        <v>0.14372632762977075</v>
      </c>
      <c r="O934" s="13">
        <f t="shared" si="1346"/>
        <v>9.7566812471535647E-3</v>
      </c>
      <c r="P934" s="13">
        <f t="shared" si="1347"/>
        <v>2.7035028204055012E-2</v>
      </c>
      <c r="Q934" s="13">
        <f t="shared" si="1348"/>
        <v>0.19912740934678536</v>
      </c>
      <c r="R934" s="13">
        <f t="shared" si="1349"/>
        <v>9.1761946834900807E-4</v>
      </c>
      <c r="S934" s="13">
        <f t="shared" si="1350"/>
        <v>3.5227517871207728E-3</v>
      </c>
      <c r="T934" s="13">
        <f t="shared" si="1351"/>
        <v>3.7456012525123865E-2</v>
      </c>
      <c r="U934" s="13">
        <f t="shared" si="1352"/>
        <v>2.5426543697574318E-3</v>
      </c>
      <c r="V934" s="13">
        <f t="shared" si="1353"/>
        <v>2.0401154400293898E-4</v>
      </c>
      <c r="W934" s="13">
        <f t="shared" si="1354"/>
        <v>0.1839223465274567</v>
      </c>
      <c r="X934" s="13">
        <f t="shared" si="1355"/>
        <v>3.4595928997324672E-2</v>
      </c>
      <c r="Y934" s="13">
        <f t="shared" si="1356"/>
        <v>3.2537598768871039E-3</v>
      </c>
      <c r="Z934" s="13">
        <f t="shared" si="1357"/>
        <v>5.7534966201666216E-5</v>
      </c>
      <c r="AA934" s="13">
        <f t="shared" si="1358"/>
        <v>1.5942505392755259E-4</v>
      </c>
      <c r="AB934" s="13">
        <f t="shared" si="1359"/>
        <v>2.208774028884977E-4</v>
      </c>
      <c r="AC934" s="13">
        <f t="shared" si="1360"/>
        <v>6.6458413304135712E-6</v>
      </c>
      <c r="AD934" s="13">
        <f t="shared" si="1361"/>
        <v>0.12740873919542095</v>
      </c>
      <c r="AE934" s="13">
        <f t="shared" si="1362"/>
        <v>2.3965677787747348E-2</v>
      </c>
      <c r="AF934" s="13">
        <f t="shared" si="1363"/>
        <v>2.2539808315078617E-3</v>
      </c>
      <c r="AG934" s="13">
        <f t="shared" si="1364"/>
        <v>1.4132515212796762E-4</v>
      </c>
      <c r="AH934" s="13">
        <f t="shared" si="1365"/>
        <v>2.7055923915139538E-6</v>
      </c>
      <c r="AI934" s="13">
        <f t="shared" si="1366"/>
        <v>7.4969925490387521E-6</v>
      </c>
      <c r="AJ934" s="13">
        <f t="shared" si="1367"/>
        <v>1.0386800586930298E-5</v>
      </c>
      <c r="AK934" s="13">
        <f t="shared" si="1368"/>
        <v>9.5936804638182043E-6</v>
      </c>
      <c r="AL934" s="13">
        <f t="shared" si="1369"/>
        <v>1.3855594599379165E-7</v>
      </c>
      <c r="AM934" s="13">
        <f t="shared" si="1370"/>
        <v>7.0608002256837041E-2</v>
      </c>
      <c r="AN934" s="13">
        <f t="shared" si="1371"/>
        <v>1.3281417287462729E-2</v>
      </c>
      <c r="AO934" s="13">
        <f t="shared" si="1372"/>
        <v>1.2491221924256694E-3</v>
      </c>
      <c r="AP934" s="13">
        <f t="shared" si="1373"/>
        <v>7.832026847933842E-5</v>
      </c>
      <c r="AQ934" s="13">
        <f t="shared" si="1374"/>
        <v>3.6830250626425403E-6</v>
      </c>
      <c r="AR934" s="13">
        <f t="shared" si="1375"/>
        <v>1.0178478476354721E-7</v>
      </c>
      <c r="AS934" s="13">
        <f t="shared" si="1376"/>
        <v>2.8203796527932805E-7</v>
      </c>
      <c r="AT934" s="13">
        <f t="shared" si="1377"/>
        <v>3.9075296982595538E-7</v>
      </c>
      <c r="AU934" s="13">
        <f t="shared" si="1378"/>
        <v>3.6091567383273657E-7</v>
      </c>
      <c r="AV934" s="13">
        <f t="shared" si="1379"/>
        <v>2.5001753091503804E-7</v>
      </c>
      <c r="AW934" s="13">
        <f t="shared" si="1380"/>
        <v>2.0060320866435889E-9</v>
      </c>
      <c r="AX934" s="13">
        <f t="shared" si="1381"/>
        <v>3.2608241882154256E-2</v>
      </c>
      <c r="AY934" s="13">
        <f t="shared" si="1382"/>
        <v>6.133634341785584E-3</v>
      </c>
      <c r="AZ934" s="13">
        <f t="shared" si="1383"/>
        <v>5.7687057116870874E-4</v>
      </c>
      <c r="BA934" s="13">
        <f t="shared" si="1384"/>
        <v>3.6169926597834504E-5</v>
      </c>
      <c r="BB934" s="13">
        <f t="shared" si="1385"/>
        <v>1.7008974657550967E-6</v>
      </c>
      <c r="BC934" s="13">
        <f t="shared" si="1386"/>
        <v>6.3988013493736416E-8</v>
      </c>
      <c r="BD934" s="13">
        <f t="shared" si="1387"/>
        <v>3.1909655108729711E-9</v>
      </c>
      <c r="BE934" s="13">
        <f t="shared" si="1388"/>
        <v>8.841924871716554E-9</v>
      </c>
      <c r="BF934" s="13">
        <f t="shared" si="1389"/>
        <v>1.2250153624457658E-8</v>
      </c>
      <c r="BG934" s="13">
        <f t="shared" si="1390"/>
        <v>1.1314750728305269E-8</v>
      </c>
      <c r="BH934" s="13">
        <f t="shared" si="1391"/>
        <v>7.8380803193408438E-9</v>
      </c>
      <c r="BI934" s="13">
        <f t="shared" si="1392"/>
        <v>4.3437459343226791E-9</v>
      </c>
      <c r="BJ934" s="14">
        <f t="shared" si="1393"/>
        <v>0.88042873450760561</v>
      </c>
      <c r="BK934" s="14">
        <f t="shared" si="1394"/>
        <v>8.877165738276277E-2</v>
      </c>
      <c r="BL934" s="14">
        <f t="shared" si="1395"/>
        <v>1.3628873896612962E-2</v>
      </c>
      <c r="BM934" s="14">
        <f t="shared" si="1396"/>
        <v>0.54432065541279362</v>
      </c>
      <c r="BN934" s="14">
        <f t="shared" si="1397"/>
        <v>0.43243251300463575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1.2153</v>
      </c>
      <c r="F935" s="10">
        <f>VLOOKUP(B935,home!$B$2:$E$405,3,FALSE)</f>
        <v>1.0971</v>
      </c>
      <c r="G935" s="10">
        <f>VLOOKUP(C935,away!$B$2:$E$405,4,FALSE)</f>
        <v>1.6456999999999999</v>
      </c>
      <c r="H935" s="10">
        <f>VLOOKUP(A935,away!$A$2:$E$405,3,FALSE)</f>
        <v>0.91669999999999996</v>
      </c>
      <c r="I935" s="10">
        <f>VLOOKUP(C935,away!$B$2:$E$405,3,FALSE)</f>
        <v>0.96970000000000001</v>
      </c>
      <c r="J935" s="10">
        <f>VLOOKUP(B935,home!$B$2:$E$405,4,FALSE)</f>
        <v>0.72719999999999996</v>
      </c>
      <c r="K935" s="12">
        <f t="shared" si="1342"/>
        <v>2.1942210752909999</v>
      </c>
      <c r="L935" s="12">
        <f t="shared" si="1343"/>
        <v>0.64642552552799992</v>
      </c>
      <c r="M935" s="13">
        <f t="shared" si="1344"/>
        <v>5.8387900092075389E-2</v>
      </c>
      <c r="N935" s="13">
        <f t="shared" si="1345"/>
        <v>0.12811596092401711</v>
      </c>
      <c r="O935" s="13">
        <f t="shared" si="1346"/>
        <v>3.774342900149618E-2</v>
      </c>
      <c r="P935" s="13">
        <f t="shared" si="1347"/>
        <v>8.2817427368832464E-2</v>
      </c>
      <c r="Q935" s="13">
        <f t="shared" si="1348"/>
        <v>0.14055737077031832</v>
      </c>
      <c r="R935" s="13">
        <f t="shared" si="1349"/>
        <v>1.2199157963760461E-2</v>
      </c>
      <c r="S935" s="13">
        <f t="shared" si="1350"/>
        <v>2.9367070339813148E-2</v>
      </c>
      <c r="T935" s="13">
        <f t="shared" si="1351"/>
        <v>9.0859872267036942E-2</v>
      </c>
      <c r="U935" s="13">
        <f t="shared" si="1352"/>
        <v>2.6767649504887241E-2</v>
      </c>
      <c r="V935" s="13">
        <f t="shared" si="1353"/>
        <v>4.628251955299598E-3</v>
      </c>
      <c r="W935" s="13">
        <f t="shared" si="1354"/>
        <v>0.10280464841057453</v>
      </c>
      <c r="X935" s="13">
        <f t="shared" si="1355"/>
        <v>6.645554887552689E-2</v>
      </c>
      <c r="Y935" s="13">
        <f t="shared" si="1356"/>
        <v>2.1479281553057075E-2</v>
      </c>
      <c r="Z935" s="13">
        <f t="shared" si="1357"/>
        <v>2.6286156992409806E-3</v>
      </c>
      <c r="AA935" s="13">
        <f t="shared" si="1358"/>
        <v>5.7677639661153478E-3</v>
      </c>
      <c r="AB935" s="13">
        <f t="shared" si="1359"/>
        <v>6.327874625877152E-3</v>
      </c>
      <c r="AC935" s="13">
        <f t="shared" si="1360"/>
        <v>4.1029468386026124E-4</v>
      </c>
      <c r="AD935" s="13">
        <f t="shared" si="1361"/>
        <v>5.6394031545091025E-2</v>
      </c>
      <c r="AE935" s="13">
        <f t="shared" si="1362"/>
        <v>3.6454541478178067E-2</v>
      </c>
      <c r="AF935" s="13">
        <f t="shared" si="1363"/>
        <v>1.1782573066456761E-2</v>
      </c>
      <c r="AG935" s="13">
        <f t="shared" si="1364"/>
        <v>2.5388519955187902E-3</v>
      </c>
      <c r="AH935" s="13">
        <f t="shared" si="1365"/>
        <v>4.2480107119825041E-4</v>
      </c>
      <c r="AI935" s="13">
        <f t="shared" si="1366"/>
        <v>9.3210746322939359E-4</v>
      </c>
      <c r="AJ935" s="13">
        <f t="shared" si="1367"/>
        <v>1.0226249201269833E-3</v>
      </c>
      <c r="AK935" s="13">
        <f t="shared" si="1368"/>
        <v>7.4795505062013386E-4</v>
      </c>
      <c r="AL935" s="13">
        <f t="shared" si="1369"/>
        <v>2.327848758172902E-5</v>
      </c>
      <c r="AM935" s="13">
        <f t="shared" si="1370"/>
        <v>2.4748194507372846E-2</v>
      </c>
      <c r="AN935" s="13">
        <f t="shared" si="1371"/>
        <v>1.5997864640297652E-2</v>
      </c>
      <c r="AO935" s="13">
        <f t="shared" si="1372"/>
        <v>5.1707140287151074E-3</v>
      </c>
      <c r="AP935" s="13">
        <f t="shared" si="1373"/>
        <v>1.1141605111223884E-3</v>
      </c>
      <c r="AQ935" s="13">
        <f t="shared" si="1374"/>
        <v>1.8005544848120872E-4</v>
      </c>
      <c r="AR935" s="13">
        <f t="shared" si="1375"/>
        <v>5.4920451138837282E-5</v>
      </c>
      <c r="AS935" s="13">
        <f t="shared" si="1376"/>
        <v>1.2050761135332635E-4</v>
      </c>
      <c r="AT935" s="13">
        <f t="shared" si="1377"/>
        <v>1.3221017028222288E-4</v>
      </c>
      <c r="AU935" s="13">
        <f t="shared" si="1378"/>
        <v>9.6699447333688392E-5</v>
      </c>
      <c r="AV935" s="13">
        <f t="shared" si="1379"/>
        <v>5.3044991327142813E-5</v>
      </c>
      <c r="AW935" s="13">
        <f t="shared" si="1380"/>
        <v>9.1717274161063081E-7</v>
      </c>
      <c r="AX935" s="13">
        <f t="shared" si="1381"/>
        <v>9.0505016605797409E-3</v>
      </c>
      <c r="AY935" s="13">
        <f t="shared" si="1382"/>
        <v>5.8504752922322939E-3</v>
      </c>
      <c r="AZ935" s="13">
        <f t="shared" si="1383"/>
        <v>1.8909482826849195E-3</v>
      </c>
      <c r="BA935" s="13">
        <f t="shared" si="1384"/>
        <v>4.0745241246028938E-4</v>
      </c>
      <c r="BB935" s="13">
        <f t="shared" si="1385"/>
        <v>6.5846909963073472E-5</v>
      </c>
      <c r="BC935" s="13">
        <f t="shared" si="1386"/>
        <v>8.5130246754549366E-6</v>
      </c>
      <c r="BD935" s="13">
        <f t="shared" si="1387"/>
        <v>5.9169969149429525E-6</v>
      </c>
      <c r="BE935" s="13">
        <f t="shared" si="1388"/>
        <v>1.2983199333199653E-5</v>
      </c>
      <c r="BF935" s="13">
        <f t="shared" si="1389"/>
        <v>1.4244004800805372E-5</v>
      </c>
      <c r="BG935" s="13">
        <f t="shared" si="1390"/>
        <v>1.041816517682444E-5</v>
      </c>
      <c r="BH935" s="13">
        <f t="shared" si="1391"/>
        <v>5.7149393992127455E-6</v>
      </c>
      <c r="BI935" s="13">
        <f t="shared" si="1392"/>
        <v>2.5079680947526989E-6</v>
      </c>
      <c r="BJ935" s="14">
        <f t="shared" si="1393"/>
        <v>0.72192740760436047</v>
      </c>
      <c r="BK935" s="14">
        <f t="shared" si="1394"/>
        <v>0.18148469821969487</v>
      </c>
      <c r="BL935" s="14">
        <f t="shared" si="1395"/>
        <v>9.2442531512466106E-2</v>
      </c>
      <c r="BM935" s="14">
        <f t="shared" si="1396"/>
        <v>0.53281244879577172</v>
      </c>
      <c r="BN935" s="14">
        <f t="shared" si="1397"/>
        <v>0.45982124612049996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1.2153</v>
      </c>
      <c r="F936" s="10">
        <f>VLOOKUP(B936,home!$B$2:$E$405,3,FALSE)</f>
        <v>0.64</v>
      </c>
      <c r="G936" s="10">
        <f>VLOOKUP(C936,away!$B$2:$E$405,4,FALSE)</f>
        <v>1.0971</v>
      </c>
      <c r="H936" s="10">
        <f>VLOOKUP(A936,away!$A$2:$E$405,3,FALSE)</f>
        <v>0.91669999999999996</v>
      </c>
      <c r="I936" s="10">
        <f>VLOOKUP(C936,away!$B$2:$E$405,3,FALSE)</f>
        <v>0.84850000000000003</v>
      </c>
      <c r="J936" s="10">
        <f>VLOOKUP(B936,home!$B$2:$E$405,4,FALSE)</f>
        <v>0.72719999999999996</v>
      </c>
      <c r="K936" s="12">
        <f t="shared" si="1342"/>
        <v>0.85331560319999999</v>
      </c>
      <c r="L936" s="12">
        <f t="shared" si="1343"/>
        <v>0.56563066764000003</v>
      </c>
      <c r="M936" s="13">
        <f t="shared" si="1344"/>
        <v>0.24196885224516063</v>
      </c>
      <c r="N936" s="13">
        <f t="shared" si="1345"/>
        <v>0.20647579710919092</v>
      </c>
      <c r="O936" s="13">
        <f t="shared" si="1346"/>
        <v>0.13686500344351471</v>
      </c>
      <c r="P936" s="13">
        <f t="shared" si="1347"/>
        <v>0.11678904297037285</v>
      </c>
      <c r="Q936" s="13">
        <f t="shared" si="1348"/>
        <v>8.8094509678215027E-2</v>
      </c>
      <c r="R936" s="13">
        <f t="shared" si="1349"/>
        <v>3.8707521637153061E-2</v>
      </c>
      <c r="S936" s="13">
        <f t="shared" si="1350"/>
        <v>1.409239291687427E-2</v>
      </c>
      <c r="T936" s="13">
        <f t="shared" si="1351"/>
        <v>4.9828956324707206E-2</v>
      </c>
      <c r="U936" s="13">
        <f t="shared" si="1352"/>
        <v>3.3029732174184326E-2</v>
      </c>
      <c r="V936" s="13">
        <f t="shared" si="1353"/>
        <v>7.5576168247962932E-4</v>
      </c>
      <c r="W936" s="13">
        <f t="shared" si="1354"/>
        <v>2.5057473221558095E-2</v>
      </c>
      <c r="X936" s="13">
        <f t="shared" si="1355"/>
        <v>1.4173275307681327E-2</v>
      </c>
      <c r="Y936" s="13">
        <f t="shared" si="1356"/>
        <v>4.0084195874646577E-3</v>
      </c>
      <c r="Z936" s="13">
        <f t="shared" si="1357"/>
        <v>7.2980537687708791E-3</v>
      </c>
      <c r="AA936" s="13">
        <f t="shared" si="1358"/>
        <v>6.2275431538847568E-3</v>
      </c>
      <c r="AB936" s="13">
        <f t="shared" si="1359"/>
        <v>2.6570298714056004E-3</v>
      </c>
      <c r="AC936" s="13">
        <f t="shared" si="1360"/>
        <v>2.2798565494972708E-5</v>
      </c>
      <c r="AD936" s="13">
        <f t="shared" si="1361"/>
        <v>5.3454832191804228E-3</v>
      </c>
      <c r="AE936" s="13">
        <f t="shared" si="1362"/>
        <v>3.0235692421234387E-3</v>
      </c>
      <c r="AF936" s="13">
        <f t="shared" si="1363"/>
        <v>8.5511174453902481E-4</v>
      </c>
      <c r="AG936" s="13">
        <f t="shared" si="1364"/>
        <v>1.6122580899013793E-4</v>
      </c>
      <c r="AH936" s="13">
        <f t="shared" si="1365"/>
        <v>1.0320007564256226E-3</v>
      </c>
      <c r="AI936" s="13">
        <f t="shared" si="1366"/>
        <v>8.8062234797218661E-4</v>
      </c>
      <c r="AJ936" s="13">
        <f t="shared" si="1367"/>
        <v>3.757243950256433E-4</v>
      </c>
      <c r="AK936" s="13">
        <f t="shared" si="1368"/>
        <v>1.0687049625942061E-4</v>
      </c>
      <c r="AL936" s="13">
        <f t="shared" si="1369"/>
        <v>4.4015956939077178E-7</v>
      </c>
      <c r="AM936" s="13">
        <f t="shared" si="1370"/>
        <v>9.1227684751408436E-4</v>
      </c>
      <c r="AN936" s="13">
        <f t="shared" si="1371"/>
        <v>5.1601176233190607E-4</v>
      </c>
      <c r="AO936" s="13">
        <f t="shared" si="1372"/>
        <v>1.459360388189445E-4</v>
      </c>
      <c r="AP936" s="13">
        <f t="shared" si="1373"/>
        <v>2.7515299689965515E-5</v>
      </c>
      <c r="AQ936" s="13">
        <f t="shared" si="1374"/>
        <v>3.8908743334874703E-6</v>
      </c>
      <c r="AR936" s="13">
        <f t="shared" si="1375"/>
        <v>1.1674625537240205E-4</v>
      </c>
      <c r="AS936" s="13">
        <f t="shared" si="1376"/>
        <v>9.962140132444251E-5</v>
      </c>
      <c r="AT936" s="13">
        <f t="shared" si="1377"/>
        <v>4.2504248081397966E-5</v>
      </c>
      <c r="AU936" s="13">
        <f t="shared" si="1378"/>
        <v>1.2089846030046847E-5</v>
      </c>
      <c r="AV936" s="13">
        <f t="shared" si="1379"/>
        <v>2.5791135644311373E-6</v>
      </c>
      <c r="AW936" s="13">
        <f t="shared" si="1380"/>
        <v>5.9013351863748343E-9</v>
      </c>
      <c r="AX936" s="13">
        <f t="shared" si="1381"/>
        <v>1.2974334473697918E-4</v>
      </c>
      <c r="AY936" s="13">
        <f t="shared" si="1382"/>
        <v>7.3386814705424209E-5</v>
      </c>
      <c r="AZ936" s="13">
        <f t="shared" si="1383"/>
        <v>2.0754916498901031E-5</v>
      </c>
      <c r="BA936" s="13">
        <f t="shared" si="1384"/>
        <v>3.9132057586952811E-6</v>
      </c>
      <c r="BB936" s="13">
        <f t="shared" si="1385"/>
        <v>5.533572964758762E-7</v>
      </c>
      <c r="BC936" s="13">
        <f t="shared" si="1386"/>
        <v>6.2599171409823089E-8</v>
      </c>
      <c r="BD936" s="13">
        <f t="shared" si="1387"/>
        <v>1.1005877061793609E-5</v>
      </c>
      <c r="BE936" s="13">
        <f t="shared" si="1388"/>
        <v>9.3914866237294581E-6</v>
      </c>
      <c r="BF936" s="13">
        <f t="shared" si="1389"/>
        <v>4.0069510366362164E-6</v>
      </c>
      <c r="BG936" s="13">
        <f t="shared" si="1390"/>
        <v>1.1397312802733662E-6</v>
      </c>
      <c r="BH936" s="13">
        <f t="shared" si="1391"/>
        <v>2.4313762122809389E-7</v>
      </c>
      <c r="BI936" s="13">
        <f t="shared" si="1392"/>
        <v>4.1494625183772829E-8</v>
      </c>
      <c r="BJ936" s="14">
        <f t="shared" si="1393"/>
        <v>0.39885786630450654</v>
      </c>
      <c r="BK936" s="14">
        <f t="shared" si="1394"/>
        <v>0.37370267535465718</v>
      </c>
      <c r="BL936" s="14">
        <f t="shared" si="1395"/>
        <v>0.22018141781844688</v>
      </c>
      <c r="BM936" s="14">
        <f t="shared" si="1396"/>
        <v>0.17106590524940404</v>
      </c>
      <c r="BN936" s="14">
        <f t="shared" si="1397"/>
        <v>0.82890072708360729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1.391</v>
      </c>
      <c r="F937" s="10">
        <f>VLOOKUP(B937,home!$B$2:$E$405,3,FALSE)</f>
        <v>1.0507</v>
      </c>
      <c r="G937" s="10">
        <f>VLOOKUP(C937,away!$B$2:$E$405,4,FALSE)</f>
        <v>0.98029999999999995</v>
      </c>
      <c r="H937" s="10">
        <f>VLOOKUP(A937,away!$A$2:$E$405,3,FALSE)</f>
        <v>1.016</v>
      </c>
      <c r="I937" s="10">
        <f>VLOOKUP(C937,away!$B$2:$E$405,3,FALSE)</f>
        <v>0.62629999999999997</v>
      </c>
      <c r="J937" s="10">
        <f>VLOOKUP(B937,home!$B$2:$E$405,4,FALSE)</f>
        <v>1.3628</v>
      </c>
      <c r="K937" s="12">
        <f t="shared" si="1342"/>
        <v>1.4327316831099999</v>
      </c>
      <c r="L937" s="12">
        <f t="shared" si="1343"/>
        <v>0.86717798624000009</v>
      </c>
      <c r="M937" s="13">
        <f t="shared" si="1344"/>
        <v>0.10026790057837513</v>
      </c>
      <c r="N937" s="13">
        <f t="shared" si="1345"/>
        <v>0.14365699795756154</v>
      </c>
      <c r="O937" s="13">
        <f t="shared" si="1346"/>
        <v>8.6950116108067882E-2</v>
      </c>
      <c r="P937" s="13">
        <f t="shared" si="1347"/>
        <v>0.12457618619812202</v>
      </c>
      <c r="Q937" s="13">
        <f t="shared" si="1348"/>
        <v>0.1029109662371335</v>
      </c>
      <c r="R937" s="13">
        <f t="shared" si="1349"/>
        <v>3.7700613294964248E-2</v>
      </c>
      <c r="S937" s="13">
        <f t="shared" si="1350"/>
        <v>3.8694402890031725E-2</v>
      </c>
      <c r="T937" s="13">
        <f t="shared" si="1351"/>
        <v>8.9242124463530068E-2</v>
      </c>
      <c r="U937" s="13">
        <f t="shared" si="1352"/>
        <v>5.4014863140373376E-2</v>
      </c>
      <c r="V937" s="13">
        <f t="shared" si="1353"/>
        <v>5.3416908451682761E-3</v>
      </c>
      <c r="W937" s="13">
        <f t="shared" si="1354"/>
        <v>4.9147933955801561E-2</v>
      </c>
      <c r="X937" s="13">
        <f t="shared" si="1355"/>
        <v>4.2620006395648516E-2</v>
      </c>
      <c r="Y937" s="13">
        <f t="shared" si="1356"/>
        <v>1.8479565659857203E-2</v>
      </c>
      <c r="Z937" s="13">
        <f t="shared" si="1357"/>
        <v>1.0897713972380025E-2</v>
      </c>
      <c r="AA937" s="13">
        <f t="shared" si="1358"/>
        <v>1.5613500081699398E-2</v>
      </c>
      <c r="AB937" s="13">
        <f t="shared" si="1359"/>
        <v>1.1184978125645652E-2</v>
      </c>
      <c r="AC937" s="13">
        <f t="shared" si="1360"/>
        <v>4.1479343682149737E-4</v>
      </c>
      <c r="AD937" s="13">
        <f t="shared" si="1361"/>
        <v>1.7603950534468671E-2</v>
      </c>
      <c r="AE937" s="13">
        <f t="shared" si="1362"/>
        <v>1.5265758374349115E-2</v>
      </c>
      <c r="AF937" s="13">
        <f t="shared" si="1363"/>
        <v>6.6190648027472411E-3</v>
      </c>
      <c r="AG937" s="13">
        <f t="shared" si="1364"/>
        <v>1.9133024288128055E-3</v>
      </c>
      <c r="AH937" s="13">
        <f t="shared" si="1365"/>
        <v>2.3625644142970048E-3</v>
      </c>
      <c r="AI937" s="13">
        <f t="shared" si="1366"/>
        <v>3.3849208897515394E-3</v>
      </c>
      <c r="AJ937" s="13">
        <f t="shared" si="1367"/>
        <v>2.4248417017839609E-3</v>
      </c>
      <c r="AK937" s="13">
        <f t="shared" si="1368"/>
        <v>1.1580491775574171E-3</v>
      </c>
      <c r="AL937" s="13">
        <f t="shared" si="1369"/>
        <v>2.0614128398486972E-5</v>
      </c>
      <c r="AM937" s="13">
        <f t="shared" si="1370"/>
        <v>5.044347535726891E-3</v>
      </c>
      <c r="AN937" s="13">
        <f t="shared" si="1371"/>
        <v>4.3743471379263515E-3</v>
      </c>
      <c r="AO937" s="13">
        <f t="shared" si="1372"/>
        <v>1.8966687710908409E-3</v>
      </c>
      <c r="AP937" s="13">
        <f t="shared" si="1373"/>
        <v>5.4824980182628376E-4</v>
      </c>
      <c r="AQ937" s="13">
        <f t="shared" si="1374"/>
        <v>1.1885753977604894E-4</v>
      </c>
      <c r="AR937" s="13">
        <f t="shared" si="1375"/>
        <v>4.097527702304726E-4</v>
      </c>
      <c r="AS937" s="13">
        <f t="shared" si="1376"/>
        <v>5.8706577615129005E-4</v>
      </c>
      <c r="AT937" s="13">
        <f t="shared" si="1377"/>
        <v>4.2055386878075821E-4</v>
      </c>
      <c r="AU937" s="13">
        <f t="shared" si="1378"/>
        <v>2.0084695075222594E-4</v>
      </c>
      <c r="AV937" s="13">
        <f t="shared" si="1379"/>
        <v>7.1939947449686987E-5</v>
      </c>
      <c r="AW937" s="13">
        <f t="shared" si="1380"/>
        <v>7.114355870813067E-7</v>
      </c>
      <c r="AX937" s="13">
        <f t="shared" si="1381"/>
        <v>1.2045327558422966E-3</v>
      </c>
      <c r="AY937" s="13">
        <f t="shared" si="1382"/>
        <v>1.0445442895714405E-3</v>
      </c>
      <c r="AZ937" s="13">
        <f t="shared" si="1383"/>
        <v>4.5290290678452663E-4</v>
      </c>
      <c r="BA937" s="13">
        <f t="shared" si="1384"/>
        <v>1.3091581022254943E-4</v>
      </c>
      <c r="BB937" s="13">
        <f t="shared" si="1385"/>
        <v>2.8381827168942101E-5</v>
      </c>
      <c r="BC937" s="13">
        <f t="shared" si="1386"/>
        <v>4.9224191460349887E-6</v>
      </c>
      <c r="BD937" s="13">
        <f t="shared" si="1387"/>
        <v>5.9221430357453749E-5</v>
      </c>
      <c r="BE937" s="13">
        <f t="shared" si="1388"/>
        <v>8.4848419592216357E-5</v>
      </c>
      <c r="BF937" s="13">
        <f t="shared" si="1389"/>
        <v>6.0782509505789828E-5</v>
      </c>
      <c r="BG937" s="13">
        <f t="shared" si="1390"/>
        <v>2.9028342382626611E-5</v>
      </c>
      <c r="BH937" s="13">
        <f t="shared" si="1391"/>
        <v>1.0397456459938494E-5</v>
      </c>
      <c r="BI937" s="13">
        <f t="shared" si="1392"/>
        <v>2.9793530587821206E-6</v>
      </c>
      <c r="BJ937" s="14">
        <f t="shared" si="1393"/>
        <v>0.50230834160499249</v>
      </c>
      <c r="BK937" s="14">
        <f t="shared" si="1394"/>
        <v>0.27036013236648859</v>
      </c>
      <c r="BL937" s="14">
        <f t="shared" si="1395"/>
        <v>0.21673186375886169</v>
      </c>
      <c r="BM937" s="14">
        <f t="shared" si="1396"/>
        <v>0.40319143847451422</v>
      </c>
      <c r="BN937" s="14">
        <f t="shared" si="1397"/>
        <v>0.59606278037422433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1.391</v>
      </c>
      <c r="F938" s="10">
        <f>VLOOKUP(B938,home!$B$2:$E$405,3,FALSE)</f>
        <v>1.3271999999999999</v>
      </c>
      <c r="G938" s="10">
        <f>VLOOKUP(C938,away!$B$2:$E$405,4,FALSE)</f>
        <v>0.98029999999999995</v>
      </c>
      <c r="H938" s="10">
        <f>VLOOKUP(A938,away!$A$2:$E$405,3,FALSE)</f>
        <v>1.016</v>
      </c>
      <c r="I938" s="10">
        <f>VLOOKUP(C938,away!$B$2:$E$405,3,FALSE)</f>
        <v>0.80530000000000002</v>
      </c>
      <c r="J938" s="10">
        <f>VLOOKUP(B938,home!$B$2:$E$405,4,FALSE)</f>
        <v>0.60570000000000002</v>
      </c>
      <c r="K938" s="12">
        <f t="shared" si="1342"/>
        <v>1.8097663365599999</v>
      </c>
      <c r="L938" s="12">
        <f t="shared" si="1343"/>
        <v>0.49557453336000001</v>
      </c>
      <c r="M938" s="13">
        <f t="shared" si="1344"/>
        <v>9.9724801674164448E-2</v>
      </c>
      <c r="N938" s="13">
        <f t="shared" si="1345"/>
        <v>0.18047858899002514</v>
      </c>
      <c r="O938" s="13">
        <f t="shared" si="1346"/>
        <v>4.9421072054092595E-2</v>
      </c>
      <c r="P938" s="13">
        <f t="shared" si="1347"/>
        <v>8.9440592520202949E-2</v>
      </c>
      <c r="Q938" s="13">
        <f t="shared" si="1348"/>
        <v>0.1633120374119979</v>
      </c>
      <c r="R938" s="13">
        <f t="shared" si="1349"/>
        <v>1.2245912360678938E-2</v>
      </c>
      <c r="S938" s="13">
        <f t="shared" si="1350"/>
        <v>2.0054237902880263E-2</v>
      </c>
      <c r="T938" s="13">
        <f t="shared" si="1351"/>
        <v>8.0933286732521717E-2</v>
      </c>
      <c r="U938" s="13">
        <f t="shared" si="1352"/>
        <v>2.2162239950820742E-2</v>
      </c>
      <c r="V938" s="13">
        <f t="shared" si="1353"/>
        <v>1.9984585250420145E-3</v>
      </c>
      <c r="W938" s="13">
        <f t="shared" si="1354"/>
        <v>9.8518875887753668E-2</v>
      </c>
      <c r="X938" s="13">
        <f t="shared" si="1355"/>
        <v>4.8823445945225287E-2</v>
      </c>
      <c r="Y938" s="13">
        <f t="shared" si="1356"/>
        <v>1.2097828220666101E-2</v>
      </c>
      <c r="Z938" s="13">
        <f t="shared" si="1357"/>
        <v>2.0229207679036405E-3</v>
      </c>
      <c r="AA938" s="13">
        <f t="shared" si="1358"/>
        <v>3.6610139072801133E-3</v>
      </c>
      <c r="AB938" s="13">
        <f t="shared" si="1359"/>
        <v>3.3127898635367712E-3</v>
      </c>
      <c r="AC938" s="13">
        <f t="shared" si="1360"/>
        <v>1.1202285665532397E-4</v>
      </c>
      <c r="AD938" s="13">
        <f t="shared" si="1361"/>
        <v>4.457403627434732E-2</v>
      </c>
      <c r="AE938" s="13">
        <f t="shared" si="1362"/>
        <v>2.2089757226631385E-2</v>
      </c>
      <c r="AF938" s="13">
        <f t="shared" si="1363"/>
        <v>5.4735605648117682E-3</v>
      </c>
      <c r="AG938" s="13">
        <f t="shared" si="1364"/>
        <v>9.0418574090809687E-4</v>
      </c>
      <c r="AH938" s="13">
        <f t="shared" si="1365"/>
        <v>2.506270038945248E-4</v>
      </c>
      <c r="AI938" s="13">
        <f t="shared" si="1366"/>
        <v>4.5357631468120299E-4</v>
      </c>
      <c r="AJ938" s="13">
        <f t="shared" si="1367"/>
        <v>4.104335726854933E-4</v>
      </c>
      <c r="AK938" s="13">
        <f t="shared" si="1368"/>
        <v>2.4759628774675247E-4</v>
      </c>
      <c r="AL938" s="13">
        <f t="shared" si="1369"/>
        <v>4.0188159843304639E-6</v>
      </c>
      <c r="AM938" s="13">
        <f t="shared" si="1370"/>
        <v>1.6133718066783615E-2</v>
      </c>
      <c r="AN938" s="13">
        <f t="shared" si="1371"/>
        <v>7.9954598023080931E-3</v>
      </c>
      <c r="AO938" s="13">
        <f t="shared" si="1372"/>
        <v>1.9811731302637353E-3</v>
      </c>
      <c r="AP938" s="13">
        <f t="shared" si="1373"/>
        <v>3.2727298317860708E-4</v>
      </c>
      <c r="AQ938" s="13">
        <f t="shared" si="1374"/>
        <v>4.0547038980018327E-5</v>
      </c>
      <c r="AR938" s="13">
        <f t="shared" si="1375"/>
        <v>2.4840872100488816E-5</v>
      </c>
      <c r="AS938" s="13">
        <f t="shared" si="1376"/>
        <v>4.4956174098257154E-5</v>
      </c>
      <c r="AT938" s="13">
        <f t="shared" si="1377"/>
        <v>4.0680085251778208E-5</v>
      </c>
      <c r="AU938" s="13">
        <f t="shared" si="1378"/>
        <v>2.4540482952353042E-5</v>
      </c>
      <c r="AV938" s="13">
        <f t="shared" si="1379"/>
        <v>1.1103134982523274E-5</v>
      </c>
      <c r="AW938" s="13">
        <f t="shared" si="1380"/>
        <v>1.0012144444674737E-7</v>
      </c>
      <c r="AX938" s="13">
        <f t="shared" si="1381"/>
        <v>4.8663766401358102E-3</v>
      </c>
      <c r="AY938" s="13">
        <f t="shared" si="1382"/>
        <v>2.4116523325893092E-3</v>
      </c>
      <c r="AZ938" s="13">
        <f t="shared" si="1383"/>
        <v>5.9757673967475119E-4</v>
      </c>
      <c r="BA938" s="13">
        <f t="shared" si="1384"/>
        <v>9.8714604637035024E-5</v>
      </c>
      <c r="BB938" s="13">
        <f t="shared" si="1385"/>
        <v>1.2230111032203878E-5</v>
      </c>
      <c r="BC938" s="13">
        <f t="shared" si="1386"/>
        <v>1.2121863135450854E-6</v>
      </c>
      <c r="BD938" s="13">
        <f t="shared" si="1387"/>
        <v>2.0517505999091976E-6</v>
      </c>
      <c r="BE938" s="13">
        <f t="shared" si="1388"/>
        <v>3.7131891667324512E-6</v>
      </c>
      <c r="BF938" s="13">
        <f t="shared" si="1389"/>
        <v>3.3600023776158337E-6</v>
      </c>
      <c r="BG938" s="13">
        <f t="shared" si="1390"/>
        <v>2.0269397312568986E-6</v>
      </c>
      <c r="BH938" s="13">
        <f t="shared" si="1391"/>
        <v>9.1707182296617696E-7</v>
      </c>
      <c r="BI938" s="13">
        <f t="shared" si="1392"/>
        <v>3.3193714268237975E-7</v>
      </c>
      <c r="BJ938" s="14">
        <f t="shared" si="1393"/>
        <v>0.69167153663078518</v>
      </c>
      <c r="BK938" s="14">
        <f t="shared" si="1394"/>
        <v>0.21374578462751864</v>
      </c>
      <c r="BL938" s="14">
        <f t="shared" si="1395"/>
        <v>9.2323782955643696E-2</v>
      </c>
      <c r="BM938" s="14">
        <f t="shared" si="1396"/>
        <v>0.40272946775954427</v>
      </c>
      <c r="BN938" s="14">
        <f t="shared" si="1397"/>
        <v>0.59462300501116194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1.391</v>
      </c>
      <c r="F939" s="10">
        <f>VLOOKUP(B939,home!$B$2:$E$405,3,FALSE)</f>
        <v>0.65359999999999996</v>
      </c>
      <c r="G939" s="10">
        <f>VLOOKUP(C939,away!$B$2:$E$405,4,FALSE)</f>
        <v>1.1613</v>
      </c>
      <c r="H939" s="10">
        <f>VLOOKUP(A939,away!$A$2:$E$405,3,FALSE)</f>
        <v>1.016</v>
      </c>
      <c r="I939" s="10">
        <f>VLOOKUP(C939,away!$B$2:$E$405,3,FALSE)</f>
        <v>1.4384999999999999</v>
      </c>
      <c r="J939" s="10">
        <f>VLOOKUP(B939,home!$B$2:$E$405,4,FALSE)</f>
        <v>0.80530000000000002</v>
      </c>
      <c r="K939" s="12">
        <f t="shared" si="1342"/>
        <v>1.0558047208799999</v>
      </c>
      <c r="L939" s="12">
        <f t="shared" si="1343"/>
        <v>1.1769588348</v>
      </c>
      <c r="M939" s="13">
        <f t="shared" si="1344"/>
        <v>0.10723167956415852</v>
      </c>
      <c r="N939" s="13">
        <f t="shared" si="1345"/>
        <v>0.11321571351172997</v>
      </c>
      <c r="O939" s="13">
        <f t="shared" si="1346"/>
        <v>0.12620727263347897</v>
      </c>
      <c r="P939" s="13">
        <f t="shared" si="1347"/>
        <v>0.13325023425581634</v>
      </c>
      <c r="Q939" s="13">
        <f t="shared" si="1348"/>
        <v>5.9766842401741037E-2</v>
      </c>
      <c r="R939" s="13">
        <f t="shared" si="1349"/>
        <v>7.4270382270992669E-2</v>
      </c>
      <c r="S939" s="13">
        <f t="shared" si="1350"/>
        <v>4.1395474269817892E-2</v>
      </c>
      <c r="T939" s="13">
        <f t="shared" si="1351"/>
        <v>7.0343113192828363E-2</v>
      </c>
      <c r="U939" s="13">
        <f t="shared" si="1352"/>
        <v>7.8415020223276316E-2</v>
      </c>
      <c r="V939" s="13">
        <f t="shared" si="1353"/>
        <v>5.7155131207528844E-3</v>
      </c>
      <c r="W939" s="13">
        <f t="shared" si="1354"/>
        <v>2.1034038119949715E-2</v>
      </c>
      <c r="X939" s="13">
        <f t="shared" si="1355"/>
        <v>2.4756196996794801E-2</v>
      </c>
      <c r="Y939" s="13">
        <f t="shared" si="1356"/>
        <v>1.4568512385713432E-2</v>
      </c>
      <c r="Z939" s="13">
        <f t="shared" si="1357"/>
        <v>2.9137727525939378E-2</v>
      </c>
      <c r="AA939" s="13">
        <f t="shared" si="1358"/>
        <v>3.0763750277601913E-2</v>
      </c>
      <c r="AB939" s="13">
        <f t="shared" si="1359"/>
        <v>1.624025638753275E-2</v>
      </c>
      <c r="AC939" s="13">
        <f t="shared" si="1360"/>
        <v>4.4389486001711353E-4</v>
      </c>
      <c r="AD939" s="13">
        <f t="shared" si="1361"/>
        <v>5.5519591865531952E-3</v>
      </c>
      <c r="AE939" s="13">
        <f t="shared" si="1362"/>
        <v>6.5344274150628051E-3</v>
      </c>
      <c r="AF939" s="13">
        <f t="shared" si="1363"/>
        <v>3.845376038258747E-3</v>
      </c>
      <c r="AG939" s="13">
        <f t="shared" si="1364"/>
        <v>1.5086164337856187E-3</v>
      </c>
      <c r="AH939" s="13">
        <f t="shared" si="1365"/>
        <v>8.5734764594123779E-3</v>
      </c>
      <c r="AI939" s="13">
        <f t="shared" si="1366"/>
        <v>9.0519169202011359E-3</v>
      </c>
      <c r="AJ939" s="13">
        <f t="shared" si="1367"/>
        <v>4.7785283086809538E-3</v>
      </c>
      <c r="AK939" s="13">
        <f t="shared" si="1368"/>
        <v>1.6817309157213577E-3</v>
      </c>
      <c r="AL939" s="13">
        <f t="shared" si="1369"/>
        <v>2.2064037166122435E-5</v>
      </c>
      <c r="AM939" s="13">
        <f t="shared" si="1370"/>
        <v>1.1723569438591901E-3</v>
      </c>
      <c r="AN939" s="13">
        <f t="shared" si="1371"/>
        <v>1.3798158626142014E-3</v>
      </c>
      <c r="AO939" s="13">
        <f t="shared" si="1372"/>
        <v>8.1199323495048355E-4</v>
      </c>
      <c r="AP939" s="13">
        <f t="shared" si="1373"/>
        <v>3.1856087055760133E-4</v>
      </c>
      <c r="AQ939" s="13">
        <f t="shared" si="1374"/>
        <v>9.3733257756087069E-5</v>
      </c>
      <c r="AR939" s="13">
        <f t="shared" si="1375"/>
        <v>2.0181257727710424E-3</v>
      </c>
      <c r="AS939" s="13">
        <f t="shared" si="1376"/>
        <v>2.1307467182212643E-3</v>
      </c>
      <c r="AT939" s="13">
        <f t="shared" si="1377"/>
        <v>1.1248262220487886E-3</v>
      </c>
      <c r="AU939" s="13">
        <f t="shared" si="1378"/>
        <v>3.9586561180290875E-4</v>
      </c>
      <c r="AV939" s="13">
        <f t="shared" si="1379"/>
        <v>1.044891954438901E-4</v>
      </c>
      <c r="AW939" s="13">
        <f t="shared" si="1380"/>
        <v>7.6160073138538003E-7</v>
      </c>
      <c r="AX939" s="13">
        <f t="shared" si="1381"/>
        <v>2.062966659804969E-4</v>
      </c>
      <c r="AY939" s="13">
        <f t="shared" si="1382"/>
        <v>2.4280268361553042E-4</v>
      </c>
      <c r="AZ939" s="13">
        <f t="shared" si="1383"/>
        <v>1.4288438179722385E-4</v>
      </c>
      <c r="BA939" s="13">
        <f t="shared" si="1384"/>
        <v>5.6056345170392987E-5</v>
      </c>
      <c r="BB939" s="13">
        <f t="shared" si="1385"/>
        <v>1.6494002673723095E-5</v>
      </c>
      <c r="BC939" s="13">
        <f t="shared" si="1386"/>
        <v>3.8825524336106392E-6</v>
      </c>
      <c r="BD939" s="13">
        <f t="shared" si="1387"/>
        <v>3.9587515966674241E-4</v>
      </c>
      <c r="BE939" s="13">
        <f t="shared" si="1388"/>
        <v>4.1796686245527037E-4</v>
      </c>
      <c r="BF939" s="13">
        <f t="shared" si="1389"/>
        <v>2.20645693275838E-4</v>
      </c>
      <c r="BG939" s="13">
        <f t="shared" si="1390"/>
        <v>7.7652921534156745E-5</v>
      </c>
      <c r="BH939" s="13">
        <f t="shared" si="1391"/>
        <v>2.0496580286471718E-5</v>
      </c>
      <c r="BI939" s="13">
        <f t="shared" si="1392"/>
        <v>4.3280772456705575E-6</v>
      </c>
      <c r="BJ939" s="14">
        <f t="shared" si="1393"/>
        <v>0.32556967248382629</v>
      </c>
      <c r="BK939" s="14">
        <f t="shared" si="1394"/>
        <v>0.28830166279134439</v>
      </c>
      <c r="BL939" s="14">
        <f t="shared" si="1395"/>
        <v>0.3568933532116505</v>
      </c>
      <c r="BM939" s="14">
        <f t="shared" si="1396"/>
        <v>0.38571825029195894</v>
      </c>
      <c r="BN939" s="14">
        <f t="shared" si="1397"/>
        <v>0.61394212463791753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1.5980000000000001</v>
      </c>
      <c r="F940" s="10">
        <f>VLOOKUP(B940,home!$B$2:$E$405,3,FALSE)</f>
        <v>0.70399999999999996</v>
      </c>
      <c r="G940" s="10">
        <f>VLOOKUP(C940,away!$B$2:$E$405,4,FALSE)</f>
        <v>0.83440000000000003</v>
      </c>
      <c r="H940" s="10">
        <f>VLOOKUP(A940,away!$A$2:$E$405,3,FALSE)</f>
        <v>1.2941</v>
      </c>
      <c r="I940" s="10">
        <f>VLOOKUP(C940,away!$B$2:$E$405,3,FALSE)</f>
        <v>1.2879</v>
      </c>
      <c r="J940" s="10">
        <f>VLOOKUP(B940,home!$B$2:$E$405,4,FALSE)</f>
        <v>0.67610000000000003</v>
      </c>
      <c r="K940" s="12">
        <f t="shared" si="1342"/>
        <v>0.93869332480000001</v>
      </c>
      <c r="L940" s="12">
        <f t="shared" si="1343"/>
        <v>1.1268365267790001</v>
      </c>
      <c r="M940" s="13">
        <f t="shared" si="1344"/>
        <v>0.12675111349500223</v>
      </c>
      <c r="N940" s="13">
        <f t="shared" si="1345"/>
        <v>0.1189804241487258</v>
      </c>
      <c r="O940" s="13">
        <f t="shared" si="1346"/>
        <v>0.14282778449607916</v>
      </c>
      <c r="P940" s="13">
        <f t="shared" si="1347"/>
        <v>0.13407148790244247</v>
      </c>
      <c r="Q940" s="13">
        <f t="shared" si="1348"/>
        <v>5.5843064965140805E-2</v>
      </c>
      <c r="R940" s="13">
        <f t="shared" si="1349"/>
        <v>8.047178230455071E-2</v>
      </c>
      <c r="S940" s="13">
        <f t="shared" si="1350"/>
        <v>3.5453660667611277E-2</v>
      </c>
      <c r="T940" s="13">
        <f t="shared" si="1351"/>
        <v>6.2926005370013333E-2</v>
      </c>
      <c r="U940" s="13">
        <f t="shared" si="1352"/>
        <v>7.5538324884040511E-2</v>
      </c>
      <c r="V940" s="13">
        <f t="shared" si="1353"/>
        <v>4.1668054173498829E-3</v>
      </c>
      <c r="W940" s="13">
        <f t="shared" si="1354"/>
        <v>1.7473170773050144E-2</v>
      </c>
      <c r="X940" s="13">
        <f t="shared" si="1355"/>
        <v>1.9689407065720161E-2</v>
      </c>
      <c r="Y940" s="13">
        <f t="shared" si="1356"/>
        <v>1.1093371536137007E-2</v>
      </c>
      <c r="Z940" s="13">
        <f t="shared" si="1357"/>
        <v>3.0226181225258577E-2</v>
      </c>
      <c r="AA940" s="13">
        <f t="shared" si="1358"/>
        <v>2.8373114550345312E-2</v>
      </c>
      <c r="AB940" s="13">
        <f t="shared" si="1359"/>
        <v>1.3316826616097448E-2</v>
      </c>
      <c r="AC940" s="13">
        <f t="shared" si="1360"/>
        <v>2.7546592427276983E-4</v>
      </c>
      <c r="AD940" s="13">
        <f t="shared" si="1361"/>
        <v>4.1004871919381562E-3</v>
      </c>
      <c r="AE940" s="13">
        <f t="shared" si="1362"/>
        <v>4.6205787454653676E-3</v>
      </c>
      <c r="AF940" s="13">
        <f t="shared" si="1363"/>
        <v>2.6033184526245328E-3</v>
      </c>
      <c r="AG940" s="13">
        <f t="shared" si="1364"/>
        <v>9.7783810775170315E-4</v>
      </c>
      <c r="AH940" s="13">
        <f t="shared" si="1365"/>
        <v>8.5149912674157523E-3</v>
      </c>
      <c r="AI940" s="13">
        <f t="shared" si="1366"/>
        <v>7.9929654634534591E-3</v>
      </c>
      <c r="AJ940" s="13">
        <f t="shared" si="1367"/>
        <v>3.7514716629503497E-3</v>
      </c>
      <c r="AK940" s="13">
        <f t="shared" si="1368"/>
        <v>1.1738271360626166E-3</v>
      </c>
      <c r="AL940" s="13">
        <f t="shared" si="1369"/>
        <v>1.1655006513257342E-5</v>
      </c>
      <c r="AM940" s="13">
        <f t="shared" si="1370"/>
        <v>7.6981999110004886E-4</v>
      </c>
      <c r="AN940" s="13">
        <f t="shared" si="1371"/>
        <v>8.6746128501621986E-4</v>
      </c>
      <c r="AO940" s="13">
        <f t="shared" si="1372"/>
        <v>4.8874353076146281E-4</v>
      </c>
      <c r="AP940" s="13">
        <f t="shared" si="1373"/>
        <v>1.8357802089631741E-4</v>
      </c>
      <c r="AQ940" s="13">
        <f t="shared" si="1374"/>
        <v>5.1715604864942281E-5</v>
      </c>
      <c r="AR940" s="13">
        <f t="shared" si="1375"/>
        <v>1.9190006370656562E-3</v>
      </c>
      <c r="AS940" s="13">
        <f t="shared" si="1376"/>
        <v>1.801353088300479E-3</v>
      </c>
      <c r="AT940" s="13">
        <f t="shared" si="1377"/>
        <v>8.4545905979776213E-4</v>
      </c>
      <c r="AU940" s="13">
        <f t="shared" si="1378"/>
        <v>2.6454225860794787E-4</v>
      </c>
      <c r="AV940" s="13">
        <f t="shared" si="1379"/>
        <v>6.2081013070699E-5</v>
      </c>
      <c r="AW940" s="13">
        <f t="shared" si="1380"/>
        <v>3.424480248597759E-7</v>
      </c>
      <c r="AX940" s="13">
        <f t="shared" si="1381"/>
        <v>1.2043748115720184E-4</v>
      </c>
      <c r="AY940" s="13">
        <f t="shared" si="1382"/>
        <v>1.3571335296119259E-4</v>
      </c>
      <c r="AZ940" s="13">
        <f t="shared" si="1383"/>
        <v>7.6463381644161413E-5</v>
      </c>
      <c r="BA940" s="13">
        <f t="shared" si="1384"/>
        <v>2.8720577132561335E-5</v>
      </c>
      <c r="BB940" s="13">
        <f t="shared" si="1385"/>
        <v>8.0908488457859506E-6</v>
      </c>
      <c r="BC940" s="13">
        <f t="shared" si="1386"/>
        <v>1.823412802415864E-6</v>
      </c>
      <c r="BD940" s="13">
        <f t="shared" si="1387"/>
        <v>3.6040000212629207E-4</v>
      </c>
      <c r="BE940" s="13">
        <f t="shared" si="1388"/>
        <v>3.3830507625385621E-4</v>
      </c>
      <c r="BF940" s="13">
        <f t="shared" si="1389"/>
        <v>1.5878235841272487E-4</v>
      </c>
      <c r="BG940" s="13">
        <f t="shared" si="1390"/>
        <v>4.9682646646008668E-5</v>
      </c>
      <c r="BH940" s="13">
        <f t="shared" si="1391"/>
        <v>1.1659192191251361E-5</v>
      </c>
      <c r="BI940" s="13">
        <f t="shared" si="1392"/>
        <v>2.1888811764975876E-6</v>
      </c>
      <c r="BJ940" s="14">
        <f t="shared" si="1393"/>
        <v>0.30104023384374928</v>
      </c>
      <c r="BK940" s="14">
        <f t="shared" si="1394"/>
        <v>0.30086590176615308</v>
      </c>
      <c r="BL940" s="14">
        <f t="shared" si="1395"/>
        <v>0.36777454259464454</v>
      </c>
      <c r="BM940" s="14">
        <f t="shared" si="1396"/>
        <v>0.34082583121292792</v>
      </c>
      <c r="BN940" s="14">
        <f t="shared" si="1397"/>
        <v>0.65894565731194121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1.5980000000000001</v>
      </c>
      <c r="F941" s="10">
        <f>VLOOKUP(B941,home!$B$2:$E$405,3,FALSE)</f>
        <v>0.86050000000000004</v>
      </c>
      <c r="G941" s="10">
        <f>VLOOKUP(C941,away!$B$2:$E$405,4,FALSE)</f>
        <v>0.78220000000000001</v>
      </c>
      <c r="H941" s="10">
        <f>VLOOKUP(A941,away!$A$2:$E$405,3,FALSE)</f>
        <v>1.2941</v>
      </c>
      <c r="I941" s="10">
        <f>VLOOKUP(C941,away!$B$2:$E$405,3,FALSE)</f>
        <v>0.38640000000000002</v>
      </c>
      <c r="J941" s="10">
        <f>VLOOKUP(B941,home!$B$2:$E$405,4,FALSE)</f>
        <v>0.77270000000000005</v>
      </c>
      <c r="K941" s="12">
        <f t="shared" si="1342"/>
        <v>1.0755867938000001</v>
      </c>
      <c r="L941" s="12">
        <f t="shared" si="1343"/>
        <v>0.38638109344800003</v>
      </c>
      <c r="M941" s="13">
        <f t="shared" si="1344"/>
        <v>0.23177970930817113</v>
      </c>
      <c r="N941" s="13">
        <f t="shared" si="1345"/>
        <v>0.24929919440267176</v>
      </c>
      <c r="O941" s="13">
        <f t="shared" si="1346"/>
        <v>8.9555297521550753E-2</v>
      </c>
      <c r="P941" s="13">
        <f t="shared" si="1347"/>
        <v>9.6324495329009843E-2</v>
      </c>
      <c r="Q941" s="13">
        <f t="shared" si="1348"/>
        <v>0.13407146060224634</v>
      </c>
      <c r="R941" s="13">
        <f t="shared" si="1349"/>
        <v>1.7301236890218868E-2</v>
      </c>
      <c r="S941" s="13">
        <f t="shared" si="1350"/>
        <v>1.000778759720075E-2</v>
      </c>
      <c r="T941" s="13">
        <f t="shared" si="1351"/>
        <v>5.1802677547666397E-2</v>
      </c>
      <c r="U941" s="13">
        <f t="shared" si="1352"/>
        <v>1.8608981915524795E-2</v>
      </c>
      <c r="V941" s="13">
        <f t="shared" si="1353"/>
        <v>4.6212227048484587E-4</v>
      </c>
      <c r="W941" s="13">
        <f t="shared" si="1354"/>
        <v>4.8068497483084394E-2</v>
      </c>
      <c r="X941" s="13">
        <f t="shared" si="1355"/>
        <v>1.8572758617916584E-2</v>
      </c>
      <c r="Y941" s="13">
        <f t="shared" si="1356"/>
        <v>3.5880813915681875E-3</v>
      </c>
      <c r="Z941" s="13">
        <f t="shared" si="1357"/>
        <v>2.2282902758818807E-3</v>
      </c>
      <c r="AA941" s="13">
        <f t="shared" si="1358"/>
        <v>2.3967195934915093E-3</v>
      </c>
      <c r="AB941" s="13">
        <f t="shared" si="1359"/>
        <v>1.288939971600586E-3</v>
      </c>
      <c r="AC941" s="13">
        <f t="shared" si="1360"/>
        <v>1.2003233214852991E-5</v>
      </c>
      <c r="AD941" s="13">
        <f t="shared" si="1361"/>
        <v>1.2925460272653526E-2</v>
      </c>
      <c r="AE941" s="13">
        <f t="shared" si="1362"/>
        <v>4.9941534734665545E-3</v>
      </c>
      <c r="AF941" s="13">
        <f t="shared" si="1363"/>
        <v>9.6482323996256714E-4</v>
      </c>
      <c r="AG941" s="13">
        <f t="shared" si="1364"/>
        <v>1.2426315281359292E-4</v>
      </c>
      <c r="AH941" s="13">
        <f t="shared" si="1365"/>
        <v>2.152423083286967E-4</v>
      </c>
      <c r="AI941" s="13">
        <f t="shared" si="1366"/>
        <v>2.315117843053739E-4</v>
      </c>
      <c r="AJ941" s="13">
        <f t="shared" si="1367"/>
        <v>1.2450550890396716E-4</v>
      </c>
      <c r="AK941" s="13">
        <f t="shared" si="1368"/>
        <v>4.4638827044151807E-5</v>
      </c>
      <c r="AL941" s="13">
        <f t="shared" si="1369"/>
        <v>1.9953521991864254E-7</v>
      </c>
      <c r="AM941" s="13">
        <f t="shared" si="1370"/>
        <v>2.7804908746105377E-3</v>
      </c>
      <c r="AN941" s="13">
        <f t="shared" si="1371"/>
        <v>1.0743291044542054E-3</v>
      </c>
      <c r="AO941" s="13">
        <f t="shared" si="1372"/>
        <v>2.0755022705101322E-4</v>
      </c>
      <c r="AP941" s="13">
        <f t="shared" si="1373"/>
        <v>2.6731161224450388E-5</v>
      </c>
      <c r="AQ941" s="13">
        <f t="shared" si="1374"/>
        <v>2.5821038257594803E-6</v>
      </c>
      <c r="AR941" s="13">
        <f t="shared" si="1375"/>
        <v>1.6633111689662688E-5</v>
      </c>
      <c r="AS941" s="13">
        <f t="shared" si="1376"/>
        <v>1.7890355273201591E-5</v>
      </c>
      <c r="AT941" s="13">
        <f t="shared" si="1377"/>
        <v>9.621314934122912E-6</v>
      </c>
      <c r="AU941" s="13">
        <f t="shared" si="1378"/>
        <v>3.4495197607111077E-6</v>
      </c>
      <c r="AV941" s="13">
        <f t="shared" si="1379"/>
        <v>9.2756447489325078E-7</v>
      </c>
      <c r="AW941" s="13">
        <f t="shared" si="1380"/>
        <v>2.3034478893288991E-9</v>
      </c>
      <c r="AX941" s="13">
        <f t="shared" si="1381"/>
        <v>4.9844321083541748E-4</v>
      </c>
      <c r="AY941" s="13">
        <f t="shared" si="1382"/>
        <v>1.9258903282432064E-4</v>
      </c>
      <c r="AZ941" s="13">
        <f t="shared" si="1383"/>
        <v>3.7206380544376883E-5</v>
      </c>
      <c r="BA941" s="13">
        <f t="shared" si="1384"/>
        <v>4.7919473326595778E-6</v>
      </c>
      <c r="BB941" s="13">
        <f t="shared" si="1385"/>
        <v>4.6287946253455877E-7</v>
      </c>
      <c r="BC941" s="13">
        <f t="shared" si="1386"/>
        <v>3.5769574573745098E-8</v>
      </c>
      <c r="BD941" s="13">
        <f t="shared" si="1387"/>
        <v>1.0711199803490956E-6</v>
      </c>
      <c r="BE941" s="13">
        <f t="shared" si="1388"/>
        <v>1.1520825054388026E-6</v>
      </c>
      <c r="BF941" s="13">
        <f t="shared" si="1389"/>
        <v>6.1958236410899646E-7</v>
      </c>
      <c r="BG941" s="13">
        <f t="shared" si="1390"/>
        <v>2.2213820283567327E-7</v>
      </c>
      <c r="BH941" s="13">
        <f t="shared" si="1391"/>
        <v>5.9732229342128961E-8</v>
      </c>
      <c r="BI941" s="13">
        <f t="shared" si="1392"/>
        <v>1.2849439408925362E-8</v>
      </c>
      <c r="BJ941" s="14">
        <f t="shared" si="1393"/>
        <v>0.52923658287578945</v>
      </c>
      <c r="BK941" s="14">
        <f t="shared" si="1394"/>
        <v>0.33877890630612567</v>
      </c>
      <c r="BL941" s="14">
        <f t="shared" si="1395"/>
        <v>0.12981873369182276</v>
      </c>
      <c r="BM941" s="14">
        <f t="shared" si="1396"/>
        <v>0.18153853236637496</v>
      </c>
      <c r="BN941" s="14">
        <f t="shared" si="1397"/>
        <v>0.81833139405386868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1.5980000000000001</v>
      </c>
      <c r="F942" s="10">
        <f>VLOOKUP(B942,home!$B$2:$E$405,3,FALSE)</f>
        <v>1.0951</v>
      </c>
      <c r="G942" s="10">
        <f>VLOOKUP(C942,away!$B$2:$E$405,4,FALSE)</f>
        <v>0.83440000000000003</v>
      </c>
      <c r="H942" s="10">
        <f>VLOOKUP(A942,away!$A$2:$E$405,3,FALSE)</f>
        <v>1.2941</v>
      </c>
      <c r="I942" s="10">
        <f>VLOOKUP(C942,away!$B$2:$E$405,3,FALSE)</f>
        <v>1.2879</v>
      </c>
      <c r="J942" s="10">
        <f>VLOOKUP(B942,home!$B$2:$E$405,4,FALSE)</f>
        <v>0.96589999999999998</v>
      </c>
      <c r="K942" s="12">
        <f t="shared" si="1342"/>
        <v>1.4601748011200002</v>
      </c>
      <c r="L942" s="12">
        <f t="shared" si="1343"/>
        <v>1.609837895601</v>
      </c>
      <c r="M942" s="13">
        <f t="shared" si="1344"/>
        <v>4.6420565464721224E-2</v>
      </c>
      <c r="N942" s="13">
        <f t="shared" si="1345"/>
        <v>6.7782139945327252E-2</v>
      </c>
      <c r="O942" s="13">
        <f t="shared" si="1346"/>
        <v>7.4729585420335254E-2</v>
      </c>
      <c r="P942" s="13">
        <f t="shared" si="1347"/>
        <v>0.1091182575289181</v>
      </c>
      <c r="Q942" s="13">
        <f t="shared" si="1348"/>
        <v>4.9486886357078125E-2</v>
      </c>
      <c r="R942" s="13">
        <f t="shared" si="1349"/>
        <v>6.015125926610386E-2</v>
      </c>
      <c r="S942" s="13">
        <f t="shared" si="1350"/>
        <v>6.4124564225721478E-2</v>
      </c>
      <c r="T942" s="13">
        <f t="shared" si="1351"/>
        <v>7.9665864992924482E-2</v>
      </c>
      <c r="U942" s="13">
        <f t="shared" si="1352"/>
        <v>8.7831353036000773E-2</v>
      </c>
      <c r="V942" s="13">
        <f t="shared" si="1353"/>
        <v>1.6748229877719564E-2</v>
      </c>
      <c r="W942" s="13">
        <f t="shared" si="1354"/>
        <v>2.4086501481498209E-2</v>
      </c>
      <c r="X942" s="13">
        <f t="shared" si="1355"/>
        <v>3.8775362857365443E-2</v>
      </c>
      <c r="Y942" s="13">
        <f t="shared" si="1356"/>
        <v>3.1211024271733188E-2</v>
      </c>
      <c r="Z942" s="13">
        <f t="shared" si="1357"/>
        <v>3.2277925544898264E-2</v>
      </c>
      <c r="AA942" s="13">
        <f t="shared" si="1358"/>
        <v>4.7131413513087993E-2</v>
      </c>
      <c r="AB942" s="13">
        <f t="shared" si="1359"/>
        <v>3.4410051176488883E-2</v>
      </c>
      <c r="AC942" s="13">
        <f t="shared" si="1360"/>
        <v>2.4605711426805778E-3</v>
      </c>
      <c r="AD942" s="13">
        <f t="shared" si="1361"/>
        <v>8.792625627605806E-3</v>
      </c>
      <c r="AE942" s="13">
        <f t="shared" si="1362"/>
        <v>1.4154701937152351E-2</v>
      </c>
      <c r="AF942" s="13">
        <f t="shared" si="1363"/>
        <v>1.1393387789682373E-2</v>
      </c>
      <c r="AG942" s="13">
        <f t="shared" si="1364"/>
        <v>6.1138358077028002E-3</v>
      </c>
      <c r="AH942" s="13">
        <f t="shared" si="1365"/>
        <v>1.2990556933391189E-2</v>
      </c>
      <c r="AI942" s="13">
        <f t="shared" si="1366"/>
        <v>1.896848388665252E-2</v>
      </c>
      <c r="AJ942" s="13">
        <f t="shared" si="1367"/>
        <v>1.3848651093370386E-2</v>
      </c>
      <c r="AK942" s="13">
        <f t="shared" si="1368"/>
        <v>6.7404837853474609E-3</v>
      </c>
      <c r="AL942" s="13">
        <f t="shared" si="1369"/>
        <v>2.31357143479257E-4</v>
      </c>
      <c r="AM942" s="13">
        <f t="shared" si="1370"/>
        <v>2.5677540754223843E-3</v>
      </c>
      <c r="AN942" s="13">
        <f t="shared" si="1371"/>
        <v>4.1336678171988621E-3</v>
      </c>
      <c r="AO942" s="13">
        <f t="shared" si="1372"/>
        <v>3.3272675499764989E-3</v>
      </c>
      <c r="AP942" s="13">
        <f t="shared" si="1373"/>
        <v>1.7854537969185541E-3</v>
      </c>
      <c r="AQ942" s="13">
        <f t="shared" si="1374"/>
        <v>7.1857279578104469E-4</v>
      </c>
      <c r="AR942" s="13">
        <f t="shared" si="1375"/>
        <v>4.1825381672670929E-3</v>
      </c>
      <c r="AS942" s="13">
        <f t="shared" si="1376"/>
        <v>6.1072368365660381E-3</v>
      </c>
      <c r="AT942" s="13">
        <f t="shared" si="1377"/>
        <v>4.4588166666127771E-3</v>
      </c>
      <c r="AU942" s="13">
        <f t="shared" si="1378"/>
        <v>2.1702172464672853E-3</v>
      </c>
      <c r="AV942" s="13">
        <f t="shared" si="1379"/>
        <v>7.922241340618904E-4</v>
      </c>
      <c r="AW942" s="13">
        <f t="shared" si="1380"/>
        <v>1.5106623606842699E-5</v>
      </c>
      <c r="AX942" s="13">
        <f t="shared" si="1381"/>
        <v>6.2489496606749182E-4</v>
      </c>
      <c r="AY942" s="13">
        <f t="shared" si="1382"/>
        <v>1.0059795971457492E-3</v>
      </c>
      <c r="AZ942" s="13">
        <f t="shared" si="1383"/>
        <v>8.0973203884332761E-4</v>
      </c>
      <c r="BA942" s="13">
        <f t="shared" si="1384"/>
        <v>4.345124404707499E-4</v>
      </c>
      <c r="BB942" s="13">
        <f t="shared" si="1385"/>
        <v>1.7487364819497163E-4</v>
      </c>
      <c r="BC942" s="13">
        <f t="shared" si="1386"/>
        <v>5.6303645161252587E-5</v>
      </c>
      <c r="BD942" s="13">
        <f t="shared" si="1387"/>
        <v>1.1222014069106857E-3</v>
      </c>
      <c r="BE942" s="13">
        <f t="shared" si="1388"/>
        <v>1.6386102161523948E-3</v>
      </c>
      <c r="BF942" s="13">
        <f t="shared" si="1389"/>
        <v>1.1963286732417618E-3</v>
      </c>
      <c r="BG942" s="13">
        <f t="shared" si="1390"/>
        <v>5.8228299417498132E-4</v>
      </c>
      <c r="BH942" s="13">
        <f t="shared" si="1391"/>
        <v>2.125587388037528E-4</v>
      </c>
      <c r="BI942" s="13">
        <f t="shared" si="1392"/>
        <v>6.2074582831817546E-5</v>
      </c>
      <c r="BJ942" s="14">
        <f t="shared" si="1393"/>
        <v>0.34710134343925086</v>
      </c>
      <c r="BK942" s="14">
        <f t="shared" si="1394"/>
        <v>0.24010952498038593</v>
      </c>
      <c r="BL942" s="14">
        <f t="shared" si="1395"/>
        <v>0.37932692777386878</v>
      </c>
      <c r="BM942" s="14">
        <f t="shared" si="1396"/>
        <v>0.59013615478238102</v>
      </c>
      <c r="BN942" s="14">
        <f t="shared" si="1397"/>
        <v>0.40768869398248386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1.8147</v>
      </c>
      <c r="F963" s="10">
        <f>VLOOKUP(B963,home!$B$2:$E$405,3,FALSE)</f>
        <v>0.98399999999999999</v>
      </c>
      <c r="G963" s="10">
        <f>VLOOKUP(C963,away!$B$2:$E$405,4,FALSE)</f>
        <v>1.0286</v>
      </c>
      <c r="H963" s="10">
        <f>VLOOKUP(A963,away!$A$2:$E$405,3,FALSE)</f>
        <v>1.2371000000000001</v>
      </c>
      <c r="I963" s="10">
        <f>VLOOKUP(C963,away!$B$2:$E$405,3,FALSE)</f>
        <v>0.86219999999999997</v>
      </c>
      <c r="J963" s="10">
        <f>VLOOKUP(B963,home!$B$2:$E$405,4,FALSE)</f>
        <v>0.86609999999999998</v>
      </c>
      <c r="K963" s="12">
        <f t="shared" si="1342"/>
        <v>1.8367348132799999</v>
      </c>
      <c r="L963" s="12">
        <f t="shared" si="1343"/>
        <v>0.92380618168200002</v>
      </c>
      <c r="M963" s="13">
        <f t="shared" si="1344"/>
        <v>6.3257537092128613E-2</v>
      </c>
      <c r="N963" s="13">
        <f t="shared" si="1345"/>
        <v>0.1161873205794635</v>
      </c>
      <c r="O963" s="13">
        <f t="shared" si="1346"/>
        <v>5.8437703803686812E-2</v>
      </c>
      <c r="P963" s="13">
        <f t="shared" si="1347"/>
        <v>0.10733456498437663</v>
      </c>
      <c r="Q963" s="13">
        <f t="shared" si="1348"/>
        <v>0.10670264828501222</v>
      </c>
      <c r="R963" s="13">
        <f t="shared" si="1349"/>
        <v>2.6992556008573799E-2</v>
      </c>
      <c r="S963" s="13">
        <f t="shared" si="1350"/>
        <v>4.5530972947960935E-2</v>
      </c>
      <c r="T963" s="13">
        <f t="shared" si="1351"/>
        <v>9.8572566087534536E-2</v>
      </c>
      <c r="U963" s="13">
        <f t="shared" si="1352"/>
        <v>4.9578167320357733E-2</v>
      </c>
      <c r="V963" s="13">
        <f t="shared" si="1353"/>
        <v>8.5840402044235434E-3</v>
      </c>
      <c r="W963" s="13">
        <f t="shared" si="1354"/>
        <v>6.5328156258084469E-2</v>
      </c>
      <c r="X963" s="13">
        <f t="shared" si="1355"/>
        <v>6.0350554589106063E-2</v>
      </c>
      <c r="Y963" s="13">
        <f t="shared" si="1356"/>
        <v>2.7876107698676586E-2</v>
      </c>
      <c r="Z963" s="13">
        <f t="shared" si="1357"/>
        <v>8.3119633667060322E-3</v>
      </c>
      <c r="AA963" s="13">
        <f t="shared" si="1358"/>
        <v>1.5266872482337001E-2</v>
      </c>
      <c r="AB963" s="13">
        <f t="shared" si="1359"/>
        <v>1.4020598089107413E-2</v>
      </c>
      <c r="AC963" s="13">
        <f t="shared" si="1360"/>
        <v>9.1033047552926483E-4</v>
      </c>
      <c r="AD963" s="13">
        <f t="shared" si="1361"/>
        <v>2.9997624721654879E-2</v>
      </c>
      <c r="AE963" s="13">
        <f t="shared" si="1362"/>
        <v>2.771199115364156E-2</v>
      </c>
      <c r="AF963" s="13">
        <f t="shared" si="1363"/>
        <v>1.2800254367225483E-2</v>
      </c>
      <c r="AG963" s="13">
        <f t="shared" si="1364"/>
        <v>3.9416513705149746E-3</v>
      </c>
      <c r="AH963" s="13">
        <f t="shared" si="1365"/>
        <v>1.9196607850193394E-3</v>
      </c>
      <c r="AI963" s="13">
        <f t="shared" si="1366"/>
        <v>3.5259077935334343E-3</v>
      </c>
      <c r="AJ963" s="13">
        <f t="shared" si="1367"/>
        <v>3.2380787963990649E-3</v>
      </c>
      <c r="AK963" s="13">
        <f t="shared" si="1368"/>
        <v>1.9824973511633212E-3</v>
      </c>
      <c r="AL963" s="13">
        <f t="shared" si="1369"/>
        <v>6.1785475739056431E-5</v>
      </c>
      <c r="AM963" s="13">
        <f t="shared" si="1370"/>
        <v>1.101953632839445E-2</v>
      </c>
      <c r="AN963" s="13">
        <f t="shared" si="1371"/>
        <v>1.0179915779440163E-2</v>
      </c>
      <c r="AO963" s="13">
        <f t="shared" si="1372"/>
        <v>4.7021345630244779E-3</v>
      </c>
      <c r="AP963" s="13">
        <f t="shared" si="1373"/>
        <v>1.4479536588075347E-3</v>
      </c>
      <c r="AQ963" s="13">
        <f t="shared" si="1374"/>
        <v>3.344071351988674E-4</v>
      </c>
      <c r="AR963" s="13">
        <f t="shared" si="1375"/>
        <v>3.5467889998667745E-4</v>
      </c>
      <c r="AS963" s="13">
        <f t="shared" si="1376"/>
        <v>6.5145108314138575E-4</v>
      </c>
      <c r="AT963" s="13">
        <f t="shared" si="1377"/>
        <v>5.9827144177737352E-4</v>
      </c>
      <c r="AU963" s="13">
        <f t="shared" si="1378"/>
        <v>3.662886616345735E-4</v>
      </c>
      <c r="AV963" s="13">
        <f t="shared" si="1379"/>
        <v>1.6819378413348996E-4</v>
      </c>
      <c r="AW963" s="13">
        <f t="shared" si="1380"/>
        <v>2.9121330681845644E-6</v>
      </c>
      <c r="AX963" s="13">
        <f t="shared" si="1381"/>
        <v>3.3733276667609596E-3</v>
      </c>
      <c r="AY963" s="13">
        <f t="shared" si="1382"/>
        <v>3.1163009513926919E-3</v>
      </c>
      <c r="AZ963" s="13">
        <f t="shared" si="1383"/>
        <v>1.4394290414390331E-3</v>
      </c>
      <c r="BA963" s="13">
        <f t="shared" si="1384"/>
        <v>4.4325114885799166E-4</v>
      </c>
      <c r="BB963" s="13">
        <f t="shared" si="1385"/>
        <v>1.0236953783816522E-4</v>
      </c>
      <c r="BC963" s="13">
        <f t="shared" si="1386"/>
        <v>1.8913922374165294E-5</v>
      </c>
      <c r="BD963" s="13">
        <f t="shared" si="1387"/>
        <v>5.4609093386644065E-5</v>
      </c>
      <c r="BE963" s="13">
        <f t="shared" si="1388"/>
        <v>1.0030242294490776E-4</v>
      </c>
      <c r="BF963" s="13">
        <f t="shared" si="1389"/>
        <v>9.211447603962339E-5</v>
      </c>
      <c r="BG963" s="13">
        <f t="shared" si="1390"/>
        <v>5.6396621649674229E-5</v>
      </c>
      <c r="BH963" s="13">
        <f t="shared" si="1391"/>
        <v>2.5896409583834314E-5</v>
      </c>
      <c r="BI963" s="13">
        <f t="shared" si="1392"/>
        <v>9.5129674043172589E-6</v>
      </c>
      <c r="BJ963" s="14">
        <f t="shared" si="1393"/>
        <v>0.58564641484444258</v>
      </c>
      <c r="BK963" s="14">
        <f t="shared" si="1394"/>
        <v>0.22879553213155077</v>
      </c>
      <c r="BL963" s="14">
        <f t="shared" si="1395"/>
        <v>0.17743975829186037</v>
      </c>
      <c r="BM963" s="14">
        <f t="shared" si="1396"/>
        <v>0.51816794906299379</v>
      </c>
      <c r="BN963" s="14">
        <f t="shared" si="1397"/>
        <v>0.47891233075324163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1.8147</v>
      </c>
      <c r="F964" s="10">
        <f>VLOOKUP(B964,home!$B$2:$E$405,3,FALSE)</f>
        <v>1.0627</v>
      </c>
      <c r="G964" s="10">
        <f>VLOOKUP(C964,away!$B$2:$E$405,4,FALSE)</f>
        <v>0.9919</v>
      </c>
      <c r="H964" s="10">
        <f>VLOOKUP(A964,away!$A$2:$E$405,3,FALSE)</f>
        <v>1.2371000000000001</v>
      </c>
      <c r="I964" s="10">
        <f>VLOOKUP(C964,away!$B$2:$E$405,3,FALSE)</f>
        <v>1.4011</v>
      </c>
      <c r="J964" s="10">
        <f>VLOOKUP(B964,home!$B$2:$E$405,4,FALSE)</f>
        <v>1.6167</v>
      </c>
      <c r="K964" s="12">
        <f t="shared" si="1342"/>
        <v>1.9128609883109999</v>
      </c>
      <c r="L964" s="12">
        <f t="shared" si="1343"/>
        <v>2.8022274195270005</v>
      </c>
      <c r="M964" s="13">
        <f t="shared" si="1344"/>
        <v>8.9590739795050237E-3</v>
      </c>
      <c r="N964" s="13">
        <f t="shared" si="1345"/>
        <v>1.7137463106787345E-2</v>
      </c>
      <c r="O964" s="13">
        <f t="shared" si="1346"/>
        <v>2.5105362758939858E-2</v>
      </c>
      <c r="P964" s="13">
        <f t="shared" si="1347"/>
        <v>4.8023069018971874E-2</v>
      </c>
      <c r="Q964" s="13">
        <f t="shared" si="1348"/>
        <v>1.6390792307796272E-2</v>
      </c>
      <c r="R964" s="13">
        <f t="shared" si="1349"/>
        <v>3.5175467950136652E-2</v>
      </c>
      <c r="S964" s="13">
        <f t="shared" si="1350"/>
        <v>6.4354172185559735E-2</v>
      </c>
      <c r="T964" s="13">
        <f t="shared" si="1351"/>
        <v>4.5930727632678955E-2</v>
      </c>
      <c r="U964" s="13">
        <f t="shared" si="1352"/>
        <v>6.728578038740031E-2</v>
      </c>
      <c r="V964" s="13">
        <f t="shared" si="1353"/>
        <v>3.8328426199153526E-2</v>
      </c>
      <c r="W964" s="13">
        <f t="shared" si="1354"/>
        <v>1.0451102391030505E-2</v>
      </c>
      <c r="X964" s="13">
        <f t="shared" si="1355"/>
        <v>2.9286365684429876E-2</v>
      </c>
      <c r="Y964" s="13">
        <f t="shared" si="1356"/>
        <v>4.1033528469602024E-2</v>
      </c>
      <c r="Z964" s="13">
        <f t="shared" si="1357"/>
        <v>3.2856553594855384E-2</v>
      </c>
      <c r="AA964" s="13">
        <f t="shared" si="1358"/>
        <v>6.2850019581948413E-2</v>
      </c>
      <c r="AB964" s="13">
        <f t="shared" si="1359"/>
        <v>6.0111675286445773E-2</v>
      </c>
      <c r="AC964" s="13">
        <f t="shared" si="1360"/>
        <v>1.2840673189001096E-2</v>
      </c>
      <c r="AD964" s="13">
        <f t="shared" si="1361"/>
        <v>4.997876512161519E-3</v>
      </c>
      <c r="AE964" s="13">
        <f t="shared" si="1362"/>
        <v>1.4005186601788979E-2</v>
      </c>
      <c r="AF964" s="13">
        <f t="shared" si="1363"/>
        <v>1.9622858955562629E-2</v>
      </c>
      <c r="AG964" s="13">
        <f t="shared" si="1364"/>
        <v>1.8329237804929517E-2</v>
      </c>
      <c r="AH964" s="13">
        <f t="shared" si="1365"/>
        <v>2.3017883848665547E-2</v>
      </c>
      <c r="AI964" s="13">
        <f t="shared" si="1366"/>
        <v>4.4030012047586185E-2</v>
      </c>
      <c r="AJ964" s="13">
        <f t="shared" si="1367"/>
        <v>4.2111646180345477E-2</v>
      </c>
      <c r="AK964" s="13">
        <f t="shared" si="1368"/>
        <v>2.6851241710646265E-2</v>
      </c>
      <c r="AL964" s="13">
        <f t="shared" si="1369"/>
        <v>2.7531797871794303E-3</v>
      </c>
      <c r="AM964" s="13">
        <f t="shared" si="1370"/>
        <v>1.9120486009019211E-3</v>
      </c>
      <c r="AN964" s="13">
        <f t="shared" si="1371"/>
        <v>5.3579950169156017E-3</v>
      </c>
      <c r="AO964" s="13">
        <f t="shared" si="1372"/>
        <v>7.5071602750449683E-3</v>
      </c>
      <c r="AP964" s="13">
        <f t="shared" si="1373"/>
        <v>7.0122567885049563E-3</v>
      </c>
      <c r="AQ964" s="13">
        <f t="shared" si="1374"/>
        <v>4.9124845613782338E-3</v>
      </c>
      <c r="AR964" s="13">
        <f t="shared" si="1375"/>
        <v>1.290026905204365E-2</v>
      </c>
      <c r="AS964" s="13">
        <f t="shared" si="1376"/>
        <v>2.4676421408370022E-2</v>
      </c>
      <c r="AT964" s="13">
        <f t="shared" si="1377"/>
        <v>2.3601281921596703E-2</v>
      </c>
      <c r="AU964" s="13">
        <f t="shared" si="1378"/>
        <v>1.5048657153984003E-2</v>
      </c>
      <c r="AV964" s="13">
        <f t="shared" si="1379"/>
        <v>7.1964972990808136E-3</v>
      </c>
      <c r="AW964" s="13">
        <f t="shared" si="1380"/>
        <v>4.09938643844395E-4</v>
      </c>
      <c r="AX964" s="13">
        <f t="shared" si="1381"/>
        <v>6.0958052940331977E-4</v>
      </c>
      <c r="AY964" s="13">
        <f t="shared" si="1382"/>
        <v>1.7081832739037678E-3</v>
      </c>
      <c r="AZ964" s="13">
        <f t="shared" si="1383"/>
        <v>2.3933590038552697E-3</v>
      </c>
      <c r="BA964" s="13">
        <f t="shared" si="1384"/>
        <v>2.2355787417916882E-3</v>
      </c>
      <c r="BB964" s="13">
        <f t="shared" si="1385"/>
        <v>1.5661500121900852E-3</v>
      </c>
      <c r="BC964" s="13">
        <f t="shared" si="1386"/>
        <v>8.7774170145032016E-4</v>
      </c>
      <c r="BD964" s="13">
        <f t="shared" si="1387"/>
        <v>6.024914609485385E-3</v>
      </c>
      <c r="BE964" s="13">
        <f t="shared" si="1388"/>
        <v>1.1524824114389596E-2</v>
      </c>
      <c r="BF964" s="13">
        <f t="shared" si="1389"/>
        <v>1.1022693222780865E-2</v>
      </c>
      <c r="BG964" s="13">
        <f t="shared" si="1390"/>
        <v>7.0282932839925228E-3</v>
      </c>
      <c r="BH964" s="13">
        <f t="shared" si="1391"/>
        <v>3.3610370093393768E-3</v>
      </c>
      <c r="BI964" s="13">
        <f t="shared" si="1392"/>
        <v>1.2858393150869522E-3</v>
      </c>
      <c r="BJ964" s="14">
        <f t="shared" si="1393"/>
        <v>0.25327767797210776</v>
      </c>
      <c r="BK964" s="14">
        <f t="shared" si="1394"/>
        <v>0.17696677763327442</v>
      </c>
      <c r="BL964" s="14">
        <f t="shared" si="1395"/>
        <v>0.51020981814226452</v>
      </c>
      <c r="BM964" s="14">
        <f t="shared" si="1396"/>
        <v>0.82122135359030546</v>
      </c>
      <c r="BN964" s="14">
        <f t="shared" si="1397"/>
        <v>0.15079122912213702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1.5906</v>
      </c>
      <c r="F965" s="10">
        <f>VLOOKUP(B965,home!$B$2:$E$405,3,FALSE)</f>
        <v>1.1788000000000001</v>
      </c>
      <c r="G965" s="10">
        <f>VLOOKUP(C965,away!$B$2:$E$405,4,FALSE)</f>
        <v>1.1676</v>
      </c>
      <c r="H965" s="10">
        <f>VLOOKUP(A965,away!$A$2:$E$405,3,FALSE)</f>
        <v>1.1812</v>
      </c>
      <c r="I965" s="10">
        <f>VLOOKUP(C965,away!$B$2:$E$405,3,FALSE)</f>
        <v>0.72570000000000001</v>
      </c>
      <c r="J965" s="10">
        <f>VLOOKUP(B965,home!$B$2:$E$405,4,FALSE)</f>
        <v>0.3175</v>
      </c>
      <c r="K965" s="12">
        <f t="shared" si="1342"/>
        <v>2.1892491593280003</v>
      </c>
      <c r="L965" s="12">
        <f t="shared" si="1343"/>
        <v>0.27215999670000002</v>
      </c>
      <c r="M965" s="13">
        <f t="shared" si="1344"/>
        <v>8.5314644576309662E-2</v>
      </c>
      <c r="N965" s="13">
        <f t="shared" si="1345"/>
        <v>0.18677501391705306</v>
      </c>
      <c r="O965" s="13">
        <f t="shared" si="1346"/>
        <v>2.321923338635011E-2</v>
      </c>
      <c r="P965" s="13">
        <f t="shared" si="1347"/>
        <v>5.0832687171307615E-2</v>
      </c>
      <c r="Q965" s="13">
        <f t="shared" si="1348"/>
        <v>0.20444852110069203</v>
      </c>
      <c r="R965" s="13">
        <f t="shared" si="1349"/>
        <v>3.1596732409027877E-3</v>
      </c>
      <c r="S965" s="13">
        <f t="shared" si="1350"/>
        <v>7.5718597255152306E-3</v>
      </c>
      <c r="T965" s="13">
        <f t="shared" si="1351"/>
        <v>5.5642708828084225E-2</v>
      </c>
      <c r="U965" s="13">
        <f t="shared" si="1352"/>
        <v>6.9173119863976066E-3</v>
      </c>
      <c r="V965" s="13">
        <f t="shared" si="1353"/>
        <v>5.0127902509016636E-4</v>
      </c>
      <c r="W965" s="13">
        <f t="shared" si="1354"/>
        <v>0.14919625098184766</v>
      </c>
      <c r="X965" s="13">
        <f t="shared" si="1355"/>
        <v>4.0605251174872029E-2</v>
      </c>
      <c r="Y965" s="13">
        <f t="shared" si="1356"/>
        <v>5.525562512877921E-3</v>
      </c>
      <c r="Z965" s="13">
        <f t="shared" si="1357"/>
        <v>2.866455529390604E-4</v>
      </c>
      <c r="AA965" s="13">
        <f t="shared" si="1358"/>
        <v>6.2753853579694779E-4</v>
      </c>
      <c r="AB965" s="13">
        <f t="shared" si="1359"/>
        <v>6.8691910596969615E-4</v>
      </c>
      <c r="AC965" s="13">
        <f t="shared" si="1360"/>
        <v>1.8667193653044734E-5</v>
      </c>
      <c r="AD965" s="13">
        <f t="shared" si="1361"/>
        <v>8.1656941759224833E-2</v>
      </c>
      <c r="AE965" s="13">
        <f t="shared" si="1362"/>
        <v>2.2223752999722724E-2</v>
      </c>
      <c r="AF965" s="13">
        <f t="shared" si="1363"/>
        <v>3.0242082715330756E-3</v>
      </c>
      <c r="AG965" s="13">
        <f t="shared" si="1364"/>
        <v>2.7435617106685156E-4</v>
      </c>
      <c r="AH965" s="13">
        <f t="shared" si="1365"/>
        <v>1.9503363185491084E-5</v>
      </c>
      <c r="AI965" s="13">
        <f t="shared" si="1366"/>
        <v>4.2697721457905022E-5</v>
      </c>
      <c r="AJ965" s="13">
        <f t="shared" si="1367"/>
        <v>4.673797540346985E-5</v>
      </c>
      <c r="AK965" s="13">
        <f t="shared" si="1368"/>
        <v>3.4107024453579709E-5</v>
      </c>
      <c r="AL965" s="13">
        <f t="shared" si="1369"/>
        <v>4.4489600585873442E-7</v>
      </c>
      <c r="AM965" s="13">
        <f t="shared" si="1370"/>
        <v>3.5753478219935714E-2</v>
      </c>
      <c r="AN965" s="13">
        <f t="shared" si="1371"/>
        <v>9.7306665143512255E-3</v>
      </c>
      <c r="AO965" s="13">
        <f t="shared" si="1372"/>
        <v>1.3241490832173149E-3</v>
      </c>
      <c r="AP965" s="13">
        <f t="shared" si="1373"/>
        <v>1.2012680337291083E-4</v>
      </c>
      <c r="AQ965" s="13">
        <f t="shared" si="1374"/>
        <v>8.1734276023882387E-6</v>
      </c>
      <c r="AR965" s="13">
        <f t="shared" si="1375"/>
        <v>1.0616070520404311E-6</v>
      </c>
      <c r="AS965" s="13">
        <f t="shared" si="1376"/>
        <v>2.3241223462161906E-6</v>
      </c>
      <c r="AT965" s="13">
        <f t="shared" si="1377"/>
        <v>2.5440414463146078E-6</v>
      </c>
      <c r="AU965" s="13">
        <f t="shared" si="1378"/>
        <v>1.856513532546615E-6</v>
      </c>
      <c r="AV965" s="13">
        <f t="shared" si="1379"/>
        <v>1.0160926726021832E-6</v>
      </c>
      <c r="AW965" s="13">
        <f t="shared" si="1380"/>
        <v>7.3633507542362662E-9</v>
      </c>
      <c r="AX965" s="13">
        <f t="shared" si="1381"/>
        <v>1.3045545356007689E-2</v>
      </c>
      <c r="AY965" s="13">
        <f t="shared" si="1382"/>
        <v>3.5504755810407533E-3</v>
      </c>
      <c r="AZ965" s="13">
        <f t="shared" si="1383"/>
        <v>4.8314871120974092E-4</v>
      </c>
      <c r="BA965" s="13">
        <f t="shared" si="1384"/>
        <v>4.3831250549484122E-5</v>
      </c>
      <c r="BB965" s="13">
        <f t="shared" si="1385"/>
        <v>2.9822782512261174E-6</v>
      </c>
      <c r="BC965" s="13">
        <f t="shared" si="1386"/>
        <v>1.6233136780243641E-7</v>
      </c>
      <c r="BD965" s="13">
        <f t="shared" si="1387"/>
        <v>4.8154495296670098E-8</v>
      </c>
      <c r="BE965" s="13">
        <f t="shared" si="1388"/>
        <v>1.0542218834609915E-7</v>
      </c>
      <c r="BF965" s="13">
        <f t="shared" si="1389"/>
        <v>1.1539771860560787E-7</v>
      </c>
      <c r="BG965" s="13">
        <f t="shared" si="1390"/>
        <v>8.4211452815232059E-8</v>
      </c>
      <c r="BH965" s="13">
        <f t="shared" si="1391"/>
        <v>4.6089963070384086E-8</v>
      </c>
      <c r="BI965" s="13">
        <f t="shared" si="1392"/>
        <v>2.0180482581059401E-8</v>
      </c>
      <c r="BJ965" s="14">
        <f t="shared" si="1393"/>
        <v>0.81343530727388047</v>
      </c>
      <c r="BK965" s="14">
        <f t="shared" si="1394"/>
        <v>0.14779005816892232</v>
      </c>
      <c r="BL965" s="14">
        <f t="shared" si="1395"/>
        <v>3.4762944173268022E-2</v>
      </c>
      <c r="BM965" s="14">
        <f t="shared" si="1396"/>
        <v>0.43897471355870499</v>
      </c>
      <c r="BN965" s="14">
        <f t="shared" si="1397"/>
        <v>0.55374977339261533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1.5906</v>
      </c>
      <c r="F966" s="10">
        <f>VLOOKUP(B966,home!$B$2:$E$405,3,FALSE)</f>
        <v>1.8075000000000001</v>
      </c>
      <c r="G966" s="10">
        <f>VLOOKUP(C966,away!$B$2:$E$405,4,FALSE)</f>
        <v>0.97799999999999998</v>
      </c>
      <c r="H966" s="10">
        <f>VLOOKUP(A966,away!$A$2:$E$405,3,FALSE)</f>
        <v>1.1812</v>
      </c>
      <c r="I966" s="10">
        <f>VLOOKUP(C966,away!$B$2:$E$405,3,FALSE)</f>
        <v>0.94069999999999998</v>
      </c>
      <c r="J966" s="10">
        <f>VLOOKUP(B966,home!$B$2:$E$405,4,FALSE)</f>
        <v>0.63490000000000002</v>
      </c>
      <c r="K966" s="12">
        <f t="shared" si="1342"/>
        <v>2.811759291</v>
      </c>
      <c r="L966" s="12">
        <f t="shared" si="1343"/>
        <v>0.70547220791599996</v>
      </c>
      <c r="M966" s="13">
        <f t="shared" si="1344"/>
        <v>2.9681494774882734E-2</v>
      </c>
      <c r="N966" s="13">
        <f t="shared" si="1345"/>
        <v>8.3457218704044489E-2</v>
      </c>
      <c r="O966" s="13">
        <f t="shared" si="1346"/>
        <v>2.0939469653083735E-2</v>
      </c>
      <c r="P966" s="13">
        <f t="shared" si="1347"/>
        <v>5.8876748345670742E-2</v>
      </c>
      <c r="Q966" s="13">
        <f t="shared" si="1348"/>
        <v>0.11733080504605803</v>
      </c>
      <c r="R966" s="13">
        <f t="shared" si="1349"/>
        <v>7.38610694437553E-3</v>
      </c>
      <c r="S966" s="13">
        <f t="shared" si="1350"/>
        <v>2.9197244967366524E-2</v>
      </c>
      <c r="T966" s="13">
        <f t="shared" si="1351"/>
        <v>8.2773622092404298E-2</v>
      </c>
      <c r="U966" s="13">
        <f t="shared" si="1352"/>
        <v>2.0767954825167516E-2</v>
      </c>
      <c r="V966" s="13">
        <f t="shared" si="1353"/>
        <v>6.4351312993292942E-3</v>
      </c>
      <c r="W966" s="13">
        <f t="shared" si="1354"/>
        <v>0.10996866040292114</v>
      </c>
      <c r="X966" s="13">
        <f t="shared" si="1355"/>
        <v>7.757983365601355E-2</v>
      </c>
      <c r="Y966" s="13">
        <f t="shared" si="1356"/>
        <v>2.7365208269531944E-2</v>
      </c>
      <c r="Z966" s="13">
        <f t="shared" si="1357"/>
        <v>1.7368977246507685E-3</v>
      </c>
      <c r="AA966" s="13">
        <f t="shared" si="1358"/>
        <v>4.8837383148035585E-3</v>
      </c>
      <c r="AB966" s="13">
        <f t="shared" si="1359"/>
        <v>6.8659482907307947E-3</v>
      </c>
      <c r="AC966" s="13">
        <f t="shared" si="1360"/>
        <v>7.9780265649427877E-4</v>
      </c>
      <c r="AD966" s="13">
        <f t="shared" si="1361"/>
        <v>7.7301350651684322E-2</v>
      </c>
      <c r="AE966" s="13">
        <f t="shared" si="1362"/>
        <v>5.4533954519132656E-2</v>
      </c>
      <c r="AF966" s="13">
        <f t="shared" si="1363"/>
        <v>1.923609465050162E-2</v>
      </c>
      <c r="AG966" s="13">
        <f t="shared" si="1364"/>
        <v>4.5235100549235116E-3</v>
      </c>
      <c r="AH966" s="13">
        <f t="shared" si="1365"/>
        <v>3.0633326818341346E-4</v>
      </c>
      <c r="AI966" s="13">
        <f t="shared" si="1366"/>
        <v>8.6133541295710749E-4</v>
      </c>
      <c r="AJ966" s="13">
        <f t="shared" si="1367"/>
        <v>1.2109339250247345E-3</v>
      </c>
      <c r="AK966" s="13">
        <f t="shared" si="1368"/>
        <v>1.1349515714917983E-3</v>
      </c>
      <c r="AL966" s="13">
        <f t="shared" si="1369"/>
        <v>6.3301429516508348E-5</v>
      </c>
      <c r="AM966" s="13">
        <f t="shared" si="1370"/>
        <v>4.3470558180344447E-2</v>
      </c>
      <c r="AN966" s="13">
        <f t="shared" si="1371"/>
        <v>3.0667270658828523E-2</v>
      </c>
      <c r="AO966" s="13">
        <f t="shared" si="1372"/>
        <v>1.081745357122066E-2</v>
      </c>
      <c r="AP966" s="13">
        <f t="shared" si="1373"/>
        <v>2.5438042849726199E-3</v>
      </c>
      <c r="AQ966" s="13">
        <f t="shared" si="1374"/>
        <v>4.4864580635645379E-4</v>
      </c>
      <c r="AR966" s="13">
        <f t="shared" si="1375"/>
        <v>4.3221921412695388E-5</v>
      </c>
      <c r="AS966" s="13">
        <f t="shared" si="1376"/>
        <v>1.215296391070181E-4</v>
      </c>
      <c r="AT966" s="13">
        <f t="shared" si="1377"/>
        <v>1.7085604594551756E-4</v>
      </c>
      <c r="AU966" s="13">
        <f t="shared" si="1378"/>
        <v>1.6013535820361062E-4</v>
      </c>
      <c r="AV966" s="13">
        <f t="shared" si="1379"/>
        <v>1.1256552031165382E-4</v>
      </c>
      <c r="AW966" s="13">
        <f t="shared" si="1380"/>
        <v>3.4879404788813511E-6</v>
      </c>
      <c r="AX966" s="13">
        <f t="shared" si="1381"/>
        <v>2.0371457641423271E-2</v>
      </c>
      <c r="AY966" s="13">
        <f t="shared" si="1382"/>
        <v>1.4371497200762142E-2</v>
      </c>
      <c r="AZ966" s="13">
        <f t="shared" si="1383"/>
        <v>5.0693459306401407E-3</v>
      </c>
      <c r="BA966" s="13">
        <f t="shared" si="1384"/>
        <v>1.19209422212623E-3</v>
      </c>
      <c r="BB966" s="13">
        <f t="shared" si="1385"/>
        <v>2.1024733573182442E-4</v>
      </c>
      <c r="BC966" s="13">
        <f t="shared" si="1386"/>
        <v>2.9664730429437349E-5</v>
      </c>
      <c r="BD966" s="13">
        <f t="shared" si="1387"/>
        <v>5.0819773882310057E-6</v>
      </c>
      <c r="BE966" s="13">
        <f t="shared" si="1388"/>
        <v>1.4289297138010447E-5</v>
      </c>
      <c r="BF966" s="13">
        <f t="shared" si="1389"/>
        <v>2.0089031994830291E-5</v>
      </c>
      <c r="BG966" s="13">
        <f t="shared" si="1390"/>
        <v>1.8828507452886779E-5</v>
      </c>
      <c r="BH966" s="13">
        <f t="shared" si="1391"/>
        <v>1.3235307691579289E-5</v>
      </c>
      <c r="BI966" s="13">
        <f t="shared" si="1392"/>
        <v>7.4428998742083622E-6</v>
      </c>
      <c r="BJ966" s="14">
        <f t="shared" si="1393"/>
        <v>0.78326229761005117</v>
      </c>
      <c r="BK966" s="14">
        <f t="shared" si="1394"/>
        <v>0.13942322067402221</v>
      </c>
      <c r="BL966" s="14">
        <f t="shared" si="1395"/>
        <v>6.5044047712338404E-2</v>
      </c>
      <c r="BM966" s="14">
        <f t="shared" si="1396"/>
        <v>0.65742661099266386</v>
      </c>
      <c r="BN966" s="14">
        <f t="shared" si="1397"/>
        <v>0.31767184346811522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1.5906</v>
      </c>
      <c r="F967" s="10">
        <f>VLOOKUP(B967,home!$B$2:$E$405,3,FALSE)</f>
        <v>0.9879</v>
      </c>
      <c r="G967" s="10">
        <f>VLOOKUP(C967,away!$B$2:$E$405,4,FALSE)</f>
        <v>1.1875</v>
      </c>
      <c r="H967" s="10">
        <f>VLOOKUP(A967,away!$A$2:$E$405,3,FALSE)</f>
        <v>1.1812</v>
      </c>
      <c r="I967" s="10">
        <f>VLOOKUP(C967,away!$B$2:$E$405,3,FALSE)</f>
        <v>1.5991</v>
      </c>
      <c r="J967" s="10">
        <f>VLOOKUP(B967,home!$B$2:$E$405,4,FALSE)</f>
        <v>0.60470000000000002</v>
      </c>
      <c r="K967" s="12">
        <f t="shared" si="1342"/>
        <v>1.86598256625</v>
      </c>
      <c r="L967" s="12">
        <f t="shared" si="1343"/>
        <v>1.142191779524</v>
      </c>
      <c r="M967" s="13">
        <f t="shared" si="1344"/>
        <v>4.9381750517021809E-2</v>
      </c>
      <c r="N967" s="13">
        <f t="shared" si="1345"/>
        <v>9.2145485555669621E-2</v>
      </c>
      <c r="O967" s="13">
        <f t="shared" si="1346"/>
        <v>5.6403429499047343E-2</v>
      </c>
      <c r="P967" s="13">
        <f t="shared" si="1347"/>
        <v>0.10524781612193332</v>
      </c>
      <c r="Q967" s="13">
        <f t="shared" si="1348"/>
        <v>8.5970934802760357E-2</v>
      </c>
      <c r="R967" s="13">
        <f t="shared" si="1349"/>
        <v>3.2211766755386693E-2</v>
      </c>
      <c r="S967" s="13">
        <f t="shared" si="1350"/>
        <v>5.607892937401051E-2</v>
      </c>
      <c r="T967" s="13">
        <f t="shared" si="1351"/>
        <v>9.8195295009706626E-2</v>
      </c>
      <c r="U967" s="13">
        <f t="shared" si="1352"/>
        <v>6.0106595193662897E-2</v>
      </c>
      <c r="V967" s="13">
        <f t="shared" si="1353"/>
        <v>1.3280175560304218E-2</v>
      </c>
      <c r="W967" s="13">
        <f t="shared" si="1354"/>
        <v>5.3473421848722065E-2</v>
      </c>
      <c r="X967" s="13">
        <f t="shared" si="1355"/>
        <v>6.1076902858629392E-2</v>
      </c>
      <c r="Y967" s="13">
        <f t="shared" si="1356"/>
        <v>3.4880768181956207E-2</v>
      </c>
      <c r="Z967" s="13">
        <f t="shared" si="1357"/>
        <v>1.2264005063982376E-2</v>
      </c>
      <c r="AA967" s="13">
        <f t="shared" si="1358"/>
        <v>2.288441964179283E-2</v>
      </c>
      <c r="AB967" s="13">
        <f t="shared" si="1359"/>
        <v>2.1350964045167245E-2</v>
      </c>
      <c r="AC967" s="13">
        <f t="shared" si="1360"/>
        <v>1.7690106426007817E-3</v>
      </c>
      <c r="AD967" s="13">
        <f t="shared" si="1361"/>
        <v>2.494511823186181E-2</v>
      </c>
      <c r="AE967" s="13">
        <f t="shared" si="1362"/>
        <v>2.8492108983686815E-2</v>
      </c>
      <c r="AF967" s="13">
        <f t="shared" si="1363"/>
        <v>1.6271726331234502E-2</v>
      </c>
      <c r="AG967" s="13">
        <f t="shared" si="1364"/>
        <v>6.19514401806675E-3</v>
      </c>
      <c r="AH967" s="13">
        <f t="shared" si="1365"/>
        <v>3.5019614420303451E-3</v>
      </c>
      <c r="AI967" s="13">
        <f t="shared" si="1366"/>
        <v>6.5345989985083341E-3</v>
      </c>
      <c r="AJ967" s="13">
        <f t="shared" si="1367"/>
        <v>6.0967239043256309E-3</v>
      </c>
      <c r="AK967" s="13">
        <f t="shared" si="1368"/>
        <v>3.7921268389037527E-3</v>
      </c>
      <c r="AL967" s="13">
        <f t="shared" si="1369"/>
        <v>1.5081239922105447E-4</v>
      </c>
      <c r="AM967" s="13">
        <f t="shared" si="1370"/>
        <v>9.3094311467398303E-3</v>
      </c>
      <c r="AN967" s="13">
        <f t="shared" si="1371"/>
        <v>1.0633155727850918E-2</v>
      </c>
      <c r="AO967" s="13">
        <f t="shared" si="1372"/>
        <v>6.0725515313749291E-3</v>
      </c>
      <c r="AP967" s="13">
        <f t="shared" si="1373"/>
        <v>2.3120061466241058E-3</v>
      </c>
      <c r="AQ967" s="13">
        <f t="shared" si="1374"/>
        <v>6.6018860372075343E-4</v>
      </c>
      <c r="AR967" s="13">
        <f t="shared" si="1375"/>
        <v>7.9998231425941469E-4</v>
      </c>
      <c r="AS967" s="13">
        <f t="shared" si="1376"/>
        <v>1.4927530517163967E-3</v>
      </c>
      <c r="AT967" s="13">
        <f t="shared" si="1377"/>
        <v>1.3927255851096405E-3</v>
      </c>
      <c r="AU967" s="13">
        <f t="shared" si="1378"/>
        <v>8.6626722046163982E-4</v>
      </c>
      <c r="AV967" s="13">
        <f t="shared" si="1379"/>
        <v>4.0410988277381638E-4</v>
      </c>
      <c r="AW967" s="13">
        <f t="shared" si="1380"/>
        <v>8.9285546313161362E-6</v>
      </c>
      <c r="AX967" s="13">
        <f t="shared" si="1381"/>
        <v>2.8952060369202086E-3</v>
      </c>
      <c r="AY967" s="13">
        <f t="shared" si="1382"/>
        <v>3.3068805353985201E-3</v>
      </c>
      <c r="AZ967" s="13">
        <f t="shared" si="1383"/>
        <v>1.8885458817000575E-3</v>
      </c>
      <c r="BA967" s="13">
        <f t="shared" si="1384"/>
        <v>7.1902719377723635E-4</v>
      </c>
      <c r="BB967" s="13">
        <f t="shared" si="1385"/>
        <v>2.0531673749664243E-4</v>
      </c>
      <c r="BC967" s="13">
        <f t="shared" si="1386"/>
        <v>4.6902217953470409E-5</v>
      </c>
      <c r="BD967" s="13">
        <f t="shared" si="1387"/>
        <v>1.5228887051861465E-4</v>
      </c>
      <c r="BE967" s="13">
        <f t="shared" si="1388"/>
        <v>2.8416837742163855E-4</v>
      </c>
      <c r="BF967" s="13">
        <f t="shared" si="1389"/>
        <v>2.6512661907416386E-4</v>
      </c>
      <c r="BG967" s="13">
        <f t="shared" si="1390"/>
        <v>1.649072163470648E-4</v>
      </c>
      <c r="BH967" s="13">
        <f t="shared" si="1391"/>
        <v>7.6928497688109995E-5</v>
      </c>
      <c r="BI967" s="13">
        <f t="shared" si="1392"/>
        <v>2.8709447106763328E-5</v>
      </c>
      <c r="BJ967" s="14">
        <f t="shared" si="1393"/>
        <v>0.53969611758185088</v>
      </c>
      <c r="BK967" s="14">
        <f t="shared" si="1394"/>
        <v>0.22921537515049023</v>
      </c>
      <c r="BL967" s="14">
        <f t="shared" si="1395"/>
        <v>0.21881055340130234</v>
      </c>
      <c r="BM967" s="14">
        <f t="shared" si="1396"/>
        <v>0.57532691596503938</v>
      </c>
      <c r="BN967" s="14">
        <f t="shared" si="1397"/>
        <v>0.42136118325181915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1.5906</v>
      </c>
      <c r="F968" s="10">
        <f>VLOOKUP(B968,home!$B$2:$E$405,3,FALSE)</f>
        <v>1.2574000000000001</v>
      </c>
      <c r="G968" s="10">
        <f>VLOOKUP(C968,away!$B$2:$E$405,4,FALSE)</f>
        <v>0.62870000000000004</v>
      </c>
      <c r="H968" s="10">
        <f>VLOOKUP(A968,away!$A$2:$E$405,3,FALSE)</f>
        <v>1.1812</v>
      </c>
      <c r="I968" s="10">
        <f>VLOOKUP(C968,away!$B$2:$E$405,3,FALSE)</f>
        <v>0.84660000000000002</v>
      </c>
      <c r="J968" s="10">
        <f>VLOOKUP(B968,home!$B$2:$E$405,4,FALSE)</f>
        <v>0.63490000000000002</v>
      </c>
      <c r="K968" s="12">
        <f t="shared" si="1342"/>
        <v>1.2574128506280002</v>
      </c>
      <c r="L968" s="12">
        <f t="shared" si="1343"/>
        <v>0.63490248880800015</v>
      </c>
      <c r="M968" s="13">
        <f t="shared" si="1344"/>
        <v>0.15072243093999352</v>
      </c>
      <c r="N968" s="13">
        <f t="shared" si="1345"/>
        <v>0.18952032154183915</v>
      </c>
      <c r="O968" s="13">
        <f t="shared" si="1346"/>
        <v>9.5694046522993792E-2</v>
      </c>
      <c r="P968" s="13">
        <f t="shared" si="1347"/>
        <v>0.12032692382660611</v>
      </c>
      <c r="Q968" s="13">
        <f t="shared" si="1348"/>
        <v>0.11915264388092958</v>
      </c>
      <c r="R968" s="13">
        <f t="shared" si="1349"/>
        <v>3.0378194150778658E-2</v>
      </c>
      <c r="S968" s="13">
        <f t="shared" si="1350"/>
        <v>2.4015285096048777E-2</v>
      </c>
      <c r="T968" s="13">
        <f t="shared" si="1351"/>
        <v>7.5650310148055511E-2</v>
      </c>
      <c r="U968" s="13">
        <f t="shared" si="1352"/>
        <v>3.8197931704061439E-2</v>
      </c>
      <c r="V968" s="13">
        <f t="shared" si="1353"/>
        <v>2.1302479755554763E-3</v>
      </c>
      <c r="W968" s="13">
        <f t="shared" si="1354"/>
        <v>4.9941355200727559E-2</v>
      </c>
      <c r="X968" s="13">
        <f t="shared" si="1355"/>
        <v>3.1707890711386286E-2</v>
      </c>
      <c r="Y968" s="13">
        <f t="shared" si="1356"/>
        <v>1.0065709363755612E-2</v>
      </c>
      <c r="Z968" s="13">
        <f t="shared" si="1357"/>
        <v>6.429063690607334E-3</v>
      </c>
      <c r="AA968" s="13">
        <f t="shared" si="1358"/>
        <v>8.083987302075539E-3</v>
      </c>
      <c r="AB968" s="13">
        <f t="shared" si="1359"/>
        <v>5.0824547589716808E-3</v>
      </c>
      <c r="AC968" s="13">
        <f t="shared" si="1360"/>
        <v>1.0629065971130049E-4</v>
      </c>
      <c r="AD968" s="13">
        <f t="shared" si="1361"/>
        <v>1.5699225451793072E-2</v>
      </c>
      <c r="AE968" s="13">
        <f t="shared" si="1362"/>
        <v>9.9674773117013199E-3</v>
      </c>
      <c r="AF968" s="13">
        <f t="shared" si="1363"/>
        <v>3.1641880761682215E-3</v>
      </c>
      <c r="AG968" s="13">
        <f t="shared" si="1364"/>
        <v>6.6965029487193388E-4</v>
      </c>
      <c r="AH968" s="13">
        <f t="shared" si="1365"/>
        <v>1.0204571344679357E-3</v>
      </c>
      <c r="AI968" s="13">
        <f t="shared" si="1366"/>
        <v>1.2831359143950075E-3</v>
      </c>
      <c r="AJ968" s="13">
        <f t="shared" si="1367"/>
        <v>8.0671579393129609E-4</v>
      </c>
      <c r="AK968" s="13">
        <f t="shared" si="1368"/>
        <v>3.3812493536459392E-4</v>
      </c>
      <c r="AL968" s="13">
        <f t="shared" si="1369"/>
        <v>3.3942202324624802E-6</v>
      </c>
      <c r="AM968" s="13">
        <f t="shared" si="1370"/>
        <v>3.948081565598156E-3</v>
      </c>
      <c r="AN968" s="13">
        <f t="shared" si="1371"/>
        <v>2.5066468120152545E-3</v>
      </c>
      <c r="AO968" s="13">
        <f t="shared" si="1372"/>
        <v>7.9573814975556227E-4</v>
      </c>
      <c r="AP968" s="13">
        <f t="shared" si="1373"/>
        <v>1.6840537723975985E-4</v>
      </c>
      <c r="AQ968" s="13">
        <f t="shared" si="1374"/>
        <v>2.6730248284543417E-5</v>
      </c>
      <c r="AR968" s="13">
        <f t="shared" si="1375"/>
        <v>1.2957815487911454E-4</v>
      </c>
      <c r="AS968" s="13">
        <f t="shared" si="1376"/>
        <v>1.6293323710566394E-4</v>
      </c>
      <c r="AT968" s="13">
        <f t="shared" si="1377"/>
        <v>1.0243717306554038E-4</v>
      </c>
      <c r="AU968" s="13">
        <f t="shared" si="1378"/>
        <v>4.2935272598204997E-5</v>
      </c>
      <c r="AV968" s="13">
        <f t="shared" si="1379"/>
        <v>1.349684087754979E-5</v>
      </c>
      <c r="AW968" s="13">
        <f t="shared" si="1380"/>
        <v>7.5270091005314256E-8</v>
      </c>
      <c r="AX968" s="13">
        <f t="shared" si="1381"/>
        <v>8.2739474931843994E-4</v>
      </c>
      <c r="AY968" s="13">
        <f t="shared" si="1382"/>
        <v>5.2531498556894886E-4</v>
      </c>
      <c r="AZ968" s="13">
        <f t="shared" si="1383"/>
        <v>1.6676189587293215E-4</v>
      </c>
      <c r="BA968" s="13">
        <f t="shared" si="1384"/>
        <v>3.5292514242688397E-5</v>
      </c>
      <c r="BB968" s="13">
        <f t="shared" si="1385"/>
        <v>5.6018262822436631E-6</v>
      </c>
      <c r="BC968" s="13">
        <f t="shared" si="1386"/>
        <v>7.1132268969331405E-7</v>
      </c>
      <c r="BD968" s="13">
        <f t="shared" si="1387"/>
        <v>1.3711582171316378E-5</v>
      </c>
      <c r="BE968" s="13">
        <f t="shared" si="1388"/>
        <v>1.7241119624654993E-5</v>
      </c>
      <c r="BF968" s="13">
        <f t="shared" si="1389"/>
        <v>1.0839602687627895E-5</v>
      </c>
      <c r="BG968" s="13">
        <f t="shared" si="1390"/>
        <v>4.5432852383750435E-6</v>
      </c>
      <c r="BH968" s="13">
        <f t="shared" si="1391"/>
        <v>1.4281963107003178E-6</v>
      </c>
      <c r="BI968" s="13">
        <f t="shared" si="1392"/>
        <v>3.5916647885881596E-7</v>
      </c>
      <c r="BJ968" s="14">
        <f t="shared" si="1393"/>
        <v>0.5145454514280966</v>
      </c>
      <c r="BK968" s="14">
        <f t="shared" si="1394"/>
        <v>0.29782988770371666</v>
      </c>
      <c r="BL968" s="14">
        <f t="shared" si="1395"/>
        <v>0.18138455184807753</v>
      </c>
      <c r="BM968" s="14">
        <f t="shared" si="1396"/>
        <v>0.29386915409187914</v>
      </c>
      <c r="BN968" s="14">
        <f t="shared" si="1397"/>
        <v>0.70579456086314085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1.2153</v>
      </c>
      <c r="F969" s="10">
        <f>VLOOKUP(B969,home!$B$2:$E$405,3,FALSE)</f>
        <v>0.73140000000000005</v>
      </c>
      <c r="G969" s="10">
        <f>VLOOKUP(C969,away!$B$2:$E$405,4,FALSE)</f>
        <v>0.73140000000000005</v>
      </c>
      <c r="H969" s="10">
        <f>VLOOKUP(A969,away!$A$2:$E$405,3,FALSE)</f>
        <v>0.91669999999999996</v>
      </c>
      <c r="I969" s="10">
        <f>VLOOKUP(C969,away!$B$2:$E$405,3,FALSE)</f>
        <v>0.60599999999999998</v>
      </c>
      <c r="J969" s="10">
        <f>VLOOKUP(B969,home!$B$2:$E$405,4,FALSE)</f>
        <v>1.0909</v>
      </c>
      <c r="K969" s="12">
        <f t="shared" si="1342"/>
        <v>0.65011982518800004</v>
      </c>
      <c r="L969" s="12">
        <f t="shared" si="1343"/>
        <v>0.60601698617999988</v>
      </c>
      <c r="M969" s="13">
        <f t="shared" si="1344"/>
        <v>0.28475195489713973</v>
      </c>
      <c r="N969" s="13">
        <f t="shared" si="1345"/>
        <v>0.18512289113966976</v>
      </c>
      <c r="O969" s="13">
        <f t="shared" si="1346"/>
        <v>0.1725645215156279</v>
      </c>
      <c r="P969" s="13">
        <f t="shared" si="1347"/>
        <v>0.11218761656139088</v>
      </c>
      <c r="Q969" s="13">
        <f t="shared" si="1348"/>
        <v>6.0176030813009637E-2</v>
      </c>
      <c r="R969" s="13">
        <f t="shared" si="1349"/>
        <v>5.2288515625247271E-2</v>
      </c>
      <c r="S969" s="13">
        <f t="shared" si="1350"/>
        <v>1.1050021864004493E-2</v>
      </c>
      <c r="T969" s="13">
        <f t="shared" si="1351"/>
        <v>3.6467696833574911E-2</v>
      </c>
      <c r="U969" s="13">
        <f t="shared" si="1352"/>
        <v>3.3993800637625762E-2</v>
      </c>
      <c r="V969" s="13">
        <f t="shared" si="1353"/>
        <v>4.8372533613284081E-4</v>
      </c>
      <c r="W969" s="13">
        <f t="shared" si="1354"/>
        <v>1.3040543544220511E-2</v>
      </c>
      <c r="X969" s="13">
        <f t="shared" si="1355"/>
        <v>7.9027908968175679E-3</v>
      </c>
      <c r="Y969" s="13">
        <f t="shared" si="1356"/>
        <v>2.39461276085006E-3</v>
      </c>
      <c r="Z969" s="13">
        <f t="shared" si="1357"/>
        <v>1.0562576217012728E-2</v>
      </c>
      <c r="AA969" s="13">
        <f t="shared" si="1358"/>
        <v>6.8669402037392418E-3</v>
      </c>
      <c r="AB969" s="13">
        <f t="shared" si="1359"/>
        <v>2.2321669824157029E-3</v>
      </c>
      <c r="AC969" s="13">
        <f t="shared" si="1360"/>
        <v>1.191124231058926E-5</v>
      </c>
      <c r="AD969" s="13">
        <f t="shared" si="1361"/>
        <v>2.1194789723312847E-3</v>
      </c>
      <c r="AE969" s="13">
        <f t="shared" si="1362"/>
        <v>1.2844402590840886E-3</v>
      </c>
      <c r="AF969" s="13">
        <f t="shared" si="1363"/>
        <v>3.8919630736919874E-4</v>
      </c>
      <c r="AG969" s="13">
        <f t="shared" si="1364"/>
        <v>7.8619857741422242E-5</v>
      </c>
      <c r="AH969" s="13">
        <f t="shared" si="1365"/>
        <v>1.6002751513326495E-3</v>
      </c>
      <c r="AI969" s="13">
        <f t="shared" si="1366"/>
        <v>1.0403706016370825E-3</v>
      </c>
      <c r="AJ969" s="13">
        <f t="shared" si="1367"/>
        <v>3.3818277683351724E-4</v>
      </c>
      <c r="AK969" s="13">
        <f t="shared" si="1368"/>
        <v>7.3286442585532896E-5</v>
      </c>
      <c r="AL969" s="13">
        <f t="shared" si="1369"/>
        <v>1.8771339225297478E-7</v>
      </c>
      <c r="AM969" s="13">
        <f t="shared" si="1370"/>
        <v>2.755830597963315E-4</v>
      </c>
      <c r="AN969" s="13">
        <f t="shared" si="1371"/>
        <v>1.6700801534003551E-4</v>
      </c>
      <c r="AO969" s="13">
        <f t="shared" si="1372"/>
        <v>5.0604847062135744E-5</v>
      </c>
      <c r="AP969" s="13">
        <f t="shared" si="1373"/>
        <v>1.0222465634231776E-5</v>
      </c>
      <c r="AQ969" s="13">
        <f t="shared" si="1374"/>
        <v>1.5487469537464404E-6</v>
      </c>
      <c r="AR969" s="13">
        <f t="shared" si="1375"/>
        <v>1.9395878485387117E-4</v>
      </c>
      <c r="AS969" s="13">
        <f t="shared" si="1376"/>
        <v>1.2609645130287565E-4</v>
      </c>
      <c r="AT969" s="13">
        <f t="shared" si="1377"/>
        <v>4.098890143892634E-5</v>
      </c>
      <c r="AU969" s="13">
        <f t="shared" si="1378"/>
        <v>8.8825658127076532E-6</v>
      </c>
      <c r="AV969" s="13">
        <f t="shared" si="1379"/>
        <v>1.4436830333446008E-6</v>
      </c>
      <c r="AW969" s="13">
        <f t="shared" si="1380"/>
        <v>2.0543335769314859E-9</v>
      </c>
      <c r="AX969" s="13">
        <f t="shared" si="1381"/>
        <v>2.9860335109927524E-5</v>
      </c>
      <c r="AY969" s="13">
        <f t="shared" si="1382"/>
        <v>1.8095870289643115E-5</v>
      </c>
      <c r="AZ969" s="13">
        <f t="shared" si="1383"/>
        <v>5.4832023876168591E-6</v>
      </c>
      <c r="BA969" s="13">
        <f t="shared" si="1384"/>
        <v>1.1076379285195164E-6</v>
      </c>
      <c r="BB969" s="13">
        <f t="shared" si="1385"/>
        <v>1.6781184980501387E-7</v>
      </c>
      <c r="BC969" s="13">
        <f t="shared" si="1386"/>
        <v>2.0339366292825069E-8</v>
      </c>
      <c r="BD969" s="13">
        <f t="shared" si="1387"/>
        <v>1.9590386373379655E-5</v>
      </c>
      <c r="BE969" s="13">
        <f t="shared" si="1388"/>
        <v>1.273609856442696E-5</v>
      </c>
      <c r="BF969" s="13">
        <f t="shared" si="1389"/>
        <v>4.1399950861411965E-6</v>
      </c>
      <c r="BG969" s="13">
        <f t="shared" si="1390"/>
        <v>8.9716429389376484E-7</v>
      </c>
      <c r="BH969" s="13">
        <f t="shared" si="1391"/>
        <v>1.4581607347778245E-7</v>
      </c>
      <c r="BI969" s="13">
        <f t="shared" si="1392"/>
        <v>1.8959584039795307E-8</v>
      </c>
      <c r="BJ969" s="14">
        <f t="shared" si="1393"/>
        <v>0.3095360037163869</v>
      </c>
      <c r="BK969" s="14">
        <f t="shared" si="1394"/>
        <v>0.40850351348466046</v>
      </c>
      <c r="BL969" s="14">
        <f t="shared" si="1395"/>
        <v>0.27140695874346177</v>
      </c>
      <c r="BM969" s="14">
        <f t="shared" si="1396"/>
        <v>0.1328994277934803</v>
      </c>
      <c r="BN969" s="14">
        <f t="shared" si="1397"/>
        <v>0.8670915305520851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1.2153</v>
      </c>
      <c r="F970" s="10">
        <f>VLOOKUP(B970,home!$B$2:$E$405,3,FALSE)</f>
        <v>0.45710000000000001</v>
      </c>
      <c r="G970" s="10">
        <f>VLOOKUP(C970,away!$B$2:$E$405,4,FALSE)</f>
        <v>0.73140000000000005</v>
      </c>
      <c r="H970" s="10">
        <f>VLOOKUP(A970,away!$A$2:$E$405,3,FALSE)</f>
        <v>0.91669999999999996</v>
      </c>
      <c r="I970" s="10">
        <f>VLOOKUP(C970,away!$B$2:$E$405,3,FALSE)</f>
        <v>0.96970000000000001</v>
      </c>
      <c r="J970" s="10">
        <f>VLOOKUP(B970,home!$B$2:$E$405,4,FALSE)</f>
        <v>1.0909</v>
      </c>
      <c r="K970" s="12">
        <f t="shared" si="1342"/>
        <v>0.40630266898200001</v>
      </c>
      <c r="L970" s="12">
        <f t="shared" si="1343"/>
        <v>0.96972718069099995</v>
      </c>
      <c r="M970" s="13">
        <f t="shared" si="1344"/>
        <v>0.25257934306328766</v>
      </c>
      <c r="N970" s="13">
        <f t="shared" si="1345"/>
        <v>0.102623661216334</v>
      </c>
      <c r="O970" s="13">
        <f t="shared" si="1346"/>
        <v>0.24493305424954678</v>
      </c>
      <c r="P970" s="13">
        <f t="shared" si="1347"/>
        <v>9.9516953663503868E-2</v>
      </c>
      <c r="Q970" s="13">
        <f t="shared" si="1348"/>
        <v>2.0848133726450533E-2</v>
      </c>
      <c r="R970" s="13">
        <f t="shared" si="1349"/>
        <v>0.11875912007772435</v>
      </c>
      <c r="S970" s="13">
        <f t="shared" si="1350"/>
        <v>9.8024881472417846E-3</v>
      </c>
      <c r="T970" s="13">
        <f t="shared" si="1351"/>
        <v>2.0217001941219826E-2</v>
      </c>
      <c r="U970" s="13">
        <f t="shared" si="1352"/>
        <v>4.8252147453533234E-2</v>
      </c>
      <c r="V970" s="13">
        <f t="shared" si="1353"/>
        <v>4.2913413394295798E-4</v>
      </c>
      <c r="W970" s="13">
        <f t="shared" si="1354"/>
        <v>2.8235507921168341E-3</v>
      </c>
      <c r="X970" s="13">
        <f t="shared" si="1355"/>
        <v>2.7380739491772972E-3</v>
      </c>
      <c r="Y970" s="13">
        <f t="shared" si="1356"/>
        <v>1.3275923656295861E-3</v>
      </c>
      <c r="Z970" s="13">
        <f t="shared" si="1357"/>
        <v>3.8387982231438529E-2</v>
      </c>
      <c r="AA970" s="13">
        <f t="shared" si="1358"/>
        <v>1.559713963746707E-2</v>
      </c>
      <c r="AB970" s="13">
        <f t="shared" si="1359"/>
        <v>3.1685797315939073E-3</v>
      </c>
      <c r="AC970" s="13">
        <f t="shared" si="1360"/>
        <v>1.0567501583138302E-5</v>
      </c>
      <c r="AD970" s="13">
        <f t="shared" si="1361"/>
        <v>2.8680405571082743E-4</v>
      </c>
      <c r="AE970" s="13">
        <f t="shared" si="1362"/>
        <v>2.7812168835520513E-4</v>
      </c>
      <c r="AF970" s="13">
        <f t="shared" si="1363"/>
        <v>1.3485108036885698E-4</v>
      </c>
      <c r="AG970" s="13">
        <f t="shared" si="1364"/>
        <v>4.3589585993075718E-5</v>
      </c>
      <c r="AH970" s="13">
        <f t="shared" si="1365"/>
        <v>9.3064674454272703E-3</v>
      </c>
      <c r="AI970" s="13">
        <f t="shared" si="1366"/>
        <v>3.781242561871196E-3</v>
      </c>
      <c r="AJ970" s="13">
        <f t="shared" si="1367"/>
        <v>7.6816447247830117E-4</v>
      </c>
      <c r="AK970" s="13">
        <f t="shared" si="1368"/>
        <v>1.0403575846169463E-4</v>
      </c>
      <c r="AL970" s="13">
        <f t="shared" si="1369"/>
        <v>1.6654498386666138E-7</v>
      </c>
      <c r="AM970" s="13">
        <f t="shared" si="1370"/>
        <v>2.33058506620343E-5</v>
      </c>
      <c r="AN970" s="13">
        <f t="shared" si="1371"/>
        <v>2.2600316856099996E-5</v>
      </c>
      <c r="AO970" s="13">
        <f t="shared" si="1372"/>
        <v>1.0958070773794564E-5</v>
      </c>
      <c r="AP970" s="13">
        <f t="shared" si="1373"/>
        <v>3.5421130257614162E-6</v>
      </c>
      <c r="AQ970" s="13">
        <f t="shared" si="1374"/>
        <v>8.5872081954012131E-7</v>
      </c>
      <c r="AR970" s="13">
        <f t="shared" si="1375"/>
        <v>1.8049468876093523E-3</v>
      </c>
      <c r="AS970" s="13">
        <f t="shared" si="1376"/>
        <v>7.3335473780643398E-4</v>
      </c>
      <c r="AT970" s="13">
        <f t="shared" si="1377"/>
        <v>1.4898199364067448E-4</v>
      </c>
      <c r="AU970" s="13">
        <f t="shared" si="1378"/>
        <v>2.0177260548821803E-5</v>
      </c>
      <c r="AV970" s="13">
        <f t="shared" si="1379"/>
        <v>2.0495187034328777E-6</v>
      </c>
      <c r="AW970" s="13">
        <f t="shared" si="1380"/>
        <v>1.8227550072140035E-9</v>
      </c>
      <c r="AX970" s="13">
        <f t="shared" si="1381"/>
        <v>1.5782048878134068E-6</v>
      </c>
      <c r="AY970" s="13">
        <f t="shared" si="1382"/>
        <v>1.5304281764120507E-6</v>
      </c>
      <c r="AZ970" s="13">
        <f t="shared" si="1383"/>
        <v>7.4204890038106295E-7</v>
      </c>
      <c r="BA970" s="13">
        <f t="shared" si="1384"/>
        <v>2.398616627004617E-7</v>
      </c>
      <c r="BB970" s="13">
        <f t="shared" si="1385"/>
        <v>5.8150093481593567E-8</v>
      </c>
      <c r="BC970" s="13">
        <f t="shared" si="1386"/>
        <v>1.1277945241764767E-8</v>
      </c>
      <c r="BD970" s="13">
        <f t="shared" si="1387"/>
        <v>2.9171767610306864E-4</v>
      </c>
      <c r="BE970" s="13">
        <f t="shared" si="1388"/>
        <v>1.185256703899034E-4</v>
      </c>
      <c r="BF970" s="13">
        <f t="shared" si="1389"/>
        <v>2.4078648111149281E-5</v>
      </c>
      <c r="BG970" s="13">
        <f t="shared" si="1390"/>
        <v>3.2610729976794494E-6</v>
      </c>
      <c r="BH970" s="13">
        <f t="shared" si="1391"/>
        <v>3.3124566567557284E-7</v>
      </c>
      <c r="BI970" s="13">
        <f t="shared" si="1392"/>
        <v>2.6917199610540928E-8</v>
      </c>
      <c r="BJ970" s="14">
        <f t="shared" si="1393"/>
        <v>0.15138680544515928</v>
      </c>
      <c r="BK970" s="14">
        <f t="shared" si="1394"/>
        <v>0.36234018348271968</v>
      </c>
      <c r="BL970" s="14">
        <f t="shared" si="1395"/>
        <v>0.44781740301687961</v>
      </c>
      <c r="BM970" s="14">
        <f t="shared" si="1396"/>
        <v>0.16067057957392844</v>
      </c>
      <c r="BN970" s="14">
        <f t="shared" si="1397"/>
        <v>0.83926026599684722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1.5221</v>
      </c>
      <c r="F971" s="10">
        <f>VLOOKUP(B971,home!$B$2:$E$405,3,FALSE)</f>
        <v>0.80300000000000005</v>
      </c>
      <c r="G971" s="10">
        <f>VLOOKUP(C971,away!$B$2:$E$405,4,FALSE)</f>
        <v>1.3140000000000001</v>
      </c>
      <c r="H971" s="10">
        <f>VLOOKUP(A971,away!$A$2:$E$405,3,FALSE)</f>
        <v>1.1471</v>
      </c>
      <c r="I971" s="10">
        <f>VLOOKUP(C971,away!$B$2:$E$405,3,FALSE)</f>
        <v>0.54490000000000005</v>
      </c>
      <c r="J971" s="10">
        <f>VLOOKUP(B971,home!$B$2:$E$405,4,FALSE)</f>
        <v>1.1624000000000001</v>
      </c>
      <c r="K971" s="12">
        <f t="shared" si="1342"/>
        <v>1.6060316382000002</v>
      </c>
      <c r="L971" s="12">
        <f t="shared" si="1343"/>
        <v>0.72656368789600012</v>
      </c>
      <c r="M971" s="13">
        <f t="shared" si="1344"/>
        <v>9.7043560293123263E-2</v>
      </c>
      <c r="N971" s="13">
        <f t="shared" si="1345"/>
        <v>0.15585502811432525</v>
      </c>
      <c r="O971" s="13">
        <f t="shared" si="1346"/>
        <v>7.0508327053129483E-2</v>
      </c>
      <c r="P971" s="13">
        <f t="shared" si="1347"/>
        <v>0.11323860400387893</v>
      </c>
      <c r="Q971" s="13">
        <f t="shared" si="1348"/>
        <v>0.12515405306207844</v>
      </c>
      <c r="R971" s="13">
        <f t="shared" si="1349"/>
        <v>2.5614395065549526E-2</v>
      </c>
      <c r="S971" s="13">
        <f t="shared" si="1350"/>
        <v>3.3034086440190021E-2</v>
      </c>
      <c r="T971" s="13">
        <f t="shared" si="1351"/>
        <v>9.0932390347915407E-2</v>
      </c>
      <c r="U971" s="13">
        <f t="shared" si="1352"/>
        <v>4.1137528868626511E-2</v>
      </c>
      <c r="V971" s="13">
        <f t="shared" si="1353"/>
        <v>4.282995093167527E-3</v>
      </c>
      <c r="W971" s="13">
        <f t="shared" si="1354"/>
        <v>6.700045628888654E-2</v>
      </c>
      <c r="X971" s="13">
        <f t="shared" si="1355"/>
        <v>4.8680098611968162E-2</v>
      </c>
      <c r="Y971" s="13">
        <f t="shared" si="1356"/>
        <v>1.7684595987326267E-2</v>
      </c>
      <c r="Z971" s="13">
        <f t="shared" si="1357"/>
        <v>6.2034964473502586E-3</v>
      </c>
      <c r="AA971" s="13">
        <f t="shared" si="1358"/>
        <v>9.9630115619058178E-3</v>
      </c>
      <c r="AB971" s="13">
        <f t="shared" si="1359"/>
        <v>8.0004558900865722E-3</v>
      </c>
      <c r="AC971" s="13">
        <f t="shared" si="1360"/>
        <v>3.1235997514981561E-4</v>
      </c>
      <c r="AD971" s="13">
        <f t="shared" si="1361"/>
        <v>2.690121314344698E-2</v>
      </c>
      <c r="AE971" s="13">
        <f t="shared" si="1362"/>
        <v>1.9545444630379188E-2</v>
      </c>
      <c r="AF971" s="13">
        <f t="shared" si="1363"/>
        <v>7.1005051661076866E-3</v>
      </c>
      <c r="AG971" s="13">
        <f t="shared" si="1364"/>
        <v>1.7196564064706008E-3</v>
      </c>
      <c r="AH971" s="13">
        <f t="shared" si="1365"/>
        <v>1.1268088141591344E-3</v>
      </c>
      <c r="AI971" s="13">
        <f t="shared" si="1366"/>
        <v>1.8096906057421943E-3</v>
      </c>
      <c r="AJ971" s="13">
        <f t="shared" si="1367"/>
        <v>1.4532101840876439E-3</v>
      </c>
      <c r="AK971" s="13">
        <f t="shared" si="1368"/>
        <v>7.7796717753306763E-4</v>
      </c>
      <c r="AL971" s="13">
        <f t="shared" si="1369"/>
        <v>1.4579517662299935E-5</v>
      </c>
      <c r="AM971" s="13">
        <f t="shared" si="1370"/>
        <v>8.6408398828675126E-3</v>
      </c>
      <c r="AN971" s="13">
        <f t="shared" si="1371"/>
        <v>6.2781204918150625E-3</v>
      </c>
      <c r="AO971" s="13">
        <f t="shared" si="1372"/>
        <v>2.2807271887943003E-3</v>
      </c>
      <c r="AP971" s="13">
        <f t="shared" si="1373"/>
        <v>5.5236451912502136E-4</v>
      </c>
      <c r="AQ971" s="13">
        <f t="shared" si="1374"/>
        <v>1.0033200051959403E-4</v>
      </c>
      <c r="AR971" s="13">
        <f t="shared" si="1375"/>
        <v>1.6373967351383594E-4</v>
      </c>
      <c r="AS971" s="13">
        <f t="shared" si="1376"/>
        <v>2.6297109609175914E-4</v>
      </c>
      <c r="AT971" s="13">
        <f t="shared" si="1377"/>
        <v>2.1116995012774884E-4</v>
      </c>
      <c r="AU971" s="13">
        <f t="shared" si="1378"/>
        <v>1.1304854031409362E-4</v>
      </c>
      <c r="AV971" s="13">
        <f t="shared" si="1379"/>
        <v>4.5389883099190618E-5</v>
      </c>
      <c r="AW971" s="13">
        <f t="shared" si="1380"/>
        <v>4.7257249509107822E-7</v>
      </c>
      <c r="AX971" s="13">
        <f t="shared" si="1381"/>
        <v>2.3129103720842662E-3</v>
      </c>
      <c r="AY971" s="13">
        <f t="shared" si="1382"/>
        <v>1.6804766897144544E-3</v>
      </c>
      <c r="AZ971" s="13">
        <f t="shared" si="1383"/>
        <v>6.1048667055109797E-4</v>
      </c>
      <c r="BA971" s="13">
        <f t="shared" si="1384"/>
        <v>1.478524822556521E-4</v>
      </c>
      <c r="BB971" s="13">
        <f t="shared" si="1385"/>
        <v>2.6856061193061121E-5</v>
      </c>
      <c r="BC971" s="13">
        <f t="shared" si="1386"/>
        <v>3.9025277725582301E-6</v>
      </c>
      <c r="BD971" s="13">
        <f t="shared" si="1387"/>
        <v>1.9827883507183268E-5</v>
      </c>
      <c r="BE971" s="13">
        <f t="shared" si="1388"/>
        <v>3.184420823108031E-5</v>
      </c>
      <c r="BF971" s="13">
        <f t="shared" si="1389"/>
        <v>2.5571402956271926E-5</v>
      </c>
      <c r="BG971" s="13">
        <f t="shared" si="1390"/>
        <v>1.3689494060311245E-5</v>
      </c>
      <c r="BH971" s="13">
        <f t="shared" si="1391"/>
        <v>5.4964401429527085E-6</v>
      </c>
      <c r="BI971" s="13">
        <f t="shared" si="1392"/>
        <v>1.7654913534109177E-6</v>
      </c>
      <c r="BJ971" s="14">
        <f t="shared" si="1393"/>
        <v>0.58320831064559719</v>
      </c>
      <c r="BK971" s="14">
        <f t="shared" si="1394"/>
        <v>0.24960666201288631</v>
      </c>
      <c r="BL971" s="14">
        <f t="shared" si="1395"/>
        <v>0.16128590928421774</v>
      </c>
      <c r="BM971" s="14">
        <f t="shared" si="1396"/>
        <v>0.41121040668074726</v>
      </c>
      <c r="BN971" s="14">
        <f t="shared" si="1397"/>
        <v>0.58741396759208486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1.5221</v>
      </c>
      <c r="F972" s="10">
        <f>VLOOKUP(B972,home!$B$2:$E$405,3,FALSE)</f>
        <v>0.98550000000000004</v>
      </c>
      <c r="G972" s="10">
        <f>VLOOKUP(C972,away!$B$2:$E$405,4,FALSE)</f>
        <v>1.1679999999999999</v>
      </c>
      <c r="H972" s="10">
        <f>VLOOKUP(A972,away!$A$2:$E$405,3,FALSE)</f>
        <v>1.1471</v>
      </c>
      <c r="I972" s="10">
        <f>VLOOKUP(C972,away!$B$2:$E$405,3,FALSE)</f>
        <v>1.2592000000000001</v>
      </c>
      <c r="J972" s="10">
        <f>VLOOKUP(B972,home!$B$2:$E$405,4,FALSE)</f>
        <v>0.76280000000000003</v>
      </c>
      <c r="K972" s="12">
        <f t="shared" si="1342"/>
        <v>1.7520345144</v>
      </c>
      <c r="L972" s="12">
        <f t="shared" si="1343"/>
        <v>1.1018099224960001</v>
      </c>
      <c r="M972" s="13">
        <f t="shared" si="1344"/>
        <v>5.7622368946898705E-2</v>
      </c>
      <c r="N972" s="13">
        <f t="shared" si="1345"/>
        <v>0.10095637919645732</v>
      </c>
      <c r="O972" s="13">
        <f t="shared" si="1346"/>
        <v>6.3488897863418381E-2</v>
      </c>
      <c r="P972" s="13">
        <f t="shared" si="1347"/>
        <v>0.11123474033792542</v>
      </c>
      <c r="Q972" s="13">
        <f t="shared" si="1348"/>
        <v>8.8439530400523686E-2</v>
      </c>
      <c r="R972" s="13">
        <f t="shared" si="1349"/>
        <v>3.497634881712474E-2</v>
      </c>
      <c r="S972" s="13">
        <f t="shared" si="1350"/>
        <v>5.3682136313451728E-2</v>
      </c>
      <c r="T972" s="13">
        <f t="shared" si="1351"/>
        <v>9.7443552136183637E-2</v>
      </c>
      <c r="U972" s="13">
        <f t="shared" si="1352"/>
        <v>6.1279770315296168E-2</v>
      </c>
      <c r="V972" s="13">
        <f t="shared" si="1353"/>
        <v>1.1514275527876507E-2</v>
      </c>
      <c r="W972" s="13">
        <f t="shared" si="1354"/>
        <v>5.1649703233015203E-2</v>
      </c>
      <c r="X972" s="13">
        <f t="shared" si="1355"/>
        <v>5.6908155516109879E-2</v>
      </c>
      <c r="Y972" s="13">
        <f t="shared" si="1356"/>
        <v>3.1350985209297681E-2</v>
      </c>
      <c r="Z972" s="13">
        <f t="shared" si="1357"/>
        <v>1.2845762726463091E-2</v>
      </c>
      <c r="AA972" s="13">
        <f t="shared" si="1358"/>
        <v>2.2506219660556385E-2</v>
      </c>
      <c r="AB972" s="13">
        <f t="shared" si="1359"/>
        <v>1.971583681698132E-2</v>
      </c>
      <c r="AC972" s="13">
        <f t="shared" si="1360"/>
        <v>1.3892038282291993E-3</v>
      </c>
      <c r="AD972" s="13">
        <f t="shared" si="1361"/>
        <v>2.2623015680689969E-2</v>
      </c>
      <c r="AE972" s="13">
        <f t="shared" si="1362"/>
        <v>2.4926263153766809E-2</v>
      </c>
      <c r="AF972" s="13">
        <f t="shared" si="1363"/>
        <v>1.3732002036783358E-2</v>
      </c>
      <c r="AG972" s="13">
        <f t="shared" si="1364"/>
        <v>5.0433520332877286E-3</v>
      </c>
      <c r="AH972" s="13">
        <f t="shared" si="1365"/>
        <v>3.5383972085115765E-3</v>
      </c>
      <c r="AI972" s="13">
        <f t="shared" si="1366"/>
        <v>6.1993940349688954E-3</v>
      </c>
      <c r="AJ972" s="13">
        <f t="shared" si="1367"/>
        <v>5.4307761588154929E-3</v>
      </c>
      <c r="AK972" s="13">
        <f t="shared" si="1368"/>
        <v>3.1716357567418011E-3</v>
      </c>
      <c r="AL972" s="13">
        <f t="shared" si="1369"/>
        <v>1.0726926360971398E-4</v>
      </c>
      <c r="AM972" s="13">
        <f t="shared" si="1370"/>
        <v>7.9272608584762434E-3</v>
      </c>
      <c r="AN972" s="13">
        <f t="shared" si="1371"/>
        <v>8.7343346720832847E-3</v>
      </c>
      <c r="AO972" s="13">
        <f t="shared" si="1372"/>
        <v>4.8117883040511055E-3</v>
      </c>
      <c r="AP972" s="13">
        <f t="shared" si="1373"/>
        <v>1.7672253661179026E-3</v>
      </c>
      <c r="AQ972" s="13">
        <f t="shared" si="1374"/>
        <v>4.8678661091883295E-4</v>
      </c>
      <c r="AR972" s="13">
        <f t="shared" si="1375"/>
        <v>7.7972823081404066E-4</v>
      </c>
      <c r="AS972" s="13">
        <f t="shared" si="1376"/>
        <v>1.3661107722382491E-3</v>
      </c>
      <c r="AT972" s="13">
        <f t="shared" si="1377"/>
        <v>1.1967366117275249E-3</v>
      </c>
      <c r="AU972" s="13">
        <f t="shared" si="1378"/>
        <v>6.9890794946424531E-4</v>
      </c>
      <c r="AV972" s="13">
        <f t="shared" si="1379"/>
        <v>3.0612771246247216E-4</v>
      </c>
      <c r="AW972" s="13">
        <f t="shared" si="1380"/>
        <v>5.7520431455201158E-6</v>
      </c>
      <c r="AX972" s="13">
        <f t="shared" si="1381"/>
        <v>2.3148057714504284E-3</v>
      </c>
      <c r="AY972" s="13">
        <f t="shared" si="1382"/>
        <v>2.5504759676350901E-3</v>
      </c>
      <c r="AZ972" s="13">
        <f t="shared" si="1383"/>
        <v>1.405069864113965E-3</v>
      </c>
      <c r="BA972" s="13">
        <f t="shared" si="1384"/>
        <v>5.1603997269362425E-4</v>
      </c>
      <c r="BB972" s="13">
        <f t="shared" si="1385"/>
        <v>1.4214449057960005E-4</v>
      </c>
      <c r="BC972" s="13">
        <f t="shared" si="1386"/>
        <v>3.1323242029748509E-5</v>
      </c>
      <c r="BD972" s="13">
        <f t="shared" si="1387"/>
        <v>1.4318538359352702E-4</v>
      </c>
      <c r="BE972" s="13">
        <f t="shared" si="1388"/>
        <v>2.5086573401346288E-4</v>
      </c>
      <c r="BF972" s="13">
        <f t="shared" si="1389"/>
        <v>2.1976271223593852E-4</v>
      </c>
      <c r="BG972" s="13">
        <f t="shared" si="1390"/>
        <v>1.2834395227183986E-4</v>
      </c>
      <c r="BH972" s="13">
        <f t="shared" si="1391"/>
        <v>5.6215758523692428E-5</v>
      </c>
      <c r="BI972" s="13">
        <f t="shared" si="1392"/>
        <v>1.9698389837337013E-5</v>
      </c>
      <c r="BJ972" s="14">
        <f t="shared" si="1393"/>
        <v>0.52376019371626514</v>
      </c>
      <c r="BK972" s="14">
        <f t="shared" si="1394"/>
        <v>0.23810047018562636</v>
      </c>
      <c r="BL972" s="14">
        <f t="shared" si="1395"/>
        <v>0.22547295983959711</v>
      </c>
      <c r="BM972" s="14">
        <f t="shared" si="1396"/>
        <v>0.54091639698111382</v>
      </c>
      <c r="BN972" s="14">
        <f t="shared" si="1397"/>
        <v>0.45671826556234829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1.5221</v>
      </c>
      <c r="F973" s="10">
        <f>VLOOKUP(B973,home!$B$2:$E$405,3,FALSE)</f>
        <v>0.90339999999999998</v>
      </c>
      <c r="G973" s="10">
        <f>VLOOKUP(C973,away!$B$2:$E$405,4,FALSE)</f>
        <v>0.78839999999999999</v>
      </c>
      <c r="H973" s="10">
        <f>VLOOKUP(A973,away!$A$2:$E$405,3,FALSE)</f>
        <v>1.1471</v>
      </c>
      <c r="I973" s="10">
        <f>VLOOKUP(C973,away!$B$2:$E$405,3,FALSE)</f>
        <v>1.5691999999999999</v>
      </c>
      <c r="J973" s="10">
        <f>VLOOKUP(B973,home!$B$2:$E$405,4,FALSE)</f>
        <v>0.87180000000000002</v>
      </c>
      <c r="K973" s="12">
        <f t="shared" si="1342"/>
        <v>1.084101356376</v>
      </c>
      <c r="L973" s="12">
        <f t="shared" si="1343"/>
        <v>1.569265561176</v>
      </c>
      <c r="M973" s="13">
        <f t="shared" si="1344"/>
        <v>7.0413736257852744E-2</v>
      </c>
      <c r="N973" s="13">
        <f t="shared" si="1345"/>
        <v>7.6335626984640095E-2</v>
      </c>
      <c r="O973" s="13">
        <f t="shared" si="1346"/>
        <v>0.11049785134317813</v>
      </c>
      <c r="P973" s="13">
        <f t="shared" si="1347"/>
        <v>0.11979087051777304</v>
      </c>
      <c r="Q973" s="13">
        <f t="shared" si="1348"/>
        <v>4.1377778376930359E-2</v>
      </c>
      <c r="R973" s="13">
        <f t="shared" si="1349"/>
        <v>8.6700236348397353E-2</v>
      </c>
      <c r="S973" s="13">
        <f t="shared" si="1350"/>
        <v>5.0948342688623957E-2</v>
      </c>
      <c r="T973" s="13">
        <f t="shared" si="1351"/>
        <v>6.4932722604889775E-2</v>
      </c>
      <c r="U973" s="13">
        <f t="shared" si="1352"/>
        <v>9.3991843823417354E-2</v>
      </c>
      <c r="V973" s="13">
        <f t="shared" si="1353"/>
        <v>9.6306119396908658E-3</v>
      </c>
      <c r="W973" s="13">
        <f t="shared" si="1354"/>
        <v>1.4952568554085248E-2</v>
      </c>
      <c r="X973" s="13">
        <f t="shared" si="1355"/>
        <v>2.3464550883049193E-2</v>
      </c>
      <c r="Y973" s="13">
        <f t="shared" si="1356"/>
        <v>1.8411055804615505E-2</v>
      </c>
      <c r="Z973" s="13">
        <f t="shared" si="1357"/>
        <v>4.5351898349119867E-2</v>
      </c>
      <c r="AA973" s="13">
        <f t="shared" si="1358"/>
        <v>4.9166054514507326E-2</v>
      </c>
      <c r="AB973" s="13">
        <f t="shared" si="1359"/>
        <v>2.6650493193416874E-2</v>
      </c>
      <c r="AC973" s="13">
        <f t="shared" si="1360"/>
        <v>1.0240006506416642E-3</v>
      </c>
      <c r="AD973" s="13">
        <f t="shared" si="1361"/>
        <v>4.0525249626972336E-3</v>
      </c>
      <c r="AE973" s="13">
        <f t="shared" si="1362"/>
        <v>6.3594878597668224E-3</v>
      </c>
      <c r="AF973" s="13">
        <f t="shared" si="1363"/>
        <v>4.9898626425244723E-3</v>
      </c>
      <c r="AG973" s="13">
        <f t="shared" si="1364"/>
        <v>2.6101398666374411E-3</v>
      </c>
      <c r="AH973" s="13">
        <f t="shared" si="1365"/>
        <v>1.7792293053307134E-2</v>
      </c>
      <c r="AI973" s="13">
        <f t="shared" si="1366"/>
        <v>1.9288649032129547E-2</v>
      </c>
      <c r="AJ973" s="13">
        <f t="shared" si="1367"/>
        <v>1.0455425289196131E-2</v>
      </c>
      <c r="AK973" s="13">
        <f t="shared" si="1368"/>
        <v>3.7782469125018205E-3</v>
      </c>
      <c r="AL973" s="13">
        <f t="shared" si="1369"/>
        <v>6.9682954417832528E-5</v>
      </c>
      <c r="AM973" s="13">
        <f t="shared" si="1370"/>
        <v>8.7866956176153432E-4</v>
      </c>
      <c r="AN973" s="13">
        <f t="shared" si="1371"/>
        <v>1.378865882925984E-3</v>
      </c>
      <c r="AO973" s="13">
        <f t="shared" si="1372"/>
        <v>1.0819033717781429E-3</v>
      </c>
      <c r="AP973" s="13">
        <f t="shared" si="1373"/>
        <v>5.6593123395054458E-4</v>
      </c>
      <c r="AQ973" s="13">
        <f t="shared" si="1374"/>
        <v>2.22024098858107E-4</v>
      </c>
      <c r="AR973" s="13">
        <f t="shared" si="1375"/>
        <v>5.5841665485811681E-3</v>
      </c>
      <c r="AS973" s="13">
        <f t="shared" si="1376"/>
        <v>6.0538025295463309E-3</v>
      </c>
      <c r="AT973" s="13">
        <f t="shared" si="1377"/>
        <v>3.2814677667568183E-3</v>
      </c>
      <c r="AU973" s="13">
        <f t="shared" si="1378"/>
        <v>1.1858145522817306E-3</v>
      </c>
      <c r="AV973" s="13">
        <f t="shared" si="1379"/>
        <v>3.2138579113475573E-4</v>
      </c>
      <c r="AW973" s="13">
        <f t="shared" si="1380"/>
        <v>3.292989807886121E-6</v>
      </c>
      <c r="AX973" s="13">
        <f t="shared" si="1381"/>
        <v>1.587611439519974E-4</v>
      </c>
      <c r="AY973" s="13">
        <f t="shared" si="1382"/>
        <v>2.4913839565677491E-4</v>
      </c>
      <c r="AZ973" s="13">
        <f t="shared" si="1383"/>
        <v>1.9548215213540865E-4</v>
      </c>
      <c r="BA973" s="13">
        <f t="shared" si="1384"/>
        <v>1.0225446972355474E-4</v>
      </c>
      <c r="BB973" s="13">
        <f t="shared" si="1385"/>
        <v>4.0116104453372133E-5</v>
      </c>
      <c r="BC973" s="13">
        <f t="shared" si="1386"/>
        <v>1.2590564233443199E-5</v>
      </c>
      <c r="BD973" s="13">
        <f t="shared" si="1387"/>
        <v>1.460506708759913E-3</v>
      </c>
      <c r="BE973" s="13">
        <f t="shared" si="1388"/>
        <v>1.5833373039628694E-3</v>
      </c>
      <c r="BF973" s="13">
        <f t="shared" si="1389"/>
        <v>8.5824905941343278E-4</v>
      </c>
      <c r="BG973" s="13">
        <f t="shared" si="1390"/>
        <v>3.1014298980617632E-4</v>
      </c>
      <c r="BH973" s="13">
        <f t="shared" si="1391"/>
        <v>8.4056608979845904E-5</v>
      </c>
      <c r="BI973" s="13">
        <f t="shared" si="1392"/>
        <v>1.822517676148361E-5</v>
      </c>
      <c r="BJ973" s="14">
        <f t="shared" si="1393"/>
        <v>0.26237205551926496</v>
      </c>
      <c r="BK973" s="14">
        <f t="shared" si="1394"/>
        <v>0.25212638340465693</v>
      </c>
      <c r="BL973" s="14">
        <f t="shared" si="1395"/>
        <v>0.43906224854603637</v>
      </c>
      <c r="BM973" s="14">
        <f t="shared" si="1396"/>
        <v>0.49355064058445752</v>
      </c>
      <c r="BN973" s="14">
        <f t="shared" si="1397"/>
        <v>0.5051160998287717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1.5207999999999999</v>
      </c>
      <c r="F974" s="10">
        <f>VLOOKUP(B974,home!$B$2:$E$405,3,FALSE)</f>
        <v>1.0082</v>
      </c>
      <c r="G974" s="10">
        <f>VLOOKUP(C974,away!$B$2:$E$405,4,FALSE)</f>
        <v>1.4903999999999999</v>
      </c>
      <c r="H974" s="10">
        <f>VLOOKUP(A974,away!$A$2:$E$405,3,FALSE)</f>
        <v>1.1375</v>
      </c>
      <c r="I974" s="10">
        <f>VLOOKUP(C974,away!$B$2:$E$405,3,FALSE)</f>
        <v>1.0548999999999999</v>
      </c>
      <c r="J974" s="10">
        <f>VLOOKUP(B974,home!$B$2:$E$405,4,FALSE)</f>
        <v>1.2894000000000001</v>
      </c>
      <c r="K974" s="12">
        <f t="shared" si="1342"/>
        <v>2.2851864426239996</v>
      </c>
      <c r="L974" s="12">
        <f t="shared" si="1343"/>
        <v>1.54721391825</v>
      </c>
      <c r="M974" s="13">
        <f t="shared" si="1344"/>
        <v>2.1657567210386683E-2</v>
      </c>
      <c r="N974" s="13">
        <f t="shared" si="1345"/>
        <v>4.9491578969393719E-2</v>
      </c>
      <c r="O974" s="13">
        <f t="shared" si="1346"/>
        <v>3.3508889423345095E-2</v>
      </c>
      <c r="P974" s="13">
        <f t="shared" si="1347"/>
        <v>7.6574059817614934E-2</v>
      </c>
      <c r="Q974" s="13">
        <f t="shared" si="1348"/>
        <v>5.6548742642456809E-2</v>
      </c>
      <c r="R974" s="13">
        <f t="shared" si="1349"/>
        <v>2.5922710050449878E-2</v>
      </c>
      <c r="S974" s="13">
        <f t="shared" si="1350"/>
        <v>6.7685194971247475E-2</v>
      </c>
      <c r="T974" s="13">
        <f t="shared" si="1351"/>
        <v>8.7493001675946439E-2</v>
      </c>
      <c r="U974" s="13">
        <f t="shared" si="1352"/>
        <v>5.9238225563360961E-2</v>
      </c>
      <c r="V974" s="13">
        <f t="shared" si="1353"/>
        <v>2.6590296326386036E-2</v>
      </c>
      <c r="W974" s="13">
        <f t="shared" si="1354"/>
        <v>4.3074806677991975E-2</v>
      </c>
      <c r="X974" s="13">
        <f t="shared" si="1355"/>
        <v>6.6645940418117208E-2</v>
      </c>
      <c r="Y974" s="13">
        <f t="shared" si="1356"/>
        <v>5.1557763304885602E-2</v>
      </c>
      <c r="Z974" s="13">
        <f t="shared" si="1357"/>
        <v>1.3369325929605068E-2</v>
      </c>
      <c r="AA974" s="13">
        <f t="shared" si="1358"/>
        <v>3.0551402361355003E-2</v>
      </c>
      <c r="AB974" s="13">
        <f t="shared" si="1359"/>
        <v>3.4907825239659657E-2</v>
      </c>
      <c r="AC974" s="13">
        <f t="shared" si="1360"/>
        <v>5.8759108354754794E-3</v>
      </c>
      <c r="AD974" s="13">
        <f t="shared" si="1361"/>
        <v>2.4608491059799252E-2</v>
      </c>
      <c r="AE974" s="13">
        <f t="shared" si="1362"/>
        <v>3.8074599874852087E-2</v>
      </c>
      <c r="AF974" s="13">
        <f t="shared" si="1363"/>
        <v>2.9454775429085436E-2</v>
      </c>
      <c r="AG974" s="13">
        <f t="shared" si="1364"/>
        <v>1.5190946167603031E-2</v>
      </c>
      <c r="AH974" s="13">
        <f t="shared" si="1365"/>
        <v>5.1713017889763978E-3</v>
      </c>
      <c r="AI974" s="13">
        <f t="shared" si="1366"/>
        <v>1.18173887388861E-2</v>
      </c>
      <c r="AJ974" s="13">
        <f t="shared" si="1367"/>
        <v>1.3502468266660022E-2</v>
      </c>
      <c r="AK974" s="13">
        <f t="shared" si="1368"/>
        <v>1.0285219141644084E-2</v>
      </c>
      <c r="AL974" s="13">
        <f t="shared" si="1369"/>
        <v>8.3101180003797379E-4</v>
      </c>
      <c r="AM974" s="13">
        <f t="shared" si="1370"/>
        <v>1.1246998028657425E-2</v>
      </c>
      <c r="AN974" s="13">
        <f t="shared" si="1371"/>
        <v>1.7401511888469078E-2</v>
      </c>
      <c r="AO974" s="13">
        <f t="shared" si="1372"/>
        <v>1.3461930696216101E-2</v>
      </c>
      <c r="AP974" s="13">
        <f t="shared" si="1373"/>
        <v>6.942828846567487E-3</v>
      </c>
      <c r="AQ974" s="13">
        <f t="shared" si="1374"/>
        <v>2.6855103558592035E-3</v>
      </c>
      <c r="AR974" s="13">
        <f t="shared" si="1375"/>
        <v>1.6002220206750809E-3</v>
      </c>
      <c r="AS974" s="13">
        <f t="shared" si="1376"/>
        <v>3.6568056668350763E-3</v>
      </c>
      <c r="AT974" s="13">
        <f t="shared" si="1377"/>
        <v>4.1782413665810668E-3</v>
      </c>
      <c r="AU974" s="13">
        <f t="shared" si="1378"/>
        <v>3.182686841640608E-3</v>
      </c>
      <c r="AV974" s="13">
        <f t="shared" si="1379"/>
        <v>1.818258205408729E-3</v>
      </c>
      <c r="AW974" s="13">
        <f t="shared" si="1380"/>
        <v>8.1616260480301187E-5</v>
      </c>
      <c r="AX974" s="13">
        <f t="shared" si="1381"/>
        <v>4.2835812358844681E-3</v>
      </c>
      <c r="AY974" s="13">
        <f t="shared" si="1382"/>
        <v>6.6276165081149844E-3</v>
      </c>
      <c r="AZ974" s="13">
        <f t="shared" si="1383"/>
        <v>5.1271702530894846E-3</v>
      </c>
      <c r="BA974" s="13">
        <f t="shared" si="1384"/>
        <v>2.644276392272475E-3</v>
      </c>
      <c r="BB974" s="13">
        <f t="shared" si="1385"/>
        <v>1.0228153094559678E-3</v>
      </c>
      <c r="BC974" s="13">
        <f t="shared" si="1386"/>
        <v>3.1650281651789076E-4</v>
      </c>
      <c r="BD974" s="13">
        <f t="shared" si="1387"/>
        <v>4.1264763044643787E-4</v>
      </c>
      <c r="BE974" s="13">
        <f t="shared" si="1388"/>
        <v>9.4297677067711803E-4</v>
      </c>
      <c r="BF974" s="13">
        <f t="shared" si="1389"/>
        <v>1.0774388660303555E-3</v>
      </c>
      <c r="BG974" s="13">
        <f t="shared" si="1390"/>
        <v>8.2071622980291463E-4</v>
      </c>
      <c r="BH974" s="13">
        <f t="shared" si="1391"/>
        <v>4.6887240039677596E-4</v>
      </c>
      <c r="BI974" s="13">
        <f t="shared" si="1392"/>
        <v>2.142921705414567E-4</v>
      </c>
      <c r="BJ974" s="14">
        <f t="shared" si="1393"/>
        <v>0.53390138855123592</v>
      </c>
      <c r="BK974" s="14">
        <f t="shared" si="1394"/>
        <v>0.20584165746926358</v>
      </c>
      <c r="BL974" s="14">
        <f t="shared" si="1395"/>
        <v>0.24327858874337283</v>
      </c>
      <c r="BM974" s="14">
        <f t="shared" si="1396"/>
        <v>0.72614141233219587</v>
      </c>
      <c r="BN974" s="14">
        <f t="shared" si="1397"/>
        <v>0.2637035481136471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1.5207999999999999</v>
      </c>
      <c r="F975" s="10">
        <f>VLOOKUP(B975,home!$B$2:$E$405,3,FALSE)</f>
        <v>1.3589</v>
      </c>
      <c r="G975" s="10">
        <f>VLOOKUP(C975,away!$B$2:$E$405,4,FALSE)</f>
        <v>0.52600000000000002</v>
      </c>
      <c r="H975" s="10">
        <f>VLOOKUP(A975,away!$A$2:$E$405,3,FALSE)</f>
        <v>1.1375</v>
      </c>
      <c r="I975" s="10">
        <f>VLOOKUP(C975,away!$B$2:$E$405,3,FALSE)</f>
        <v>0.93769999999999998</v>
      </c>
      <c r="J975" s="10">
        <f>VLOOKUP(B975,home!$B$2:$E$405,4,FALSE)</f>
        <v>0.93769999999999998</v>
      </c>
      <c r="K975" s="12">
        <f t="shared" si="1342"/>
        <v>1.0870395531199999</v>
      </c>
      <c r="L975" s="12">
        <f t="shared" si="1343"/>
        <v>1.0001824673749997</v>
      </c>
      <c r="M975" s="13">
        <f t="shared" si="1344"/>
        <v>0.12403121384536703</v>
      </c>
      <c r="N975" s="13">
        <f t="shared" si="1345"/>
        <v>0.13482683527139894</v>
      </c>
      <c r="O975" s="13">
        <f t="shared" si="1346"/>
        <v>0.12405384549537543</v>
      </c>
      <c r="P975" s="13">
        <f t="shared" si="1347"/>
        <v>0.13485143677011044</v>
      </c>
      <c r="Q975" s="13">
        <f t="shared" si="1348"/>
        <v>7.328105138100266E-2</v>
      </c>
      <c r="R975" s="13">
        <f t="shared" si="1349"/>
        <v>6.2038240637460787E-2</v>
      </c>
      <c r="S975" s="13">
        <f t="shared" si="1350"/>
        <v>3.6653898311506262E-2</v>
      </c>
      <c r="T975" s="13">
        <f t="shared" si="1351"/>
        <v>7.3294422782085367E-2</v>
      </c>
      <c r="U975" s="13">
        <f t="shared" si="1352"/>
        <v>6.7438021378896401E-2</v>
      </c>
      <c r="V975" s="13">
        <f t="shared" si="1353"/>
        <v>4.427945279335984E-3</v>
      </c>
      <c r="W975" s="13">
        <f t="shared" si="1354"/>
        <v>2.6553133781789629E-2</v>
      </c>
      <c r="X975" s="13">
        <f t="shared" si="1355"/>
        <v>2.655797886240881E-2</v>
      </c>
      <c r="Y975" s="13">
        <f t="shared" si="1356"/>
        <v>1.3281412413548565E-2</v>
      </c>
      <c r="Z975" s="13">
        <f t="shared" si="1357"/>
        <v>2.0683186864126502E-2</v>
      </c>
      <c r="AA975" s="13">
        <f t="shared" si="1358"/>
        <v>2.2483442205877526E-2</v>
      </c>
      <c r="AB975" s="13">
        <f t="shared" si="1359"/>
        <v>1.2220195484038224E-2</v>
      </c>
      <c r="AC975" s="13">
        <f t="shared" si="1360"/>
        <v>3.0088937108319557E-4</v>
      </c>
      <c r="AD975" s="13">
        <f t="shared" si="1361"/>
        <v>7.2160766700230406E-3</v>
      </c>
      <c r="AE975" s="13">
        <f t="shared" si="1362"/>
        <v>7.2173933685908175E-3</v>
      </c>
      <c r="AF975" s="13">
        <f t="shared" si="1363"/>
        <v>3.6093551537065617E-3</v>
      </c>
      <c r="AG975" s="13">
        <f t="shared" si="1364"/>
        <v>1.2033379144223001E-3</v>
      </c>
      <c r="AH975" s="13">
        <f t="shared" si="1365"/>
        <v>5.1717402177350567E-3</v>
      </c>
      <c r="AI975" s="13">
        <f t="shared" si="1366"/>
        <v>5.6218861751394476E-3</v>
      </c>
      <c r="AJ975" s="13">
        <f t="shared" si="1367"/>
        <v>3.0556063177575449E-3</v>
      </c>
      <c r="AK975" s="13">
        <f t="shared" si="1368"/>
        <v>1.1071883087219367E-3</v>
      </c>
      <c r="AL975" s="13">
        <f t="shared" si="1369"/>
        <v>1.3085533146522372E-5</v>
      </c>
      <c r="AM975" s="13">
        <f t="shared" si="1370"/>
        <v>1.5688321517323012E-3</v>
      </c>
      <c r="AN975" s="13">
        <f t="shared" si="1371"/>
        <v>1.5691184124168433E-3</v>
      </c>
      <c r="AO975" s="13">
        <f t="shared" si="1372"/>
        <v>7.8470236266731021E-4</v>
      </c>
      <c r="AP975" s="13">
        <f t="shared" si="1373"/>
        <v>2.6161518174919407E-4</v>
      </c>
      <c r="AQ975" s="13">
        <f t="shared" si="1374"/>
        <v>6.5415729496166975E-5</v>
      </c>
      <c r="AR975" s="13">
        <f t="shared" si="1375"/>
        <v>1.0345367783193538E-3</v>
      </c>
      <c r="AS975" s="13">
        <f t="shared" si="1376"/>
        <v>1.124582397190475E-3</v>
      </c>
      <c r="AT975" s="13">
        <f t="shared" si="1377"/>
        <v>6.1123277324427597E-4</v>
      </c>
      <c r="AU975" s="13">
        <f t="shared" si="1378"/>
        <v>2.2147806689325203E-4</v>
      </c>
      <c r="AV975" s="13">
        <f t="shared" si="1379"/>
        <v>6.0188854715380517E-5</v>
      </c>
      <c r="AW975" s="13">
        <f t="shared" si="1380"/>
        <v>3.951968780463201E-7</v>
      </c>
      <c r="AX975" s="13">
        <f t="shared" si="1381"/>
        <v>2.8423043352322801E-4</v>
      </c>
      <c r="AY975" s="13">
        <f t="shared" si="1382"/>
        <v>2.8428229630432809E-4</v>
      </c>
      <c r="AZ975" s="13">
        <f t="shared" si="1383"/>
        <v>1.4216708427434679E-4</v>
      </c>
      <c r="BA975" s="13">
        <f t="shared" si="1384"/>
        <v>4.7397675043008566E-5</v>
      </c>
      <c r="BB975" s="13">
        <f t="shared" si="1385"/>
        <v>1.1851580893088687E-5</v>
      </c>
      <c r="BC975" s="13">
        <f t="shared" si="1386"/>
        <v>2.3707486839887701E-6</v>
      </c>
      <c r="BD975" s="13">
        <f t="shared" si="1387"/>
        <v>1.7245425792160565E-4</v>
      </c>
      <c r="BE975" s="13">
        <f t="shared" si="1388"/>
        <v>1.8746459946474345E-4</v>
      </c>
      <c r="BF975" s="13">
        <f t="shared" si="1389"/>
        <v>1.0189071721398722E-4</v>
      </c>
      <c r="BG975" s="13">
        <f t="shared" si="1390"/>
        <v>3.6919746569122986E-5</v>
      </c>
      <c r="BH975" s="13">
        <f t="shared" si="1391"/>
        <v>1.0033306202950774E-5</v>
      </c>
      <c r="BI975" s="13">
        <f t="shared" si="1392"/>
        <v>2.1813201382343471E-6</v>
      </c>
      <c r="BJ975" s="14">
        <f t="shared" si="1393"/>
        <v>0.37206298125576054</v>
      </c>
      <c r="BK975" s="14">
        <f t="shared" si="1394"/>
        <v>0.30056275140685373</v>
      </c>
      <c r="BL975" s="14">
        <f t="shared" si="1395"/>
        <v>0.30675312903887569</v>
      </c>
      <c r="BM975" s="14">
        <f t="shared" si="1396"/>
        <v>0.34669553806547487</v>
      </c>
      <c r="BN975" s="14">
        <f t="shared" si="1397"/>
        <v>0.65308262340071532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1.5207999999999999</v>
      </c>
      <c r="F976" s="10">
        <f>VLOOKUP(B976,home!$B$2:$E$405,3,FALSE)</f>
        <v>1.2713000000000001</v>
      </c>
      <c r="G976" s="10">
        <f>VLOOKUP(C976,away!$B$2:$E$405,4,FALSE)</f>
        <v>0.70140000000000002</v>
      </c>
      <c r="H976" s="10">
        <f>VLOOKUP(A976,away!$A$2:$E$405,3,FALSE)</f>
        <v>1.1375</v>
      </c>
      <c r="I976" s="10">
        <f>VLOOKUP(C976,away!$B$2:$E$405,3,FALSE)</f>
        <v>1.0548999999999999</v>
      </c>
      <c r="J976" s="10">
        <f>VLOOKUP(B976,home!$B$2:$E$405,4,FALSE)</f>
        <v>1.2307999999999999</v>
      </c>
      <c r="K976" s="12">
        <f t="shared" si="1342"/>
        <v>1.356081878256</v>
      </c>
      <c r="L976" s="12">
        <f t="shared" si="1343"/>
        <v>1.4768969214999998</v>
      </c>
      <c r="M976" s="13">
        <f t="shared" si="1344"/>
        <v>5.8837327753404764E-2</v>
      </c>
      <c r="N976" s="13">
        <f t="shared" si="1345"/>
        <v>7.9788233931401026E-2</v>
      </c>
      <c r="O976" s="13">
        <f t="shared" si="1346"/>
        <v>8.6896668228289994E-2</v>
      </c>
      <c r="P976" s="13">
        <f t="shared" si="1347"/>
        <v>0.11783899706520801</v>
      </c>
      <c r="Q976" s="13">
        <f t="shared" si="1348"/>
        <v>5.4099689066211709E-2</v>
      </c>
      <c r="R976" s="13">
        <f t="shared" si="1349"/>
        <v>6.4168710897484202E-2</v>
      </c>
      <c r="S976" s="13">
        <f t="shared" si="1350"/>
        <v>5.900178406951255E-2</v>
      </c>
      <c r="T976" s="13">
        <f t="shared" si="1351"/>
        <v>7.9899664235995274E-2</v>
      </c>
      <c r="U976" s="13">
        <f t="shared" si="1352"/>
        <v>8.7018025999126641E-2</v>
      </c>
      <c r="V976" s="13">
        <f t="shared" si="1353"/>
        <v>1.3129818783199592E-2</v>
      </c>
      <c r="W976" s="13">
        <f t="shared" si="1354"/>
        <v>2.4454535987324649E-2</v>
      </c>
      <c r="X976" s="13">
        <f t="shared" si="1355"/>
        <v>3.6116828916390731E-2</v>
      </c>
      <c r="Y976" s="13">
        <f t="shared" si="1356"/>
        <v>2.6670416720479834E-2</v>
      </c>
      <c r="Z976" s="13">
        <f t="shared" si="1357"/>
        <v>3.1590190527039291E-2</v>
      </c>
      <c r="AA976" s="13">
        <f t="shared" si="1358"/>
        <v>4.2838884904372349E-2</v>
      </c>
      <c r="AB976" s="13">
        <f t="shared" si="1359"/>
        <v>2.9046517751756928E-2</v>
      </c>
      <c r="AC976" s="13">
        <f t="shared" si="1360"/>
        <v>1.6435194460486843E-3</v>
      </c>
      <c r="AD976" s="13">
        <f t="shared" si="1361"/>
        <v>8.2905882733925445E-3</v>
      </c>
      <c r="AE976" s="13">
        <f t="shared" si="1362"/>
        <v>1.2244344298397448E-2</v>
      </c>
      <c r="AF976" s="13">
        <f t="shared" si="1363"/>
        <v>9.041817200044636E-3</v>
      </c>
      <c r="AG976" s="13">
        <f t="shared" si="1364"/>
        <v>4.4512773291705554E-3</v>
      </c>
      <c r="AH976" s="13">
        <f t="shared" si="1365"/>
        <v>1.1663863784745699E-2</v>
      </c>
      <c r="AI976" s="13">
        <f t="shared" si="1366"/>
        <v>1.5817154308940089E-2</v>
      </c>
      <c r="AJ976" s="13">
        <f t="shared" si="1367"/>
        <v>1.072467816196623E-2</v>
      </c>
      <c r="AK976" s="13">
        <f t="shared" si="1368"/>
        <v>4.8478472351900885E-3</v>
      </c>
      <c r="AL976" s="13">
        <f t="shared" si="1369"/>
        <v>1.3166517962287015E-4</v>
      </c>
      <c r="AM976" s="13">
        <f t="shared" si="1370"/>
        <v>2.2485433035258646E-3</v>
      </c>
      <c r="AN976" s="13">
        <f t="shared" si="1371"/>
        <v>3.3208666828367893E-3</v>
      </c>
      <c r="AO976" s="13">
        <f t="shared" si="1372"/>
        <v>2.4522888902967859E-3</v>
      </c>
      <c r="AP976" s="13">
        <f t="shared" si="1373"/>
        <v>1.207259304235991E-3</v>
      </c>
      <c r="AQ976" s="13">
        <f t="shared" si="1374"/>
        <v>4.4574938746959179E-4</v>
      </c>
      <c r="AR976" s="13">
        <f t="shared" si="1375"/>
        <v>3.4452649032972521E-3</v>
      </c>
      <c r="AS976" s="13">
        <f t="shared" si="1376"/>
        <v>4.6720613011528144E-3</v>
      </c>
      <c r="AT976" s="13">
        <f t="shared" si="1377"/>
        <v>3.1678488322972403E-3</v>
      </c>
      <c r="AU976" s="13">
        <f t="shared" si="1378"/>
        <v>1.4319541315109055E-3</v>
      </c>
      <c r="AV976" s="13">
        <f t="shared" si="1379"/>
        <v>4.854617620589374E-4</v>
      </c>
      <c r="AW976" s="13">
        <f t="shared" si="1380"/>
        <v>7.3249477781426228E-6</v>
      </c>
      <c r="AX976" s="13">
        <f t="shared" si="1381"/>
        <v>5.0820147106421694E-4</v>
      </c>
      <c r="AY976" s="13">
        <f t="shared" si="1382"/>
        <v>7.505611881165131E-4</v>
      </c>
      <c r="AZ976" s="13">
        <f t="shared" si="1383"/>
        <v>5.542507540633305E-4</v>
      </c>
      <c r="BA976" s="13">
        <f t="shared" si="1384"/>
        <v>2.7285707747172868E-4</v>
      </c>
      <c r="BB976" s="13">
        <f t="shared" si="1385"/>
        <v>1.0074544443187078E-4</v>
      </c>
      <c r="BC976" s="13">
        <f t="shared" si="1386"/>
        <v>2.9758127347315854E-5</v>
      </c>
      <c r="BD976" s="13">
        <f t="shared" si="1387"/>
        <v>8.4805018823861755E-4</v>
      </c>
      <c r="BE976" s="13">
        <f t="shared" si="1388"/>
        <v>1.1500254921219791E-3</v>
      </c>
      <c r="BF976" s="13">
        <f t="shared" si="1389"/>
        <v>7.7976436469952715E-4</v>
      </c>
      <c r="BG976" s="13">
        <f t="shared" si="1390"/>
        <v>3.5247477475961034E-4</v>
      </c>
      <c r="BH976" s="13">
        <f t="shared" si="1391"/>
        <v>1.1949616364846832E-4</v>
      </c>
      <c r="BI976" s="13">
        <f t="shared" si="1392"/>
        <v>3.2409316408960238E-5</v>
      </c>
      <c r="BJ976" s="14">
        <f t="shared" si="1393"/>
        <v>0.3469484775896684</v>
      </c>
      <c r="BK976" s="14">
        <f t="shared" si="1394"/>
        <v>0.25133367348511304</v>
      </c>
      <c r="BL976" s="14">
        <f t="shared" si="1395"/>
        <v>0.36950716250206661</v>
      </c>
      <c r="BM976" s="14">
        <f t="shared" si="1396"/>
        <v>0.53700664092154915</v>
      </c>
      <c r="BN976" s="14">
        <f t="shared" si="1397"/>
        <v>0.46162962694199972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1.6306</v>
      </c>
      <c r="F977" s="10">
        <f>VLOOKUP(B977,home!$B$2:$E$405,3,FALSE)</f>
        <v>0.93789999999999996</v>
      </c>
      <c r="G977" s="10">
        <f>VLOOKUP(C977,away!$B$2:$E$405,4,FALSE)</f>
        <v>0.74960000000000004</v>
      </c>
      <c r="H977" s="10">
        <f>VLOOKUP(A977,away!$A$2:$E$405,3,FALSE)</f>
        <v>1.1465000000000001</v>
      </c>
      <c r="I977" s="10">
        <f>VLOOKUP(C977,away!$B$2:$E$405,3,FALSE)</f>
        <v>0.96909999999999996</v>
      </c>
      <c r="J977" s="10">
        <f>VLOOKUP(B977,home!$B$2:$E$405,4,FALSE)</f>
        <v>1.7957000000000001</v>
      </c>
      <c r="K977" s="12">
        <f t="shared" si="1342"/>
        <v>1.1463930691040001</v>
      </c>
      <c r="L977" s="12">
        <f t="shared" si="1343"/>
        <v>1.995154055455</v>
      </c>
      <c r="M977" s="13">
        <f t="shared" si="1344"/>
        <v>4.3215885796377154E-2</v>
      </c>
      <c r="N977" s="13">
        <f t="shared" si="1345"/>
        <v>4.9542391952156768E-2</v>
      </c>
      <c r="O977" s="13">
        <f t="shared" si="1346"/>
        <v>8.6222349806721998E-2</v>
      </c>
      <c r="P977" s="13">
        <f t="shared" si="1347"/>
        <v>9.8844704220286725E-2</v>
      </c>
      <c r="Q977" s="13">
        <f t="shared" si="1348"/>
        <v>2.8397527380393164E-2</v>
      </c>
      <c r="R977" s="13">
        <f t="shared" si="1349"/>
        <v>8.6013435443870537E-2</v>
      </c>
      <c r="S977" s="13">
        <f t="shared" si="1350"/>
        <v>5.6520162507088016E-2</v>
      </c>
      <c r="T977" s="13">
        <f t="shared" si="1351"/>
        <v>5.6657441917885819E-2</v>
      </c>
      <c r="U977" s="13">
        <f t="shared" si="1352"/>
        <v>9.8605206242677532E-2</v>
      </c>
      <c r="V977" s="13">
        <f t="shared" si="1353"/>
        <v>1.4363850603504999E-2</v>
      </c>
      <c r="W977" s="13">
        <f t="shared" si="1354"/>
        <v>1.0851576189524599E-2</v>
      </c>
      <c r="X977" s="13">
        <f t="shared" si="1355"/>
        <v>2.1650566242608919E-2</v>
      </c>
      <c r="Y977" s="13">
        <f t="shared" si="1356"/>
        <v>2.1598107520919157E-2</v>
      </c>
      <c r="Z977" s="13">
        <f t="shared" si="1357"/>
        <v>5.7203351516485049E-2</v>
      </c>
      <c r="AA977" s="13">
        <f t="shared" si="1358"/>
        <v>6.5577525708018253E-2</v>
      </c>
      <c r="AB977" s="13">
        <f t="shared" si="1359"/>
        <v>3.7588810480330768E-2</v>
      </c>
      <c r="AC977" s="13">
        <f t="shared" si="1360"/>
        <v>2.0533400770979663E-3</v>
      </c>
      <c r="AD977" s="13">
        <f t="shared" si="1361"/>
        <v>3.1100429331312506E-3</v>
      </c>
      <c r="AE977" s="13">
        <f t="shared" si="1362"/>
        <v>6.2050147706759779E-3</v>
      </c>
      <c r="AF977" s="13">
        <f t="shared" si="1363"/>
        <v>6.1899801919361782E-3</v>
      </c>
      <c r="AG977" s="13">
        <f t="shared" si="1364"/>
        <v>4.1166546943758615E-3</v>
      </c>
      <c r="AH977" s="13">
        <f t="shared" si="1365"/>
        <v>2.8532374690933272E-2</v>
      </c>
      <c r="AI977" s="13">
        <f t="shared" si="1366"/>
        <v>3.2709316590764287E-2</v>
      </c>
      <c r="AJ977" s="13">
        <f t="shared" si="1367"/>
        <v>1.8748866917390333E-2</v>
      </c>
      <c r="AK977" s="13">
        <f t="shared" si="1368"/>
        <v>7.1645236958831869E-3</v>
      </c>
      <c r="AL977" s="13">
        <f t="shared" si="1369"/>
        <v>1.8785850512537553E-4</v>
      </c>
      <c r="AM977" s="13">
        <f t="shared" si="1370"/>
        <v>7.1306633263150735E-4</v>
      </c>
      <c r="AN977" s="13">
        <f t="shared" si="1371"/>
        <v>1.4226771853581757E-3</v>
      </c>
      <c r="AO977" s="13">
        <f t="shared" si="1372"/>
        <v>1.4192300779853348E-3</v>
      </c>
      <c r="AP977" s="13">
        <f t="shared" si="1373"/>
        <v>9.4386088190538556E-4</v>
      </c>
      <c r="AQ977" s="13">
        <f t="shared" si="1374"/>
        <v>4.7078696657971574E-4</v>
      </c>
      <c r="AR977" s="13">
        <f t="shared" si="1375"/>
        <v>1.1385296615275426E-2</v>
      </c>
      <c r="AS977" s="13">
        <f t="shared" si="1376"/>
        <v>1.3052025129444979E-2</v>
      </c>
      <c r="AT977" s="13">
        <f t="shared" si="1377"/>
        <v>7.4813755730834836E-3</v>
      </c>
      <c r="AU977" s="13">
        <f t="shared" si="1378"/>
        <v>2.8588657014489579E-3</v>
      </c>
      <c r="AV977" s="13">
        <f t="shared" si="1379"/>
        <v>8.1934595641005811E-4</v>
      </c>
      <c r="AW977" s="13">
        <f t="shared" si="1380"/>
        <v>1.1935437649707197E-5</v>
      </c>
      <c r="AX977" s="13">
        <f t="shared" si="1381"/>
        <v>1.3624238359002787E-4</v>
      </c>
      <c r="AY977" s="13">
        <f t="shared" si="1382"/>
        <v>2.718245441444998E-4</v>
      </c>
      <c r="AZ977" s="13">
        <f t="shared" si="1383"/>
        <v>2.7116592081105281E-4</v>
      </c>
      <c r="BA977" s="13">
        <f t="shared" si="1384"/>
        <v>1.803392622024538E-4</v>
      </c>
      <c r="BB977" s="13">
        <f t="shared" si="1385"/>
        <v>8.9951152585247083E-5</v>
      </c>
      <c r="BC977" s="13">
        <f t="shared" si="1386"/>
        <v>3.5893281374661448E-5</v>
      </c>
      <c r="BD977" s="13">
        <f t="shared" si="1387"/>
        <v>3.7859034524208067E-3</v>
      </c>
      <c r="BE977" s="13">
        <f t="shared" si="1388"/>
        <v>4.3401334781521181E-3</v>
      </c>
      <c r="BF977" s="13">
        <f t="shared" si="1389"/>
        <v>2.4877494691699135E-3</v>
      </c>
      <c r="BG977" s="13">
        <f t="shared" si="1390"/>
        <v>9.5064624970784813E-4</v>
      </c>
      <c r="BH977" s="13">
        <f t="shared" si="1391"/>
        <v>2.7245356795869703E-4</v>
      </c>
      <c r="BI977" s="13">
        <f t="shared" si="1392"/>
        <v>6.2467776392101119E-5</v>
      </c>
      <c r="BJ977" s="14">
        <f t="shared" si="1393"/>
        <v>0.21427434178277574</v>
      </c>
      <c r="BK977" s="14">
        <f t="shared" si="1394"/>
        <v>0.21545762625362475</v>
      </c>
      <c r="BL977" s="14">
        <f t="shared" si="1395"/>
        <v>0.50865867254605457</v>
      </c>
      <c r="BM977" s="14">
        <f t="shared" si="1396"/>
        <v>0.60309780839263893</v>
      </c>
      <c r="BN977" s="14">
        <f t="shared" si="1397"/>
        <v>0.3922362945998063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1.6306</v>
      </c>
      <c r="F978" s="10">
        <f>VLOOKUP(B978,home!$B$2:$E$405,3,FALSE)</f>
        <v>0.90190000000000003</v>
      </c>
      <c r="G978" s="10">
        <f>VLOOKUP(C978,away!$B$2:$E$405,4,FALSE)</f>
        <v>1.3348</v>
      </c>
      <c r="H978" s="10">
        <f>VLOOKUP(A978,away!$A$2:$E$405,3,FALSE)</f>
        <v>1.1465000000000001</v>
      </c>
      <c r="I978" s="10">
        <f>VLOOKUP(C978,away!$B$2:$E$405,3,FALSE)</f>
        <v>1.2314000000000001</v>
      </c>
      <c r="J978" s="10">
        <f>VLOOKUP(B978,home!$B$2:$E$405,4,FALSE)</f>
        <v>0.71830000000000005</v>
      </c>
      <c r="K978" s="12">
        <f t="shared" si="1342"/>
        <v>1.9630077892720001</v>
      </c>
      <c r="L978" s="12">
        <f t="shared" si="1343"/>
        <v>1.0140960118300002</v>
      </c>
      <c r="M978" s="13">
        <f t="shared" si="1344"/>
        <v>5.0940153244500894E-2</v>
      </c>
      <c r="N978" s="13">
        <f t="shared" si="1345"/>
        <v>9.9995917605664592E-2</v>
      </c>
      <c r="O978" s="13">
        <f t="shared" si="1346"/>
        <v>5.16582062472574E-2</v>
      </c>
      <c r="P978" s="13">
        <f t="shared" si="1347"/>
        <v>0.10140546124318577</v>
      </c>
      <c r="Q978" s="13">
        <f t="shared" si="1348"/>
        <v>9.8146382577660396E-2</v>
      </c>
      <c r="R978" s="13">
        <f t="shared" si="1349"/>
        <v>2.6193190466817663E-2</v>
      </c>
      <c r="S978" s="13">
        <f t="shared" si="1350"/>
        <v>5.0466414581572416E-2</v>
      </c>
      <c r="T978" s="13">
        <f t="shared" si="1351"/>
        <v>9.9529855147546822E-2</v>
      </c>
      <c r="U978" s="13">
        <f t="shared" si="1352"/>
        <v>5.1417436912248163E-2</v>
      </c>
      <c r="V978" s="13">
        <f t="shared" si="1353"/>
        <v>1.1162488881524782E-2</v>
      </c>
      <c r="W978" s="13">
        <f t="shared" si="1354"/>
        <v>6.422070449627236E-2</v>
      </c>
      <c r="X978" s="13">
        <f t="shared" si="1355"/>
        <v>6.5125960306582756E-2</v>
      </c>
      <c r="Y978" s="13">
        <f t="shared" si="1356"/>
        <v>3.302198830675223E-2</v>
      </c>
      <c r="Z978" s="13">
        <f t="shared" si="1357"/>
        <v>8.8541366631677935E-3</v>
      </c>
      <c r="AA978" s="13">
        <f t="shared" si="1358"/>
        <v>1.7380739237077173E-2</v>
      </c>
      <c r="AB978" s="13">
        <f t="shared" si="1359"/>
        <v>1.705926325284399E-2</v>
      </c>
      <c r="AC978" s="13">
        <f t="shared" si="1360"/>
        <v>1.3888078234422427E-3</v>
      </c>
      <c r="AD978" s="13">
        <f t="shared" si="1361"/>
        <v>3.1516435789679505E-2</v>
      </c>
      <c r="AE978" s="13">
        <f t="shared" si="1362"/>
        <v>3.1960691841410267E-2</v>
      </c>
      <c r="AF978" s="13">
        <f t="shared" si="1363"/>
        <v>1.6205605065850885E-2</v>
      </c>
      <c r="AG978" s="13">
        <f t="shared" si="1364"/>
        <v>5.478013155523812E-3</v>
      </c>
      <c r="AH978" s="13">
        <f t="shared" si="1365"/>
        <v>2.2447361695790606E-3</v>
      </c>
      <c r="AI978" s="13">
        <f t="shared" si="1366"/>
        <v>4.4064345857442889E-3</v>
      </c>
      <c r="AJ978" s="13">
        <f t="shared" si="1367"/>
        <v>4.3249327073667902E-3</v>
      </c>
      <c r="AK978" s="13">
        <f t="shared" si="1368"/>
        <v>2.8299588642127496E-3</v>
      </c>
      <c r="AL978" s="13">
        <f t="shared" si="1369"/>
        <v>1.1058678778474921E-4</v>
      </c>
      <c r="AM978" s="13">
        <f t="shared" si="1370"/>
        <v>1.2373401789046341E-2</v>
      </c>
      <c r="AN978" s="13">
        <f t="shared" si="1371"/>
        <v>1.2547817407042083E-2</v>
      </c>
      <c r="AO978" s="13">
        <f t="shared" si="1372"/>
        <v>6.3623457948262145E-3</v>
      </c>
      <c r="AP978" s="13">
        <f t="shared" si="1373"/>
        <v>2.1506764988055461E-3</v>
      </c>
      <c r="AQ978" s="13">
        <f t="shared" si="1374"/>
        <v>5.4524811504380306E-4</v>
      </c>
      <c r="AR978" s="13">
        <f t="shared" si="1375"/>
        <v>4.5527559943613549E-4</v>
      </c>
      <c r="AS978" s="13">
        <f t="shared" si="1376"/>
        <v>8.9370954795861286E-4</v>
      </c>
      <c r="AT978" s="13">
        <f t="shared" si="1377"/>
        <v>8.7717940199475786E-4</v>
      </c>
      <c r="AU978" s="13">
        <f t="shared" si="1378"/>
        <v>5.7396999956822162E-4</v>
      </c>
      <c r="AV978" s="13">
        <f t="shared" si="1379"/>
        <v>2.816768949902164E-4</v>
      </c>
      <c r="AW978" s="13">
        <f t="shared" si="1380"/>
        <v>6.1150757356435374E-6</v>
      </c>
      <c r="AX978" s="13">
        <f t="shared" si="1381"/>
        <v>4.0481806819483452E-3</v>
      </c>
      <c r="AY978" s="13">
        <f t="shared" si="1382"/>
        <v>4.1052438847310668E-3</v>
      </c>
      <c r="AZ978" s="13">
        <f t="shared" si="1383"/>
        <v>2.0815557255476356E-3</v>
      </c>
      <c r="BA978" s="13">
        <f t="shared" si="1384"/>
        <v>7.0363245322658684E-4</v>
      </c>
      <c r="BB978" s="13">
        <f t="shared" si="1385"/>
        <v>1.7838771615281016E-4</v>
      </c>
      <c r="BC978" s="13">
        <f t="shared" si="1386"/>
        <v>3.6180454302005394E-5</v>
      </c>
      <c r="BD978" s="13">
        <f t="shared" si="1387"/>
        <v>7.6948861611949576E-5</v>
      </c>
      <c r="BE978" s="13">
        <f t="shared" si="1388"/>
        <v>1.5105121471987019E-4</v>
      </c>
      <c r="BF978" s="13">
        <f t="shared" si="1389"/>
        <v>1.4825735553705135E-4</v>
      </c>
      <c r="BG978" s="13">
        <f t="shared" si="1390"/>
        <v>9.7010114578700024E-5</v>
      </c>
      <c r="BH978" s="13">
        <f t="shared" si="1391"/>
        <v>4.7607902639039346E-5</v>
      </c>
      <c r="BI978" s="13">
        <f t="shared" si="1392"/>
        <v>1.869093674226745E-5</v>
      </c>
      <c r="BJ978" s="14">
        <f t="shared" si="1393"/>
        <v>0.59033422481361597</v>
      </c>
      <c r="BK978" s="14">
        <f t="shared" si="1394"/>
        <v>0.21957915644674195</v>
      </c>
      <c r="BL978" s="14">
        <f t="shared" si="1395"/>
        <v>0.18113627627292411</v>
      </c>
      <c r="BM978" s="14">
        <f t="shared" si="1396"/>
        <v>0.56746535400236797</v>
      </c>
      <c r="BN978" s="14">
        <f t="shared" si="1397"/>
        <v>0.42833931138508669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1.391</v>
      </c>
      <c r="F979" s="10">
        <f>VLOOKUP(B979,home!$B$2:$E$405,3,FALSE)</f>
        <v>0.7843</v>
      </c>
      <c r="G979" s="10">
        <f>VLOOKUP(C979,away!$B$2:$E$405,4,FALSE)</f>
        <v>0.60829999999999995</v>
      </c>
      <c r="H979" s="10">
        <f>VLOOKUP(A979,away!$A$2:$E$405,3,FALSE)</f>
        <v>1.016</v>
      </c>
      <c r="I979" s="10">
        <f>VLOOKUP(C979,away!$B$2:$E$405,3,FALSE)</f>
        <v>1.2114</v>
      </c>
      <c r="J979" s="10">
        <f>VLOOKUP(B979,home!$B$2:$E$405,4,FALSE)</f>
        <v>1.3422000000000001</v>
      </c>
      <c r="K979" s="12">
        <f t="shared" si="1342"/>
        <v>0.66363175878999991</v>
      </c>
      <c r="L979" s="12">
        <f t="shared" si="1343"/>
        <v>1.6519561372800002</v>
      </c>
      <c r="M979" s="13">
        <f t="shared" si="1344"/>
        <v>9.8708136815236158E-2</v>
      </c>
      <c r="N979" s="13">
        <f t="shared" si="1345"/>
        <v>6.5505854441579095E-2</v>
      </c>
      <c r="O979" s="13">
        <f t="shared" si="1346"/>
        <v>0.16306151241140326</v>
      </c>
      <c r="P979" s="13">
        <f t="shared" si="1347"/>
        <v>0.10821279827253694</v>
      </c>
      <c r="Q979" s="13">
        <f t="shared" si="1348"/>
        <v>2.173588269705343E-2</v>
      </c>
      <c r="R979" s="13">
        <f t="shared" si="1349"/>
        <v>0.13468523309108832</v>
      </c>
      <c r="S979" s="13">
        <f t="shared" si="1350"/>
        <v>2.9658167218503496E-2</v>
      </c>
      <c r="T979" s="13">
        <f t="shared" si="1351"/>
        <v>3.5906724820595572E-2</v>
      </c>
      <c r="U979" s="13">
        <f t="shared" si="1352"/>
        <v>8.9381398119280031E-2</v>
      </c>
      <c r="V979" s="13">
        <f t="shared" si="1353"/>
        <v>3.6126631838270329E-3</v>
      </c>
      <c r="W979" s="13">
        <f t="shared" si="1354"/>
        <v>4.8082073543662326E-3</v>
      </c>
      <c r="X979" s="13">
        <f t="shared" si="1355"/>
        <v>7.94294764836013E-3</v>
      </c>
      <c r="Y979" s="13">
        <f t="shared" si="1356"/>
        <v>6.5607005579011324E-3</v>
      </c>
      <c r="Z979" s="13">
        <f t="shared" si="1357"/>
        <v>7.4164699135270254E-2</v>
      </c>
      <c r="AA979" s="13">
        <f t="shared" si="1358"/>
        <v>4.921804972727057E-2</v>
      </c>
      <c r="AB979" s="13">
        <f t="shared" si="1359"/>
        <v>1.6331330452361122E-2</v>
      </c>
      <c r="AC979" s="13">
        <f t="shared" si="1360"/>
        <v>2.4753303333914761E-4</v>
      </c>
      <c r="AD979" s="13">
        <f t="shared" si="1361"/>
        <v>7.9771977580126851E-4</v>
      </c>
      <c r="AE979" s="13">
        <f t="shared" si="1362"/>
        <v>1.3177980794645311E-3</v>
      </c>
      <c r="AF979" s="13">
        <f t="shared" si="1363"/>
        <v>1.0884723125336151E-3</v>
      </c>
      <c r="AG979" s="13">
        <f t="shared" si="1364"/>
        <v>5.9936950564975339E-4</v>
      </c>
      <c r="AH979" s="13">
        <f t="shared" si="1365"/>
        <v>3.0629207476508616E-2</v>
      </c>
      <c r="AI979" s="13">
        <f t="shared" si="1366"/>
        <v>2.0326514827979224E-2</v>
      </c>
      <c r="AJ979" s="13">
        <f t="shared" si="1367"/>
        <v>6.7446603926814321E-3</v>
      </c>
      <c r="AK979" s="13">
        <f t="shared" si="1368"/>
        <v>1.4919902796121437E-3</v>
      </c>
      <c r="AL979" s="13">
        <f t="shared" si="1369"/>
        <v>1.0854725078098618E-5</v>
      </c>
      <c r="AM979" s="13">
        <f t="shared" si="1370"/>
        <v>1.0587843556731208E-4</v>
      </c>
      <c r="AN979" s="13">
        <f t="shared" si="1371"/>
        <v>1.7490653144102623E-4</v>
      </c>
      <c r="AO979" s="13">
        <f t="shared" si="1372"/>
        <v>1.4446895903218033E-4</v>
      </c>
      <c r="AP979" s="13">
        <f t="shared" si="1373"/>
        <v>7.9552127839887751E-5</v>
      </c>
      <c r="AQ979" s="13">
        <f t="shared" si="1374"/>
        <v>3.2854156454696449E-5</v>
      </c>
      <c r="AR979" s="13">
        <f t="shared" si="1375"/>
        <v>1.0119621454168167E-2</v>
      </c>
      <c r="AS979" s="13">
        <f t="shared" si="1376"/>
        <v>6.7157021839186369E-3</v>
      </c>
      <c r="AT979" s="13">
        <f t="shared" si="1377"/>
        <v>2.2283766259118842E-3</v>
      </c>
      <c r="AU979" s="13">
        <f t="shared" si="1378"/>
        <v>4.9294049983347656E-4</v>
      </c>
      <c r="AV979" s="13">
        <f t="shared" si="1379"/>
        <v>8.1782742720827885E-5</v>
      </c>
      <c r="AW979" s="13">
        <f t="shared" si="1380"/>
        <v>3.305536833353725E-7</v>
      </c>
      <c r="AX979" s="13">
        <f t="shared" si="1381"/>
        <v>1.1710715402244829E-5</v>
      </c>
      <c r="AY979" s="13">
        <f t="shared" si="1382"/>
        <v>1.9345588180677769E-5</v>
      </c>
      <c r="AZ979" s="13">
        <f t="shared" si="1383"/>
        <v>1.5979031562181041E-5</v>
      </c>
      <c r="BA979" s="13">
        <f t="shared" si="1384"/>
        <v>8.7988864189786011E-6</v>
      </c>
      <c r="BB979" s="13">
        <f t="shared" si="1385"/>
        <v>3.6338436052653377E-6</v>
      </c>
      <c r="BC979" s="13">
        <f t="shared" si="1386"/>
        <v>1.2005900491267504E-6</v>
      </c>
      <c r="BD979" s="13">
        <f t="shared" si="1387"/>
        <v>2.7861951280272476E-3</v>
      </c>
      <c r="BE979" s="13">
        <f t="shared" si="1388"/>
        <v>1.849007573144851E-3</v>
      </c>
      <c r="BF979" s="13">
        <f t="shared" si="1389"/>
        <v>6.1353007389107342E-4</v>
      </c>
      <c r="BG979" s="13">
        <f t="shared" si="1390"/>
        <v>1.3571934733563057E-4</v>
      </c>
      <c r="BH979" s="13">
        <f t="shared" si="1391"/>
        <v>2.2516917293543843E-5</v>
      </c>
      <c r="BI979" s="13">
        <f t="shared" si="1392"/>
        <v>2.9885882852086939E-6</v>
      </c>
      <c r="BJ979" s="14">
        <f t="shared" si="1393"/>
        <v>0.14686200605885832</v>
      </c>
      <c r="BK979" s="14">
        <f t="shared" si="1394"/>
        <v>0.24046949883670155</v>
      </c>
      <c r="BL979" s="14">
        <f t="shared" si="1395"/>
        <v>0.53691827791271507</v>
      </c>
      <c r="BM979" s="14">
        <f t="shared" si="1396"/>
        <v>0.40648604918015091</v>
      </c>
      <c r="BN979" s="14">
        <f t="shared" si="1397"/>
        <v>0.59190941772889727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1.391</v>
      </c>
      <c r="F980" s="10">
        <f>VLOOKUP(B980,home!$B$2:$E$405,3,FALSE)</f>
        <v>0.91500000000000004</v>
      </c>
      <c r="G980" s="10">
        <f>VLOOKUP(C980,away!$B$2:$E$405,4,FALSE)</f>
        <v>1.1060000000000001</v>
      </c>
      <c r="H980" s="10">
        <f>VLOOKUP(A980,away!$A$2:$E$405,3,FALSE)</f>
        <v>1.016</v>
      </c>
      <c r="I980" s="10">
        <f>VLOOKUP(C980,away!$B$2:$E$405,3,FALSE)</f>
        <v>1.7414000000000001</v>
      </c>
      <c r="J980" s="10">
        <f>VLOOKUP(B980,home!$B$2:$E$405,4,FALSE)</f>
        <v>1.1632</v>
      </c>
      <c r="K980" s="12">
        <f t="shared" si="1342"/>
        <v>1.4076780900000003</v>
      </c>
      <c r="L980" s="12">
        <f t="shared" si="1343"/>
        <v>2.05800602368</v>
      </c>
      <c r="M980" s="13">
        <f t="shared" si="1344"/>
        <v>3.1251618451900186E-2</v>
      </c>
      <c r="N980" s="13">
        <f t="shared" si="1345"/>
        <v>4.3992218571779616E-2</v>
      </c>
      <c r="O980" s="13">
        <f t="shared" si="1346"/>
        <v>6.4316019023759607E-2</v>
      </c>
      <c r="P980" s="13">
        <f t="shared" si="1347"/>
        <v>9.0536250815769603E-2</v>
      </c>
      <c r="Q980" s="13">
        <f t="shared" si="1348"/>
        <v>3.0963441106992642E-2</v>
      </c>
      <c r="R980" s="13">
        <f t="shared" si="1349"/>
        <v>6.6181377285007392E-2</v>
      </c>
      <c r="S980" s="13">
        <f t="shared" si="1350"/>
        <v>6.5571105736425939E-2</v>
      </c>
      <c r="T980" s="13">
        <f t="shared" si="1351"/>
        <v>6.3722948312051775E-2</v>
      </c>
      <c r="U980" s="13">
        <f t="shared" si="1352"/>
        <v>9.3162074770128597E-2</v>
      </c>
      <c r="V980" s="13">
        <f t="shared" si="1353"/>
        <v>2.1106683142604301E-2</v>
      </c>
      <c r="W980" s="13">
        <f t="shared" si="1354"/>
        <v>1.4528852545772965E-2</v>
      </c>
      <c r="X980" s="13">
        <f t="shared" si="1355"/>
        <v>2.9900466056359262E-2</v>
      </c>
      <c r="Y980" s="13">
        <f t="shared" si="1356"/>
        <v>3.0767669627413372E-2</v>
      </c>
      <c r="Z980" s="13">
        <f t="shared" si="1357"/>
        <v>4.5400557702661305E-2</v>
      </c>
      <c r="AA980" s="13">
        <f t="shared" si="1358"/>
        <v>6.3909370351817069E-2</v>
      </c>
      <c r="AB980" s="13">
        <f t="shared" si="1359"/>
        <v>4.4981910194974259E-2</v>
      </c>
      <c r="AC980" s="13">
        <f t="shared" si="1360"/>
        <v>3.8216419931757385E-3</v>
      </c>
      <c r="AD980" s="13">
        <f t="shared" si="1361"/>
        <v>5.1129868503813347E-3</v>
      </c>
      <c r="AE980" s="13">
        <f t="shared" si="1362"/>
        <v>1.0522557737081417E-2</v>
      </c>
      <c r="AF980" s="13">
        <f t="shared" si="1363"/>
        <v>1.0827743603717075E-2</v>
      </c>
      <c r="AG980" s="13">
        <f t="shared" si="1364"/>
        <v>7.4278538531041098E-3</v>
      </c>
      <c r="AH980" s="13">
        <f t="shared" si="1365"/>
        <v>2.3358655307627093E-2</v>
      </c>
      <c r="AI980" s="13">
        <f t="shared" si="1366"/>
        <v>3.2881467288408878E-2</v>
      </c>
      <c r="AJ980" s="13">
        <f t="shared" si="1367"/>
        <v>2.3143260534472451E-2</v>
      </c>
      <c r="AK980" s="13">
        <f t="shared" si="1368"/>
        <v>1.0859420261846189E-2</v>
      </c>
      <c r="AL980" s="13">
        <f t="shared" si="1369"/>
        <v>4.4285340108675105E-4</v>
      </c>
      <c r="AM980" s="13">
        <f t="shared" si="1370"/>
        <v>1.4394879127479832E-3</v>
      </c>
      <c r="AN980" s="13">
        <f t="shared" si="1371"/>
        <v>2.9624747954498992E-3</v>
      </c>
      <c r="AO980" s="13">
        <f t="shared" si="1372"/>
        <v>3.048395487018035E-3</v>
      </c>
      <c r="AP980" s="13">
        <f t="shared" si="1373"/>
        <v>2.0912054249473478E-3</v>
      </c>
      <c r="AQ980" s="13">
        <f t="shared" si="1374"/>
        <v>1.0759283403234837E-3</v>
      </c>
      <c r="AR980" s="13">
        <f t="shared" si="1375"/>
        <v>9.6144506656322751E-3</v>
      </c>
      <c r="AS980" s="13">
        <f t="shared" si="1376"/>
        <v>1.3534051549396473E-2</v>
      </c>
      <c r="AT980" s="13">
        <f t="shared" si="1377"/>
        <v>9.5257939175079874E-3</v>
      </c>
      <c r="AU980" s="13">
        <f t="shared" si="1378"/>
        <v>4.4697504625104212E-3</v>
      </c>
      <c r="AV980" s="13">
        <f t="shared" si="1379"/>
        <v>1.5729924484608226E-3</v>
      </c>
      <c r="AW980" s="13">
        <f t="shared" si="1380"/>
        <v>3.5637520178991676E-5</v>
      </c>
      <c r="AX980" s="13">
        <f t="shared" si="1381"/>
        <v>3.377225992658611E-4</v>
      </c>
      <c r="AY980" s="13">
        <f t="shared" si="1382"/>
        <v>6.9503514362200881E-4</v>
      </c>
      <c r="AZ980" s="13">
        <f t="shared" si="1383"/>
        <v>7.151932561216942E-4</v>
      </c>
      <c r="BA980" s="13">
        <f t="shared" si="1384"/>
        <v>4.9062400973125318E-4</v>
      </c>
      <c r="BB980" s="13">
        <f t="shared" si="1385"/>
        <v>2.5242679184723848E-4</v>
      </c>
      <c r="BC980" s="13">
        <f t="shared" si="1386"/>
        <v>1.0389917163196689E-4</v>
      </c>
      <c r="BD980" s="13">
        <f t="shared" si="1387"/>
        <v>3.2977662307075682E-3</v>
      </c>
      <c r="BE980" s="13">
        <f t="shared" si="1388"/>
        <v>4.64219326890893E-3</v>
      </c>
      <c r="BF980" s="13">
        <f t="shared" si="1389"/>
        <v>3.2673568770942908E-3</v>
      </c>
      <c r="BG980" s="13">
        <f t="shared" si="1390"/>
        <v>1.5331288960321523E-3</v>
      </c>
      <c r="BH980" s="13">
        <f t="shared" si="1391"/>
        <v>5.3953798902258755E-4</v>
      </c>
      <c r="BI980" s="13">
        <f t="shared" si="1392"/>
        <v>1.5189916117395145E-4</v>
      </c>
      <c r="BJ980" s="14">
        <f t="shared" si="1393"/>
        <v>0.26097913119736027</v>
      </c>
      <c r="BK980" s="14">
        <f t="shared" si="1394"/>
        <v>0.21342518868458454</v>
      </c>
      <c r="BL980" s="14">
        <f t="shared" si="1395"/>
        <v>0.47494247648448895</v>
      </c>
      <c r="BM980" s="14">
        <f t="shared" si="1396"/>
        <v>0.6668470311904432</v>
      </c>
      <c r="BN980" s="14">
        <f t="shared" si="1397"/>
        <v>0.32724092525520904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1.391</v>
      </c>
      <c r="F981" s="10">
        <f>VLOOKUP(B981,home!$B$2:$E$405,3,FALSE)</f>
        <v>0.95850000000000002</v>
      </c>
      <c r="G981" s="10">
        <f>VLOOKUP(C981,away!$B$2:$E$405,4,FALSE)</f>
        <v>0.71889999999999998</v>
      </c>
      <c r="H981" s="10">
        <f>VLOOKUP(A981,away!$A$2:$E$405,3,FALSE)</f>
        <v>1.016</v>
      </c>
      <c r="I981" s="10">
        <f>VLOOKUP(C981,away!$B$2:$E$405,3,FALSE)</f>
        <v>0.71579999999999999</v>
      </c>
      <c r="J981" s="10">
        <f>VLOOKUP(B981,home!$B$2:$E$405,4,FALSE)</f>
        <v>0.9022</v>
      </c>
      <c r="K981" s="12">
        <f t="shared" si="1342"/>
        <v>0.95849031914999994</v>
      </c>
      <c r="L981" s="12">
        <f t="shared" si="1343"/>
        <v>0.65612747616</v>
      </c>
      <c r="M981" s="13">
        <f t="shared" si="1344"/>
        <v>0.19896670191672716</v>
      </c>
      <c r="N981" s="13">
        <f t="shared" si="1345"/>
        <v>0.19070765762038672</v>
      </c>
      <c r="O981" s="13">
        <f t="shared" si="1346"/>
        <v>0.13054751996850122</v>
      </c>
      <c r="P981" s="13">
        <f t="shared" si="1347"/>
        <v>0.12512853407884972</v>
      </c>
      <c r="Q981" s="13">
        <f t="shared" si="1348"/>
        <v>9.1395721808456676E-2</v>
      </c>
      <c r="R981" s="13">
        <f t="shared" si="1349"/>
        <v>4.282790739793995E-2</v>
      </c>
      <c r="S981" s="13">
        <f t="shared" si="1350"/>
        <v>1.9673078321510787E-2</v>
      </c>
      <c r="T981" s="13">
        <f t="shared" si="1351"/>
        <v>5.9967244282004152E-2</v>
      </c>
      <c r="U981" s="13">
        <f t="shared" si="1352"/>
        <v>4.1050134630378106E-2</v>
      </c>
      <c r="V981" s="13">
        <f t="shared" si="1353"/>
        <v>1.3746931451761291E-3</v>
      </c>
      <c r="W981" s="13">
        <f t="shared" si="1354"/>
        <v>2.9200638188377419E-2</v>
      </c>
      <c r="X981" s="13">
        <f t="shared" si="1355"/>
        <v>1.9159341036801388E-2</v>
      </c>
      <c r="Y981" s="13">
        <f t="shared" si="1356"/>
        <v>6.2854850396826065E-3</v>
      </c>
      <c r="Z981" s="13">
        <f t="shared" si="1357"/>
        <v>9.3668555967415142E-3</v>
      </c>
      <c r="AA981" s="13">
        <f t="shared" si="1358"/>
        <v>8.9780404103527358E-3</v>
      </c>
      <c r="AB981" s="13">
        <f t="shared" si="1359"/>
        <v>4.3026824091302951E-3</v>
      </c>
      <c r="AC981" s="13">
        <f t="shared" si="1360"/>
        <v>5.4033330830943663E-5</v>
      </c>
      <c r="AD981" s="13">
        <f t="shared" si="1361"/>
        <v>6.9971322541403872E-3</v>
      </c>
      <c r="AE981" s="13">
        <f t="shared" si="1362"/>
        <v>4.5910107262668639E-3</v>
      </c>
      <c r="AF981" s="13">
        <f t="shared" si="1363"/>
        <v>1.5061441404244829E-3</v>
      </c>
      <c r="AG981" s="13">
        <f t="shared" si="1364"/>
        <v>3.2940751786329628E-4</v>
      </c>
      <c r="AH981" s="13">
        <f t="shared" si="1365"/>
        <v>1.5364628305612948E-3</v>
      </c>
      <c r="AI981" s="13">
        <f t="shared" si="1366"/>
        <v>1.4726847488268076E-3</v>
      </c>
      <c r="AJ981" s="13">
        <f t="shared" si="1367"/>
        <v>7.0577703745517209E-4</v>
      </c>
      <c r="AK981" s="13">
        <f t="shared" si="1368"/>
        <v>2.2549348595971645E-4</v>
      </c>
      <c r="AL981" s="13">
        <f t="shared" si="1369"/>
        <v>1.3592448209958674E-6</v>
      </c>
      <c r="AM981" s="13">
        <f t="shared" si="1370"/>
        <v>1.3413367054811557E-3</v>
      </c>
      <c r="AN981" s="13">
        <f t="shared" si="1371"/>
        <v>8.8008786724811988E-4</v>
      </c>
      <c r="AO981" s="13">
        <f t="shared" si="1372"/>
        <v>2.8872491556827302E-4</v>
      </c>
      <c r="AP981" s="13">
        <f t="shared" si="1373"/>
        <v>6.3146783385440035E-5</v>
      </c>
      <c r="AQ981" s="13">
        <f t="shared" si="1374"/>
        <v>1.0358084902577746E-5</v>
      </c>
      <c r="AR981" s="13">
        <f t="shared" si="1375"/>
        <v>2.0162309584596645E-4</v>
      </c>
      <c r="AS981" s="13">
        <f t="shared" si="1376"/>
        <v>1.9325378548541142E-4</v>
      </c>
      <c r="AT981" s="13">
        <f t="shared" si="1377"/>
        <v>9.2615941263428792E-5</v>
      </c>
      <c r="AU981" s="13">
        <f t="shared" si="1378"/>
        <v>2.9590494366653838E-5</v>
      </c>
      <c r="AV981" s="13">
        <f t="shared" si="1379"/>
        <v>7.0905505973250783E-6</v>
      </c>
      <c r="AW981" s="13">
        <f t="shared" si="1380"/>
        <v>2.374494356579777E-8</v>
      </c>
      <c r="AX981" s="13">
        <f t="shared" si="1381"/>
        <v>2.1427637448737368E-4</v>
      </c>
      <c r="AY981" s="13">
        <f t="shared" si="1382"/>
        <v>1.4059261679311551E-4</v>
      </c>
      <c r="AZ981" s="13">
        <f t="shared" si="1383"/>
        <v>4.6123339411598455E-5</v>
      </c>
      <c r="BA981" s="13">
        <f t="shared" si="1384"/>
        <v>1.0087596760067721E-5</v>
      </c>
      <c r="BB981" s="13">
        <f t="shared" si="1385"/>
        <v>1.6546873506757562E-6</v>
      </c>
      <c r="BC981" s="13">
        <f t="shared" si="1386"/>
        <v>2.1713716704655221E-7</v>
      </c>
      <c r="BD981" s="13">
        <f t="shared" si="1387"/>
        <v>2.2048408835496625E-5</v>
      </c>
      <c r="BE981" s="13">
        <f t="shared" si="1388"/>
        <v>2.1133186421484839E-5</v>
      </c>
      <c r="BF981" s="13">
        <f t="shared" si="1389"/>
        <v>1.0127977298892722E-5</v>
      </c>
      <c r="BG981" s="13">
        <f t="shared" si="1390"/>
        <v>3.2358560645198801E-6</v>
      </c>
      <c r="BH981" s="13">
        <f t="shared" si="1391"/>
        <v>7.7538417800128073E-7</v>
      </c>
      <c r="BI981" s="13">
        <f t="shared" si="1392"/>
        <v>1.4863964564726157E-7</v>
      </c>
      <c r="BJ981" s="14">
        <f t="shared" si="1393"/>
        <v>0.41313638872295955</v>
      </c>
      <c r="BK981" s="14">
        <f t="shared" si="1394"/>
        <v>0.3453389926547088</v>
      </c>
      <c r="BL981" s="14">
        <f t="shared" si="1395"/>
        <v>0.2322283462391081</v>
      </c>
      <c r="BM981" s="14">
        <f t="shared" si="1396"/>
        <v>0.22035597155080691</v>
      </c>
      <c r="BN981" s="14">
        <f t="shared" si="1397"/>
        <v>0.7795740427908614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1.391</v>
      </c>
      <c r="F982" s="10">
        <f>VLOOKUP(B982,home!$B$2:$E$405,3,FALSE)</f>
        <v>0.91500000000000004</v>
      </c>
      <c r="G982" s="10">
        <f>VLOOKUP(C982,away!$B$2:$E$405,4,FALSE)</f>
        <v>0.94010000000000005</v>
      </c>
      <c r="H982" s="10">
        <f>VLOOKUP(A982,away!$A$2:$E$405,3,FALSE)</f>
        <v>1.016</v>
      </c>
      <c r="I982" s="10">
        <f>VLOOKUP(C982,away!$B$2:$E$405,3,FALSE)</f>
        <v>0.7571</v>
      </c>
      <c r="J982" s="10">
        <f>VLOOKUP(B982,home!$B$2:$E$405,4,FALSE)</f>
        <v>1.0737000000000001</v>
      </c>
      <c r="K982" s="12">
        <f t="shared" si="1342"/>
        <v>1.1965263765000003</v>
      </c>
      <c r="L982" s="12">
        <f t="shared" si="1343"/>
        <v>0.82590464232000016</v>
      </c>
      <c r="M982" s="13">
        <f t="shared" si="1344"/>
        <v>0.13233336881760249</v>
      </c>
      <c r="N982" s="13">
        <f t="shared" si="1345"/>
        <v>0.15834036628136405</v>
      </c>
      <c r="O982" s="13">
        <f t="shared" si="1346"/>
        <v>0.10929474364030264</v>
      </c>
      <c r="P982" s="13">
        <f t="shared" si="1347"/>
        <v>0.13077404357842778</v>
      </c>
      <c r="Q982" s="13">
        <f t="shared" si="1348"/>
        <v>9.4729212360161671E-2</v>
      </c>
      <c r="R982" s="13">
        <f t="shared" si="1349"/>
        <v>4.5133518076850121E-2</v>
      </c>
      <c r="S982" s="13">
        <f t="shared" si="1350"/>
        <v>3.2308273088370323E-2</v>
      </c>
      <c r="T982" s="13">
        <f t="shared" si="1351"/>
        <v>7.8237296251574662E-2</v>
      </c>
      <c r="U982" s="13">
        <f t="shared" si="1352"/>
        <v>5.4003444843190744E-2</v>
      </c>
      <c r="V982" s="13">
        <f t="shared" si="1353"/>
        <v>3.5475082954455365E-3</v>
      </c>
      <c r="W982" s="13">
        <f t="shared" si="1354"/>
        <v>3.7782000404667754E-2</v>
      </c>
      <c r="X982" s="13">
        <f t="shared" si="1355"/>
        <v>3.1204329530351221E-2</v>
      </c>
      <c r="Y982" s="13">
        <f t="shared" si="1356"/>
        <v>1.288590030980007E-2</v>
      </c>
      <c r="Z982" s="13">
        <f t="shared" si="1357"/>
        <v>1.2425327367968059E-2</v>
      </c>
      <c r="AA982" s="13">
        <f t="shared" si="1358"/>
        <v>1.4867231932421107E-2</v>
      </c>
      <c r="AB982" s="13">
        <f t="shared" si="1359"/>
        <v>8.8945175763424627E-3</v>
      </c>
      <c r="AC982" s="13">
        <f t="shared" si="1360"/>
        <v>2.1910668137247225E-4</v>
      </c>
      <c r="AD982" s="13">
        <f t="shared" si="1361"/>
        <v>1.1301790010279667E-2</v>
      </c>
      <c r="AE982" s="13">
        <f t="shared" si="1362"/>
        <v>9.3342008360157783E-3</v>
      </c>
      <c r="AF982" s="13">
        <f t="shared" si="1363"/>
        <v>3.854579901406328E-3</v>
      </c>
      <c r="AG982" s="13">
        <f t="shared" si="1364"/>
        <v>1.0611718115882852E-3</v>
      </c>
      <c r="AH982" s="13">
        <f t="shared" si="1365"/>
        <v>2.5655338888876411E-3</v>
      </c>
      <c r="AI982" s="13">
        <f t="shared" si="1366"/>
        <v>3.0697289678586837E-3</v>
      </c>
      <c r="AJ982" s="13">
        <f t="shared" si="1367"/>
        <v>1.8365058393745182E-3</v>
      </c>
      <c r="AK982" s="13">
        <f t="shared" si="1368"/>
        <v>7.3247589246929455E-4</v>
      </c>
      <c r="AL982" s="13">
        <f t="shared" si="1369"/>
        <v>8.6609951682321294E-6</v>
      </c>
      <c r="AM982" s="13">
        <f t="shared" si="1370"/>
        <v>2.7045779697927657E-3</v>
      </c>
      <c r="AN982" s="13">
        <f t="shared" si="1371"/>
        <v>2.2337235007682458E-3</v>
      </c>
      <c r="AO982" s="13">
        <f t="shared" si="1372"/>
        <v>9.2242130447188833E-4</v>
      </c>
      <c r="AP982" s="13">
        <f t="shared" si="1373"/>
        <v>2.5394401251273437E-4</v>
      </c>
      <c r="AQ982" s="13">
        <f t="shared" si="1374"/>
        <v>5.2433384705908864E-5</v>
      </c>
      <c r="AR982" s="13">
        <f t="shared" si="1375"/>
        <v>4.2377726977231741E-4</v>
      </c>
      <c r="AS982" s="13">
        <f t="shared" si="1376"/>
        <v>5.0706068104373414E-4</v>
      </c>
      <c r="AT982" s="13">
        <f t="shared" si="1377"/>
        <v>3.0335573967744077E-4</v>
      </c>
      <c r="AU982" s="13">
        <f t="shared" si="1378"/>
        <v>1.2099104799557517E-4</v>
      </c>
      <c r="AV982" s="13">
        <f t="shared" si="1379"/>
        <v>3.6192245061770805E-5</v>
      </c>
      <c r="AW982" s="13">
        <f t="shared" si="1380"/>
        <v>2.377483324633104E-7</v>
      </c>
      <c r="AX982" s="13">
        <f t="shared" si="1381"/>
        <v>5.3934981302631083E-4</v>
      </c>
      <c r="AY982" s="13">
        <f t="shared" si="1382"/>
        <v>4.4545151441285419E-4</v>
      </c>
      <c r="AZ982" s="13">
        <f t="shared" si="1383"/>
        <v>1.8395023684102533E-4</v>
      </c>
      <c r="BA982" s="13">
        <f t="shared" si="1384"/>
        <v>5.0641784854288797E-5</v>
      </c>
      <c r="BB982" s="13">
        <f t="shared" si="1385"/>
        <v>1.0456321301631944E-5</v>
      </c>
      <c r="BC982" s="13">
        <f t="shared" si="1386"/>
        <v>1.7271848609214665E-6</v>
      </c>
      <c r="BD982" s="13">
        <f t="shared" si="1387"/>
        <v>5.8333269069108654E-5</v>
      </c>
      <c r="BE982" s="13">
        <f t="shared" si="1388"/>
        <v>6.9797295068660121E-5</v>
      </c>
      <c r="BF982" s="13">
        <f t="shared" si="1389"/>
        <v>4.175715227900262E-5</v>
      </c>
      <c r="BG982" s="13">
        <f t="shared" si="1390"/>
        <v>1.6654511369784574E-5</v>
      </c>
      <c r="BH982" s="13">
        <f t="shared" si="1391"/>
        <v>4.9818905354165994E-6</v>
      </c>
      <c r="BI982" s="13">
        <f t="shared" si="1392"/>
        <v>1.1921926860923339E-6</v>
      </c>
      <c r="BJ982" s="14">
        <f t="shared" si="1393"/>
        <v>0.44612952472475803</v>
      </c>
      <c r="BK982" s="14">
        <f t="shared" si="1394"/>
        <v>0.29963641297079968</v>
      </c>
      <c r="BL982" s="14">
        <f t="shared" si="1395"/>
        <v>0.24198179395225611</v>
      </c>
      <c r="BM982" s="14">
        <f t="shared" si="1396"/>
        <v>0.32912259249499271</v>
      </c>
      <c r="BN982" s="14">
        <f t="shared" si="1397"/>
        <v>0.67060525275470884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1.391</v>
      </c>
      <c r="F983" s="10">
        <f>VLOOKUP(B983,home!$B$2:$E$405,3,FALSE)</f>
        <v>0.66359999999999997</v>
      </c>
      <c r="G983" s="10">
        <f>VLOOKUP(C983,away!$B$2:$E$405,4,FALSE)</f>
        <v>0.98029999999999995</v>
      </c>
      <c r="H983" s="10">
        <f>VLOOKUP(A983,away!$A$2:$E$405,3,FALSE)</f>
        <v>1.016</v>
      </c>
      <c r="I983" s="10">
        <f>VLOOKUP(C983,away!$B$2:$E$405,3,FALSE)</f>
        <v>0.89480000000000004</v>
      </c>
      <c r="J983" s="10">
        <f>VLOOKUP(B983,home!$B$2:$E$405,4,FALSE)</f>
        <v>0.7571</v>
      </c>
      <c r="K983" s="12">
        <f t="shared" si="1342"/>
        <v>0.90488316827999993</v>
      </c>
      <c r="L983" s="12">
        <f t="shared" si="1343"/>
        <v>0.68829232928000006</v>
      </c>
      <c r="M983" s="13">
        <f t="shared" si="1344"/>
        <v>0.20327907353526248</v>
      </c>
      <c r="N983" s="13">
        <f t="shared" si="1345"/>
        <v>0.18394381210561139</v>
      </c>
      <c r="O983" s="13">
        <f t="shared" si="1346"/>
        <v>0.1399154270174662</v>
      </c>
      <c r="P983" s="13">
        <f t="shared" si="1347"/>
        <v>0.12660711489081392</v>
      </c>
      <c r="Q983" s="13">
        <f t="shared" si="1348"/>
        <v>8.3223829741813318E-2</v>
      </c>
      <c r="R983" s="13">
        <f t="shared" si="1349"/>
        <v>4.8151357582028834E-2</v>
      </c>
      <c r="S983" s="13">
        <f t="shared" si="1350"/>
        <v>1.9713491977071573E-2</v>
      </c>
      <c r="T983" s="13">
        <f t="shared" si="1351"/>
        <v>5.7282323624594823E-2</v>
      </c>
      <c r="U983" s="13">
        <f t="shared" si="1352"/>
        <v>4.3571353005809443E-2</v>
      </c>
      <c r="V983" s="13">
        <f t="shared" si="1353"/>
        <v>1.364226528712556E-3</v>
      </c>
      <c r="W983" s="13">
        <f t="shared" si="1354"/>
        <v>2.5102614244389108E-2</v>
      </c>
      <c r="X983" s="13">
        <f t="shared" si="1355"/>
        <v>1.7277936829287886E-2</v>
      </c>
      <c r="Y983" s="13">
        <f t="shared" si="1356"/>
        <v>5.9461356926916288E-3</v>
      </c>
      <c r="Z983" s="13">
        <f t="shared" si="1357"/>
        <v>1.1047403356042941E-2</v>
      </c>
      <c r="AA983" s="13">
        <f t="shared" si="1358"/>
        <v>9.9966093500832402E-3</v>
      </c>
      <c r="AB983" s="13">
        <f t="shared" si="1359"/>
        <v>4.5228817703803961E-3</v>
      </c>
      <c r="AC983" s="13">
        <f t="shared" si="1360"/>
        <v>5.3104576215713265E-5</v>
      </c>
      <c r="AD983" s="13">
        <f t="shared" si="1361"/>
        <v>5.6787332773933679E-3</v>
      </c>
      <c r="AE983" s="13">
        <f t="shared" si="1362"/>
        <v>3.9086285548569294E-3</v>
      </c>
      <c r="AF983" s="13">
        <f t="shared" si="1363"/>
        <v>1.3451395261563979E-3</v>
      </c>
      <c r="AG983" s="13">
        <f t="shared" si="1364"/>
        <v>3.0861640588826099E-4</v>
      </c>
      <c r="AH983" s="13">
        <f t="shared" si="1365"/>
        <v>1.9009607471066213E-3</v>
      </c>
      <c r="AI983" s="13">
        <f t="shared" si="1366"/>
        <v>1.720147383617755E-3</v>
      </c>
      <c r="AJ983" s="13">
        <f t="shared" si="1367"/>
        <v>7.7826620719829325E-4</v>
      </c>
      <c r="AK983" s="13">
        <f t="shared" si="1368"/>
        <v>2.3474666377828351E-4</v>
      </c>
      <c r="AL983" s="13">
        <f t="shared" si="1369"/>
        <v>1.322992488157813E-6</v>
      </c>
      <c r="AM983" s="13">
        <f t="shared" si="1370"/>
        <v>1.0277180319729559E-3</v>
      </c>
      <c r="AN983" s="13">
        <f t="shared" si="1371"/>
        <v>7.0737043806972321E-4</v>
      </c>
      <c r="AO983" s="13">
        <f t="shared" si="1372"/>
        <v>2.434388232414119E-4</v>
      </c>
      <c r="AP983" s="13">
        <f t="shared" si="1373"/>
        <v>5.5852358228671214E-5</v>
      </c>
      <c r="AQ983" s="13">
        <f t="shared" si="1374"/>
        <v>9.6106874352482717E-6</v>
      </c>
      <c r="AR983" s="13">
        <f t="shared" si="1375"/>
        <v>2.6168334009917318E-4</v>
      </c>
      <c r="AS983" s="13">
        <f t="shared" si="1376"/>
        <v>2.3679284987503256E-4</v>
      </c>
      <c r="AT983" s="13">
        <f t="shared" si="1377"/>
        <v>1.0713493211048491E-4</v>
      </c>
      <c r="AU983" s="13">
        <f t="shared" si="1378"/>
        <v>3.2314865600532762E-5</v>
      </c>
      <c r="AV983" s="13">
        <f t="shared" si="1379"/>
        <v>7.3102944917881173E-6</v>
      </c>
      <c r="AW983" s="13">
        <f t="shared" si="1380"/>
        <v>2.2888657318190038E-8</v>
      </c>
      <c r="AX983" s="13">
        <f t="shared" si="1381"/>
        <v>1.5499412481169571E-4</v>
      </c>
      <c r="AY983" s="13">
        <f t="shared" si="1382"/>
        <v>1.0668126719135708E-4</v>
      </c>
      <c r="AZ983" s="13">
        <f t="shared" si="1383"/>
        <v>3.6713948942840606E-5</v>
      </c>
      <c r="BA983" s="13">
        <f t="shared" si="1384"/>
        <v>8.4233098116449195E-6</v>
      </c>
      <c r="BB983" s="13">
        <f t="shared" si="1385"/>
        <v>1.44942488262604E-6</v>
      </c>
      <c r="BC983" s="13">
        <f t="shared" si="1386"/>
        <v>1.9952560571581363E-7</v>
      </c>
      <c r="BD983" s="13">
        <f t="shared" si="1387"/>
        <v>3.0019105948438386E-5</v>
      </c>
      <c r="BE983" s="13">
        <f t="shared" si="1388"/>
        <v>2.7163783699555915E-5</v>
      </c>
      <c r="BF983" s="13">
        <f t="shared" si="1389"/>
        <v>1.2290025328263386E-5</v>
      </c>
      <c r="BG983" s="13">
        <f t="shared" si="1390"/>
        <v>3.7070123524268065E-6</v>
      </c>
      <c r="BH983" s="13">
        <f t="shared" si="1391"/>
        <v>8.3860327057926604E-7</v>
      </c>
      <c r="BI983" s="13">
        <f t="shared" si="1392"/>
        <v>1.5176759688234729E-7</v>
      </c>
      <c r="BJ983" s="14">
        <f t="shared" si="1393"/>
        <v>0.38637022194287701</v>
      </c>
      <c r="BK983" s="14">
        <f t="shared" si="1394"/>
        <v>0.35112501576775579</v>
      </c>
      <c r="BL983" s="14">
        <f t="shared" si="1395"/>
        <v>0.25151115630784232</v>
      </c>
      <c r="BM983" s="14">
        <f t="shared" si="1396"/>
        <v>0.21482652412298769</v>
      </c>
      <c r="BN983" s="14">
        <f t="shared" si="1397"/>
        <v>0.78512061487299611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1.5980000000000001</v>
      </c>
      <c r="F984" s="10">
        <f>VLOOKUP(B984,home!$B$2:$E$405,3,FALSE)</f>
        <v>1.0951</v>
      </c>
      <c r="G984" s="10">
        <f>VLOOKUP(C984,away!$B$2:$E$405,4,FALSE)</f>
        <v>1.0951</v>
      </c>
      <c r="H984" s="10">
        <f>VLOOKUP(A984,away!$A$2:$E$405,3,FALSE)</f>
        <v>1.2941</v>
      </c>
      <c r="I984" s="10">
        <f>VLOOKUP(C984,away!$B$2:$E$405,3,FALSE)</f>
        <v>0.96589999999999998</v>
      </c>
      <c r="J984" s="10">
        <f>VLOOKUP(B984,home!$B$2:$E$405,4,FALSE)</f>
        <v>1.0625</v>
      </c>
      <c r="K984" s="12">
        <f t="shared" si="1342"/>
        <v>1.9163919279800001</v>
      </c>
      <c r="L984" s="12">
        <f t="shared" si="1343"/>
        <v>1.3280943893749999</v>
      </c>
      <c r="M984" s="13">
        <f t="shared" si="1344"/>
        <v>3.8988586974691417E-2</v>
      </c>
      <c r="N984" s="13">
        <f t="shared" si="1345"/>
        <v>7.4717413361644822E-2</v>
      </c>
      <c r="O984" s="13">
        <f t="shared" si="1346"/>
        <v>5.1780523610746879E-2</v>
      </c>
      <c r="P984" s="13">
        <f t="shared" si="1347"/>
        <v>9.9231777474213148E-2</v>
      </c>
      <c r="Q984" s="13">
        <f t="shared" si="1348"/>
        <v>7.1593923922900579E-2</v>
      </c>
      <c r="R984" s="13">
        <f t="shared" si="1349"/>
        <v>3.4384711443166321E-2</v>
      </c>
      <c r="S984" s="13">
        <f t="shared" si="1350"/>
        <v>6.3139923915963417E-2</v>
      </c>
      <c r="T984" s="13">
        <f t="shared" si="1351"/>
        <v>9.5083488675344843E-2</v>
      </c>
      <c r="U984" s="13">
        <f t="shared" si="1352"/>
        <v>6.589458345560549E-2</v>
      </c>
      <c r="V984" s="13">
        <f t="shared" si="1353"/>
        <v>1.7855615268000617E-2</v>
      </c>
      <c r="W984" s="13">
        <f t="shared" si="1354"/>
        <v>4.5734005966086962E-2</v>
      </c>
      <c r="X984" s="13">
        <f t="shared" si="1355"/>
        <v>6.073907672720287E-2</v>
      </c>
      <c r="Y984" s="13">
        <f t="shared" si="1356"/>
        <v>4.0333613508607882E-2</v>
      </c>
      <c r="Z984" s="13">
        <f t="shared" si="1357"/>
        <v>1.5222047449315853E-2</v>
      </c>
      <c r="AA984" s="13">
        <f t="shared" si="1358"/>
        <v>2.9171408859197456E-2</v>
      </c>
      <c r="AB984" s="13">
        <f t="shared" si="1359"/>
        <v>2.7951926232785133E-2</v>
      </c>
      <c r="AC984" s="13">
        <f t="shared" si="1360"/>
        <v>2.8403254939861509E-3</v>
      </c>
      <c r="AD984" s="13">
        <f t="shared" si="1361"/>
        <v>2.1911069966899545E-2</v>
      </c>
      <c r="AE984" s="13">
        <f t="shared" si="1362"/>
        <v>2.9099969088242351E-2</v>
      </c>
      <c r="AF984" s="13">
        <f t="shared" si="1363"/>
        <v>1.9323752838540299E-2</v>
      </c>
      <c r="AG984" s="13">
        <f t="shared" si="1364"/>
        <v>8.5545892421782024E-3</v>
      </c>
      <c r="AH984" s="13">
        <f t="shared" si="1365"/>
        <v>5.0540789530591039E-3</v>
      </c>
      <c r="AI984" s="13">
        <f t="shared" si="1366"/>
        <v>9.6855961090160786E-3</v>
      </c>
      <c r="AJ984" s="13">
        <f t="shared" si="1367"/>
        <v>9.2806991004964548E-3</v>
      </c>
      <c r="AK984" s="13">
        <f t="shared" si="1368"/>
        <v>5.9284856140675518E-3</v>
      </c>
      <c r="AL984" s="13">
        <f t="shared" si="1369"/>
        <v>2.8916210536845092E-4</v>
      </c>
      <c r="AM984" s="13">
        <f t="shared" si="1370"/>
        <v>8.3980395235942629E-3</v>
      </c>
      <c r="AN984" s="13">
        <f t="shared" si="1371"/>
        <v>1.1153389173035039E-2</v>
      </c>
      <c r="AO984" s="13">
        <f t="shared" si="1372"/>
        <v>7.4063767916118534E-3</v>
      </c>
      <c r="AP984" s="13">
        <f t="shared" si="1373"/>
        <v>3.2787891541789724E-3</v>
      </c>
      <c r="AQ984" s="13">
        <f t="shared" si="1374"/>
        <v>1.0886353699021739E-3</v>
      </c>
      <c r="AR984" s="13">
        <f t="shared" si="1375"/>
        <v>1.3424587802032138E-3</v>
      </c>
      <c r="AS984" s="13">
        <f t="shared" si="1376"/>
        <v>2.5726771700273167E-3</v>
      </c>
      <c r="AT984" s="13">
        <f t="shared" si="1377"/>
        <v>2.4651288809693899E-3</v>
      </c>
      <c r="AU984" s="13">
        <f t="shared" si="1378"/>
        <v>1.5747176963067033E-3</v>
      </c>
      <c r="AV984" s="13">
        <f t="shared" si="1379"/>
        <v>7.5444407051235643E-4</v>
      </c>
      <c r="AW984" s="13">
        <f t="shared" si="1380"/>
        <v>2.0443354154243462E-5</v>
      </c>
      <c r="AX984" s="13">
        <f t="shared" si="1381"/>
        <v>2.6823225256455085E-3</v>
      </c>
      <c r="AY984" s="13">
        <f t="shared" si="1382"/>
        <v>3.5623774968039793E-3</v>
      </c>
      <c r="AZ984" s="13">
        <f t="shared" si="1383"/>
        <v>2.3655867831705608E-3</v>
      </c>
      <c r="BA984" s="13">
        <f t="shared" si="1384"/>
        <v>1.0472408447694923E-3</v>
      </c>
      <c r="BB984" s="13">
        <f t="shared" si="1385"/>
        <v>3.4770867256567455E-4</v>
      </c>
      <c r="BC984" s="13">
        <f t="shared" si="1386"/>
        <v>9.2357987434300257E-5</v>
      </c>
      <c r="BD984" s="13">
        <f t="shared" si="1387"/>
        <v>2.9715199565918206E-4</v>
      </c>
      <c r="BE984" s="13">
        <f t="shared" si="1388"/>
        <v>5.6945968586440468E-4</v>
      </c>
      <c r="BF984" s="13">
        <f t="shared" si="1389"/>
        <v>5.4565397265028584E-4</v>
      </c>
      <c r="BG984" s="13">
        <f t="shared" si="1390"/>
        <v>3.4856228955240919E-4</v>
      </c>
      <c r="BH984" s="13">
        <f t="shared" si="1391"/>
        <v>1.6699548952411604E-4</v>
      </c>
      <c r="BI984" s="13">
        <f t="shared" si="1392"/>
        <v>6.4005761626616966E-5</v>
      </c>
      <c r="BJ984" s="14">
        <f t="shared" si="1393"/>
        <v>0.50851372762036029</v>
      </c>
      <c r="BK984" s="14">
        <f t="shared" si="1394"/>
        <v>0.22590776872902718</v>
      </c>
      <c r="BL984" s="14">
        <f t="shared" si="1395"/>
        <v>0.24983326917103649</v>
      </c>
      <c r="BM984" s="14">
        <f t="shared" si="1396"/>
        <v>0.62523794203972682</v>
      </c>
      <c r="BN984" s="14">
        <f t="shared" si="1397"/>
        <v>0.37069693678736315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1.5980000000000001</v>
      </c>
      <c r="F985" s="10">
        <f>VLOOKUP(B985,home!$B$2:$E$405,3,FALSE)</f>
        <v>1.2516</v>
      </c>
      <c r="G985" s="10">
        <f>VLOOKUP(C985,away!$B$2:$E$405,4,FALSE)</f>
        <v>1.4079999999999999</v>
      </c>
      <c r="H985" s="10">
        <f>VLOOKUP(A985,away!$A$2:$E$405,3,FALSE)</f>
        <v>1.2941</v>
      </c>
      <c r="I985" s="10">
        <f>VLOOKUP(C985,away!$B$2:$E$405,3,FALSE)</f>
        <v>0.96589999999999998</v>
      </c>
      <c r="J985" s="10">
        <f>VLOOKUP(B985,home!$B$2:$E$405,4,FALSE)</f>
        <v>1.202</v>
      </c>
      <c r="K985" s="12">
        <f t="shared" si="1342"/>
        <v>2.8160799744000005</v>
      </c>
      <c r="L985" s="12">
        <f t="shared" si="1343"/>
        <v>1.5024653703799997</v>
      </c>
      <c r="M985" s="13">
        <f t="shared" si="1344"/>
        <v>1.3319244365711498E-2</v>
      </c>
      <c r="N985" s="13">
        <f t="shared" si="1345"/>
        <v>3.7508057332420186E-2</v>
      </c>
      <c r="O985" s="13">
        <f t="shared" si="1346"/>
        <v>2.0011703419110453E-2</v>
      </c>
      <c r="P985" s="13">
        <f t="shared" si="1347"/>
        <v>5.6354557252188964E-2</v>
      </c>
      <c r="Q985" s="13">
        <f t="shared" si="1348"/>
        <v>5.2812844566237804E-2</v>
      </c>
      <c r="R985" s="13">
        <f t="shared" si="1349"/>
        <v>1.5033445694764247E-2</v>
      </c>
      <c r="S985" s="13">
        <f t="shared" si="1350"/>
        <v>5.9609915470617524E-2</v>
      </c>
      <c r="T985" s="13">
        <f t="shared" si="1351"/>
        <v>7.9349470072033856E-2</v>
      </c>
      <c r="U985" s="13">
        <f t="shared" si="1352"/>
        <v>4.2335385367255493E-2</v>
      </c>
      <c r="V985" s="13">
        <f t="shared" si="1353"/>
        <v>2.8023698491777597E-2</v>
      </c>
      <c r="W985" s="13">
        <f t="shared" si="1354"/>
        <v>4.9575064658027385E-2</v>
      </c>
      <c r="X985" s="13">
        <f t="shared" si="1355"/>
        <v>7.4484817883035556E-2</v>
      </c>
      <c r="Y985" s="13">
        <f t="shared" si="1356"/>
        <v>5.5955429744160921E-2</v>
      </c>
      <c r="Z985" s="13">
        <f t="shared" si="1357"/>
        <v>7.5290771846238582E-3</v>
      </c>
      <c r="AA985" s="13">
        <f t="shared" si="1358"/>
        <v>2.1202483485331179E-2</v>
      </c>
      <c r="AB985" s="13">
        <f t="shared" si="1359"/>
        <v>2.9853944575293941E-2</v>
      </c>
      <c r="AC985" s="13">
        <f t="shared" si="1360"/>
        <v>7.410626485775681E-3</v>
      </c>
      <c r="AD985" s="13">
        <f t="shared" si="1361"/>
        <v>3.4901836703264036E-2</v>
      </c>
      <c r="AE985" s="13">
        <f t="shared" si="1362"/>
        <v>5.2438801009311878E-2</v>
      </c>
      <c r="AF985" s="13">
        <f t="shared" si="1363"/>
        <v>3.939374129036944E-2</v>
      </c>
      <c r="AG985" s="13">
        <f t="shared" si="1364"/>
        <v>1.97292440328296E-2</v>
      </c>
      <c r="AH985" s="13">
        <f t="shared" si="1365"/>
        <v>2.8280444352038725E-3</v>
      </c>
      <c r="AI985" s="13">
        <f t="shared" si="1366"/>
        <v>7.9639993006909854E-3</v>
      </c>
      <c r="AJ985" s="13">
        <f t="shared" si="1367"/>
        <v>1.121362947340575E-2</v>
      </c>
      <c r="AK985" s="13">
        <f t="shared" si="1368"/>
        <v>1.0526159133466516E-2</v>
      </c>
      <c r="AL985" s="13">
        <f t="shared" si="1369"/>
        <v>1.254192995039097E-3</v>
      </c>
      <c r="AM985" s="13">
        <f t="shared" si="1370"/>
        <v>1.9657272681968145E-2</v>
      </c>
      <c r="AN985" s="13">
        <f t="shared" si="1371"/>
        <v>2.9534371480773924E-2</v>
      </c>
      <c r="AO985" s="13">
        <f t="shared" si="1372"/>
        <v>2.2187185192900749E-2</v>
      </c>
      <c r="AP985" s="13">
        <f t="shared" si="1373"/>
        <v>1.1111825806180422E-2</v>
      </c>
      <c r="AQ985" s="13">
        <f t="shared" si="1374"/>
        <v>4.1737833688702264E-3</v>
      </c>
      <c r="AR985" s="13">
        <f t="shared" si="1375"/>
        <v>8.4980776595793635E-4</v>
      </c>
      <c r="AS985" s="13">
        <f t="shared" si="1376"/>
        <v>2.3931266318037467E-3</v>
      </c>
      <c r="AT985" s="13">
        <f t="shared" si="1377"/>
        <v>3.3696179920129285E-3</v>
      </c>
      <c r="AU985" s="13">
        <f t="shared" si="1378"/>
        <v>3.1630379162285159E-3</v>
      </c>
      <c r="AV985" s="13">
        <f t="shared" si="1379"/>
        <v>2.2268419335397579E-3</v>
      </c>
      <c r="AW985" s="13">
        <f t="shared" si="1380"/>
        <v>1.4740469796840927E-4</v>
      </c>
      <c r="AX985" s="13">
        <f t="shared" si="1381"/>
        <v>9.2260753251684445E-3</v>
      </c>
      <c r="AY985" s="13">
        <f t="shared" si="1382"/>
        <v>1.3861858680582985E-2</v>
      </c>
      <c r="AZ985" s="13">
        <f t="shared" si="1383"/>
        <v>1.0413481318338665E-2</v>
      </c>
      <c r="BA985" s="13">
        <f t="shared" si="1384"/>
        <v>5.2152983553009694E-3</v>
      </c>
      <c r="BB985" s="13">
        <f t="shared" si="1385"/>
        <v>1.9589512937598689E-3</v>
      </c>
      <c r="BC985" s="13">
        <f t="shared" si="1386"/>
        <v>5.8865129622705985E-4</v>
      </c>
      <c r="BD985" s="13">
        <f t="shared" si="1387"/>
        <v>2.1280112330529827E-4</v>
      </c>
      <c r="BE985" s="13">
        <f t="shared" si="1388"/>
        <v>5.9926498186987573E-4</v>
      </c>
      <c r="BF985" s="13">
        <f t="shared" si="1389"/>
        <v>8.4378905740146841E-4</v>
      </c>
      <c r="BG985" s="13">
        <f t="shared" si="1390"/>
        <v>7.9205915572204248E-4</v>
      </c>
      <c r="BH985" s="13">
        <f t="shared" si="1391"/>
        <v>5.5762548174225391E-4</v>
      </c>
      <c r="BI985" s="13">
        <f t="shared" si="1392"/>
        <v>3.1406359046990269E-4</v>
      </c>
      <c r="BJ985" s="14">
        <f t="shared" si="1393"/>
        <v>0.62407806209176209</v>
      </c>
      <c r="BK985" s="14">
        <f t="shared" si="1394"/>
        <v>0.17983409374169335</v>
      </c>
      <c r="BL985" s="14">
        <f t="shared" si="1395"/>
        <v>0.17629083051457617</v>
      </c>
      <c r="BM985" s="14">
        <f t="shared" si="1396"/>
        <v>0.7789777569196078</v>
      </c>
      <c r="BN985" s="14">
        <f t="shared" si="1397"/>
        <v>0.19503985263043316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1.5980000000000001</v>
      </c>
      <c r="F986" s="10">
        <f>VLOOKUP(B986,home!$B$2:$E$405,3,FALSE)</f>
        <v>1.7209000000000001</v>
      </c>
      <c r="G986" s="10">
        <f>VLOOKUP(C986,away!$B$2:$E$405,4,FALSE)</f>
        <v>1.0951</v>
      </c>
      <c r="H986" s="10">
        <f>VLOOKUP(A986,away!$A$2:$E$405,3,FALSE)</f>
        <v>1.2941</v>
      </c>
      <c r="I986" s="10">
        <f>VLOOKUP(C986,away!$B$2:$E$405,3,FALSE)</f>
        <v>0.77270000000000005</v>
      </c>
      <c r="J986" s="10">
        <f>VLOOKUP(B986,home!$B$2:$E$405,4,FALSE)</f>
        <v>0.48299999999999998</v>
      </c>
      <c r="K986" s="12">
        <f t="shared" si="1342"/>
        <v>3.0115230288200001</v>
      </c>
      <c r="L986" s="12">
        <f t="shared" si="1343"/>
        <v>0.48297636681</v>
      </c>
      <c r="M986" s="13">
        <f t="shared" si="1344"/>
        <v>3.0363944956118279E-2</v>
      </c>
      <c r="N986" s="13">
        <f t="shared" si="1345"/>
        <v>9.1441719481173092E-2</v>
      </c>
      <c r="O986" s="13">
        <f t="shared" si="1346"/>
        <v>1.466506781692483E-2</v>
      </c>
      <c r="P986" s="13">
        <f t="shared" si="1347"/>
        <v>4.4164189449876178E-2</v>
      </c>
      <c r="Q986" s="13">
        <f t="shared" si="1348"/>
        <v>0.13768942200622561</v>
      </c>
      <c r="R986" s="13">
        <f t="shared" si="1349"/>
        <v>3.541440586620306E-3</v>
      </c>
      <c r="S986" s="13">
        <f t="shared" si="1350"/>
        <v>1.6059142122205838E-2</v>
      </c>
      <c r="T986" s="13">
        <f t="shared" si="1351"/>
        <v>6.6500736788735706E-2</v>
      </c>
      <c r="U986" s="13">
        <f t="shared" si="1352"/>
        <v>1.0665129881804864E-2</v>
      </c>
      <c r="V986" s="13">
        <f t="shared" si="1353"/>
        <v>2.5953259005506968E-3</v>
      </c>
      <c r="W986" s="13">
        <f t="shared" si="1354"/>
        <v>0.13821828839888792</v>
      </c>
      <c r="X986" s="13">
        <f t="shared" si="1355"/>
        <v>6.6756166757591662E-2</v>
      </c>
      <c r="Y986" s="13">
        <f t="shared" si="1356"/>
        <v>1.6120825441372055E-2</v>
      </c>
      <c r="Z986" s="13">
        <f t="shared" si="1357"/>
        <v>5.701440359331168E-4</v>
      </c>
      <c r="AA986" s="13">
        <f t="shared" si="1358"/>
        <v>1.7170018939569594E-3</v>
      </c>
      <c r="AB986" s="13">
        <f t="shared" si="1359"/>
        <v>2.5853953720894694E-3</v>
      </c>
      <c r="AC986" s="13">
        <f t="shared" si="1360"/>
        <v>2.359304450593871E-4</v>
      </c>
      <c r="AD986" s="13">
        <f t="shared" si="1361"/>
        <v>0.1040618896293338</v>
      </c>
      <c r="AE986" s="13">
        <f t="shared" si="1362"/>
        <v>5.025943337655886E-2</v>
      </c>
      <c r="AF986" s="13">
        <f t="shared" si="1363"/>
        <v>1.2137059265069822E-2</v>
      </c>
      <c r="AG986" s="13">
        <f t="shared" si="1364"/>
        <v>1.953970929200357E-3</v>
      </c>
      <c r="AH986" s="13">
        <f t="shared" si="1365"/>
        <v>6.8841523758341724E-5</v>
      </c>
      <c r="AI986" s="13">
        <f t="shared" si="1366"/>
        <v>2.0731783413730531E-4</v>
      </c>
      <c r="AJ986" s="13">
        <f t="shared" si="1367"/>
        <v>3.1217121589479003E-4</v>
      </c>
      <c r="AK986" s="13">
        <f t="shared" si="1368"/>
        <v>3.1337026853396681E-4</v>
      </c>
      <c r="AL986" s="13">
        <f t="shared" si="1369"/>
        <v>1.3726380926661286E-5</v>
      </c>
      <c r="AM986" s="13">
        <f t="shared" si="1370"/>
        <v>6.2676955408252771E-2</v>
      </c>
      <c r="AN986" s="13">
        <f t="shared" si="1371"/>
        <v>3.0271488205790301E-2</v>
      </c>
      <c r="AO986" s="13">
        <f t="shared" si="1372"/>
        <v>7.3102066957821824E-3</v>
      </c>
      <c r="AP986" s="13">
        <f t="shared" si="1373"/>
        <v>1.1768856901863377E-3</v>
      </c>
      <c r="AQ986" s="13">
        <f t="shared" si="1374"/>
        <v>1.4210199369921921E-4</v>
      </c>
      <c r="AR986" s="13">
        <f t="shared" si="1375"/>
        <v>6.6497658060936404E-6</v>
      </c>
      <c r="AS986" s="13">
        <f t="shared" si="1376"/>
        <v>2.0025922861310793E-5</v>
      </c>
      <c r="AT986" s="13">
        <f t="shared" si="1377"/>
        <v>3.0154263935105179E-5</v>
      </c>
      <c r="AU986" s="13">
        <f t="shared" si="1378"/>
        <v>3.0270086752561884E-5</v>
      </c>
      <c r="AV986" s="13">
        <f t="shared" si="1379"/>
        <v>2.2789765834929833E-5</v>
      </c>
      <c r="AW986" s="13">
        <f t="shared" si="1380"/>
        <v>5.5458180251311912E-7</v>
      </c>
      <c r="AX986" s="13">
        <f t="shared" si="1381"/>
        <v>3.1458849098046249E-2</v>
      </c>
      <c r="AY986" s="13">
        <f t="shared" si="1382"/>
        <v>1.519388064139842E-2</v>
      </c>
      <c r="AZ986" s="13">
        <f t="shared" si="1383"/>
        <v>3.6691426349637008E-3</v>
      </c>
      <c r="BA986" s="13">
        <f t="shared" si="1384"/>
        <v>5.907030597141461E-4</v>
      </c>
      <c r="BB986" s="13">
        <f t="shared" si="1385"/>
        <v>7.1323904411072192E-5</v>
      </c>
      <c r="BC986" s="13">
        <f t="shared" si="1386"/>
        <v>6.8895520438326798E-6</v>
      </c>
      <c r="BD986" s="13">
        <f t="shared" si="1387"/>
        <v>5.3527995486074567E-7</v>
      </c>
      <c r="BE986" s="13">
        <f t="shared" si="1388"/>
        <v>1.6120079109288662E-6</v>
      </c>
      <c r="BF986" s="13">
        <f t="shared" si="1389"/>
        <v>2.4272994732011497E-6</v>
      </c>
      <c r="BG986" s="13">
        <f t="shared" si="1390"/>
        <v>2.4366227537959729E-6</v>
      </c>
      <c r="BH986" s="13">
        <f t="shared" si="1391"/>
        <v>1.8344863839008443E-6</v>
      </c>
      <c r="BI986" s="13">
        <f t="shared" si="1392"/>
        <v>1.1049195982348239E-6</v>
      </c>
      <c r="BJ986" s="14">
        <f t="shared" si="1393"/>
        <v>0.8377079389584372</v>
      </c>
      <c r="BK986" s="14">
        <f t="shared" si="1394"/>
        <v>0.10862613989613545</v>
      </c>
      <c r="BL986" s="14">
        <f t="shared" si="1395"/>
        <v>3.4195576814985758E-2</v>
      </c>
      <c r="BM986" s="14">
        <f t="shared" si="1396"/>
        <v>0.6440406893489572</v>
      </c>
      <c r="BN986" s="14">
        <f t="shared" si="1397"/>
        <v>0.32186578429693835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1.8147</v>
      </c>
      <c r="F1000" s="10">
        <f>VLOOKUP(B1000,home!$B$2:$E$405,3,FALSE)</f>
        <v>0.74790000000000001</v>
      </c>
      <c r="G1000" s="10">
        <f>VLOOKUP(C1000,away!$B$2:$E$405,4,FALSE)</f>
        <v>1.2596000000000001</v>
      </c>
      <c r="H1000" s="10">
        <f>VLOOKUP(A1000,away!$A$2:$E$405,3,FALSE)</f>
        <v>1.2371000000000001</v>
      </c>
      <c r="I1000" s="10">
        <f>VLOOKUP(C1000,away!$B$2:$E$405,3,FALSE)</f>
        <v>0.98160000000000003</v>
      </c>
      <c r="J1000" s="10">
        <f>VLOOKUP(B1000,home!$B$2:$E$405,4,FALSE)</f>
        <v>1.097</v>
      </c>
      <c r="K1000" s="12">
        <f t="shared" si="1398"/>
        <v>1.7095469181480001</v>
      </c>
      <c r="L1000" s="12">
        <f t="shared" si="1399"/>
        <v>1.33212808392</v>
      </c>
      <c r="M1000" s="13">
        <f t="shared" si="1400"/>
        <v>4.7754833021469129E-2</v>
      </c>
      <c r="N1000" s="13">
        <f t="shared" si="1401"/>
        <v>8.1639127618524904E-2</v>
      </c>
      <c r="O1000" s="13">
        <f t="shared" si="1402"/>
        <v>6.3615554210809222E-2</v>
      </c>
      <c r="P1000" s="13">
        <f t="shared" si="1403"/>
        <v>0.10875377464736594</v>
      </c>
      <c r="Q1000" s="13">
        <f t="shared" si="1404"/>
        <v>6.9782959510270262E-2</v>
      </c>
      <c r="R1000" s="13">
        <f t="shared" si="1405"/>
        <v>4.2372033169177092E-2</v>
      </c>
      <c r="S1000" s="13">
        <f t="shared" si="1406"/>
        <v>6.1917206865391095E-2</v>
      </c>
      <c r="T1000" s="13">
        <f t="shared" si="1407"/>
        <v>9.2959840142683284E-2</v>
      </c>
      <c r="U1000" s="13">
        <f t="shared" si="1408"/>
        <v>7.2436978720031533E-2</v>
      </c>
      <c r="V1000" s="13">
        <f t="shared" si="1409"/>
        <v>1.5667361200687971E-2</v>
      </c>
      <c r="W1000" s="13">
        <f t="shared" si="1410"/>
        <v>3.9765747790009735E-2</v>
      </c>
      <c r="X1000" s="13">
        <f t="shared" si="1411"/>
        <v>5.2973069409151655E-2</v>
      </c>
      <c r="Y1000" s="13">
        <f t="shared" si="1412"/>
        <v>3.5283456725687182E-2</v>
      </c>
      <c r="Z1000" s="13">
        <f t="shared" si="1413"/>
        <v>1.8814991785816859E-2</v>
      </c>
      <c r="AA1000" s="13">
        <f t="shared" si="1414"/>
        <v>3.2165111222423153E-2</v>
      </c>
      <c r="AB1000" s="13">
        <f t="shared" si="1415"/>
        <v>2.7493883381090576E-2</v>
      </c>
      <c r="AC1000" s="13">
        <f t="shared" si="1416"/>
        <v>2.2299898271192901E-3</v>
      </c>
      <c r="AD1000" s="13">
        <f t="shared" si="1417"/>
        <v>1.699535289556545E-2</v>
      </c>
      <c r="AE1000" s="13">
        <f t="shared" si="1418"/>
        <v>2.2639986888313833E-2</v>
      </c>
      <c r="AF1000" s="13">
        <f t="shared" si="1419"/>
        <v>1.5079681176751715E-2</v>
      </c>
      <c r="AG1000" s="13">
        <f t="shared" si="1420"/>
        <v>6.6960222640369193E-3</v>
      </c>
      <c r="AH1000" s="13">
        <f t="shared" si="1421"/>
        <v>6.2659947391526874E-3</v>
      </c>
      <c r="AI1000" s="13">
        <f t="shared" si="1422"/>
        <v>1.0712011995450058E-2</v>
      </c>
      <c r="AJ1000" s="13">
        <f t="shared" si="1423"/>
        <v>9.1563435469930298E-3</v>
      </c>
      <c r="AK1000" s="13">
        <f t="shared" si="1424"/>
        <v>5.2177329640887534E-3</v>
      </c>
      <c r="AL1000" s="13">
        <f t="shared" si="1425"/>
        <v>2.0313739638911111E-4</v>
      </c>
      <c r="AM1000" s="13">
        <f t="shared" si="1426"/>
        <v>5.8108706330903233E-3</v>
      </c>
      <c r="AN1000" s="13">
        <f t="shared" si="1427"/>
        <v>7.7408239623656117E-3</v>
      </c>
      <c r="AO1000" s="13">
        <f t="shared" si="1428"/>
        <v>5.1558844964740618E-3</v>
      </c>
      <c r="AP1000" s="13">
        <f t="shared" si="1429"/>
        <v>2.2894328450669427E-3</v>
      </c>
      <c r="AQ1000" s="13">
        <f t="shared" si="1430"/>
        <v>7.6245444729063506E-4</v>
      </c>
      <c r="AR1000" s="13">
        <f t="shared" si="1431"/>
        <v>1.6694215131440526E-3</v>
      </c>
      <c r="AS1000" s="13">
        <f t="shared" si="1432"/>
        <v>2.8539544028853862E-3</v>
      </c>
      <c r="AT1000" s="13">
        <f t="shared" si="1433"/>
        <v>2.4394844769938142E-3</v>
      </c>
      <c r="AU1000" s="13">
        <f t="shared" si="1434"/>
        <v>1.3901377231715537E-3</v>
      </c>
      <c r="AV1000" s="13">
        <f t="shared" si="1435"/>
        <v>5.9412641511230201E-4</v>
      </c>
      <c r="AW1000" s="13">
        <f t="shared" si="1436"/>
        <v>1.2850333226087735E-5</v>
      </c>
      <c r="AX1000" s="13">
        <f t="shared" si="1437"/>
        <v>1.6556593304260447E-3</v>
      </c>
      <c r="AY1000" s="13">
        <f t="shared" si="1438"/>
        <v>2.2055502914647175E-3</v>
      </c>
      <c r="AZ1000" s="13">
        <f t="shared" si="1439"/>
        <v>1.4690377418790457E-3</v>
      </c>
      <c r="BA1000" s="13">
        <f t="shared" si="1440"/>
        <v>6.5231547743183245E-4</v>
      </c>
      <c r="BB1000" s="13">
        <f t="shared" si="1441"/>
        <v>2.1724194176565671E-4</v>
      </c>
      <c r="BC1000" s="13">
        <f t="shared" si="1442"/>
        <v>5.787881832626886E-5</v>
      </c>
      <c r="BD1000" s="13">
        <f t="shared" si="1443"/>
        <v>3.7064721359323613E-4</v>
      </c>
      <c r="BE1000" s="13">
        <f t="shared" si="1444"/>
        <v>6.3363880171846034E-4</v>
      </c>
      <c r="BF1000" s="13">
        <f t="shared" si="1445"/>
        <v>5.4161763034839283E-4</v>
      </c>
      <c r="BG1000" s="13">
        <f t="shared" si="1446"/>
        <v>3.0864025025890594E-4</v>
      </c>
      <c r="BH1000" s="13">
        <f t="shared" si="1447"/>
        <v>1.3190874716163505E-4</v>
      </c>
      <c r="BI1000" s="13">
        <f t="shared" si="1448"/>
        <v>4.5100838437387408E-5</v>
      </c>
      <c r="BJ1000" s="14">
        <f t="shared" si="1449"/>
        <v>0.46183239440657609</v>
      </c>
      <c r="BK1000" s="14">
        <f t="shared" si="1450"/>
        <v>0.23873185324988722</v>
      </c>
      <c r="BL1000" s="14">
        <f t="shared" si="1451"/>
        <v>0.28041432196204114</v>
      </c>
      <c r="BM1000" s="14">
        <f t="shared" si="1452"/>
        <v>0.58368257926846601</v>
      </c>
      <c r="BN1000" s="14">
        <f t="shared" si="1453"/>
        <v>0.41391828217761656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1.8147</v>
      </c>
      <c r="F1001" s="10">
        <f>VLOOKUP(B1001,home!$B$2:$E$405,3,FALSE)</f>
        <v>0.77149999999999996</v>
      </c>
      <c r="G1001" s="10">
        <f>VLOOKUP(C1001,away!$B$2:$E$405,4,FALSE)</f>
        <v>0.84499999999999997</v>
      </c>
      <c r="H1001" s="10">
        <f>VLOOKUP(A1001,away!$A$2:$E$405,3,FALSE)</f>
        <v>1.2371000000000001</v>
      </c>
      <c r="I1001" s="10">
        <f>VLOOKUP(C1001,away!$B$2:$E$405,3,FALSE)</f>
        <v>1.2395</v>
      </c>
      <c r="J1001" s="10">
        <f>VLOOKUP(B1001,home!$B$2:$E$405,4,FALSE)</f>
        <v>0.75449999999999995</v>
      </c>
      <c r="K1001" s="12">
        <f t="shared" si="1398"/>
        <v>1.1830346872499999</v>
      </c>
      <c r="L1001" s="12">
        <f t="shared" si="1399"/>
        <v>1.1569393220249999</v>
      </c>
      <c r="M1001" s="13">
        <f t="shared" si="1400"/>
        <v>9.6330141888183965E-2</v>
      </c>
      <c r="N1001" s="13">
        <f t="shared" si="1401"/>
        <v>0.11396189928143585</v>
      </c>
      <c r="O1001" s="13">
        <f t="shared" si="1402"/>
        <v>0.11144812904668762</v>
      </c>
      <c r="P1001" s="13">
        <f t="shared" si="1403"/>
        <v>0.13184700249134573</v>
      </c>
      <c r="Q1001" s="13">
        <f t="shared" si="1404"/>
        <v>6.7410439937414746E-2</v>
      </c>
      <c r="R1001" s="13">
        <f t="shared" si="1405"/>
        <v>6.4469361430114738E-2</v>
      </c>
      <c r="S1001" s="13">
        <f t="shared" si="1406"/>
        <v>4.5114726619346027E-2</v>
      </c>
      <c r="T1001" s="13">
        <f t="shared" si="1407"/>
        <v>7.7989788678599611E-2</v>
      </c>
      <c r="U1001" s="13">
        <f t="shared" si="1408"/>
        <v>7.626949083668301E-2</v>
      </c>
      <c r="V1001" s="13">
        <f t="shared" si="1409"/>
        <v>6.8609441060188949E-3</v>
      </c>
      <c r="W1001" s="13">
        <f t="shared" si="1410"/>
        <v>2.6582962909581447E-2</v>
      </c>
      <c r="X1001" s="13">
        <f t="shared" si="1411"/>
        <v>3.0754875086026884E-2</v>
      </c>
      <c r="Y1001" s="13">
        <f t="shared" si="1412"/>
        <v>1.7790762165495754E-2</v>
      </c>
      <c r="Z1001" s="13">
        <f t="shared" si="1413"/>
        <v>2.4862379768113885E-2</v>
      </c>
      <c r="AA1001" s="13">
        <f t="shared" si="1414"/>
        <v>2.9413057673261338E-2</v>
      </c>
      <c r="AB1001" s="13">
        <f t="shared" si="1415"/>
        <v>1.7398333742776474E-2</v>
      </c>
      <c r="AC1001" s="13">
        <f t="shared" si="1416"/>
        <v>5.8691060821419261E-4</v>
      </c>
      <c r="AD1001" s="13">
        <f t="shared" si="1417"/>
        <v>7.8621418029787612E-3</v>
      </c>
      <c r="AE1001" s="13">
        <f t="shared" si="1418"/>
        <v>9.0960210072026596E-3</v>
      </c>
      <c r="AF1001" s="13">
        <f t="shared" si="1419"/>
        <v>5.2617721885991012E-3</v>
      </c>
      <c r="AG1001" s="13">
        <f t="shared" si="1420"/>
        <v>2.0291837161759488E-3</v>
      </c>
      <c r="AH1001" s="13">
        <f t="shared" si="1421"/>
        <v>7.1910661982124329E-3</v>
      </c>
      <c r="AI1001" s="13">
        <f t="shared" si="1422"/>
        <v>8.5072807507962922E-3</v>
      </c>
      <c r="AJ1001" s="13">
        <f t="shared" si="1423"/>
        <v>5.0322041111831193E-3</v>
      </c>
      <c r="AK1001" s="13">
        <f t="shared" si="1424"/>
        <v>1.9844240056172283E-3</v>
      </c>
      <c r="AL1001" s="13">
        <f t="shared" si="1425"/>
        <v>3.2132166695336601E-5</v>
      </c>
      <c r="AM1001" s="13">
        <f t="shared" si="1426"/>
        <v>1.8602372938004254E-3</v>
      </c>
      <c r="AN1001" s="13">
        <f t="shared" si="1427"/>
        <v>2.1521816734950852E-3</v>
      </c>
      <c r="AO1001" s="13">
        <f t="shared" si="1428"/>
        <v>1.244971803104017E-3</v>
      </c>
      <c r="AP1001" s="13">
        <f t="shared" si="1429"/>
        <v>4.8011894460780119E-4</v>
      </c>
      <c r="AQ1001" s="13">
        <f t="shared" si="1430"/>
        <v>1.3886712156647687E-4</v>
      </c>
      <c r="AR1001" s="13">
        <f t="shared" si="1431"/>
        <v>1.663925450399357E-3</v>
      </c>
      <c r="AS1001" s="13">
        <f t="shared" si="1432"/>
        <v>1.9684815248205189E-3</v>
      </c>
      <c r="AT1001" s="13">
        <f t="shared" si="1433"/>
        <v>1.1643909625367232E-3</v>
      </c>
      <c r="AU1001" s="13">
        <f t="shared" si="1434"/>
        <v>4.5917163273378613E-4</v>
      </c>
      <c r="AV1001" s="13">
        <f t="shared" si="1435"/>
        <v>1.3580399223132167E-4</v>
      </c>
      <c r="AW1001" s="13">
        <f t="shared" si="1436"/>
        <v>1.2216465454954692E-6</v>
      </c>
      <c r="AX1001" s="13">
        <f t="shared" si="1437"/>
        <v>3.6678754084699505E-4</v>
      </c>
      <c r="AY1001" s="13">
        <f t="shared" si="1438"/>
        <v>4.2435092883473947E-4</v>
      </c>
      <c r="AZ1001" s="13">
        <f t="shared" si="1439"/>
        <v>2.4547413795337125E-4</v>
      </c>
      <c r="BA1001" s="13">
        <f t="shared" si="1440"/>
        <v>9.4666227579481577E-5</v>
      </c>
      <c r="BB1001" s="13">
        <f t="shared" si="1441"/>
        <v>2.7380770288617419E-5</v>
      </c>
      <c r="BC1001" s="13">
        <f t="shared" si="1442"/>
        <v>6.3355779628470603E-6</v>
      </c>
      <c r="BD1001" s="13">
        <f t="shared" si="1443"/>
        <v>3.2084346374752949E-4</v>
      </c>
      <c r="BE1001" s="13">
        <f t="shared" si="1444"/>
        <v>3.7956894679076525E-4</v>
      </c>
      <c r="BF1001" s="13">
        <f t="shared" si="1445"/>
        <v>2.2452161512821249E-4</v>
      </c>
      <c r="BG1001" s="13">
        <f t="shared" si="1446"/>
        <v>8.8538952911356551E-5</v>
      </c>
      <c r="BH1001" s="13">
        <f t="shared" si="1447"/>
        <v>2.61861631167323E-5</v>
      </c>
      <c r="BI1001" s="13">
        <f t="shared" si="1448"/>
        <v>6.195827858616175E-6</v>
      </c>
      <c r="BJ1001" s="14">
        <f t="shared" si="1449"/>
        <v>0.36578121879355063</v>
      </c>
      <c r="BK1001" s="14">
        <f t="shared" si="1450"/>
        <v>0.28119620880863888</v>
      </c>
      <c r="BL1001" s="14">
        <f t="shared" si="1451"/>
        <v>0.3281509763276072</v>
      </c>
      <c r="BM1001" s="14">
        <f t="shared" si="1452"/>
        <v>0.41410068034043862</v>
      </c>
      <c r="BN1001" s="14">
        <f t="shared" si="1453"/>
        <v>0.58546697407518267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1.8147</v>
      </c>
      <c r="F1002" s="10">
        <f>VLOOKUP(B1002,home!$B$2:$E$405,3,FALSE)</f>
        <v>0.9919</v>
      </c>
      <c r="G1002" s="10">
        <f>VLOOKUP(C1002,away!$B$2:$E$405,4,FALSE)</f>
        <v>0.8266</v>
      </c>
      <c r="H1002" s="10">
        <f>VLOOKUP(A1002,away!$A$2:$E$405,3,FALSE)</f>
        <v>1.2371000000000001</v>
      </c>
      <c r="I1002" s="10">
        <f>VLOOKUP(C1002,away!$B$2:$E$405,3,FALSE)</f>
        <v>1.2703</v>
      </c>
      <c r="J1002" s="10">
        <f>VLOOKUP(B1002,home!$B$2:$E$405,4,FALSE)</f>
        <v>0.75449999999999995</v>
      </c>
      <c r="K1002" s="12">
        <f t="shared" si="1398"/>
        <v>1.487880768738</v>
      </c>
      <c r="L1002" s="12">
        <f t="shared" si="1399"/>
        <v>1.1856877940849999</v>
      </c>
      <c r="M1002" s="13">
        <f t="shared" si="1400"/>
        <v>6.9005534819744863E-2</v>
      </c>
      <c r="N1002" s="13">
        <f t="shared" si="1401"/>
        <v>0.1026720081947788</v>
      </c>
      <c r="O1002" s="13">
        <f t="shared" si="1402"/>
        <v>8.1819020360078931E-2</v>
      </c>
      <c r="P1002" s="13">
        <f t="shared" si="1403"/>
        <v>0.12173694691074431</v>
      </c>
      <c r="Q1002" s="13">
        <f t="shared" si="1404"/>
        <v>7.6381853240360897E-2</v>
      </c>
      <c r="R1002" s="13">
        <f t="shared" si="1405"/>
        <v>4.8505906882468863E-2</v>
      </c>
      <c r="S1002" s="13">
        <f t="shared" si="1406"/>
        <v>5.3690925959278671E-2</v>
      </c>
      <c r="T1002" s="13">
        <f t="shared" si="1407"/>
        <v>9.0565031076687702E-2</v>
      </c>
      <c r="U1002" s="13">
        <f t="shared" si="1408"/>
        <v>7.2171006020621611E-2</v>
      </c>
      <c r="V1002" s="13">
        <f t="shared" si="1409"/>
        <v>1.052438832167929E-2</v>
      </c>
      <c r="W1002" s="13">
        <f t="shared" si="1410"/>
        <v>3.7882363505633738E-2</v>
      </c>
      <c r="X1002" s="13">
        <f t="shared" si="1411"/>
        <v>4.4916656019720967E-2</v>
      </c>
      <c r="Y1002" s="13">
        <f t="shared" si="1412"/>
        <v>2.6628565396848852E-2</v>
      </c>
      <c r="Z1002" s="13">
        <f t="shared" si="1413"/>
        <v>1.9170953910522304E-2</v>
      </c>
      <c r="AA1002" s="13">
        <f t="shared" si="1414"/>
        <v>2.8524093641828691E-2</v>
      </c>
      <c r="AB1002" s="13">
        <f t="shared" si="1415"/>
        <v>2.1220225187679392E-2</v>
      </c>
      <c r="AC1002" s="13">
        <f t="shared" si="1416"/>
        <v>1.1604204156694441E-3</v>
      </c>
      <c r="AD1002" s="13">
        <f t="shared" si="1417"/>
        <v>1.409111003359368E-2</v>
      </c>
      <c r="AE1002" s="13">
        <f t="shared" si="1418"/>
        <v>1.6707657171940699E-2</v>
      </c>
      <c r="AF1002" s="13">
        <f t="shared" si="1419"/>
        <v>9.9050325882634009E-3</v>
      </c>
      <c r="AG1002" s="13">
        <f t="shared" si="1420"/>
        <v>3.9147587466393553E-3</v>
      </c>
      <c r="AH1002" s="13">
        <f t="shared" si="1421"/>
        <v>5.6826915131680984E-3</v>
      </c>
      <c r="AI1002" s="13">
        <f t="shared" si="1422"/>
        <v>8.4551674171134579E-3</v>
      </c>
      <c r="AJ1002" s="13">
        <f t="shared" si="1423"/>
        <v>6.2901404981916334E-3</v>
      </c>
      <c r="AK1002" s="13">
        <f t="shared" si="1424"/>
        <v>3.1196596933064629E-3</v>
      </c>
      <c r="AL1002" s="13">
        <f t="shared" si="1425"/>
        <v>8.1886787142803976E-5</v>
      </c>
      <c r="AM1002" s="13">
        <f t="shared" si="1426"/>
        <v>4.1931783258310198E-3</v>
      </c>
      <c r="AN1002" s="13">
        <f t="shared" si="1427"/>
        <v>4.9718003593596143E-3</v>
      </c>
      <c r="AO1002" s="13">
        <f t="shared" si="1428"/>
        <v>2.9475015003600567E-3</v>
      </c>
      <c r="AP1002" s="13">
        <f t="shared" si="1429"/>
        <v>1.1649388506747142E-3</v>
      </c>
      <c r="AQ1002" s="13">
        <f t="shared" si="1430"/>
        <v>3.4531344402510426E-4</v>
      </c>
      <c r="AR1002" s="13">
        <f t="shared" si="1431"/>
        <v>1.3475795929427663E-3</v>
      </c>
      <c r="AS1002" s="13">
        <f t="shared" si="1432"/>
        <v>2.0050377606833239E-3</v>
      </c>
      <c r="AT1002" s="13">
        <f t="shared" si="1433"/>
        <v>1.4916285623571117E-3</v>
      </c>
      <c r="AU1002" s="13">
        <f t="shared" si="1434"/>
        <v>7.3978848401048535E-4</v>
      </c>
      <c r="AV1002" s="13">
        <f t="shared" si="1435"/>
        <v>2.7517926457326034E-4</v>
      </c>
      <c r="AW1002" s="13">
        <f t="shared" si="1436"/>
        <v>4.0128212119082928E-6</v>
      </c>
      <c r="AX1002" s="13">
        <f t="shared" si="1437"/>
        <v>1.0398248984821625E-3</v>
      </c>
      <c r="AY1002" s="13">
        <f t="shared" si="1438"/>
        <v>1.2329076901159742E-3</v>
      </c>
      <c r="AZ1002" s="13">
        <f t="shared" si="1439"/>
        <v>7.3092179970202134E-4</v>
      </c>
      <c r="BA1002" s="13">
        <f t="shared" si="1440"/>
        <v>2.8888168544577588E-4</v>
      </c>
      <c r="BB1002" s="13">
        <f t="shared" si="1441"/>
        <v>8.5630872091939711E-5</v>
      </c>
      <c r="BC1002" s="13">
        <f t="shared" si="1442"/>
        <v>2.0306295967253352E-5</v>
      </c>
      <c r="BD1002" s="13">
        <f t="shared" si="1443"/>
        <v>2.6630144581837845E-4</v>
      </c>
      <c r="BE1002" s="13">
        <f t="shared" si="1444"/>
        <v>3.9622479992028971E-4</v>
      </c>
      <c r="BF1002" s="13">
        <f t="shared" si="1445"/>
        <v>2.9476762994923056E-4</v>
      </c>
      <c r="BG1002" s="13">
        <f t="shared" si="1446"/>
        <v>1.4619302928264643E-4</v>
      </c>
      <c r="BH1002" s="13">
        <f t="shared" si="1447"/>
        <v>5.4379449198300263E-5</v>
      </c>
      <c r="BI1002" s="13">
        <f t="shared" si="1448"/>
        <v>1.6182027335343196E-5</v>
      </c>
      <c r="BJ1002" s="14">
        <f t="shared" si="1449"/>
        <v>0.44068624169652371</v>
      </c>
      <c r="BK1002" s="14">
        <f t="shared" si="1450"/>
        <v>0.25743301090437537</v>
      </c>
      <c r="BL1002" s="14">
        <f t="shared" si="1451"/>
        <v>0.28282117326052825</v>
      </c>
      <c r="BM1002" s="14">
        <f t="shared" si="1452"/>
        <v>0.49876121449486899</v>
      </c>
      <c r="BN1002" s="14">
        <f t="shared" si="1453"/>
        <v>0.50012127040817667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1.8147</v>
      </c>
      <c r="F1003" s="10">
        <f>VLOOKUP(B1003,home!$B$2:$E$405,3,FALSE)</f>
        <v>1.2491000000000001</v>
      </c>
      <c r="G1003" s="10">
        <f>VLOOKUP(C1003,away!$B$2:$E$405,4,FALSE)</f>
        <v>0.4723</v>
      </c>
      <c r="H1003" s="10">
        <f>VLOOKUP(A1003,away!$A$2:$E$405,3,FALSE)</f>
        <v>1.2371000000000001</v>
      </c>
      <c r="I1003" s="10">
        <f>VLOOKUP(C1003,away!$B$2:$E$405,3,FALSE)</f>
        <v>1.2703</v>
      </c>
      <c r="J1003" s="10">
        <f>VLOOKUP(B1003,home!$B$2:$E$405,4,FALSE)</f>
        <v>1.1856</v>
      </c>
      <c r="K1003" s="12">
        <f t="shared" si="1398"/>
        <v>1.0705821379710001</v>
      </c>
      <c r="L1003" s="12">
        <f t="shared" si="1399"/>
        <v>1.863156326928</v>
      </c>
      <c r="M1003" s="13">
        <f t="shared" si="1400"/>
        <v>5.3197787869523651E-2</v>
      </c>
      <c r="N1003" s="13">
        <f t="shared" si="1401"/>
        <v>5.6952601472682364E-2</v>
      </c>
      <c r="O1003" s="13">
        <f t="shared" si="1402"/>
        <v>9.9115795047676578E-2</v>
      </c>
      <c r="P1003" s="13">
        <f t="shared" si="1403"/>
        <v>0.10611159976883705</v>
      </c>
      <c r="Q1003" s="13">
        <f t="shared" si="1404"/>
        <v>3.048621892381731E-2</v>
      </c>
      <c r="R1003" s="13">
        <f t="shared" si="1405"/>
        <v>9.2334110320788809E-2</v>
      </c>
      <c r="S1003" s="13">
        <f t="shared" si="1406"/>
        <v>5.2914190873491154E-2</v>
      </c>
      <c r="T1003" s="13">
        <f t="shared" si="1407"/>
        <v>5.6800591672022331E-2</v>
      </c>
      <c r="U1003" s="13">
        <f t="shared" si="1408"/>
        <v>9.885124923488027E-2</v>
      </c>
      <c r="V1003" s="13">
        <f t="shared" si="1409"/>
        <v>1.1727324405608308E-2</v>
      </c>
      <c r="W1003" s="13">
        <f t="shared" si="1410"/>
        <v>1.0879333811370765E-2</v>
      </c>
      <c r="X1003" s="13">
        <f t="shared" si="1411"/>
        <v>2.0269899623417149E-2</v>
      </c>
      <c r="Y1003" s="13">
        <f t="shared" si="1412"/>
        <v>1.8882995864782579E-2</v>
      </c>
      <c r="Z1003" s="13">
        <f t="shared" si="1413"/>
        <v>5.7344293945148533E-2</v>
      </c>
      <c r="AA1003" s="13">
        <f t="shared" si="1414"/>
        <v>6.1391776812234594E-2</v>
      </c>
      <c r="AB1003" s="13">
        <f t="shared" si="1415"/>
        <v>3.2862469836740293E-2</v>
      </c>
      <c r="AC1003" s="13">
        <f t="shared" si="1416"/>
        <v>1.4620029369681359E-3</v>
      </c>
      <c r="AD1003" s="13">
        <f t="shared" si="1417"/>
        <v>2.9118051128693753E-3</v>
      </c>
      <c r="AE1003" s="13">
        <f t="shared" si="1418"/>
        <v>5.4251481188238738E-3</v>
      </c>
      <c r="AF1003" s="13">
        <f t="shared" si="1419"/>
        <v>5.0539495210541211E-3</v>
      </c>
      <c r="AG1003" s="13">
        <f t="shared" si="1420"/>
        <v>3.1387660087089072E-3</v>
      </c>
      <c r="AH1003" s="13">
        <f t="shared" si="1421"/>
        <v>2.6710346019280611E-2</v>
      </c>
      <c r="AI1003" s="13">
        <f t="shared" si="1422"/>
        <v>2.8595619347266631E-2</v>
      </c>
      <c r="AJ1003" s="13">
        <f t="shared" si="1423"/>
        <v>1.5306979648700803E-2</v>
      </c>
      <c r="AK1003" s="13">
        <f t="shared" si="1424"/>
        <v>5.4624596660615638E-3</v>
      </c>
      <c r="AL1003" s="13">
        <f t="shared" si="1425"/>
        <v>1.1664806129827991E-4</v>
      </c>
      <c r="AM1003" s="13">
        <f t="shared" si="1426"/>
        <v>6.234653086181173E-4</v>
      </c>
      <c r="AN1003" s="13">
        <f t="shared" si="1427"/>
        <v>1.161613334371963E-3</v>
      </c>
      <c r="AO1003" s="13">
        <f t="shared" si="1428"/>
        <v>1.082133616689527E-3</v>
      </c>
      <c r="AP1003" s="13">
        <f t="shared" si="1429"/>
        <v>6.7206136483885721E-4</v>
      </c>
      <c r="AQ1003" s="13">
        <f t="shared" si="1430"/>
        <v>3.1303884599584577E-4</v>
      </c>
      <c r="AR1003" s="13">
        <f t="shared" si="1431"/>
        <v>9.953110036051753E-3</v>
      </c>
      <c r="AS1003" s="13">
        <f t="shared" si="1432"/>
        <v>1.0655621821856904E-2</v>
      </c>
      <c r="AT1003" s="13">
        <f t="shared" si="1433"/>
        <v>5.7038591957270035E-3</v>
      </c>
      <c r="AU1003" s="13">
        <f t="shared" si="1434"/>
        <v>2.0354832574823217E-3</v>
      </c>
      <c r="AV1003" s="13">
        <f t="shared" si="1435"/>
        <v>5.4478800439989976E-4</v>
      </c>
      <c r="AW1003" s="13">
        <f t="shared" si="1436"/>
        <v>6.4631511582629803E-6</v>
      </c>
      <c r="AX1003" s="13">
        <f t="shared" si="1437"/>
        <v>1.1124513717518883E-4</v>
      </c>
      <c r="AY1003" s="13">
        <f t="shared" si="1438"/>
        <v>2.0726708116792627E-4</v>
      </c>
      <c r="AZ1003" s="13">
        <f t="shared" si="1439"/>
        <v>1.9308548682096067E-4</v>
      </c>
      <c r="BA1003" s="13">
        <f t="shared" si="1440"/>
        <v>1.1991614880281527E-4</v>
      </c>
      <c r="BB1003" s="13">
        <f t="shared" si="1441"/>
        <v>5.5855632835701173E-5</v>
      </c>
      <c r="BC1003" s="13">
        <f t="shared" si="1442"/>
        <v>2.0813555142480785E-5</v>
      </c>
      <c r="BD1003" s="13">
        <f t="shared" si="1443"/>
        <v>3.0906999893800659E-3</v>
      </c>
      <c r="BE1003" s="13">
        <f t="shared" si="1444"/>
        <v>3.3088482024574584E-3</v>
      </c>
      <c r="BF1003" s="13">
        <f t="shared" si="1445"/>
        <v>1.7711968914042033E-3</v>
      </c>
      <c r="BG1003" s="13">
        <f t="shared" si="1446"/>
        <v>6.3207058492236704E-4</v>
      </c>
      <c r="BH1003" s="13">
        <f t="shared" si="1447"/>
        <v>1.6917086953869203E-4</v>
      </c>
      <c r="BI1003" s="13">
        <f t="shared" si="1448"/>
        <v>3.6222262238629229E-5</v>
      </c>
      <c r="BJ1003" s="14">
        <f t="shared" si="1449"/>
        <v>0.21536180564200813</v>
      </c>
      <c r="BK1003" s="14">
        <f t="shared" si="1450"/>
        <v>0.22573682099689449</v>
      </c>
      <c r="BL1003" s="14">
        <f t="shared" si="1451"/>
        <v>0.49853187704908952</v>
      </c>
      <c r="BM1003" s="14">
        <f t="shared" si="1452"/>
        <v>0.55857588029980532</v>
      </c>
      <c r="BN1003" s="14">
        <f t="shared" si="1453"/>
        <v>0.43819811340332576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1.8147</v>
      </c>
      <c r="F1004" s="10">
        <f>VLOOKUP(B1004,home!$B$2:$E$405,3,FALSE)</f>
        <v>0.62980000000000003</v>
      </c>
      <c r="G1004" s="10">
        <f>VLOOKUP(C1004,away!$B$2:$E$405,4,FALSE)</f>
        <v>1.1388</v>
      </c>
      <c r="H1004" s="10">
        <f>VLOOKUP(A1004,away!$A$2:$E$405,3,FALSE)</f>
        <v>1.2371000000000001</v>
      </c>
      <c r="I1004" s="10">
        <f>VLOOKUP(C1004,away!$B$2:$E$405,3,FALSE)</f>
        <v>0.97</v>
      </c>
      <c r="J1004" s="10">
        <f>VLOOKUP(B1004,home!$B$2:$E$405,4,FALSE)</f>
        <v>1.097</v>
      </c>
      <c r="K1004" s="12">
        <f t="shared" si="1398"/>
        <v>1.3015323107280001</v>
      </c>
      <c r="L1004" s="12">
        <f t="shared" si="1399"/>
        <v>1.3163857390000002</v>
      </c>
      <c r="M1004" s="13">
        <f t="shared" si="1400"/>
        <v>7.2954592659677991E-2</v>
      </c>
      <c r="N1004" s="13">
        <f t="shared" si="1401"/>
        <v>9.4952759562570682E-2</v>
      </c>
      <c r="O1004" s="13">
        <f t="shared" si="1402"/>
        <v>9.6036385371754199E-2</v>
      </c>
      <c r="P1004" s="13">
        <f t="shared" si="1403"/>
        <v>0.12499445856686393</v>
      </c>
      <c r="Q1004" s="13">
        <f t="shared" si="1404"/>
        <v>6.1792042281736438E-2</v>
      </c>
      <c r="R1004" s="13">
        <f t="shared" si="1405"/>
        <v>6.3210464064242758E-2</v>
      </c>
      <c r="S1004" s="13">
        <f t="shared" si="1406"/>
        <v>5.3538831836486458E-2</v>
      </c>
      <c r="T1004" s="13">
        <f t="shared" si="1407"/>
        <v>8.1342163243362867E-2</v>
      </c>
      <c r="U1004" s="13">
        <f t="shared" si="1408"/>
        <v>8.2270461355723065E-2</v>
      </c>
      <c r="V1004" s="13">
        <f t="shared" si="1409"/>
        <v>1.0192119438397986E-2</v>
      </c>
      <c r="W1004" s="13">
        <f t="shared" si="1410"/>
        <v>2.6808113191850228E-2</v>
      </c>
      <c r="X1004" s="13">
        <f t="shared" si="1411"/>
        <v>3.528981789524941E-2</v>
      </c>
      <c r="Y1004" s="13">
        <f t="shared" si="1412"/>
        <v>2.3227506504606674E-2</v>
      </c>
      <c r="Z1004" s="13">
        <f t="shared" si="1413"/>
        <v>2.7736451149913709E-2</v>
      </c>
      <c r="AA1004" s="13">
        <f t="shared" si="1414"/>
        <v>3.6099887356541481E-2</v>
      </c>
      <c r="AB1004" s="13">
        <f t="shared" si="1415"/>
        <v>2.349258490408998E-2</v>
      </c>
      <c r="AC1004" s="13">
        <f t="shared" si="1416"/>
        <v>1.0913967205551645E-3</v>
      </c>
      <c r="AD1004" s="13">
        <f t="shared" si="1417"/>
        <v>8.722906377211655E-3</v>
      </c>
      <c r="AE1004" s="13">
        <f t="shared" si="1418"/>
        <v>1.1482709557593578E-2</v>
      </c>
      <c r="AF1004" s="13">
        <f t="shared" si="1419"/>
        <v>7.5578375533475965E-3</v>
      </c>
      <c r="AG1004" s="13">
        <f t="shared" si="1420"/>
        <v>3.3163431909684752E-3</v>
      </c>
      <c r="AH1004" s="13">
        <f t="shared" si="1421"/>
        <v>9.1279671860541468E-3</v>
      </c>
      <c r="AI1004" s="13">
        <f t="shared" si="1422"/>
        <v>1.1880344223914412E-2</v>
      </c>
      <c r="AJ1004" s="13">
        <f t="shared" si="1423"/>
        <v>7.7313259349976902E-3</v>
      </c>
      <c r="AK1004" s="13">
        <f t="shared" si="1424"/>
        <v>3.3541901697229522E-3</v>
      </c>
      <c r="AL1004" s="13">
        <f t="shared" si="1425"/>
        <v>7.4796410860007291E-5</v>
      </c>
      <c r="AM1004" s="13">
        <f t="shared" si="1426"/>
        <v>2.2706288986792575E-3</v>
      </c>
      <c r="AN1004" s="13">
        <f t="shared" si="1427"/>
        <v>2.9890235007826505E-3</v>
      </c>
      <c r="AO1004" s="13">
        <f t="shared" si="1428"/>
        <v>1.9673539549830694E-3</v>
      </c>
      <c r="AP1004" s="13">
        <f t="shared" si="1429"/>
        <v>8.6326556330165326E-4</v>
      </c>
      <c r="AQ1004" s="13">
        <f t="shared" si="1430"/>
        <v>2.8409761912502477E-4</v>
      </c>
      <c r="AR1004" s="13">
        <f t="shared" si="1431"/>
        <v>2.4031851659563289E-3</v>
      </c>
      <c r="AS1004" s="13">
        <f t="shared" si="1432"/>
        <v>3.1278231421543929E-3</v>
      </c>
      <c r="AT1004" s="13">
        <f t="shared" si="1433"/>
        <v>2.0354814408783612E-3</v>
      </c>
      <c r="AU1004" s="13">
        <f t="shared" si="1434"/>
        <v>8.8308162106345725E-4</v>
      </c>
      <c r="AV1004" s="13">
        <f t="shared" si="1435"/>
        <v>2.873398157060375E-4</v>
      </c>
      <c r="AW1004" s="13">
        <f t="shared" si="1436"/>
        <v>3.5597244415835066E-6</v>
      </c>
      <c r="AX1004" s="13">
        <f t="shared" si="1437"/>
        <v>4.9254947955063098E-4</v>
      </c>
      <c r="AY1004" s="13">
        <f t="shared" si="1438"/>
        <v>6.4838511063232277E-4</v>
      </c>
      <c r="AZ1004" s="13">
        <f t="shared" si="1439"/>
        <v>4.267624565081637E-4</v>
      </c>
      <c r="BA1004" s="13">
        <f t="shared" si="1440"/>
        <v>1.872613372293181E-4</v>
      </c>
      <c r="BB1004" s="13">
        <f t="shared" si="1441"/>
        <v>6.1627038448686087E-5</v>
      </c>
      <c r="BC1004" s="13">
        <f t="shared" si="1442"/>
        <v>1.6224990910131017E-5</v>
      </c>
      <c r="BD1004" s="13">
        <f t="shared" si="1443"/>
        <v>5.2725311344020839E-4</v>
      </c>
      <c r="BE1004" s="13">
        <f t="shared" si="1444"/>
        <v>6.8623696307436679E-4</v>
      </c>
      <c r="BF1004" s="13">
        <f t="shared" si="1445"/>
        <v>4.4657979012857309E-4</v>
      </c>
      <c r="BG1004" s="13">
        <f t="shared" si="1446"/>
        <v>1.9374600872348896E-4</v>
      </c>
      <c r="BH1004" s="13">
        <f t="shared" si="1447"/>
        <v>6.3041672607052474E-5</v>
      </c>
      <c r="BI1004" s="13">
        <f t="shared" si="1448"/>
        <v>1.6410154764083006E-5</v>
      </c>
      <c r="BJ1004" s="14">
        <f t="shared" si="1449"/>
        <v>0.36469937930864849</v>
      </c>
      <c r="BK1004" s="14">
        <f t="shared" si="1450"/>
        <v>0.26349458074347382</v>
      </c>
      <c r="BL1004" s="14">
        <f t="shared" si="1451"/>
        <v>0.34387378945553698</v>
      </c>
      <c r="BM1004" s="14">
        <f t="shared" si="1452"/>
        <v>0.48521867276453629</v>
      </c>
      <c r="BN1004" s="14">
        <f t="shared" si="1453"/>
        <v>0.51394070250684598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1.5906</v>
      </c>
      <c r="F1005" s="10">
        <f>VLOOKUP(B1005,home!$B$2:$E$405,3,FALSE)</f>
        <v>0.97799999999999998</v>
      </c>
      <c r="G1005" s="10">
        <f>VLOOKUP(C1005,away!$B$2:$E$405,4,FALSE)</f>
        <v>0.88019999999999998</v>
      </c>
      <c r="H1005" s="10">
        <f>VLOOKUP(A1005,away!$A$2:$E$405,3,FALSE)</f>
        <v>1.1812</v>
      </c>
      <c r="I1005" s="10">
        <f>VLOOKUP(C1005,away!$B$2:$E$405,3,FALSE)</f>
        <v>1.2699</v>
      </c>
      <c r="J1005" s="10">
        <f>VLOOKUP(B1005,home!$B$2:$E$405,4,FALSE)</f>
        <v>1.1288</v>
      </c>
      <c r="K1005" s="12">
        <f t="shared" si="1398"/>
        <v>1.3692451053600001</v>
      </c>
      <c r="L1005" s="12">
        <f t="shared" si="1399"/>
        <v>1.693206637344</v>
      </c>
      <c r="M1005" s="13">
        <f t="shared" si="1400"/>
        <v>4.6772879462187278E-2</v>
      </c>
      <c r="N1005" s="13">
        <f t="shared" si="1401"/>
        <v>6.4043536267193196E-2</v>
      </c>
      <c r="O1005" s="13">
        <f t="shared" si="1402"/>
        <v>7.9196149953066355E-2</v>
      </c>
      <c r="P1005" s="13">
        <f t="shared" si="1403"/>
        <v>0.1084389406865927</v>
      </c>
      <c r="Q1005" s="13">
        <f t="shared" si="1404"/>
        <v>4.3845649281899976E-2</v>
      </c>
      <c r="R1005" s="13">
        <f t="shared" si="1405"/>
        <v>6.7047723376311347E-2</v>
      </c>
      <c r="S1005" s="13">
        <f t="shared" si="1406"/>
        <v>6.2851613971814255E-2</v>
      </c>
      <c r="T1005" s="13">
        <f t="shared" si="1407"/>
        <v>7.4239744382770229E-2</v>
      </c>
      <c r="U1005" s="13">
        <f t="shared" si="1408"/>
        <v>9.1804767058545567E-2</v>
      </c>
      <c r="V1005" s="13">
        <f t="shared" si="1409"/>
        <v>1.6190679817293392E-2</v>
      </c>
      <c r="W1005" s="13">
        <f t="shared" si="1410"/>
        <v>2.0011813556857581E-2</v>
      </c>
      <c r="X1005" s="13">
        <f t="shared" si="1411"/>
        <v>3.3884135539761898E-2</v>
      </c>
      <c r="Y1005" s="13">
        <f t="shared" si="1412"/>
        <v>2.8686421598294289E-2</v>
      </c>
      <c r="Z1005" s="13">
        <f t="shared" si="1413"/>
        <v>3.7841883413191627E-2</v>
      </c>
      <c r="AA1005" s="13">
        <f t="shared" si="1414"/>
        <v>5.1814813641116404E-2</v>
      </c>
      <c r="AB1005" s="13">
        <f t="shared" si="1415"/>
        <v>3.5473589981619605E-2</v>
      </c>
      <c r="AC1005" s="13">
        <f t="shared" si="1416"/>
        <v>2.3460445836492412E-3</v>
      </c>
      <c r="AD1005" s="13">
        <f t="shared" si="1417"/>
        <v>6.8502694405260358E-3</v>
      </c>
      <c r="AE1005" s="13">
        <f t="shared" si="1418"/>
        <v>1.1598921684293453E-2</v>
      </c>
      <c r="AF1005" s="13">
        <f t="shared" si="1419"/>
        <v>9.8196855909394639E-3</v>
      </c>
      <c r="AG1005" s="13">
        <f t="shared" si="1420"/>
        <v>5.5422522730699808E-3</v>
      </c>
      <c r="AH1005" s="13">
        <f t="shared" si="1421"/>
        <v>1.6018532041203473E-2</v>
      </c>
      <c r="AI1005" s="13">
        <f t="shared" si="1422"/>
        <v>2.1933296592470185E-2</v>
      </c>
      <c r="AJ1005" s="13">
        <f t="shared" si="1423"/>
        <v>1.5016029501824487E-2</v>
      </c>
      <c r="AK1005" s="13">
        <f t="shared" si="1424"/>
        <v>6.8535416324381803E-3</v>
      </c>
      <c r="AL1005" s="13">
        <f t="shared" si="1425"/>
        <v>2.1756418880313703E-4</v>
      </c>
      <c r="AM1005" s="13">
        <f t="shared" si="1426"/>
        <v>1.8759395803674913E-3</v>
      </c>
      <c r="AN1005" s="13">
        <f t="shared" si="1427"/>
        <v>3.1763533487345545E-3</v>
      </c>
      <c r="AO1005" s="13">
        <f t="shared" si="1428"/>
        <v>2.6891112863135949E-3</v>
      </c>
      <c r="AP1005" s="13">
        <f t="shared" si="1429"/>
        <v>1.5177403595142806E-3</v>
      </c>
      <c r="AQ1005" s="13">
        <f t="shared" si="1430"/>
        <v>6.4246201262361234E-4</v>
      </c>
      <c r="AR1005" s="13">
        <f t="shared" si="1431"/>
        <v>5.4245369545346507E-3</v>
      </c>
      <c r="AS1005" s="13">
        <f t="shared" si="1432"/>
        <v>7.4275206738410116E-3</v>
      </c>
      <c r="AT1005" s="13">
        <f t="shared" si="1433"/>
        <v>5.0850481638085084E-3</v>
      </c>
      <c r="AU1005" s="13">
        <f t="shared" si="1434"/>
        <v>2.3208924362715521E-3</v>
      </c>
      <c r="AV1005" s="13">
        <f t="shared" si="1435"/>
        <v>7.9446765210796732E-4</v>
      </c>
      <c r="AW1005" s="13">
        <f t="shared" si="1436"/>
        <v>1.4011223809624141E-5</v>
      </c>
      <c r="AX1005" s="13">
        <f t="shared" si="1437"/>
        <v>4.2810351472821338E-4</v>
      </c>
      <c r="AY1005" s="13">
        <f t="shared" si="1438"/>
        <v>7.2486771260810579E-4</v>
      </c>
      <c r="AZ1005" s="13">
        <f t="shared" si="1439"/>
        <v>6.1367541109220406E-4</v>
      </c>
      <c r="BA1005" s="13">
        <f t="shared" si="1440"/>
        <v>3.4635975974537595E-4</v>
      </c>
      <c r="BB1005" s="13">
        <f t="shared" si="1441"/>
        <v>1.4661466102743596E-4</v>
      </c>
      <c r="BC1005" s="13">
        <f t="shared" si="1442"/>
        <v>4.9649783436719055E-5</v>
      </c>
      <c r="BD1005" s="13">
        <f t="shared" si="1443"/>
        <v>1.5308103293226454E-3</v>
      </c>
      <c r="BE1005" s="13">
        <f t="shared" si="1444"/>
        <v>2.0960545506595618E-3</v>
      </c>
      <c r="BF1005" s="13">
        <f t="shared" si="1445"/>
        <v>1.4350062170290798E-3</v>
      </c>
      <c r="BG1005" s="13">
        <f t="shared" si="1446"/>
        <v>6.5495841294274594E-4</v>
      </c>
      <c r="BH1005" s="13">
        <f t="shared" si="1447"/>
        <v>2.2419965028405218E-4</v>
      </c>
      <c r="BI1005" s="13">
        <f t="shared" si="1448"/>
        <v>6.1396854754972415E-5</v>
      </c>
      <c r="BJ1005" s="14">
        <f t="shared" si="1449"/>
        <v>0.31073330704579777</v>
      </c>
      <c r="BK1005" s="14">
        <f t="shared" si="1450"/>
        <v>0.23754259042294812</v>
      </c>
      <c r="BL1005" s="14">
        <f t="shared" si="1451"/>
        <v>0.41221333567415225</v>
      </c>
      <c r="BM1005" s="14">
        <f t="shared" si="1452"/>
        <v>0.58827538104004029</v>
      </c>
      <c r="BN1005" s="14">
        <f t="shared" si="1453"/>
        <v>0.40934487902725092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1.5906</v>
      </c>
      <c r="F1006" s="10">
        <f>VLOOKUP(B1006,home!$B$2:$E$405,3,FALSE)</f>
        <v>0.90810000000000002</v>
      </c>
      <c r="G1006" s="10">
        <f>VLOOKUP(C1006,away!$B$2:$E$405,4,FALSE)</f>
        <v>0.86450000000000005</v>
      </c>
      <c r="H1006" s="10">
        <f>VLOOKUP(A1006,away!$A$2:$E$405,3,FALSE)</f>
        <v>1.1812</v>
      </c>
      <c r="I1006" s="10">
        <f>VLOOKUP(C1006,away!$B$2:$E$405,3,FALSE)</f>
        <v>0.74080000000000001</v>
      </c>
      <c r="J1006" s="10">
        <f>VLOOKUP(B1006,home!$B$2:$E$405,4,FALSE)</f>
        <v>0.94069999999999998</v>
      </c>
      <c r="K1006" s="12">
        <f t="shared" si="1398"/>
        <v>1.2487044269700001</v>
      </c>
      <c r="L1006" s="12">
        <f t="shared" si="1399"/>
        <v>0.8231435054720001</v>
      </c>
      <c r="M1006" s="13">
        <f t="shared" si="1400"/>
        <v>0.12595281422568422</v>
      </c>
      <c r="N1006" s="13">
        <f t="shared" si="1401"/>
        <v>0.15727783671294185</v>
      </c>
      <c r="O1006" s="13">
        <f t="shared" si="1402"/>
        <v>0.1036772410257933</v>
      </c>
      <c r="P1006" s="13">
        <f t="shared" si="1403"/>
        <v>0.12946222984494379</v>
      </c>
      <c r="Q1006" s="13">
        <f t="shared" si="1404"/>
        <v>9.8196765483857668E-2</v>
      </c>
      <c r="R1006" s="13">
        <f t="shared" si="1405"/>
        <v>4.2670623807818484E-2</v>
      </c>
      <c r="S1006" s="13">
        <f t="shared" si="1406"/>
        <v>3.3267357024658044E-2</v>
      </c>
      <c r="T1006" s="13">
        <f t="shared" si="1407"/>
        <v>8.0830029766394501E-2</v>
      </c>
      <c r="U1006" s="13">
        <f t="shared" si="1408"/>
        <v>5.3282996850394414E-2</v>
      </c>
      <c r="V1006" s="13">
        <f t="shared" si="1409"/>
        <v>3.7993648193988447E-3</v>
      </c>
      <c r="W1006" s="13">
        <f t="shared" si="1410"/>
        <v>4.0872911924609324E-2</v>
      </c>
      <c r="X1006" s="13">
        <f t="shared" si="1411"/>
        <v>3.3644272000471237E-2</v>
      </c>
      <c r="Y1006" s="13">
        <f t="shared" si="1412"/>
        <v>1.3847031996760678E-2</v>
      </c>
      <c r="Z1006" s="13">
        <f t="shared" si="1413"/>
        <v>1.1708015620614898E-2</v>
      </c>
      <c r="AA1006" s="13">
        <f t="shared" si="1414"/>
        <v>1.4619850936495734E-2</v>
      </c>
      <c r="AB1006" s="13">
        <f t="shared" si="1415"/>
        <v>9.1279362930218634E-3</v>
      </c>
      <c r="AC1006" s="13">
        <f t="shared" si="1416"/>
        <v>2.4407664317471043E-4</v>
      </c>
      <c r="AD1006" s="13">
        <f t="shared" si="1417"/>
        <v>1.2759546515853645E-2</v>
      </c>
      <c r="AE1006" s="13">
        <f t="shared" si="1418"/>
        <v>1.0502937847292814E-2</v>
      </c>
      <c r="AF1006" s="13">
        <f t="shared" si="1419"/>
        <v>4.3227125386875748E-3</v>
      </c>
      <c r="AG1006" s="13">
        <f t="shared" si="1420"/>
        <v>1.1860709174143533E-3</v>
      </c>
      <c r="AH1006" s="13">
        <f t="shared" si="1421"/>
        <v>2.4093442550184702E-3</v>
      </c>
      <c r="AI1006" s="13">
        <f t="shared" si="1422"/>
        <v>3.0085588373363003E-3</v>
      </c>
      <c r="AJ1006" s="13">
        <f t="shared" si="1423"/>
        <v>1.8784003694907775E-3</v>
      </c>
      <c r="AK1006" s="13">
        <f t="shared" si="1424"/>
        <v>7.8185561900173933E-4</v>
      </c>
      <c r="AL1006" s="13">
        <f t="shared" si="1425"/>
        <v>1.0035093434862884E-5</v>
      </c>
      <c r="AM1006" s="13">
        <f t="shared" si="1426"/>
        <v>3.1865804440952168E-3</v>
      </c>
      <c r="AN1006" s="13">
        <f t="shared" si="1427"/>
        <v>2.6230129972210597E-3</v>
      </c>
      <c r="AO1006" s="13">
        <f t="shared" si="1428"/>
        <v>1.0795580567155804E-3</v>
      </c>
      <c r="AP1006" s="13">
        <f t="shared" si="1429"/>
        <v>2.962104010551344E-4</v>
      </c>
      <c r="AQ1006" s="13">
        <f t="shared" si="1430"/>
        <v>6.0955916970447586E-5</v>
      </c>
      <c r="AR1006" s="13">
        <f t="shared" si="1431"/>
        <v>3.9664721519294579E-4</v>
      </c>
      <c r="AS1006" s="13">
        <f t="shared" si="1432"/>
        <v>4.9529513355675353E-4</v>
      </c>
      <c r="AT1006" s="13">
        <f t="shared" si="1433"/>
        <v>3.0923861296450786E-4</v>
      </c>
      <c r="AU1006" s="13">
        <f t="shared" si="1434"/>
        <v>1.2871587499961449E-4</v>
      </c>
      <c r="AV1006" s="13">
        <f t="shared" si="1435"/>
        <v>4.018202073333395E-5</v>
      </c>
      <c r="AW1006" s="13">
        <f t="shared" si="1436"/>
        <v>2.865194620626031E-7</v>
      </c>
      <c r="AX1006" s="13">
        <f t="shared" si="1437"/>
        <v>6.631828512396209E-4</v>
      </c>
      <c r="AY1006" s="13">
        <f t="shared" si="1438"/>
        <v>5.4589465693829749E-4</v>
      </c>
      <c r="AZ1006" s="13">
        <f t="shared" si="1439"/>
        <v>2.2467482076531258E-4</v>
      </c>
      <c r="BA1006" s="13">
        <f t="shared" si="1440"/>
        <v>6.164653985201758E-5</v>
      </c>
      <c r="BB1006" s="13">
        <f t="shared" si="1441"/>
        <v>1.2685987228502274E-5</v>
      </c>
      <c r="BC1006" s="13">
        <f t="shared" si="1442"/>
        <v>2.0884775995284776E-6</v>
      </c>
      <c r="BD1006" s="13">
        <f t="shared" si="1443"/>
        <v>5.4416263191604675E-5</v>
      </c>
      <c r="BE1006" s="13">
        <f t="shared" si="1444"/>
        <v>6.794982874652141E-5</v>
      </c>
      <c r="BF1006" s="13">
        <f t="shared" si="1445"/>
        <v>4.2424625983817339E-5</v>
      </c>
      <c r="BG1006" s="13">
        <f t="shared" si="1446"/>
        <v>1.7658606092846402E-5</v>
      </c>
      <c r="BH1006" s="13">
        <f t="shared" si="1447"/>
        <v>5.5125949005641799E-6</v>
      </c>
      <c r="BI1006" s="13">
        <f t="shared" si="1448"/>
        <v>1.3767203312853477E-6</v>
      </c>
      <c r="BJ1006" s="14">
        <f t="shared" si="1449"/>
        <v>0.46219660685396441</v>
      </c>
      <c r="BK1006" s="14">
        <f t="shared" si="1450"/>
        <v>0.29328177230823277</v>
      </c>
      <c r="BL1006" s="14">
        <f t="shared" si="1451"/>
        <v>0.23301622549106485</v>
      </c>
      <c r="BM1006" s="14">
        <f t="shared" si="1452"/>
        <v>0.34241950103536151</v>
      </c>
      <c r="BN1006" s="14">
        <f t="shared" si="1453"/>
        <v>0.65723751110103934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1.5906</v>
      </c>
      <c r="F1007" s="10">
        <f>VLOOKUP(B1007,home!$B$2:$E$405,3,FALSE)</f>
        <v>0.71850000000000003</v>
      </c>
      <c r="G1007" s="10">
        <f>VLOOKUP(C1007,away!$B$2:$E$405,4,FALSE)</f>
        <v>1.3360000000000001</v>
      </c>
      <c r="H1007" s="10">
        <f>VLOOKUP(A1007,away!$A$2:$E$405,3,FALSE)</f>
        <v>1.1812</v>
      </c>
      <c r="I1007" s="10">
        <f>VLOOKUP(C1007,away!$B$2:$E$405,3,FALSE)</f>
        <v>0.74080000000000001</v>
      </c>
      <c r="J1007" s="10">
        <f>VLOOKUP(B1007,home!$B$2:$E$405,4,FALSE)</f>
        <v>1.2094</v>
      </c>
      <c r="K1007" s="12">
        <f t="shared" si="1398"/>
        <v>1.5268423896000003</v>
      </c>
      <c r="L1007" s="12">
        <f t="shared" si="1399"/>
        <v>1.058264861824</v>
      </c>
      <c r="M1007" s="13">
        <f t="shared" si="1400"/>
        <v>7.5387993697846573E-2</v>
      </c>
      <c r="N1007" s="13">
        <f t="shared" si="1401"/>
        <v>0.11510558444476982</v>
      </c>
      <c r="O1007" s="13">
        <f t="shared" si="1402"/>
        <v>7.9780464733840192E-2</v>
      </c>
      <c r="P1007" s="13">
        <f t="shared" si="1403"/>
        <v>0.12181219541761511</v>
      </c>
      <c r="Q1007" s="13">
        <f t="shared" si="1404"/>
        <v>8.78740428049785E-2</v>
      </c>
      <c r="R1007" s="13">
        <f t="shared" si="1405"/>
        <v>4.2214431243905941E-2</v>
      </c>
      <c r="S1007" s="13">
        <f t="shared" si="1406"/>
        <v>4.9206147506493124E-2</v>
      </c>
      <c r="T1007" s="13">
        <f t="shared" si="1407"/>
        <v>9.2994011766926843E-2</v>
      </c>
      <c r="U1007" s="13">
        <f t="shared" si="1408"/>
        <v>6.4454783076050251E-2</v>
      </c>
      <c r="V1007" s="13">
        <f t="shared" si="1409"/>
        <v>8.8341636406578487E-3</v>
      </c>
      <c r="W1007" s="13">
        <f t="shared" si="1410"/>
        <v>4.4723271166722013E-2</v>
      </c>
      <c r="X1007" s="13">
        <f t="shared" si="1411"/>
        <v>4.7329066381568356E-2</v>
      </c>
      <c r="Y1007" s="13">
        <f t="shared" si="1412"/>
        <v>2.5043343947274678E-2</v>
      </c>
      <c r="Z1007" s="13">
        <f t="shared" si="1413"/>
        <v>1.4891349749103626E-2</v>
      </c>
      <c r="AA1007" s="13">
        <f t="shared" si="1414"/>
        <v>2.2736744035290742E-2</v>
      </c>
      <c r="AB1007" s="13">
        <f t="shared" si="1415"/>
        <v>1.7357712297283438E-2</v>
      </c>
      <c r="AC1007" s="13">
        <f t="shared" si="1416"/>
        <v>8.9214211620687958E-4</v>
      </c>
      <c r="AD1007" s="13">
        <f t="shared" si="1417"/>
        <v>1.7071346554731658E-2</v>
      </c>
      <c r="AE1007" s="13">
        <f t="shared" si="1418"/>
        <v>1.8066006202892719E-2</v>
      </c>
      <c r="AF1007" s="13">
        <f t="shared" si="1419"/>
        <v>9.5593097790078931E-3</v>
      </c>
      <c r="AG1007" s="13">
        <f t="shared" si="1420"/>
        <v>3.3720938808048675E-3</v>
      </c>
      <c r="AH1007" s="13">
        <f t="shared" si="1421"/>
        <v>3.9397480461520014E-3</v>
      </c>
      <c r="AI1007" s="13">
        <f t="shared" si="1422"/>
        <v>6.015374321208653E-3</v>
      </c>
      <c r="AJ1007" s="13">
        <f t="shared" si="1423"/>
        <v>4.5922642514663508E-3</v>
      </c>
      <c r="AK1007" s="13">
        <f t="shared" si="1424"/>
        <v>2.3372212411278456E-3</v>
      </c>
      <c r="AL1007" s="13">
        <f t="shared" si="1425"/>
        <v>5.7661059523742925E-5</v>
      </c>
      <c r="AM1007" s="13">
        <f t="shared" si="1426"/>
        <v>5.2130511134632455E-3</v>
      </c>
      <c r="AN1007" s="13">
        <f t="shared" si="1427"/>
        <v>5.5167888162706317E-3</v>
      </c>
      <c r="AO1007" s="13">
        <f t="shared" si="1428"/>
        <v>2.9191118771814137E-3</v>
      </c>
      <c r="AP1007" s="13">
        <f t="shared" si="1429"/>
        <v>1.0297311757847289E-3</v>
      </c>
      <c r="AQ1007" s="13">
        <f t="shared" si="1430"/>
        <v>2.7243208011442277E-4</v>
      </c>
      <c r="AR1007" s="13">
        <f t="shared" si="1431"/>
        <v>8.3385938433648457E-4</v>
      </c>
      <c r="AS1007" s="13">
        <f t="shared" si="1432"/>
        <v>1.273171854970703E-3</v>
      </c>
      <c r="AT1007" s="13">
        <f t="shared" si="1433"/>
        <v>9.7196637870746675E-4</v>
      </c>
      <c r="AU1007" s="13">
        <f t="shared" si="1434"/>
        <v>4.9467982275885566E-4</v>
      </c>
      <c r="AV1007" s="13">
        <f t="shared" si="1435"/>
        <v>1.8882453066700896E-4</v>
      </c>
      <c r="AW1007" s="13">
        <f t="shared" si="1436"/>
        <v>2.5880264018801731E-6</v>
      </c>
      <c r="AX1007" s="13">
        <f t="shared" si="1437"/>
        <v>1.3265845698645278E-3</v>
      </c>
      <c r="AY1007" s="13">
        <f t="shared" si="1438"/>
        <v>1.4038778365255352E-3</v>
      </c>
      <c r="AZ1007" s="13">
        <f t="shared" si="1439"/>
        <v>7.4283729234423572E-4</v>
      </c>
      <c r="BA1007" s="13">
        <f t="shared" si="1440"/>
        <v>2.6203953484679564E-4</v>
      </c>
      <c r="BB1007" s="13">
        <f t="shared" si="1441"/>
        <v>6.9326808034267352E-5</v>
      </c>
      <c r="BC1007" s="13">
        <f t="shared" si="1442"/>
        <v>1.4673224985016587E-5</v>
      </c>
      <c r="BD1007" s="13">
        <f t="shared" si="1443"/>
        <v>1.4707401435758253E-4</v>
      </c>
      <c r="BE1007" s="13">
        <f t="shared" si="1444"/>
        <v>2.2455883952979605E-4</v>
      </c>
      <c r="BF1007" s="13">
        <f t="shared" si="1445"/>
        <v>1.7143297757673843E-4</v>
      </c>
      <c r="BG1007" s="13">
        <f t="shared" si="1446"/>
        <v>8.7250379046503501E-5</v>
      </c>
      <c r="BH1007" s="13">
        <f t="shared" si="1447"/>
        <v>3.3304394309217302E-5</v>
      </c>
      <c r="BI1007" s="13">
        <f t="shared" si="1448"/>
        <v>1.0170112198253203E-5</v>
      </c>
      <c r="BJ1007" s="14">
        <f t="shared" si="1449"/>
        <v>0.47990853125909222</v>
      </c>
      <c r="BK1007" s="14">
        <f t="shared" si="1450"/>
        <v>0.25759418127486877</v>
      </c>
      <c r="BL1007" s="14">
        <f t="shared" si="1451"/>
        <v>0.24786503593478404</v>
      </c>
      <c r="BM1007" s="14">
        <f t="shared" si="1452"/>
        <v>0.47668309606476883</v>
      </c>
      <c r="BN1007" s="14">
        <f t="shared" si="1453"/>
        <v>0.52217471234295609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1.2153</v>
      </c>
      <c r="F1008" s="10">
        <f>VLOOKUP(B1008,home!$B$2:$E$405,3,FALSE)</f>
        <v>0.64</v>
      </c>
      <c r="G1008" s="10">
        <f>VLOOKUP(C1008,away!$B$2:$E$405,4,FALSE)</f>
        <v>0.45710000000000001</v>
      </c>
      <c r="H1008" s="10">
        <f>VLOOKUP(A1008,away!$A$2:$E$405,3,FALSE)</f>
        <v>0.91669999999999996</v>
      </c>
      <c r="I1008" s="10">
        <f>VLOOKUP(C1008,away!$B$2:$E$405,3,FALSE)</f>
        <v>1.3332999999999999</v>
      </c>
      <c r="J1008" s="10">
        <f>VLOOKUP(B1008,home!$B$2:$E$405,4,FALSE)</f>
        <v>1.8181</v>
      </c>
      <c r="K1008" s="12">
        <f t="shared" si="1398"/>
        <v>0.35552872320000001</v>
      </c>
      <c r="L1008" s="12">
        <f t="shared" si="1399"/>
        <v>2.2221474715909997</v>
      </c>
      <c r="M1008" s="13">
        <f t="shared" si="1400"/>
        <v>7.5950292799157937E-2</v>
      </c>
      <c r="N1008" s="13">
        <f t="shared" si="1401"/>
        <v>2.7002510625550778E-2</v>
      </c>
      <c r="O1008" s="13">
        <f t="shared" si="1402"/>
        <v>0.16877275111024492</v>
      </c>
      <c r="P1008" s="13">
        <f t="shared" si="1403"/>
        <v>6.0003560713176772E-2</v>
      </c>
      <c r="Q1008" s="13">
        <f t="shared" si="1404"/>
        <v>4.8000840629482512E-3</v>
      </c>
      <c r="R1008" s="13">
        <f t="shared" si="1405"/>
        <v>0.18751897107654394</v>
      </c>
      <c r="S1008" s="13">
        <f t="shared" si="1406"/>
        <v>1.1851262074067372E-2</v>
      </c>
      <c r="T1008" s="13">
        <f t="shared" si="1407"/>
        <v>1.0666494663904709E-2</v>
      </c>
      <c r="U1008" s="13">
        <f t="shared" si="1408"/>
        <v>6.6668380362621404E-2</v>
      </c>
      <c r="V1008" s="13">
        <f t="shared" si="1409"/>
        <v>1.0403265041746049E-3</v>
      </c>
      <c r="W1008" s="13">
        <f t="shared" si="1410"/>
        <v>5.6885591938422018E-4</v>
      </c>
      <c r="X1008" s="13">
        <f t="shared" si="1411"/>
        <v>1.2640817429592185E-3</v>
      </c>
      <c r="Y1008" s="13">
        <f t="shared" si="1412"/>
        <v>1.4044880245005858E-3</v>
      </c>
      <c r="Z1008" s="13">
        <f t="shared" si="1413"/>
        <v>0.13889826915102932</v>
      </c>
      <c r="AA1008" s="13">
        <f t="shared" si="1414"/>
        <v>4.938232428595541E-2</v>
      </c>
      <c r="AB1008" s="13">
        <f t="shared" si="1415"/>
        <v>8.7784173510170385E-3</v>
      </c>
      <c r="AC1008" s="13">
        <f t="shared" si="1416"/>
        <v>5.1368543370727401E-5</v>
      </c>
      <c r="AD1008" s="13">
        <f t="shared" si="1417"/>
        <v>5.0561154675858472E-5</v>
      </c>
      <c r="AE1008" s="13">
        <f t="shared" si="1418"/>
        <v>1.1235434202368036E-4</v>
      </c>
      <c r="AF1008" s="13">
        <f t="shared" si="1419"/>
        <v>1.2483395852509589E-4</v>
      </c>
      <c r="AG1008" s="13">
        <f t="shared" si="1420"/>
        <v>9.2466488435079172E-5</v>
      </c>
      <c r="AH1008" s="13">
        <f t="shared" si="1421"/>
        <v>7.7163109400581478E-2</v>
      </c>
      <c r="AI1008" s="13">
        <f t="shared" si="1422"/>
        <v>2.7433701763330657E-2</v>
      </c>
      <c r="AJ1008" s="13">
        <f t="shared" si="1423"/>
        <v>4.8767344802832686E-3</v>
      </c>
      <c r="AK1008" s="13">
        <f t="shared" si="1424"/>
        <v>5.7793972772017543E-4</v>
      </c>
      <c r="AL1008" s="13">
        <f t="shared" si="1425"/>
        <v>1.623322516500986E-6</v>
      </c>
      <c r="AM1008" s="13">
        <f t="shared" si="1426"/>
        <v>3.5951885530851342E-6</v>
      </c>
      <c r="AN1008" s="13">
        <f t="shared" si="1427"/>
        <v>7.9890391531310353E-6</v>
      </c>
      <c r="AO1008" s="13">
        <f t="shared" si="1428"/>
        <v>8.8764115772858171E-6</v>
      </c>
      <c r="AP1008" s="13">
        <f t="shared" si="1429"/>
        <v>6.5748985144222517E-6</v>
      </c>
      <c r="AQ1008" s="13">
        <f t="shared" si="1430"/>
        <v>3.6525985274477067E-6</v>
      </c>
      <c r="AR1008" s="13">
        <f t="shared" si="1431"/>
        <v>3.429356169092037E-2</v>
      </c>
      <c r="AS1008" s="13">
        <f t="shared" si="1432"/>
        <v>1.2192346201953353E-2</v>
      </c>
      <c r="AT1008" s="13">
        <f t="shared" si="1433"/>
        <v>2.1673646389964224E-3</v>
      </c>
      <c r="AU1008" s="13">
        <f t="shared" si="1434"/>
        <v>2.5685346093707576E-4</v>
      </c>
      <c r="AV1008" s="13">
        <f t="shared" si="1435"/>
        <v>2.2829695754114899E-5</v>
      </c>
      <c r="AW1008" s="13">
        <f t="shared" si="1436"/>
        <v>3.5624590617119788E-8</v>
      </c>
      <c r="AX1008" s="13">
        <f t="shared" si="1437"/>
        <v>2.1303213265693554E-7</v>
      </c>
      <c r="AY1008" s="13">
        <f t="shared" si="1438"/>
        <v>4.7338881495124777E-7</v>
      </c>
      <c r="AZ1008" s="13">
        <f t="shared" si="1439"/>
        <v>5.2596987911168746E-7</v>
      </c>
      <c r="BA1008" s="13">
        <f t="shared" si="1440"/>
        <v>3.8959421233368674E-7</v>
      </c>
      <c r="BB1008" s="13">
        <f t="shared" si="1441"/>
        <v>2.1643394847094724E-7</v>
      </c>
      <c r="BC1008" s="13">
        <f t="shared" si="1442"/>
        <v>9.6189630272234428E-8</v>
      </c>
      <c r="BD1008" s="13">
        <f t="shared" si="1443"/>
        <v>1.2700891900554772E-2</v>
      </c>
      <c r="BE1008" s="13">
        <f t="shared" si="1444"/>
        <v>4.5155318809054603E-3</v>
      </c>
      <c r="BF1008" s="13">
        <f t="shared" si="1445"/>
        <v>8.0270064209360631E-4</v>
      </c>
      <c r="BG1008" s="13">
        <f t="shared" si="1446"/>
        <v>9.5127711465120026E-5</v>
      </c>
      <c r="BH1008" s="13">
        <f t="shared" si="1447"/>
        <v>8.4551584495330297E-6</v>
      </c>
      <c r="BI1008" s="13">
        <f t="shared" si="1448"/>
        <v>6.0121033760323386E-7</v>
      </c>
      <c r="BJ1008" s="14">
        <f t="shared" si="1449"/>
        <v>4.6119333727850653E-2</v>
      </c>
      <c r="BK1008" s="14">
        <f t="shared" si="1450"/>
        <v>0.14889890734527886</v>
      </c>
      <c r="BL1008" s="14">
        <f t="shared" si="1451"/>
        <v>0.65822859375066567</v>
      </c>
      <c r="BM1008" s="14">
        <f t="shared" si="1452"/>
        <v>0.46809649582297752</v>
      </c>
      <c r="BN1008" s="14">
        <f t="shared" si="1453"/>
        <v>0.52404817038762253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1.2153</v>
      </c>
      <c r="F1009" s="10">
        <f>VLOOKUP(B1009,home!$B$2:$E$405,3,FALSE)</f>
        <v>1.0057</v>
      </c>
      <c r="G1009" s="10">
        <f>VLOOKUP(C1009,away!$B$2:$E$405,4,FALSE)</f>
        <v>0.54859999999999998</v>
      </c>
      <c r="H1009" s="10">
        <f>VLOOKUP(A1009,away!$A$2:$E$405,3,FALSE)</f>
        <v>0.91669999999999996</v>
      </c>
      <c r="I1009" s="10">
        <f>VLOOKUP(C1009,away!$B$2:$E$405,3,FALSE)</f>
        <v>1.0909</v>
      </c>
      <c r="J1009" s="10">
        <f>VLOOKUP(B1009,home!$B$2:$E$405,4,FALSE)</f>
        <v>1.2121</v>
      </c>
      <c r="K1009" s="12">
        <f t="shared" si="1398"/>
        <v>0.67051384740599995</v>
      </c>
      <c r="L1009" s="12">
        <f t="shared" si="1399"/>
        <v>1.2121339751629998</v>
      </c>
      <c r="M1009" s="13">
        <f t="shared" si="1400"/>
        <v>0.15218660866115502</v>
      </c>
      <c r="N1009" s="13">
        <f t="shared" si="1401"/>
        <v>0.10204322849706232</v>
      </c>
      <c r="O1009" s="13">
        <f t="shared" si="1402"/>
        <v>0.18447055892302161</v>
      </c>
      <c r="P1009" s="13">
        <f t="shared" si="1403"/>
        <v>0.12369006419661044</v>
      </c>
      <c r="Q1009" s="13">
        <f t="shared" si="1404"/>
        <v>3.4210698870647406E-2</v>
      </c>
      <c r="R1009" s="13">
        <f t="shared" si="1405"/>
        <v>0.11180151594395132</v>
      </c>
      <c r="S1009" s="13">
        <f t="shared" si="1406"/>
        <v>2.5132355789308482E-2</v>
      </c>
      <c r="T1009" s="13">
        <f t="shared" si="1407"/>
        <v>4.1467950415182184E-2</v>
      </c>
      <c r="U1009" s="13">
        <f t="shared" si="1408"/>
        <v>7.4964464601402048E-2</v>
      </c>
      <c r="V1009" s="13">
        <f t="shared" si="1409"/>
        <v>2.2695986550396465E-3</v>
      </c>
      <c r="W1009" s="13">
        <f t="shared" si="1410"/>
        <v>7.6462491074019649E-3</v>
      </c>
      <c r="X1009" s="13">
        <f t="shared" si="1411"/>
        <v>9.2682783256416816E-3</v>
      </c>
      <c r="Y1009" s="13">
        <f t="shared" si="1412"/>
        <v>5.617197524888564E-3</v>
      </c>
      <c r="Z1009" s="13">
        <f t="shared" si="1413"/>
        <v>4.5172805316797085E-2</v>
      </c>
      <c r="AA1009" s="13">
        <f t="shared" si="1414"/>
        <v>3.0288991491087821E-2</v>
      </c>
      <c r="AB1009" s="13">
        <f t="shared" si="1415"/>
        <v>1.0154594109368444E-2</v>
      </c>
      <c r="AC1009" s="13">
        <f t="shared" si="1416"/>
        <v>1.1528889015435467E-4</v>
      </c>
      <c r="AD1009" s="13">
        <f t="shared" si="1417"/>
        <v>1.2817289768071959E-3</v>
      </c>
      <c r="AE1009" s="13">
        <f t="shared" si="1418"/>
        <v>1.5536272397389105E-3</v>
      </c>
      <c r="AF1009" s="13">
        <f t="shared" si="1419"/>
        <v>9.4160218101312261E-4</v>
      </c>
      <c r="AG1009" s="13">
        <f t="shared" si="1420"/>
        <v>3.8044933156452902E-4</v>
      </c>
      <c r="AH1009" s="13">
        <f t="shared" si="1421"/>
        <v>1.3688873019478385E-2</v>
      </c>
      <c r="AI1009" s="13">
        <f t="shared" si="1422"/>
        <v>9.1785789149426405E-3</v>
      </c>
      <c r="AJ1009" s="13">
        <f t="shared" si="1423"/>
        <v>3.0771821309888885E-3</v>
      </c>
      <c r="AK1009" s="13">
        <f t="shared" si="1424"/>
        <v>6.877644099394512E-4</v>
      </c>
      <c r="AL1009" s="13">
        <f t="shared" si="1425"/>
        <v>3.748053879326094E-6</v>
      </c>
      <c r="AM1009" s="13">
        <f t="shared" si="1426"/>
        <v>1.7188340551414977E-4</v>
      </c>
      <c r="AN1009" s="13">
        <f t="shared" si="1427"/>
        <v>2.0834571559042022E-4</v>
      </c>
      <c r="AO1009" s="13">
        <f t="shared" si="1428"/>
        <v>1.2627146022339798E-4</v>
      </c>
      <c r="AP1009" s="13">
        <f t="shared" si="1429"/>
        <v>5.1019309010074677E-5</v>
      </c>
      <c r="AQ1009" s="13">
        <f t="shared" si="1430"/>
        <v>1.5460559460112817E-5</v>
      </c>
      <c r="AR1009" s="13">
        <f t="shared" si="1431"/>
        <v>3.3185496137203741E-3</v>
      </c>
      <c r="AS1009" s="13">
        <f t="shared" si="1432"/>
        <v>2.2251334693033429E-3</v>
      </c>
      <c r="AT1009" s="13">
        <f t="shared" si="1433"/>
        <v>7.459914017472224E-4</v>
      </c>
      <c r="AU1009" s="13">
        <f t="shared" si="1434"/>
        <v>1.6673252163910838E-4</v>
      </c>
      <c r="AV1009" s="13">
        <f t="shared" si="1435"/>
        <v>2.794911614298567E-5</v>
      </c>
      <c r="AW1009" s="13">
        <f t="shared" si="1436"/>
        <v>8.4617794237512318E-8</v>
      </c>
      <c r="AX1009" s="13">
        <f t="shared" si="1437"/>
        <v>1.9208367256089699E-5</v>
      </c>
      <c r="AY1009" s="13">
        <f t="shared" si="1438"/>
        <v>2.3283114558514808E-5</v>
      </c>
      <c r="AZ1009" s="13">
        <f t="shared" si="1439"/>
        <v>1.4111127101994037E-5</v>
      </c>
      <c r="BA1009" s="13">
        <f t="shared" si="1440"/>
        <v>5.7015255293901257E-6</v>
      </c>
      <c r="BB1009" s="13">
        <f t="shared" si="1441"/>
        <v>1.7277532011082453E-6</v>
      </c>
      <c r="BC1009" s="13">
        <f t="shared" si="1442"/>
        <v>4.1885367115198698E-7</v>
      </c>
      <c r="BD1009" s="13">
        <f t="shared" si="1443"/>
        <v>6.704211225090857E-4</v>
      </c>
      <c r="BE1009" s="13">
        <f t="shared" si="1444"/>
        <v>4.4952664623581628E-4</v>
      </c>
      <c r="BF1009" s="13">
        <f t="shared" si="1445"/>
        <v>1.5070692053954649E-4</v>
      </c>
      <c r="BG1009" s="13">
        <f t="shared" si="1446"/>
        <v>3.3683692373893884E-5</v>
      </c>
      <c r="BH1009" s="13">
        <f t="shared" si="1447"/>
        <v>5.6463455421149312E-6</v>
      </c>
      <c r="BI1009" s="13">
        <f t="shared" si="1448"/>
        <v>7.571905746454401E-7</v>
      </c>
      <c r="BJ1009" s="14">
        <f t="shared" si="1449"/>
        <v>0.20504844166106431</v>
      </c>
      <c r="BK1009" s="14">
        <f t="shared" si="1450"/>
        <v>0.30342094736070579</v>
      </c>
      <c r="BL1009" s="14">
        <f t="shared" si="1451"/>
        <v>0.44610762158450878</v>
      </c>
      <c r="BM1009" s="14">
        <f t="shared" si="1452"/>
        <v>0.29132394233386338</v>
      </c>
      <c r="BN1009" s="14">
        <f t="shared" si="1453"/>
        <v>0.70840267509244814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1.2153</v>
      </c>
      <c r="F1010" s="10">
        <f>VLOOKUP(B1010,home!$B$2:$E$405,3,FALSE)</f>
        <v>0.9143</v>
      </c>
      <c r="G1010" s="10">
        <f>VLOOKUP(C1010,away!$B$2:$E$405,4,FALSE)</f>
        <v>0.73140000000000005</v>
      </c>
      <c r="H1010" s="10">
        <f>VLOOKUP(A1010,away!$A$2:$E$405,3,FALSE)</f>
        <v>0.91669999999999996</v>
      </c>
      <c r="I1010" s="10">
        <f>VLOOKUP(C1010,away!$B$2:$E$405,3,FALSE)</f>
        <v>1.3332999999999999</v>
      </c>
      <c r="J1010" s="10">
        <f>VLOOKUP(B1010,home!$B$2:$E$405,4,FALSE)</f>
        <v>1.6969000000000001</v>
      </c>
      <c r="K1010" s="12">
        <f t="shared" si="1398"/>
        <v>0.81269422500600008</v>
      </c>
      <c r="L1010" s="12">
        <f t="shared" si="1399"/>
        <v>2.074012455059</v>
      </c>
      <c r="M1010" s="13">
        <f t="shared" si="1400"/>
        <v>5.5759544580100899E-2</v>
      </c>
      <c r="N1010" s="13">
        <f t="shared" si="1401"/>
        <v>4.5315459869212607E-2</v>
      </c>
      <c r="O1010" s="13">
        <f t="shared" si="1402"/>
        <v>0.11564598994754681</v>
      </c>
      <c r="P1010" s="13">
        <f t="shared" si="1403"/>
        <v>9.3984828175473226E-2</v>
      </c>
      <c r="Q1010" s="13">
        <f t="shared" si="1404"/>
        <v>1.8413806269600118E-2</v>
      </c>
      <c r="R1010" s="13">
        <f t="shared" si="1405"/>
        <v>0.11992561176442004</v>
      </c>
      <c r="S1010" s="13">
        <f t="shared" si="1406"/>
        <v>3.9603748531715707E-2</v>
      </c>
      <c r="T1010" s="13">
        <f t="shared" si="1407"/>
        <v>3.8190463548194144E-2</v>
      </c>
      <c r="U1010" s="13">
        <f t="shared" si="1408"/>
        <v>9.7462852111255785E-2</v>
      </c>
      <c r="V1010" s="13">
        <f t="shared" si="1409"/>
        <v>7.4170689896884464E-3</v>
      </c>
      <c r="W1010" s="13">
        <f t="shared" si="1410"/>
        <v>4.9882646718944325E-3</v>
      </c>
      <c r="X1010" s="13">
        <f t="shared" si="1411"/>
        <v>1.0345723058639848E-2</v>
      </c>
      <c r="Y1010" s="13">
        <f t="shared" si="1412"/>
        <v>1.0728579240105071E-2</v>
      </c>
      <c r="Z1010" s="13">
        <f t="shared" si="1413"/>
        <v>8.290907082665909E-2</v>
      </c>
      <c r="AA1010" s="13">
        <f t="shared" si="1414"/>
        <v>6.7379723061439273E-2</v>
      </c>
      <c r="AB1010" s="13">
        <f t="shared" si="1415"/>
        <v>2.7379555907267653E-2</v>
      </c>
      <c r="AC1010" s="13">
        <f t="shared" si="1416"/>
        <v>7.8135945134031931E-4</v>
      </c>
      <c r="AD1010" s="13">
        <f t="shared" si="1417"/>
        <v>1.0134834729125133E-3</v>
      </c>
      <c r="AE1010" s="13">
        <f t="shared" si="1418"/>
        <v>2.1019773458170032E-3</v>
      </c>
      <c r="AF1010" s="13">
        <f t="shared" si="1419"/>
        <v>2.1797635977381627E-3</v>
      </c>
      <c r="AG1010" s="13">
        <f t="shared" si="1420"/>
        <v>1.5069522835977215E-3</v>
      </c>
      <c r="AH1010" s="13">
        <f t="shared" si="1421"/>
        <v>4.298861138296494E-2</v>
      </c>
      <c r="AI1010" s="13">
        <f t="shared" si="1422"/>
        <v>3.4936596211962802E-2</v>
      </c>
      <c r="AJ1010" s="13">
        <f t="shared" si="1423"/>
        <v>1.4196384991414334E-2</v>
      </c>
      <c r="AK1010" s="13">
        <f t="shared" si="1424"/>
        <v>3.8457733661614282E-3</v>
      </c>
      <c r="AL1010" s="13">
        <f t="shared" si="1425"/>
        <v>5.2680440151018935E-5</v>
      </c>
      <c r="AM1010" s="13">
        <f t="shared" si="1426"/>
        <v>1.6473043311500496E-4</v>
      </c>
      <c r="AN1010" s="13">
        <f t="shared" si="1427"/>
        <v>3.416529700077838E-4</v>
      </c>
      <c r="AO1010" s="13">
        <f t="shared" si="1428"/>
        <v>3.5429625755202141E-4</v>
      </c>
      <c r="AP1010" s="13">
        <f t="shared" si="1429"/>
        <v>2.4493828364789455E-4</v>
      </c>
      <c r="AQ1010" s="13">
        <f t="shared" si="1430"/>
        <v>1.2700126275162689E-4</v>
      </c>
      <c r="AR1010" s="13">
        <f t="shared" si="1431"/>
        <v>1.783178308679207E-2</v>
      </c>
      <c r="AS1010" s="13">
        <f t="shared" si="1432"/>
        <v>1.449178713619558E-2</v>
      </c>
      <c r="AT1010" s="13">
        <f t="shared" si="1433"/>
        <v>5.888695857801194E-3</v>
      </c>
      <c r="AU1010" s="13">
        <f t="shared" si="1434"/>
        <v>1.5952363721505949E-3</v>
      </c>
      <c r="AV1010" s="13">
        <f t="shared" si="1435"/>
        <v>3.2410984679157761E-4</v>
      </c>
      <c r="AW1010" s="13">
        <f t="shared" si="1436"/>
        <v>2.4665244673389325E-6</v>
      </c>
      <c r="AX1010" s="13">
        <f t="shared" si="1437"/>
        <v>2.2312578612550277E-5</v>
      </c>
      <c r="AY1010" s="13">
        <f t="shared" si="1438"/>
        <v>4.6276565946912329E-5</v>
      </c>
      <c r="AZ1010" s="13">
        <f t="shared" si="1439"/>
        <v>4.7989087075627698E-5</v>
      </c>
      <c r="BA1010" s="13">
        <f t="shared" si="1440"/>
        <v>3.3176654767254239E-5</v>
      </c>
      <c r="BB1010" s="13">
        <f t="shared" si="1441"/>
        <v>1.7202198801119463E-5</v>
      </c>
      <c r="BC1010" s="13">
        <f t="shared" si="1442"/>
        <v>7.1355149135845492E-6</v>
      </c>
      <c r="BD1010" s="13">
        <f t="shared" si="1443"/>
        <v>6.1638900363195272E-3</v>
      </c>
      <c r="BE1010" s="13">
        <f t="shared" si="1444"/>
        <v>5.0093578360889037E-3</v>
      </c>
      <c r="BF1010" s="13">
        <f t="shared" si="1445"/>
        <v>2.0355380921890025E-3</v>
      </c>
      <c r="BG1010" s="13">
        <f t="shared" si="1446"/>
        <v>5.5142335076724456E-4</v>
      </c>
      <c r="BH1010" s="13">
        <f t="shared" si="1447"/>
        <v>1.1203464317549936E-4</v>
      </c>
      <c r="BI1010" s="13">
        <f t="shared" si="1448"/>
        <v>1.8209981501867246E-5</v>
      </c>
      <c r="BJ1010" s="14">
        <f t="shared" si="1449"/>
        <v>0.13619118516490297</v>
      </c>
      <c r="BK1010" s="14">
        <f t="shared" si="1450"/>
        <v>0.19764550673441653</v>
      </c>
      <c r="BL1010" s="14">
        <f t="shared" si="1451"/>
        <v>0.57778316498420623</v>
      </c>
      <c r="BM1010" s="14">
        <f t="shared" si="1452"/>
        <v>0.54543987706235153</v>
      </c>
      <c r="BN1010" s="14">
        <f t="shared" si="1453"/>
        <v>0.44904524060635365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1.5221</v>
      </c>
      <c r="F1011" s="10">
        <f>VLOOKUP(B1011,home!$B$2:$E$405,3,FALSE)</f>
        <v>0.65700000000000003</v>
      </c>
      <c r="G1011" s="10">
        <f>VLOOKUP(C1011,away!$B$2:$E$405,4,FALSE)</f>
        <v>1.8067</v>
      </c>
      <c r="H1011" s="10">
        <f>VLOOKUP(A1011,away!$A$2:$E$405,3,FALSE)</f>
        <v>1.1471</v>
      </c>
      <c r="I1011" s="10">
        <f>VLOOKUP(C1011,away!$B$2:$E$405,3,FALSE)</f>
        <v>1.0896999999999999</v>
      </c>
      <c r="J1011" s="10">
        <f>VLOOKUP(B1011,home!$B$2:$E$405,4,FALSE)</f>
        <v>1.5498000000000001</v>
      </c>
      <c r="K1011" s="12">
        <f t="shared" si="1398"/>
        <v>1.8067355919899999</v>
      </c>
      <c r="L1011" s="12">
        <f t="shared" si="1399"/>
        <v>1.9372420495259999</v>
      </c>
      <c r="M1011" s="13">
        <f t="shared" si="1400"/>
        <v>2.3659805489949656E-2</v>
      </c>
      <c r="N1011" s="13">
        <f t="shared" si="1401"/>
        <v>4.2747012678252448E-2</v>
      </c>
      <c r="O1011" s="13">
        <f t="shared" si="1402"/>
        <v>4.583477007873657E-2</v>
      </c>
      <c r="P1011" s="13">
        <f t="shared" si="1403"/>
        <v>8.2811310451931658E-2</v>
      </c>
      <c r="Q1011" s="13">
        <f t="shared" si="1404"/>
        <v>3.8616274628523233E-2</v>
      </c>
      <c r="R1011" s="13">
        <f t="shared" si="1405"/>
        <v>4.439652196344232E-2</v>
      </c>
      <c r="S1011" s="13">
        <f t="shared" si="1406"/>
        <v>7.2461639019805832E-2</v>
      </c>
      <c r="T1011" s="13">
        <f t="shared" si="1407"/>
        <v>7.4809071006419217E-2</v>
      </c>
      <c r="U1011" s="13">
        <f t="shared" si="1408"/>
        <v>8.0212776391916998E-2</v>
      </c>
      <c r="V1011" s="13">
        <f t="shared" si="1409"/>
        <v>2.8180203891804464E-2</v>
      </c>
      <c r="W1011" s="13">
        <f t="shared" si="1410"/>
        <v>2.325646593380444E-2</v>
      </c>
      <c r="X1011" s="13">
        <f t="shared" si="1411"/>
        <v>4.5053403730334902E-2</v>
      </c>
      <c r="Y1011" s="13">
        <f t="shared" si="1412"/>
        <v>4.3639674090338178E-2</v>
      </c>
      <c r="Z1011" s="13">
        <f t="shared" si="1413"/>
        <v>2.8668936400095019E-2</v>
      </c>
      <c r="AA1011" s="13">
        <f t="shared" si="1414"/>
        <v>5.1797187778549338E-2</v>
      </c>
      <c r="AB1011" s="13">
        <f t="shared" si="1415"/>
        <v>4.6791911362247265E-2</v>
      </c>
      <c r="AC1011" s="13">
        <f t="shared" si="1416"/>
        <v>6.1645678312799617E-3</v>
      </c>
      <c r="AD1011" s="13">
        <f t="shared" si="1417"/>
        <v>1.0504571186626862E-2</v>
      </c>
      <c r="AE1011" s="13">
        <f t="shared" si="1418"/>
        <v>2.0349897014972786E-2</v>
      </c>
      <c r="AF1011" s="13">
        <f t="shared" si="1419"/>
        <v>1.9711338100464462E-2</v>
      </c>
      <c r="AG1011" s="13">
        <f t="shared" si="1420"/>
        <v>1.2728544340214566E-2</v>
      </c>
      <c r="AH1011" s="13">
        <f t="shared" si="1421"/>
        <v>1.3884667277362662E-2</v>
      </c>
      <c r="AI1011" s="13">
        <f t="shared" si="1422"/>
        <v>2.5085922552950012E-2</v>
      </c>
      <c r="AJ1011" s="13">
        <f t="shared" si="1423"/>
        <v>2.2661814567159717E-2</v>
      </c>
      <c r="AK1011" s="13">
        <f t="shared" si="1424"/>
        <v>1.3647968985854969E-2</v>
      </c>
      <c r="AL1011" s="13">
        <f t="shared" si="1425"/>
        <v>8.6306024907088438E-4</v>
      </c>
      <c r="AM1011" s="13">
        <f t="shared" si="1426"/>
        <v>3.795796528294277E-3</v>
      </c>
      <c r="AN1011" s="13">
        <f t="shared" si="1427"/>
        <v>7.3533766460564792E-3</v>
      </c>
      <c r="AO1011" s="13">
        <f t="shared" si="1428"/>
        <v>7.1226352223715409E-3</v>
      </c>
      <c r="AP1011" s="13">
        <f t="shared" si="1429"/>
        <v>4.5994228187377067E-3</v>
      </c>
      <c r="AQ1011" s="13">
        <f t="shared" si="1430"/>
        <v>2.2275488220020226E-3</v>
      </c>
      <c r="AR1011" s="13">
        <f t="shared" si="1431"/>
        <v>5.3795922586769218E-3</v>
      </c>
      <c r="AS1011" s="13">
        <f t="shared" si="1432"/>
        <v>9.7195008041454697E-3</v>
      </c>
      <c r="AT1011" s="13">
        <f t="shared" si="1433"/>
        <v>8.7802840196125227E-3</v>
      </c>
      <c r="AU1011" s="13">
        <f t="shared" si="1434"/>
        <v>5.2878838820049883E-3</v>
      </c>
      <c r="AV1011" s="13">
        <f t="shared" si="1435"/>
        <v>2.3884520039821663E-3</v>
      </c>
      <c r="AW1011" s="13">
        <f t="shared" si="1436"/>
        <v>8.3910652997655068E-5</v>
      </c>
      <c r="AX1011" s="13">
        <f t="shared" si="1437"/>
        <v>1.1430001146035579E-3</v>
      </c>
      <c r="AY1011" s="13">
        <f t="shared" si="1438"/>
        <v>2.2142678846230491E-3</v>
      </c>
      <c r="AZ1011" s="13">
        <f t="shared" si="1439"/>
        <v>2.1447864275033787E-3</v>
      </c>
      <c r="BA1011" s="13">
        <f t="shared" si="1440"/>
        <v>1.3849901515373974E-3</v>
      </c>
      <c r="BB1011" s="13">
        <f t="shared" si="1441"/>
        <v>6.7076528993440865E-4</v>
      </c>
      <c r="BC1011" s="13">
        <f t="shared" si="1442"/>
        <v>2.5988694500468683E-4</v>
      </c>
      <c r="BD1011" s="13">
        <f t="shared" si="1443"/>
        <v>1.7369287221355805E-3</v>
      </c>
      <c r="BE1011" s="13">
        <f t="shared" si="1444"/>
        <v>3.1381709430320626E-3</v>
      </c>
      <c r="BF1011" s="13">
        <f t="shared" si="1445"/>
        <v>2.8349225682624251E-3</v>
      </c>
      <c r="BG1011" s="13">
        <f t="shared" si="1446"/>
        <v>1.7073185015384739E-3</v>
      </c>
      <c r="BH1011" s="13">
        <f t="shared" si="1447"/>
        <v>7.7116827589814897E-4</v>
      </c>
      <c r="BI1011" s="13">
        <f t="shared" si="1448"/>
        <v>2.7865943429575003E-4</v>
      </c>
      <c r="BJ1011" s="14">
        <f t="shared" si="1449"/>
        <v>0.36433272956061963</v>
      </c>
      <c r="BK1011" s="14">
        <f t="shared" si="1450"/>
        <v>0.21635485481846553</v>
      </c>
      <c r="BL1011" s="14">
        <f t="shared" si="1451"/>
        <v>0.38633642237180421</v>
      </c>
      <c r="BM1011" s="14">
        <f t="shared" si="1452"/>
        <v>0.7154968906285234</v>
      </c>
      <c r="BN1011" s="14">
        <f t="shared" si="1453"/>
        <v>0.27806569529083591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1.5221</v>
      </c>
      <c r="F1012" s="10">
        <f>VLOOKUP(B1012,home!$B$2:$E$405,3,FALSE)</f>
        <v>1.3960999999999999</v>
      </c>
      <c r="G1012" s="10">
        <f>VLOOKUP(C1012,away!$B$2:$E$405,4,FALSE)</f>
        <v>0.98550000000000004</v>
      </c>
      <c r="H1012" s="10">
        <f>VLOOKUP(A1012,away!$A$2:$E$405,3,FALSE)</f>
        <v>1.1471</v>
      </c>
      <c r="I1012" s="10">
        <f>VLOOKUP(C1012,away!$B$2:$E$405,3,FALSE)</f>
        <v>1.5256000000000001</v>
      </c>
      <c r="J1012" s="10">
        <f>VLOOKUP(B1012,home!$B$2:$E$405,4,FALSE)</f>
        <v>0.98070000000000002</v>
      </c>
      <c r="K1012" s="12">
        <f t="shared" si="1398"/>
        <v>2.0941912547550001</v>
      </c>
      <c r="L1012" s="12">
        <f t="shared" si="1399"/>
        <v>1.7162404558320001</v>
      </c>
      <c r="M1012" s="13">
        <f t="shared" si="1400"/>
        <v>2.2138619417324507E-2</v>
      </c>
      <c r="N1012" s="13">
        <f t="shared" si="1401"/>
        <v>4.6362503176110216E-2</v>
      </c>
      <c r="O1012" s="13">
        <f t="shared" si="1402"/>
        <v>3.7995194280280177E-2</v>
      </c>
      <c r="P1012" s="13">
        <f t="shared" si="1403"/>
        <v>7.9569203584479942E-2</v>
      </c>
      <c r="Q1012" s="13">
        <f t="shared" si="1404"/>
        <v>4.8545974349980481E-2</v>
      </c>
      <c r="R1012" s="13">
        <f t="shared" si="1405"/>
        <v>3.2604444775506732E-2</v>
      </c>
      <c r="S1012" s="13">
        <f t="shared" si="1406"/>
        <v>7.1495629873309915E-2</v>
      </c>
      <c r="T1012" s="13">
        <f t="shared" si="1407"/>
        <v>8.3316565147219079E-2</v>
      </c>
      <c r="U1012" s="13">
        <f t="shared" si="1408"/>
        <v>6.827994311500854E-2</v>
      </c>
      <c r="V1012" s="13">
        <f t="shared" si="1409"/>
        <v>2.8551666617568108E-2</v>
      </c>
      <c r="W1012" s="13">
        <f t="shared" si="1410"/>
        <v>3.3888184979096556E-2</v>
      </c>
      <c r="X1012" s="13">
        <f t="shared" si="1411"/>
        <v>5.8160274035843798E-2</v>
      </c>
      <c r="Y1012" s="13">
        <f t="shared" si="1412"/>
        <v>4.9908507611295311E-2</v>
      </c>
      <c r="Z1012" s="13">
        <f t="shared" si="1413"/>
        <v>1.8652355721221654E-2</v>
      </c>
      <c r="AA1012" s="13">
        <f t="shared" si="1414"/>
        <v>3.9061600231961771E-2</v>
      </c>
      <c r="AB1012" s="13">
        <f t="shared" si="1415"/>
        <v>4.0901230801255128E-2</v>
      </c>
      <c r="AC1012" s="13">
        <f t="shared" si="1416"/>
        <v>6.4136603635490883E-3</v>
      </c>
      <c r="AD1012" s="13">
        <f t="shared" si="1417"/>
        <v>1.7742085155685944E-2</v>
      </c>
      <c r="AE1012" s="13">
        <f t="shared" si="1418"/>
        <v>3.0449684315004607E-2</v>
      </c>
      <c r="AF1012" s="13">
        <f t="shared" si="1419"/>
        <v>2.6129490044362009E-2</v>
      </c>
      <c r="AG1012" s="13">
        <f t="shared" si="1420"/>
        <v>1.4948162634797858E-2</v>
      </c>
      <c r="AH1012" s="13">
        <f t="shared" si="1421"/>
        <v>8.0029818713325176E-3</v>
      </c>
      <c r="AI1012" s="13">
        <f t="shared" si="1422"/>
        <v>1.6759774646907363E-2</v>
      </c>
      <c r="AJ1012" s="13">
        <f t="shared" si="1423"/>
        <v>1.7549086748608989E-2</v>
      </c>
      <c r="AK1012" s="13">
        <f t="shared" si="1424"/>
        <v>1.2250381332624601E-2</v>
      </c>
      <c r="AL1012" s="13">
        <f t="shared" si="1425"/>
        <v>9.220626409785778E-4</v>
      </c>
      <c r="AM1012" s="13">
        <f t="shared" si="1426"/>
        <v>7.4310639148311985E-3</v>
      </c>
      <c r="AN1012" s="13">
        <f t="shared" si="1427"/>
        <v>1.2753492520506624E-2</v>
      </c>
      <c r="AO1012" s="13">
        <f t="shared" si="1428"/>
        <v>1.0944029908422147E-2</v>
      </c>
      <c r="AP1012" s="13">
        <f t="shared" si="1429"/>
        <v>6.2608622928898234E-3</v>
      </c>
      <c r="AQ1012" s="13">
        <f t="shared" si="1430"/>
        <v>2.6862862888626538E-3</v>
      </c>
      <c r="AR1012" s="13">
        <f t="shared" si="1431"/>
        <v>2.7470082509741885E-3</v>
      </c>
      <c r="AS1012" s="13">
        <f t="shared" si="1432"/>
        <v>5.7527606559299735E-3</v>
      </c>
      <c r="AT1012" s="13">
        <f t="shared" si="1433"/>
        <v>6.023690528173596E-3</v>
      </c>
      <c r="AU1012" s="13">
        <f t="shared" si="1434"/>
        <v>4.2049200084838898E-3</v>
      </c>
      <c r="AV1012" s="13">
        <f t="shared" si="1435"/>
        <v>2.2014766771778216E-3</v>
      </c>
      <c r="AW1012" s="13">
        <f t="shared" si="1436"/>
        <v>9.2056064029315921E-5</v>
      </c>
      <c r="AX1012" s="13">
        <f t="shared" si="1437"/>
        <v>2.5936781773274915E-3</v>
      </c>
      <c r="AY1012" s="13">
        <f t="shared" si="1438"/>
        <v>4.4513754173380448E-3</v>
      </c>
      <c r="AZ1012" s="13">
        <f t="shared" si="1439"/>
        <v>3.8198152876658033E-3</v>
      </c>
      <c r="BA1012" s="13">
        <f t="shared" si="1440"/>
        <v>2.1852405101658672E-3</v>
      </c>
      <c r="BB1012" s="13">
        <f t="shared" si="1441"/>
        <v>9.375995423174054E-4</v>
      </c>
      <c r="BC1012" s="13">
        <f t="shared" si="1442"/>
        <v>3.2182925317893944E-4</v>
      </c>
      <c r="BD1012" s="13">
        <f t="shared" si="1443"/>
        <v>7.8575444880436829E-4</v>
      </c>
      <c r="BE1012" s="13">
        <f t="shared" si="1444"/>
        <v>1.6455200950709432E-3</v>
      </c>
      <c r="BF1012" s="13">
        <f t="shared" si="1445"/>
        <v>1.7230168963105934E-3</v>
      </c>
      <c r="BG1012" s="13">
        <f t="shared" si="1446"/>
        <v>1.2027756386829157E-3</v>
      </c>
      <c r="BH1012" s="13">
        <f t="shared" si="1447"/>
        <v>6.2971055599053076E-4</v>
      </c>
      <c r="BI1012" s="13">
        <f t="shared" si="1448"/>
        <v>2.6374686787645552E-4</v>
      </c>
      <c r="BJ1012" s="14">
        <f t="shared" si="1449"/>
        <v>0.46383670456290177</v>
      </c>
      <c r="BK1012" s="14">
        <f t="shared" si="1450"/>
        <v>0.21354221791454817</v>
      </c>
      <c r="BL1012" s="14">
        <f t="shared" si="1451"/>
        <v>0.30058501842696111</v>
      </c>
      <c r="BM1012" s="14">
        <f t="shared" si="1452"/>
        <v>0.72504103768864203</v>
      </c>
      <c r="BN1012" s="14">
        <f t="shared" si="1453"/>
        <v>0.26721593958368206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1.5207999999999999</v>
      </c>
      <c r="F1013" s="10">
        <f>VLOOKUP(B1013,home!$B$2:$E$405,3,FALSE)</f>
        <v>1.2274</v>
      </c>
      <c r="G1013" s="10">
        <f>VLOOKUP(C1013,away!$B$2:$E$405,4,FALSE)</f>
        <v>1.4903999999999999</v>
      </c>
      <c r="H1013" s="10">
        <f>VLOOKUP(A1013,away!$A$2:$E$405,3,FALSE)</f>
        <v>1.1375</v>
      </c>
      <c r="I1013" s="10">
        <f>VLOOKUP(C1013,away!$B$2:$E$405,3,FALSE)</f>
        <v>0.58609999999999995</v>
      </c>
      <c r="J1013" s="10">
        <f>VLOOKUP(B1013,home!$B$2:$E$405,4,FALSE)</f>
        <v>0.99629999999999996</v>
      </c>
      <c r="K1013" s="12">
        <f t="shared" si="1398"/>
        <v>2.782025232768</v>
      </c>
      <c r="L1013" s="12">
        <f t="shared" si="1399"/>
        <v>0.66422200162499989</v>
      </c>
      <c r="M1013" s="13">
        <f t="shared" si="1400"/>
        <v>3.1864994131196603E-2</v>
      </c>
      <c r="N1013" s="13">
        <f t="shared" si="1401"/>
        <v>8.8649217714993178E-2</v>
      </c>
      <c r="O1013" s="13">
        <f t="shared" si="1402"/>
        <v>2.1165430183592283E-2</v>
      </c>
      <c r="P1013" s="13">
        <f t="shared" si="1403"/>
        <v>5.8882760833143172E-2</v>
      </c>
      <c r="Q1013" s="13">
        <f t="shared" si="1404"/>
        <v>0.12331218027412752</v>
      </c>
      <c r="R1013" s="13">
        <f t="shared" si="1405"/>
        <v>7.0292722008999274E-3</v>
      </c>
      <c r="S1013" s="13">
        <f t="shared" si="1406"/>
        <v>2.7202103890697778E-2</v>
      </c>
      <c r="T1013" s="13">
        <f t="shared" si="1407"/>
        <v>8.1906663206423813E-2</v>
      </c>
      <c r="U1013" s="13">
        <f t="shared" si="1408"/>
        <v>1.955561263089825E-2</v>
      </c>
      <c r="V1013" s="13">
        <f t="shared" si="1409"/>
        <v>5.5851431300703788E-3</v>
      </c>
      <c r="W1013" s="13">
        <f t="shared" si="1410"/>
        <v>0.11435253234341974</v>
      </c>
      <c r="X1013" s="13">
        <f t="shared" si="1411"/>
        <v>7.5955467924033807E-2</v>
      </c>
      <c r="Y1013" s="13">
        <f t="shared" si="1412"/>
        <v>2.5225646469432601E-2</v>
      </c>
      <c r="Z1013" s="13">
        <f t="shared" si="1413"/>
        <v>1.5563324170829063E-3</v>
      </c>
      <c r="AA1013" s="13">
        <f t="shared" si="1414"/>
        <v>4.3297560548994562E-3</v>
      </c>
      <c r="AB1013" s="13">
        <f t="shared" si="1415"/>
        <v>6.0227452982301588E-3</v>
      </c>
      <c r="AC1013" s="13">
        <f t="shared" si="1416"/>
        <v>6.4504296978835061E-4</v>
      </c>
      <c r="AD1013" s="13">
        <f t="shared" si="1417"/>
        <v>7.9532907602578154E-2</v>
      </c>
      <c r="AE1013" s="13">
        <f t="shared" si="1418"/>
        <v>5.2827507082840626E-2</v>
      </c>
      <c r="AF1013" s="13">
        <f t="shared" si="1419"/>
        <v>1.7544596247711632E-2</v>
      </c>
      <c r="AG1013" s="13">
        <f t="shared" si="1420"/>
        <v>3.8845022791191611E-3</v>
      </c>
      <c r="AH1013" s="13">
        <f t="shared" si="1421"/>
        <v>2.5843755831717047E-4</v>
      </c>
      <c r="AI1013" s="13">
        <f t="shared" si="1422"/>
        <v>7.1897980833331967E-4</v>
      </c>
      <c r="AJ1013" s="13">
        <f t="shared" si="1423"/>
        <v>1.000109984316998E-3</v>
      </c>
      <c r="AK1013" s="13">
        <f t="shared" si="1424"/>
        <v>9.274437373043658E-4</v>
      </c>
      <c r="AL1013" s="13">
        <f t="shared" si="1425"/>
        <v>4.7678541236525927E-5</v>
      </c>
      <c r="AM1013" s="13">
        <f t="shared" si="1426"/>
        <v>4.4252511157155651E-2</v>
      </c>
      <c r="AN1013" s="13">
        <f t="shared" si="1427"/>
        <v>2.9393491537738566E-2</v>
      </c>
      <c r="AO1013" s="13">
        <f t="shared" si="1428"/>
        <v>9.7619018919721037E-3</v>
      </c>
      <c r="AP1013" s="13">
        <f t="shared" si="1429"/>
        <v>2.1613566714508616E-3</v>
      </c>
      <c r="AQ1013" s="13">
        <f t="shared" si="1430"/>
        <v>3.5890516363415952E-4</v>
      </c>
      <c r="AR1013" s="13">
        <f t="shared" si="1431"/>
        <v>3.433198245610173E-5</v>
      </c>
      <c r="AS1013" s="13">
        <f t="shared" si="1432"/>
        <v>9.5512441483823311E-5</v>
      </c>
      <c r="AT1013" s="13">
        <f t="shared" si="1433"/>
        <v>1.3285901112563677E-4</v>
      </c>
      <c r="AU1013" s="13">
        <f t="shared" si="1434"/>
        <v>1.2320570711737532E-4</v>
      </c>
      <c r="AV1013" s="13">
        <f t="shared" si="1435"/>
        <v>8.5690346505390544E-5</v>
      </c>
      <c r="AW1013" s="13">
        <f t="shared" si="1436"/>
        <v>2.4473426587605117E-6</v>
      </c>
      <c r="AX1013" s="13">
        <f t="shared" si="1437"/>
        <v>2.0518600442092402E-2</v>
      </c>
      <c r="AY1013" s="13">
        <f t="shared" si="1438"/>
        <v>1.3628905856190223E-2</v>
      </c>
      <c r="AZ1013" s="13">
        <f t="shared" si="1439"/>
        <v>4.5263095638786765E-3</v>
      </c>
      <c r="BA1013" s="13">
        <f t="shared" si="1440"/>
        <v>1.0021581328312917E-3</v>
      </c>
      <c r="BB1013" s="13">
        <f t="shared" si="1441"/>
        <v>1.6641387023349322E-4</v>
      </c>
      <c r="BC1013" s="13">
        <f t="shared" si="1442"/>
        <v>2.210715079693078E-5</v>
      </c>
      <c r="BD1013" s="13">
        <f t="shared" si="1443"/>
        <v>3.8006763511243776E-6</v>
      </c>
      <c r="BE1013" s="13">
        <f t="shared" si="1444"/>
        <v>1.0573577510412629E-5</v>
      </c>
      <c r="BF1013" s="13">
        <f t="shared" si="1445"/>
        <v>1.4707979717298094E-5</v>
      </c>
      <c r="BG1013" s="13">
        <f t="shared" si="1446"/>
        <v>1.3639323565521086E-5</v>
      </c>
      <c r="BH1013" s="13">
        <f t="shared" si="1447"/>
        <v>9.4862355792917176E-6</v>
      </c>
      <c r="BI1013" s="13">
        <f t="shared" si="1448"/>
        <v>5.2781893491142232E-6</v>
      </c>
      <c r="BJ1013" s="14">
        <f t="shared" si="1449"/>
        <v>0.78898388258265484</v>
      </c>
      <c r="BK1013" s="14">
        <f t="shared" si="1450"/>
        <v>0.13785662935232304</v>
      </c>
      <c r="BL1013" s="14">
        <f t="shared" si="1451"/>
        <v>6.153687292755302E-2</v>
      </c>
      <c r="BM1013" s="14">
        <f t="shared" si="1452"/>
        <v>0.64540340342812941</v>
      </c>
      <c r="BN1013" s="14">
        <f t="shared" si="1453"/>
        <v>0.33090385533795269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1.5207999999999999</v>
      </c>
      <c r="F1014" s="10">
        <f>VLOOKUP(B1014,home!$B$2:$E$405,3,FALSE)</f>
        <v>0.78910000000000002</v>
      </c>
      <c r="G1014" s="10">
        <f>VLOOKUP(C1014,away!$B$2:$E$405,4,FALSE)</f>
        <v>0.78910000000000002</v>
      </c>
      <c r="H1014" s="10">
        <f>VLOOKUP(A1014,away!$A$2:$E$405,3,FALSE)</f>
        <v>1.1375</v>
      </c>
      <c r="I1014" s="10">
        <f>VLOOKUP(C1014,away!$B$2:$E$405,3,FALSE)</f>
        <v>1.4652000000000001</v>
      </c>
      <c r="J1014" s="10">
        <f>VLOOKUP(B1014,home!$B$2:$E$405,4,FALSE)</f>
        <v>1.3480000000000001</v>
      </c>
      <c r="K1014" s="12">
        <f t="shared" si="1398"/>
        <v>0.94696993424800002</v>
      </c>
      <c r="L1014" s="12">
        <f t="shared" si="1399"/>
        <v>2.2466644200000001</v>
      </c>
      <c r="M1014" s="13">
        <f t="shared" si="1400"/>
        <v>4.1022509355878284E-2</v>
      </c>
      <c r="N1014" s="13">
        <f t="shared" si="1401"/>
        <v>3.8847082987424023E-2</v>
      </c>
      <c r="O1014" s="13">
        <f t="shared" si="1402"/>
        <v>9.2163812188968852E-2</v>
      </c>
      <c r="P1014" s="13">
        <f t="shared" si="1403"/>
        <v>8.7276359168632855E-2</v>
      </c>
      <c r="Q1014" s="13">
        <f t="shared" si="1404"/>
        <v>1.8393509811163763E-2</v>
      </c>
      <c r="R1014" s="13">
        <f t="shared" si="1405"/>
        <v>0.10353057882825936</v>
      </c>
      <c r="S1014" s="13">
        <f t="shared" si="1406"/>
        <v>4.6420629730691457E-2</v>
      </c>
      <c r="T1014" s="13">
        <f t="shared" si="1407"/>
        <v>4.132404405166254E-2</v>
      </c>
      <c r="U1014" s="13">
        <f t="shared" si="1408"/>
        <v>9.8040345425654152E-2</v>
      </c>
      <c r="V1014" s="13">
        <f t="shared" si="1409"/>
        <v>1.0973443108359673E-2</v>
      </c>
      <c r="W1014" s="13">
        <f t="shared" si="1410"/>
        <v>5.8060335921558985E-3</v>
      </c>
      <c r="X1014" s="13">
        <f t="shared" si="1411"/>
        <v>1.3044209092821448E-2</v>
      </c>
      <c r="Y1014" s="13">
        <f t="shared" si="1412"/>
        <v>1.4652980227941217E-2</v>
      </c>
      <c r="Z1014" s="13">
        <f t="shared" si="1413"/>
        <v>7.7532822611818528E-2</v>
      </c>
      <c r="AA1014" s="13">
        <f t="shared" si="1414"/>
        <v>7.342125193077563E-2</v>
      </c>
      <c r="AB1014" s="13">
        <f t="shared" si="1415"/>
        <v>3.4763859056646217E-2</v>
      </c>
      <c r="AC1014" s="13">
        <f t="shared" si="1416"/>
        <v>1.4591412389801215E-3</v>
      </c>
      <c r="AD1014" s="13">
        <f t="shared" si="1417"/>
        <v>1.3745348122513872E-3</v>
      </c>
      <c r="AE1014" s="13">
        <f t="shared" si="1418"/>
        <v>3.0881184567365712E-3</v>
      </c>
      <c r="AF1014" s="13">
        <f t="shared" si="1419"/>
        <v>3.4689829307476831E-3</v>
      </c>
      <c r="AG1014" s="13">
        <f t="shared" si="1420"/>
        <v>2.5978801746993812E-3</v>
      </c>
      <c r="AH1014" s="13">
        <f t="shared" si="1421"/>
        <v>4.3547558486036052E-2</v>
      </c>
      <c r="AI1014" s="13">
        <f t="shared" si="1422"/>
        <v>4.1238228596182494E-2</v>
      </c>
      <c r="AJ1014" s="13">
        <f t="shared" si="1423"/>
        <v>1.9525681311115463E-2</v>
      </c>
      <c r="AK1014" s="13">
        <f t="shared" si="1424"/>
        <v>6.1634110491114724E-3</v>
      </c>
      <c r="AL1014" s="13">
        <f t="shared" si="1425"/>
        <v>1.241743002566905E-4</v>
      </c>
      <c r="AM1014" s="13">
        <f t="shared" si="1426"/>
        <v>2.6032862815585675E-4</v>
      </c>
      <c r="AN1014" s="13">
        <f t="shared" si="1427"/>
        <v>5.8487106638517355E-4</v>
      </c>
      <c r="AO1014" s="13">
        <f t="shared" si="1428"/>
        <v>6.5700450756751394E-4</v>
      </c>
      <c r="AP1014" s="13">
        <f t="shared" si="1429"/>
        <v>4.920228836438514E-4</v>
      </c>
      <c r="AQ1014" s="13">
        <f t="shared" si="1430"/>
        <v>2.7635257662711032E-4</v>
      </c>
      <c r="AR1014" s="13">
        <f t="shared" si="1431"/>
        <v>1.9567350045689255E-2</v>
      </c>
      <c r="AS1014" s="13">
        <f t="shared" si="1432"/>
        <v>1.8529692186173955E-2</v>
      </c>
      <c r="AT1014" s="13">
        <f t="shared" si="1433"/>
        <v>8.7735306955884131E-3</v>
      </c>
      <c r="AU1014" s="13">
        <f t="shared" si="1434"/>
        <v>2.7694232619747241E-3</v>
      </c>
      <c r="AV1014" s="13">
        <f t="shared" si="1435"/>
        <v>6.5564014107427127E-4</v>
      </c>
      <c r="AW1014" s="13">
        <f t="shared" si="1436"/>
        <v>7.3384378200617914E-6</v>
      </c>
      <c r="AX1014" s="13">
        <f t="shared" si="1437"/>
        <v>4.1087230647937268E-5</v>
      </c>
      <c r="AY1014" s="13">
        <f t="shared" si="1438"/>
        <v>9.2309219213054203E-5</v>
      </c>
      <c r="AZ1014" s="13">
        <f t="shared" si="1439"/>
        <v>1.0369391922197467E-4</v>
      </c>
      <c r="BA1014" s="13">
        <f t="shared" si="1440"/>
        <v>7.765514629545485E-5</v>
      </c>
      <c r="BB1014" s="13">
        <f t="shared" si="1441"/>
        <v>4.361626355297332E-5</v>
      </c>
      <c r="BC1014" s="13">
        <f t="shared" si="1442"/>
        <v>1.959822149156159E-5</v>
      </c>
      <c r="BD1014" s="13">
        <f t="shared" si="1443"/>
        <v>7.3268781902225697E-3</v>
      </c>
      <c r="BE1014" s="13">
        <f t="shared" si="1444"/>
        <v>6.9383333580381717E-3</v>
      </c>
      <c r="BF1014" s="13">
        <f t="shared" si="1445"/>
        <v>3.2851965419260559E-3</v>
      </c>
      <c r="BG1014" s="13">
        <f t="shared" si="1446"/>
        <v>1.0369941177664917E-3</v>
      </c>
      <c r="BH1014" s="13">
        <f t="shared" si="1447"/>
        <v>2.4550056287922425E-4</v>
      </c>
      <c r="BI1014" s="13">
        <f t="shared" si="1448"/>
        <v>4.6496330377517224E-5</v>
      </c>
      <c r="BJ1014" s="14">
        <f t="shared" si="1449"/>
        <v>0.14524591580040636</v>
      </c>
      <c r="BK1014" s="14">
        <f t="shared" si="1450"/>
        <v>0.18736856612201214</v>
      </c>
      <c r="BL1014" s="14">
        <f t="shared" si="1451"/>
        <v>0.58156976230446022</v>
      </c>
      <c r="BM1014" s="14">
        <f t="shared" si="1452"/>
        <v>0.61039824371697693</v>
      </c>
      <c r="BN1014" s="14">
        <f t="shared" si="1453"/>
        <v>0.38123385234032714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1.5207999999999999</v>
      </c>
      <c r="F1015" s="10">
        <f>VLOOKUP(B1015,home!$B$2:$E$405,3,FALSE)</f>
        <v>0.43840000000000001</v>
      </c>
      <c r="G1015" s="10">
        <f>VLOOKUP(C1015,away!$B$2:$E$405,4,FALSE)</f>
        <v>1.0521</v>
      </c>
      <c r="H1015" s="10">
        <f>VLOOKUP(A1015,away!$A$2:$E$405,3,FALSE)</f>
        <v>1.1375</v>
      </c>
      <c r="I1015" s="10">
        <f>VLOOKUP(C1015,away!$B$2:$E$405,3,FALSE)</f>
        <v>1.3480000000000001</v>
      </c>
      <c r="J1015" s="10">
        <f>VLOOKUP(B1015,home!$B$2:$E$405,4,FALSE)</f>
        <v>0.52749999999999997</v>
      </c>
      <c r="K1015" s="12">
        <f t="shared" si="1398"/>
        <v>0.70145476531200002</v>
      </c>
      <c r="L1015" s="12">
        <f t="shared" si="1399"/>
        <v>0.80884212499999997</v>
      </c>
      <c r="M1015" s="13">
        <f t="shared" si="1400"/>
        <v>0.22084440166206332</v>
      </c>
      <c r="N1015" s="13">
        <f t="shared" si="1401"/>
        <v>0.15491235793833169</v>
      </c>
      <c r="O1015" s="13">
        <f t="shared" si="1402"/>
        <v>0.1786282551346968</v>
      </c>
      <c r="P1015" s="13">
        <f t="shared" si="1403"/>
        <v>0.12529964078360081</v>
      </c>
      <c r="Q1015" s="13">
        <f t="shared" si="1404"/>
        <v>5.433200584078049E-2</v>
      </c>
      <c r="R1015" s="13">
        <f t="shared" si="1405"/>
        <v>7.2241028734095145E-2</v>
      </c>
      <c r="S1015" s="13">
        <f t="shared" si="1406"/>
        <v>1.7772694103112899E-2</v>
      </c>
      <c r="T1015" s="13">
        <f t="shared" si="1407"/>
        <v>4.3946015059769299E-2</v>
      </c>
      <c r="U1015" s="13">
        <f t="shared" si="1408"/>
        <v>5.0673813856572165E-2</v>
      </c>
      <c r="V1015" s="13">
        <f t="shared" si="1409"/>
        <v>1.1204028065397295E-3</v>
      </c>
      <c r="W1015" s="13">
        <f t="shared" si="1410"/>
        <v>1.2703814801991632E-2</v>
      </c>
      <c r="X1015" s="13">
        <f t="shared" si="1411"/>
        <v>1.0275380560049365E-2</v>
      </c>
      <c r="Y1015" s="13">
        <f t="shared" si="1412"/>
        <v>4.1555803236870085E-3</v>
      </c>
      <c r="Z1015" s="13">
        <f t="shared" si="1413"/>
        <v>1.9477195731157197E-2</v>
      </c>
      <c r="AA1015" s="13">
        <f t="shared" si="1414"/>
        <v>1.3662371760534761E-2</v>
      </c>
      <c r="AB1015" s="13">
        <f t="shared" si="1415"/>
        <v>4.7917678884456033E-3</v>
      </c>
      <c r="AC1015" s="13">
        <f t="shared" si="1416"/>
        <v>3.97299150826974E-5</v>
      </c>
      <c r="AD1015" s="13">
        <f t="shared" si="1417"/>
        <v>2.227787857624538E-3</v>
      </c>
      <c r="AE1015" s="13">
        <f t="shared" si="1418"/>
        <v>1.8019286648102285E-3</v>
      </c>
      <c r="AF1015" s="13">
        <f t="shared" si="1419"/>
        <v>7.2873790517175886E-4</v>
      </c>
      <c r="AG1015" s="13">
        <f t="shared" si="1420"/>
        <v>1.9647797192905804E-4</v>
      </c>
      <c r="AH1015" s="13">
        <f t="shared" si="1421"/>
        <v>3.9384940960575281E-3</v>
      </c>
      <c r="AI1015" s="13">
        <f t="shared" si="1422"/>
        <v>2.762675451832731E-3</v>
      </c>
      <c r="AJ1015" s="13">
        <f t="shared" si="1423"/>
        <v>9.6894593034927584E-4</v>
      </c>
      <c r="AK1015" s="13">
        <f t="shared" si="1424"/>
        <v>2.2655724672438962E-4</v>
      </c>
      <c r="AL1015" s="13">
        <f t="shared" si="1425"/>
        <v>9.0165637901793321E-7</v>
      </c>
      <c r="AM1015" s="13">
        <f t="shared" si="1426"/>
        <v>3.1253848176698883E-4</v>
      </c>
      <c r="AN1015" s="13">
        <f t="shared" si="1427"/>
        <v>2.5279428973668498E-4</v>
      </c>
      <c r="AO1015" s="13">
        <f t="shared" si="1428"/>
        <v>1.0223533524924296E-4</v>
      </c>
      <c r="AP1015" s="13">
        <f t="shared" si="1429"/>
        <v>2.7564081937695035E-5</v>
      </c>
      <c r="AQ1015" s="13">
        <f t="shared" si="1430"/>
        <v>5.5737476520398404E-6</v>
      </c>
      <c r="AR1015" s="13">
        <f t="shared" si="1431"/>
        <v>6.3712398679102516E-4</v>
      </c>
      <c r="AS1015" s="13">
        <f t="shared" si="1432"/>
        <v>4.4691365662914435E-4</v>
      </c>
      <c r="AT1015" s="13">
        <f t="shared" si="1433"/>
        <v>1.5674485706276207E-4</v>
      </c>
      <c r="AU1015" s="13">
        <f t="shared" si="1434"/>
        <v>3.6649808974940924E-5</v>
      </c>
      <c r="AV1015" s="13">
        <f t="shared" si="1435"/>
        <v>6.427045788311704E-6</v>
      </c>
      <c r="AW1015" s="13">
        <f t="shared" si="1436"/>
        <v>1.4210258891042313E-8</v>
      </c>
      <c r="AX1015" s="13">
        <f t="shared" si="1437"/>
        <v>3.6538601229805303E-5</v>
      </c>
      <c r="AY1015" s="13">
        <f t="shared" si="1438"/>
        <v>2.9553959863243331E-5</v>
      </c>
      <c r="AZ1015" s="13">
        <f t="shared" si="1439"/>
        <v>1.1952243848975221E-5</v>
      </c>
      <c r="BA1015" s="13">
        <f t="shared" si="1440"/>
        <v>3.2224927711077665E-6</v>
      </c>
      <c r="BB1015" s="13">
        <f t="shared" si="1441"/>
        <v>6.5162197519498584E-7</v>
      </c>
      <c r="BC1015" s="13">
        <f t="shared" si="1442"/>
        <v>1.0541186062268195E-7</v>
      </c>
      <c r="BD1015" s="13">
        <f t="shared" si="1443"/>
        <v>8.5888786560754099E-5</v>
      </c>
      <c r="BE1015" s="13">
        <f t="shared" si="1444"/>
        <v>6.0247098619906228E-5</v>
      </c>
      <c r="BF1015" s="13">
        <f t="shared" si="1445"/>
        <v>2.1130307211577618E-5</v>
      </c>
      <c r="BG1015" s="13">
        <f t="shared" si="1446"/>
        <v>4.9406515620225474E-6</v>
      </c>
      <c r="BH1015" s="13">
        <f t="shared" si="1447"/>
        <v>8.6641089548172299E-7</v>
      </c>
      <c r="BI1015" s="13">
        <f t="shared" si="1448"/>
        <v>1.215496102707784E-7</v>
      </c>
      <c r="BJ1015" s="14">
        <f t="shared" si="1449"/>
        <v>0.28606281719203669</v>
      </c>
      <c r="BK1015" s="14">
        <f t="shared" si="1450"/>
        <v>0.36510732488664172</v>
      </c>
      <c r="BL1015" s="14">
        <f t="shared" si="1451"/>
        <v>0.32935096425901444</v>
      </c>
      <c r="BM1015" s="14">
        <f t="shared" si="1452"/>
        <v>0.19371107222567749</v>
      </c>
      <c r="BN1015" s="14">
        <f t="shared" si="1453"/>
        <v>0.80625769009356818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1.6306</v>
      </c>
      <c r="F1016" s="10">
        <f>VLOOKUP(B1016,home!$B$2:$E$405,3,FALSE)</f>
        <v>1.0903</v>
      </c>
      <c r="G1016" s="10">
        <f>VLOOKUP(C1016,away!$B$2:$E$405,4,FALSE)</f>
        <v>0.82969999999999999</v>
      </c>
      <c r="H1016" s="10">
        <f>VLOOKUP(A1016,away!$A$2:$E$405,3,FALSE)</f>
        <v>1.1465000000000001</v>
      </c>
      <c r="I1016" s="10">
        <f>VLOOKUP(C1016,away!$B$2:$E$405,3,FALSE)</f>
        <v>0.66700000000000004</v>
      </c>
      <c r="J1016" s="10">
        <f>VLOOKUP(B1016,home!$B$2:$E$405,4,FALSE)</f>
        <v>0.92069999999999996</v>
      </c>
      <c r="K1016" s="12">
        <f t="shared" si="1398"/>
        <v>1.475076486446</v>
      </c>
      <c r="L1016" s="12">
        <f t="shared" si="1399"/>
        <v>0.70407356085000006</v>
      </c>
      <c r="M1016" s="13">
        <f t="shared" si="1400"/>
        <v>0.11313765143836142</v>
      </c>
      <c r="N1016" s="13">
        <f t="shared" si="1401"/>
        <v>0.16688668936845041</v>
      </c>
      <c r="O1016" s="13">
        <f t="shared" si="1402"/>
        <v>7.9657229114413253E-2</v>
      </c>
      <c r="P1016" s="13">
        <f t="shared" si="1403"/>
        <v>0.11750050564211272</v>
      </c>
      <c r="Q1016" s="13">
        <f t="shared" si="1404"/>
        <v>0.12308531569410945</v>
      </c>
      <c r="R1016" s="13">
        <f t="shared" si="1405"/>
        <v>2.8042274475014617E-2</v>
      </c>
      <c r="S1016" s="13">
        <f t="shared" si="1406"/>
        <v>3.0507900443898686E-2</v>
      </c>
      <c r="T1016" s="13">
        <f t="shared" si="1407"/>
        <v>8.6661116509098038E-2</v>
      </c>
      <c r="U1016" s="13">
        <f t="shared" si="1408"/>
        <v>4.136449970455891E-2</v>
      </c>
      <c r="V1016" s="13">
        <f t="shared" si="1409"/>
        <v>3.5204841012143407E-3</v>
      </c>
      <c r="W1016" s="13">
        <f t="shared" si="1410"/>
        <v>6.0520085002387876E-2</v>
      </c>
      <c r="X1016" s="13">
        <f t="shared" si="1411"/>
        <v>4.2610591750575917E-2</v>
      </c>
      <c r="Y1016" s="13">
        <f t="shared" si="1412"/>
        <v>1.5000495531876809E-2</v>
      </c>
      <c r="Z1016" s="13">
        <f t="shared" si="1413"/>
        <v>6.58127468131887E-3</v>
      </c>
      <c r="AA1016" s="13">
        <f t="shared" si="1414"/>
        <v>9.7078835332558566E-3</v>
      </c>
      <c r="AB1016" s="13">
        <f t="shared" si="1415"/>
        <v>7.1599353665310157E-3</v>
      </c>
      <c r="AC1016" s="13">
        <f t="shared" si="1416"/>
        <v>2.2851514103544782E-4</v>
      </c>
      <c r="AD1016" s="13">
        <f t="shared" si="1417"/>
        <v>2.2317938586183906E-2</v>
      </c>
      <c r="AE1016" s="13">
        <f t="shared" si="1418"/>
        <v>1.5713470491206118E-2</v>
      </c>
      <c r="AF1016" s="13">
        <f t="shared" si="1419"/>
        <v>5.531719561027445E-3</v>
      </c>
      <c r="AG1016" s="13">
        <f t="shared" si="1420"/>
        <v>1.2982458296520642E-3</v>
      </c>
      <c r="AH1016" s="13">
        <f t="shared" si="1421"/>
        <v>1.1584253749520313E-3</v>
      </c>
      <c r="AI1016" s="13">
        <f t="shared" si="1422"/>
        <v>1.7087660318941323E-3</v>
      </c>
      <c r="AJ1016" s="13">
        <f t="shared" si="1423"/>
        <v>1.2602802972423355E-3</v>
      </c>
      <c r="AK1016" s="13">
        <f t="shared" si="1424"/>
        <v>6.1966994426444809E-4</v>
      </c>
      <c r="AL1016" s="13">
        <f t="shared" si="1425"/>
        <v>9.4930889150274815E-6</v>
      </c>
      <c r="AM1016" s="13">
        <f t="shared" si="1426"/>
        <v>6.5841332868851431E-3</v>
      </c>
      <c r="AN1016" s="13">
        <f t="shared" si="1427"/>
        <v>4.6357141684082379E-3</v>
      </c>
      <c r="AO1016" s="13">
        <f t="shared" si="1428"/>
        <v>1.6319418908169923E-3</v>
      </c>
      <c r="AP1016" s="13">
        <f t="shared" si="1429"/>
        <v>3.8300237938926731E-4</v>
      </c>
      <c r="AQ1016" s="13">
        <f t="shared" si="1430"/>
        <v>6.7415462267656002E-5</v>
      </c>
      <c r="AR1016" s="13">
        <f t="shared" si="1431"/>
        <v>1.6312333574429469E-4</v>
      </c>
      <c r="AS1016" s="13">
        <f t="shared" si="1432"/>
        <v>2.406193969470454E-4</v>
      </c>
      <c r="AT1016" s="13">
        <f t="shared" si="1433"/>
        <v>1.774660073097016E-4</v>
      </c>
      <c r="AU1016" s="13">
        <f t="shared" si="1434"/>
        <v>8.725864484199825E-5</v>
      </c>
      <c r="AV1016" s="13">
        <f t="shared" si="1435"/>
        <v>3.2178293811393552E-5</v>
      </c>
      <c r="AW1016" s="13">
        <f t="shared" si="1436"/>
        <v>2.7386568815367362E-7</v>
      </c>
      <c r="AX1016" s="13">
        <f t="shared" si="1437"/>
        <v>1.618683365851781E-3</v>
      </c>
      <c r="AY1016" s="13">
        <f t="shared" si="1438"/>
        <v>1.1396721612839267E-3</v>
      </c>
      <c r="AZ1016" s="13">
        <f t="shared" si="1439"/>
        <v>4.0120651839839494E-4</v>
      </c>
      <c r="BA1016" s="13">
        <f t="shared" si="1440"/>
        <v>9.4159634014996337E-5</v>
      </c>
      <c r="BB1016" s="13">
        <f t="shared" si="1441"/>
        <v>1.6573827202317812E-5</v>
      </c>
      <c r="BC1016" s="13">
        <f t="shared" si="1442"/>
        <v>2.3338387070497E-6</v>
      </c>
      <c r="BD1016" s="13">
        <f t="shared" si="1443"/>
        <v>1.9141804642535932E-5</v>
      </c>
      <c r="BE1016" s="13">
        <f t="shared" si="1444"/>
        <v>2.8235625936347635E-5</v>
      </c>
      <c r="BF1016" s="13">
        <f t="shared" si="1445"/>
        <v>2.0824853949395614E-5</v>
      </c>
      <c r="BG1016" s="13">
        <f t="shared" si="1446"/>
        <v>1.0239417464808527E-5</v>
      </c>
      <c r="BH1016" s="13">
        <f t="shared" si="1447"/>
        <v>3.775980984310895E-6</v>
      </c>
      <c r="BI1016" s="13">
        <f t="shared" si="1448"/>
        <v>1.113972152644843E-6</v>
      </c>
      <c r="BJ1016" s="14">
        <f t="shared" si="1449"/>
        <v>0.55620050485779382</v>
      </c>
      <c r="BK1016" s="14">
        <f t="shared" si="1450"/>
        <v>0.26604422201682154</v>
      </c>
      <c r="BL1016" s="14">
        <f t="shared" si="1451"/>
        <v>0.17146294117591107</v>
      </c>
      <c r="BM1016" s="14">
        <f t="shared" si="1452"/>
        <v>0.37083987870378771</v>
      </c>
      <c r="BN1016" s="14">
        <f t="shared" si="1453"/>
        <v>0.62830966573246183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1.6306</v>
      </c>
      <c r="F1017" s="10">
        <f>VLOOKUP(B1017,home!$B$2:$E$405,3,FALSE)</f>
        <v>0.61329999999999996</v>
      </c>
      <c r="G1017" s="10">
        <f>VLOOKUP(C1017,away!$B$2:$E$405,4,FALSE)</f>
        <v>0.80689999999999995</v>
      </c>
      <c r="H1017" s="10">
        <f>VLOOKUP(A1017,away!$A$2:$E$405,3,FALSE)</f>
        <v>1.1465000000000001</v>
      </c>
      <c r="I1017" s="10">
        <f>VLOOKUP(C1017,away!$B$2:$E$405,3,FALSE)</f>
        <v>1.0099</v>
      </c>
      <c r="J1017" s="10">
        <f>VLOOKUP(B1017,home!$B$2:$E$405,4,FALSE)</f>
        <v>1.4879</v>
      </c>
      <c r="K1017" s="12">
        <f t="shared" si="1398"/>
        <v>0.80693790816199995</v>
      </c>
      <c r="L1017" s="12">
        <f t="shared" si="1399"/>
        <v>1.7227655357650002</v>
      </c>
      <c r="M1017" s="13">
        <f t="shared" si="1400"/>
        <v>7.9682647155305666E-2</v>
      </c>
      <c r="N1017" s="13">
        <f t="shared" si="1401"/>
        <v>6.4298948612313084E-2</v>
      </c>
      <c r="O1017" s="13">
        <f t="shared" si="1402"/>
        <v>0.13727451831768364</v>
      </c>
      <c r="P1017" s="13">
        <f t="shared" si="1403"/>
        <v>0.11077201265521776</v>
      </c>
      <c r="Q1017" s="13">
        <f t="shared" si="1404"/>
        <v>2.5942629545117925E-2</v>
      </c>
      <c r="R1017" s="13">
        <f t="shared" si="1405"/>
        <v>0.11824590454822333</v>
      </c>
      <c r="S1017" s="13">
        <f t="shared" si="1406"/>
        <v>3.8497838694327012E-2</v>
      </c>
      <c r="T1017" s="13">
        <f t="shared" si="1407"/>
        <v>4.469306808744801E-2</v>
      </c>
      <c r="U1017" s="13">
        <f t="shared" si="1408"/>
        <v>9.5417102864866835E-2</v>
      </c>
      <c r="V1017" s="13">
        <f t="shared" si="1409"/>
        <v>5.9464823233021458E-3</v>
      </c>
      <c r="W1017" s="13">
        <f t="shared" si="1410"/>
        <v>6.978030405786385E-3</v>
      </c>
      <c r="X1017" s="13">
        <f t="shared" si="1411"/>
        <v>1.2021510290609043E-2</v>
      </c>
      <c r="Y1017" s="13">
        <f t="shared" si="1412"/>
        <v>1.0355121808252779E-2</v>
      </c>
      <c r="Z1017" s="13">
        <f t="shared" si="1413"/>
        <v>6.7903323033679019E-2</v>
      </c>
      <c r="AA1017" s="13">
        <f t="shared" si="1414"/>
        <v>5.4793765446045486E-2</v>
      </c>
      <c r="AB1017" s="13">
        <f t="shared" si="1415"/>
        <v>2.2107583234675612E-2</v>
      </c>
      <c r="AC1017" s="13">
        <f t="shared" si="1416"/>
        <v>5.16661907177078E-4</v>
      </c>
      <c r="AD1017" s="13">
        <f t="shared" si="1417"/>
        <v>1.4077093146840241E-3</v>
      </c>
      <c r="AE1017" s="13">
        <f t="shared" si="1418"/>
        <v>2.4251530917130041E-3</v>
      </c>
      <c r="AF1017" s="13">
        <f t="shared" si="1419"/>
        <v>2.0889850826785509E-3</v>
      </c>
      <c r="AG1017" s="13">
        <f t="shared" si="1420"/>
        <v>1.1996105017219355E-3</v>
      </c>
      <c r="AH1017" s="13">
        <f t="shared" si="1421"/>
        <v>2.9245376171584989E-2</v>
      </c>
      <c r="AI1017" s="13">
        <f t="shared" si="1422"/>
        <v>2.3599202671309587E-2</v>
      </c>
      <c r="AJ1017" s="13">
        <f t="shared" si="1423"/>
        <v>9.5215456189388196E-3</v>
      </c>
      <c r="AK1017" s="13">
        <f t="shared" si="1424"/>
        <v>2.5610987014051821E-3</v>
      </c>
      <c r="AL1017" s="13">
        <f t="shared" si="1425"/>
        <v>2.8729808239799407E-5</v>
      </c>
      <c r="AM1017" s="13">
        <f t="shared" si="1426"/>
        <v>2.2718680193825784E-4</v>
      </c>
      <c r="AN1017" s="13">
        <f t="shared" si="1427"/>
        <v>3.9138959255989976E-4</v>
      </c>
      <c r="AO1017" s="13">
        <f t="shared" si="1428"/>
        <v>3.3713625055965053E-4</v>
      </c>
      <c r="AP1017" s="13">
        <f t="shared" si="1429"/>
        <v>1.9360223777373326E-4</v>
      </c>
      <c r="AQ1017" s="13">
        <f t="shared" si="1430"/>
        <v>8.3382815720892155E-5</v>
      </c>
      <c r="AR1017" s="13">
        <f t="shared" si="1431"/>
        <v>1.0076585229777914E-2</v>
      </c>
      <c r="AS1017" s="13">
        <f t="shared" si="1432"/>
        <v>8.1311786067330954E-3</v>
      </c>
      <c r="AT1017" s="13">
        <f t="shared" si="1433"/>
        <v>3.2806781279044045E-3</v>
      </c>
      <c r="AU1017" s="13">
        <f t="shared" si="1434"/>
        <v>8.8243451529466878E-4</v>
      </c>
      <c r="AV1017" s="13">
        <f t="shared" si="1435"/>
        <v>1.7801746546545707E-4</v>
      </c>
      <c r="AW1017" s="13">
        <f t="shared" si="1436"/>
        <v>1.1094213509380865E-6</v>
      </c>
      <c r="AX1017" s="13">
        <f t="shared" si="1437"/>
        <v>3.055427378634538E-5</v>
      </c>
      <c r="AY1017" s="13">
        <f t="shared" si="1438"/>
        <v>5.26378498494438E-5</v>
      </c>
      <c r="AZ1017" s="13">
        <f t="shared" si="1439"/>
        <v>4.5341336798697355E-5</v>
      </c>
      <c r="BA1017" s="13">
        <f t="shared" si="1440"/>
        <v>2.6037497460769726E-5</v>
      </c>
      <c r="BB1017" s="13">
        <f t="shared" si="1441"/>
        <v>1.1214125815745702E-5</v>
      </c>
      <c r="BC1017" s="13">
        <f t="shared" si="1442"/>
        <v>3.8638618938198518E-6</v>
      </c>
      <c r="BD1017" s="13">
        <f t="shared" si="1443"/>
        <v>2.8932656253433365E-3</v>
      </c>
      <c r="BE1017" s="13">
        <f t="shared" si="1444"/>
        <v>2.3346857114715726E-3</v>
      </c>
      <c r="BF1017" s="13">
        <f t="shared" si="1445"/>
        <v>9.4197320211529068E-4</v>
      </c>
      <c r="BG1017" s="13">
        <f t="shared" si="1446"/>
        <v>2.5337129508652445E-4</v>
      </c>
      <c r="BH1017" s="13">
        <f t="shared" si="1447"/>
        <v>5.1113725711354214E-5</v>
      </c>
      <c r="BI1017" s="13">
        <f t="shared" si="1448"/>
        <v>8.2491205807772832E-6</v>
      </c>
      <c r="BJ1017" s="14">
        <f t="shared" si="1449"/>
        <v>0.17281311338448199</v>
      </c>
      <c r="BK1017" s="14">
        <f t="shared" si="1450"/>
        <v>0.23549701039341889</v>
      </c>
      <c r="BL1017" s="14">
        <f t="shared" si="1451"/>
        <v>0.52179765020021773</v>
      </c>
      <c r="BM1017" s="14">
        <f t="shared" si="1452"/>
        <v>0.46174290774943794</v>
      </c>
      <c r="BN1017" s="14">
        <f t="shared" si="1453"/>
        <v>0.53621666083386144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1.6306</v>
      </c>
      <c r="F1018" s="10">
        <f>VLOOKUP(B1018,home!$B$2:$E$405,3,FALSE)</f>
        <v>0.86580000000000001</v>
      </c>
      <c r="G1018" s="10">
        <f>VLOOKUP(C1018,away!$B$2:$E$405,4,FALSE)</f>
        <v>0.54510000000000003</v>
      </c>
      <c r="H1018" s="10">
        <f>VLOOKUP(A1018,away!$A$2:$E$405,3,FALSE)</f>
        <v>1.1465000000000001</v>
      </c>
      <c r="I1018" s="10">
        <f>VLOOKUP(C1018,away!$B$2:$E$405,3,FALSE)</f>
        <v>1.0176000000000001</v>
      </c>
      <c r="J1018" s="10">
        <f>VLOOKUP(B1018,home!$B$2:$E$405,4,FALSE)</f>
        <v>1.3853</v>
      </c>
      <c r="K1018" s="12">
        <f t="shared" si="1398"/>
        <v>0.76955772394800015</v>
      </c>
      <c r="L1018" s="12">
        <f t="shared" si="1399"/>
        <v>1.6161995875200001</v>
      </c>
      <c r="M1018" s="13">
        <f t="shared" si="1400"/>
        <v>9.2019265939770528E-2</v>
      </c>
      <c r="N1018" s="13">
        <f t="shared" si="1401"/>
        <v>7.081413685597554E-2</v>
      </c>
      <c r="O1018" s="13">
        <f t="shared" si="1402"/>
        <v>0.14872149965575032</v>
      </c>
      <c r="P1018" s="13">
        <f t="shared" si="1403"/>
        <v>0.11444977877721252</v>
      </c>
      <c r="Q1018" s="13">
        <f t="shared" si="1404"/>
        <v>2.7247782991113363E-2</v>
      </c>
      <c r="R1018" s="13">
        <f t="shared" si="1405"/>
        <v>0.12018181319948978</v>
      </c>
      <c r="S1018" s="13">
        <f t="shared" si="1406"/>
        <v>3.5586982053101859E-2</v>
      </c>
      <c r="T1018" s="13">
        <f t="shared" si="1407"/>
        <v>4.403785563107189E-2</v>
      </c>
      <c r="U1018" s="13">
        <f t="shared" si="1408"/>
        <v>9.2486842625743082E-2</v>
      </c>
      <c r="V1018" s="13">
        <f t="shared" si="1409"/>
        <v>4.9179583110248951E-3</v>
      </c>
      <c r="W1018" s="13">
        <f t="shared" si="1410"/>
        <v>6.9895806204234119E-3</v>
      </c>
      <c r="X1018" s="13">
        <f t="shared" si="1411"/>
        <v>1.1296557315666105E-2</v>
      </c>
      <c r="Y1018" s="13">
        <f t="shared" si="1412"/>
        <v>9.1287456369878017E-3</v>
      </c>
      <c r="Z1018" s="13">
        <f t="shared" si="1413"/>
        <v>6.474593230680703E-2</v>
      </c>
      <c r="AA1018" s="13">
        <f t="shared" si="1414"/>
        <v>4.9825732300917712E-2</v>
      </c>
      <c r="AB1018" s="13">
        <f t="shared" si="1415"/>
        <v>1.917188857176829E-2</v>
      </c>
      <c r="AC1018" s="13">
        <f t="shared" si="1416"/>
        <v>3.8229714382635477E-4</v>
      </c>
      <c r="AD1018" s="13">
        <f t="shared" si="1417"/>
        <v>1.3447214384010224E-3</v>
      </c>
      <c r="AE1018" s="13">
        <f t="shared" si="1418"/>
        <v>2.1733382340730339E-3</v>
      </c>
      <c r="AF1018" s="13">
        <f t="shared" si="1419"/>
        <v>1.7562741787251418E-3</v>
      </c>
      <c r="AG1018" s="13">
        <f t="shared" si="1420"/>
        <v>9.4616320107586698E-4</v>
      </c>
      <c r="AH1018" s="13">
        <f t="shared" si="1421"/>
        <v>2.6160587271964842E-2</v>
      </c>
      <c r="AI1018" s="13">
        <f t="shared" si="1422"/>
        <v>2.0132081998156286E-2</v>
      </c>
      <c r="AJ1018" s="13">
        <f t="shared" si="1423"/>
        <v>7.7463996004178293E-3</v>
      </c>
      <c r="AK1018" s="13">
        <f t="shared" si="1424"/>
        <v>1.9871005484297481E-3</v>
      </c>
      <c r="AL1018" s="13">
        <f t="shared" si="1425"/>
        <v>1.9019418636408063E-5</v>
      </c>
      <c r="AM1018" s="13">
        <f t="shared" si="1426"/>
        <v>2.0696815389599442E-4</v>
      </c>
      <c r="AN1018" s="13">
        <f t="shared" si="1427"/>
        <v>3.3450184495648213E-4</v>
      </c>
      <c r="AO1018" s="13">
        <f t="shared" si="1428"/>
        <v>2.7031087192167278E-4</v>
      </c>
      <c r="AP1018" s="13">
        <f t="shared" si="1429"/>
        <v>1.4562543990065968E-4</v>
      </c>
      <c r="AQ1018" s="13">
        <f t="shared" si="1430"/>
        <v>5.8839943974966191E-5</v>
      </c>
      <c r="AR1018" s="13">
        <f t="shared" si="1431"/>
        <v>8.4561460716461121E-3</v>
      </c>
      <c r="AS1018" s="13">
        <f t="shared" si="1432"/>
        <v>6.5074925242678047E-3</v>
      </c>
      <c r="AT1018" s="13">
        <f t="shared" si="1433"/>
        <v>2.5039455677920786E-3</v>
      </c>
      <c r="AU1018" s="13">
        <f t="shared" si="1434"/>
        <v>6.4231021734658517E-4</v>
      </c>
      <c r="AV1018" s="13">
        <f t="shared" si="1435"/>
        <v>1.235736972324458E-4</v>
      </c>
      <c r="AW1018" s="13">
        <f t="shared" si="1436"/>
        <v>6.5709918738130039E-7</v>
      </c>
      <c r="AX1018" s="13">
        <f t="shared" si="1437"/>
        <v>2.6545656906986809E-5</v>
      </c>
      <c r="AY1018" s="13">
        <f t="shared" si="1438"/>
        <v>4.2903079743519526E-5</v>
      </c>
      <c r="AZ1018" s="13">
        <f t="shared" si="1439"/>
        <v>3.4669969892406971E-5</v>
      </c>
      <c r="BA1018" s="13">
        <f t="shared" si="1440"/>
        <v>1.8677863679812989E-5</v>
      </c>
      <c r="BB1018" s="13">
        <f t="shared" si="1441"/>
        <v>7.5467888937671363E-6</v>
      </c>
      <c r="BC1018" s="13">
        <f t="shared" si="1442"/>
        <v>2.4394234194413938E-6</v>
      </c>
      <c r="BD1018" s="13">
        <f t="shared" si="1443"/>
        <v>2.2778032988338822E-3</v>
      </c>
      <c r="BE1018" s="13">
        <f t="shared" si="1444"/>
        <v>1.7529011222518489E-3</v>
      </c>
      <c r="BF1018" s="13">
        <f t="shared" si="1445"/>
        <v>6.7447929897301395E-4</v>
      </c>
      <c r="BG1018" s="13">
        <f t="shared" si="1446"/>
        <v>1.7301691805590515E-4</v>
      </c>
      <c r="BH1018" s="13">
        <f t="shared" si="1447"/>
        <v>3.3286626415899993E-5</v>
      </c>
      <c r="BI1018" s="13">
        <f t="shared" si="1448"/>
        <v>5.1231960925054772E-6</v>
      </c>
      <c r="BJ1018" s="14">
        <f t="shared" si="1449"/>
        <v>0.17688418514069887</v>
      </c>
      <c r="BK1018" s="14">
        <f t="shared" si="1450"/>
        <v>0.2474182047233161</v>
      </c>
      <c r="BL1018" s="14">
        <f t="shared" si="1451"/>
        <v>0.50956402431154613</v>
      </c>
      <c r="BM1018" s="14">
        <f t="shared" si="1452"/>
        <v>0.42513582308249981</v>
      </c>
      <c r="BN1018" s="14">
        <f t="shared" si="1453"/>
        <v>0.57343427741931208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1.6306</v>
      </c>
      <c r="F1019" s="10">
        <f>VLOOKUP(B1019,home!$B$2:$E$405,3,FALSE)</f>
        <v>0.97399999999999998</v>
      </c>
      <c r="G1019" s="10">
        <f>VLOOKUP(C1019,away!$B$2:$E$405,4,FALSE)</f>
        <v>1.0822000000000001</v>
      </c>
      <c r="H1019" s="10">
        <f>VLOOKUP(A1019,away!$A$2:$E$405,3,FALSE)</f>
        <v>1.1465000000000001</v>
      </c>
      <c r="I1019" s="10">
        <f>VLOOKUP(C1019,away!$B$2:$E$405,3,FALSE)</f>
        <v>1.0773999999999999</v>
      </c>
      <c r="J1019" s="10">
        <f>VLOOKUP(B1019,home!$B$2:$E$405,4,FALSE)</f>
        <v>1.2827</v>
      </c>
      <c r="K1019" s="12">
        <f t="shared" si="1398"/>
        <v>1.7187548016800001</v>
      </c>
      <c r="L1019" s="12">
        <f t="shared" si="1399"/>
        <v>1.58444119357</v>
      </c>
      <c r="M1019" s="13">
        <f t="shared" si="1400"/>
        <v>3.6765477142352669E-2</v>
      </c>
      <c r="N1019" s="13">
        <f t="shared" si="1401"/>
        <v>6.3190840374474935E-2</v>
      </c>
      <c r="O1019" s="13">
        <f t="shared" si="1402"/>
        <v>5.8252736485599803E-2</v>
      </c>
      <c r="P1019" s="13">
        <f t="shared" si="1403"/>
        <v>0.10012217054562439</v>
      </c>
      <c r="Q1019" s="13">
        <f t="shared" si="1404"/>
        <v>5.4304780157911618E-2</v>
      </c>
      <c r="R1019" s="13">
        <f t="shared" si="1405"/>
        <v>4.6149017662981233E-2</v>
      </c>
      <c r="S1019" s="13">
        <f t="shared" si="1406"/>
        <v>6.8164823456209528E-2</v>
      </c>
      <c r="T1019" s="13">
        <f t="shared" si="1407"/>
        <v>8.6042730689957922E-2</v>
      </c>
      <c r="U1019" s="13">
        <f t="shared" si="1408"/>
        <v>7.9318845701064122E-2</v>
      </c>
      <c r="V1019" s="13">
        <f t="shared" si="1409"/>
        <v>2.0625659993386142E-2</v>
      </c>
      <c r="W1019" s="13">
        <f t="shared" si="1410"/>
        <v>3.1112200550195781E-2</v>
      </c>
      <c r="X1019" s="13">
        <f t="shared" si="1411"/>
        <v>4.9295452174341406E-2</v>
      </c>
      <c r="Y1019" s="13">
        <f t="shared" si="1412"/>
        <v>3.9052872540343189E-2</v>
      </c>
      <c r="Z1019" s="13">
        <f t="shared" si="1413"/>
        <v>2.4373468209338993E-2</v>
      </c>
      <c r="AA1019" s="13">
        <f t="shared" si="1414"/>
        <v>4.1892015518396226E-2</v>
      </c>
      <c r="AB1019" s="13">
        <f t="shared" si="1415"/>
        <v>3.6001051412148308E-2</v>
      </c>
      <c r="AC1019" s="13">
        <f t="shared" si="1416"/>
        <v>3.5105722949651274E-3</v>
      </c>
      <c r="AD1019" s="13">
        <f t="shared" si="1417"/>
        <v>1.3368561021620035E-2</v>
      </c>
      <c r="AE1019" s="13">
        <f t="shared" si="1418"/>
        <v>2.1181698781409023E-2</v>
      </c>
      <c r="AF1019" s="13">
        <f t="shared" si="1419"/>
        <v>1.6780578049527969E-2</v>
      </c>
      <c r="AG1019" s="13">
        <f t="shared" si="1420"/>
        <v>8.8626130378628761E-3</v>
      </c>
      <c r="AH1019" s="13">
        <f t="shared" si="1421"/>
        <v>9.6545817652613879E-3</v>
      </c>
      <c r="AI1019" s="13">
        <f t="shared" si="1422"/>
        <v>1.6593858767255179E-2</v>
      </c>
      <c r="AJ1019" s="13">
        <f t="shared" si="1423"/>
        <v>1.4260387217309808E-2</v>
      </c>
      <c r="AK1019" s="13">
        <f t="shared" si="1424"/>
        <v>8.1700363345224396E-3</v>
      </c>
      <c r="AL1019" s="13">
        <f t="shared" si="1425"/>
        <v>3.8240887413844142E-4</v>
      </c>
      <c r="AM1019" s="13">
        <f t="shared" si="1426"/>
        <v>4.5954556894923018E-3</v>
      </c>
      <c r="AN1019" s="13">
        <f t="shared" si="1427"/>
        <v>7.281229297657228E-3</v>
      </c>
      <c r="AO1019" s="13">
        <f t="shared" si="1428"/>
        <v>5.7683398195184374E-3</v>
      </c>
      <c r="AP1019" s="13">
        <f t="shared" si="1429"/>
        <v>3.0465317428517167E-3</v>
      </c>
      <c r="AQ1019" s="13">
        <f t="shared" si="1430"/>
        <v>1.2067625977232174E-3</v>
      </c>
      <c r="AR1019" s="13">
        <f t="shared" si="1431"/>
        <v>3.0594234111139804E-3</v>
      </c>
      <c r="AS1019" s="13">
        <f t="shared" si="1432"/>
        <v>5.2583986782243587E-3</v>
      </c>
      <c r="AT1019" s="13">
        <f t="shared" si="1433"/>
        <v>4.5189489886729422E-3</v>
      </c>
      <c r="AU1019" s="13">
        <f t="shared" si="1434"/>
        <v>2.5889884242761988E-3</v>
      </c>
      <c r="AV1019" s="13">
        <f t="shared" si="1435"/>
        <v>1.1124590714296635E-3</v>
      </c>
      <c r="AW1019" s="13">
        <f t="shared" si="1436"/>
        <v>2.8927806955665849E-5</v>
      </c>
      <c r="AX1019" s="13">
        <f t="shared" si="1437"/>
        <v>1.3164102553704276E-3</v>
      </c>
      <c r="AY1019" s="13">
        <f t="shared" si="1438"/>
        <v>2.0857746362469083E-3</v>
      </c>
      <c r="AZ1019" s="13">
        <f t="shared" si="1439"/>
        <v>1.6523936270865427E-3</v>
      </c>
      <c r="BA1019" s="13">
        <f t="shared" si="1440"/>
        <v>8.727068435828209E-4</v>
      </c>
      <c r="BB1019" s="13">
        <f t="shared" si="1441"/>
        <v>3.4568816822076824E-4</v>
      </c>
      <c r="BC1019" s="13">
        <f t="shared" si="1442"/>
        <v>1.0954451477174813E-4</v>
      </c>
      <c r="BD1019" s="13">
        <f t="shared" si="1443"/>
        <v>8.07912746856906E-4</v>
      </c>
      <c r="BE1019" s="13">
        <f t="shared" si="1444"/>
        <v>1.3886039129987855E-3</v>
      </c>
      <c r="BF1019" s="13">
        <f t="shared" si="1445"/>
        <v>1.1933348215491502E-3</v>
      </c>
      <c r="BG1019" s="13">
        <f t="shared" si="1446"/>
        <v>6.8368331818318231E-4</v>
      </c>
      <c r="BH1019" s="13">
        <f t="shared" si="1447"/>
        <v>2.9377099648896497E-4</v>
      </c>
      <c r="BI1019" s="13">
        <f t="shared" si="1448"/>
        <v>1.0098406216194533E-4</v>
      </c>
      <c r="BJ1019" s="14">
        <f t="shared" si="1449"/>
        <v>0.41147316457016703</v>
      </c>
      <c r="BK1019" s="14">
        <f t="shared" si="1450"/>
        <v>0.23165688694292319</v>
      </c>
      <c r="BL1019" s="14">
        <f t="shared" si="1451"/>
        <v>0.33129903929649468</v>
      </c>
      <c r="BM1019" s="14">
        <f t="shared" si="1452"/>
        <v>0.63796068982068754</v>
      </c>
      <c r="BN1019" s="14">
        <f t="shared" si="1453"/>
        <v>0.35878502236894466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1.6306</v>
      </c>
      <c r="F1020" s="10">
        <f>VLOOKUP(B1020,home!$B$2:$E$405,3,FALSE)</f>
        <v>0.86580000000000001</v>
      </c>
      <c r="G1020" s="10">
        <f>VLOOKUP(C1020,away!$B$2:$E$405,4,FALSE)</f>
        <v>1.1544000000000001</v>
      </c>
      <c r="H1020" s="10">
        <f>VLOOKUP(A1020,away!$A$2:$E$405,3,FALSE)</f>
        <v>1.1465000000000001</v>
      </c>
      <c r="I1020" s="10">
        <f>VLOOKUP(C1020,away!$B$2:$E$405,3,FALSE)</f>
        <v>1.0773999999999999</v>
      </c>
      <c r="J1020" s="10">
        <f>VLOOKUP(B1020,home!$B$2:$E$405,4,FALSE)</f>
        <v>0.71830000000000005</v>
      </c>
      <c r="K1020" s="12">
        <f t="shared" si="1398"/>
        <v>1.6297513053120003</v>
      </c>
      <c r="L1020" s="12">
        <f t="shared" si="1399"/>
        <v>0.88727224553000006</v>
      </c>
      <c r="M1020" s="13">
        <f t="shared" si="1400"/>
        <v>8.0699447438035379E-2</v>
      </c>
      <c r="N1020" s="13">
        <f t="shared" si="1401"/>
        <v>0.13152002980009531</v>
      </c>
      <c r="O1020" s="13">
        <f t="shared" si="1402"/>
        <v>7.160237994137586E-2</v>
      </c>
      <c r="P1020" s="13">
        <f t="shared" si="1403"/>
        <v>0.11669407217290309</v>
      </c>
      <c r="Q1020" s="13">
        <f t="shared" si="1404"/>
        <v>0.10717247012068927</v>
      </c>
      <c r="R1020" s="13">
        <f t="shared" si="1405"/>
        <v>3.1765402217938395E-2</v>
      </c>
      <c r="S1020" s="13">
        <f t="shared" si="1406"/>
        <v>4.2185872743276349E-2</v>
      </c>
      <c r="T1020" s="13">
        <f t="shared" si="1407"/>
        <v>9.5091158222980809E-2</v>
      </c>
      <c r="U1020" s="13">
        <f t="shared" si="1408"/>
        <v>5.1769705728445803E-2</v>
      </c>
      <c r="V1020" s="13">
        <f t="shared" si="1409"/>
        <v>6.7780187058499065E-3</v>
      </c>
      <c r="W1020" s="13">
        <f t="shared" si="1410"/>
        <v>5.8221491024234892E-2</v>
      </c>
      <c r="X1020" s="13">
        <f t="shared" si="1411"/>
        <v>5.1658313079177634E-2</v>
      </c>
      <c r="Y1020" s="13">
        <f t="shared" si="1412"/>
        <v>2.2917493723026854E-2</v>
      </c>
      <c r="Z1020" s="13">
        <f t="shared" si="1413"/>
        <v>9.3948532520246163E-3</v>
      </c>
      <c r="AA1020" s="13">
        <f t="shared" si="1414"/>
        <v>1.5311274350701808E-2</v>
      </c>
      <c r="AB1020" s="13">
        <f t="shared" si="1415"/>
        <v>1.2476784679523213E-2</v>
      </c>
      <c r="AC1020" s="13">
        <f t="shared" si="1416"/>
        <v>6.1257746270278559E-4</v>
      </c>
      <c r="AD1020" s="13">
        <f t="shared" si="1417"/>
        <v>2.3721637748489434E-2</v>
      </c>
      <c r="AE1020" s="13">
        <f t="shared" si="1418"/>
        <v>2.1047550792751432E-2</v>
      </c>
      <c r="AF1020" s="13">
        <f t="shared" si="1419"/>
        <v>9.3374538273956476E-3</v>
      </c>
      <c r="AG1020" s="13">
        <f t="shared" si="1420"/>
        <v>2.7616212083220104E-3</v>
      </c>
      <c r="AH1020" s="13">
        <f t="shared" si="1421"/>
        <v>2.0839481353371759E-3</v>
      </c>
      <c r="AI1020" s="13">
        <f t="shared" si="1422"/>
        <v>3.3963171937682712E-3</v>
      </c>
      <c r="AJ1020" s="13">
        <f t="shared" si="1423"/>
        <v>2.7675761898987156E-3</v>
      </c>
      <c r="AK1020" s="13">
        <f t="shared" si="1424"/>
        <v>1.5034869693459478E-3</v>
      </c>
      <c r="AL1020" s="13">
        <f t="shared" si="1425"/>
        <v>3.5432291503121604E-5</v>
      </c>
      <c r="AM1020" s="13">
        <f t="shared" si="1426"/>
        <v>7.7320740169478167E-3</v>
      </c>
      <c r="AN1020" s="13">
        <f t="shared" si="1427"/>
        <v>6.8604546756214566E-3</v>
      </c>
      <c r="AO1020" s="13">
        <f t="shared" si="1428"/>
        <v>3.0435455126977188E-3</v>
      </c>
      <c r="AP1020" s="13">
        <f t="shared" si="1429"/>
        <v>9.0015115380802022E-4</v>
      </c>
      <c r="AQ1020" s="13">
        <f t="shared" si="1430"/>
        <v>1.9966978388891564E-4</v>
      </c>
      <c r="AR1020" s="13">
        <f t="shared" si="1431"/>
        <v>3.6980586832173457E-4</v>
      </c>
      <c r="AS1020" s="13">
        <f t="shared" si="1432"/>
        <v>6.0269159660938465E-4</v>
      </c>
      <c r="AT1020" s="13">
        <f t="shared" si="1433"/>
        <v>4.911187081373591E-4</v>
      </c>
      <c r="AU1020" s="13">
        <f t="shared" si="1434"/>
        <v>2.6680045188333477E-4</v>
      </c>
      <c r="AV1020" s="13">
        <f t="shared" si="1435"/>
        <v>1.0870459617867409E-4</v>
      </c>
      <c r="AW1020" s="13">
        <f t="shared" si="1436"/>
        <v>1.4232296203802137E-6</v>
      </c>
      <c r="AX1020" s="13">
        <f t="shared" si="1437"/>
        <v>2.100226286981617E-3</v>
      </c>
      <c r="AY1020" s="13">
        <f t="shared" si="1438"/>
        <v>1.8634724937713137E-3</v>
      </c>
      <c r="AZ1020" s="13">
        <f t="shared" si="1439"/>
        <v>8.2670371201593116E-4</v>
      </c>
      <c r="BA1020" s="13">
        <f t="shared" si="1440"/>
        <v>2.4450375298278726E-4</v>
      </c>
      <c r="BB1020" s="13">
        <f t="shared" si="1441"/>
        <v>5.4235348487387525E-5</v>
      </c>
      <c r="BC1020" s="13">
        <f t="shared" si="1442"/>
        <v>9.624303887901286E-6</v>
      </c>
      <c r="BD1020" s="13">
        <f t="shared" si="1443"/>
        <v>5.468641386599948E-5</v>
      </c>
      <c r="BE1020" s="13">
        <f t="shared" si="1444"/>
        <v>8.9125254380944922E-5</v>
      </c>
      <c r="BF1020" s="13">
        <f t="shared" si="1445"/>
        <v>7.2625999831804538E-5</v>
      </c>
      <c r="BG1020" s="13">
        <f t="shared" si="1446"/>
        <v>3.945410600849085E-5</v>
      </c>
      <c r="BH1020" s="13">
        <f t="shared" si="1447"/>
        <v>1.6075095191814E-5</v>
      </c>
      <c r="BI1020" s="13">
        <f t="shared" si="1448"/>
        <v>5.2396814743747065E-6</v>
      </c>
      <c r="BJ1020" s="14">
        <f t="shared" si="1449"/>
        <v>0.54728388058825428</v>
      </c>
      <c r="BK1020" s="14">
        <f t="shared" si="1450"/>
        <v>0.24886889330804196</v>
      </c>
      <c r="BL1020" s="14">
        <f t="shared" si="1451"/>
        <v>0.19479320317821908</v>
      </c>
      <c r="BM1020" s="14">
        <f t="shared" si="1452"/>
        <v>0.4590249793713515</v>
      </c>
      <c r="BN1020" s="14">
        <f t="shared" si="1453"/>
        <v>0.5394538016910374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1.6306</v>
      </c>
      <c r="F1021" s="10">
        <f>VLOOKUP(B1021,home!$B$2:$E$405,3,FALSE)</f>
        <v>0.75760000000000005</v>
      </c>
      <c r="G1021" s="10">
        <f>VLOOKUP(C1021,away!$B$2:$E$405,4,FALSE)</f>
        <v>1.2625999999999999</v>
      </c>
      <c r="H1021" s="10">
        <f>VLOOKUP(A1021,away!$A$2:$E$405,3,FALSE)</f>
        <v>1.1465000000000001</v>
      </c>
      <c r="I1021" s="10">
        <f>VLOOKUP(C1021,away!$B$2:$E$405,3,FALSE)</f>
        <v>1.1288</v>
      </c>
      <c r="J1021" s="10">
        <f>VLOOKUP(B1021,home!$B$2:$E$405,4,FALSE)</f>
        <v>1.1288</v>
      </c>
      <c r="K1021" s="12">
        <f t="shared" si="1398"/>
        <v>1.5597435162560001</v>
      </c>
      <c r="L1021" s="12">
        <f t="shared" si="1399"/>
        <v>1.46085819296</v>
      </c>
      <c r="M1021" s="13">
        <f t="shared" si="1400"/>
        <v>4.8771863051738557E-2</v>
      </c>
      <c r="N1021" s="13">
        <f t="shared" si="1401"/>
        <v>7.6071597170674798E-2</v>
      </c>
      <c r="O1021" s="13">
        <f t="shared" si="1402"/>
        <v>7.1248775725055377E-2</v>
      </c>
      <c r="P1021" s="13">
        <f t="shared" si="1403"/>
        <v>0.11112981597833303</v>
      </c>
      <c r="Q1021" s="13">
        <f t="shared" si="1404"/>
        <v>5.9326090229099147E-2</v>
      </c>
      <c r="R1021" s="13">
        <f t="shared" si="1405"/>
        <v>5.2042178878158367E-2</v>
      </c>
      <c r="S1021" s="13">
        <f t="shared" si="1406"/>
        <v>6.3304102133012186E-2</v>
      </c>
      <c r="T1021" s="13">
        <f t="shared" si="1407"/>
        <v>8.6667004967463698E-2</v>
      </c>
      <c r="U1021" s="13">
        <f t="shared" si="1408"/>
        <v>8.1172451077042476E-2</v>
      </c>
      <c r="V1021" s="13">
        <f t="shared" si="1409"/>
        <v>1.6026939351514446E-2</v>
      </c>
      <c r="W1021" s="13">
        <f t="shared" si="1410"/>
        <v>3.0844494859885274E-2</v>
      </c>
      <c r="X1021" s="13">
        <f t="shared" si="1411"/>
        <v>4.5059433023776012E-2</v>
      </c>
      <c r="Y1021" s="13">
        <f t="shared" si="1412"/>
        <v>3.2912720951457787E-2</v>
      </c>
      <c r="Z1021" s="13">
        <f t="shared" si="1413"/>
        <v>2.5342081131215825E-2</v>
      </c>
      <c r="AA1021" s="13">
        <f t="shared" si="1414"/>
        <v>3.9527146732847407E-2</v>
      </c>
      <c r="AB1021" s="13">
        <f t="shared" si="1415"/>
        <v>3.0826105416329144E-2</v>
      </c>
      <c r="AC1021" s="13">
        <f t="shared" si="1416"/>
        <v>2.2824005345821706E-3</v>
      </c>
      <c r="AD1021" s="13">
        <f t="shared" si="1417"/>
        <v>1.2027375217474391E-2</v>
      </c>
      <c r="AE1021" s="13">
        <f t="shared" si="1418"/>
        <v>1.7570289626251526E-2</v>
      </c>
      <c r="AF1021" s="13">
        <f t="shared" si="1419"/>
        <v>1.2833850776594821E-2</v>
      </c>
      <c r="AG1021" s="13">
        <f t="shared" si="1420"/>
        <v>6.2494786847381986E-3</v>
      </c>
      <c r="AH1021" s="13">
        <f t="shared" si="1421"/>
        <v>9.255296711798415E-3</v>
      </c>
      <c r="AI1021" s="13">
        <f t="shared" si="1422"/>
        <v>1.4435889037253057E-2</v>
      </c>
      <c r="AJ1021" s="13">
        <f t="shared" si="1423"/>
        <v>1.1258142163623265E-2</v>
      </c>
      <c r="AK1021" s="13">
        <f t="shared" si="1424"/>
        <v>5.8532714149332268E-3</v>
      </c>
      <c r="AL1021" s="13">
        <f t="shared" si="1425"/>
        <v>2.0802383630733471E-4</v>
      </c>
      <c r="AM1021" s="13">
        <f t="shared" si="1426"/>
        <v>3.7519241026067536E-3</v>
      </c>
      <c r="AN1021" s="13">
        <f t="shared" si="1427"/>
        <v>5.4810290646571721E-3</v>
      </c>
      <c r="AO1021" s="13">
        <f t="shared" si="1428"/>
        <v>4.0035031074781586E-3</v>
      </c>
      <c r="AP1021" s="13">
        <f t="shared" si="1429"/>
        <v>1.949516771700095E-3</v>
      </c>
      <c r="AQ1021" s="13">
        <f t="shared" si="1430"/>
        <v>7.1199188706275336E-4</v>
      </c>
      <c r="AR1021" s="13">
        <f t="shared" si="1431"/>
        <v>2.7041352059412912E-3</v>
      </c>
      <c r="AS1021" s="13">
        <f t="shared" si="1432"/>
        <v>4.2177573545465127E-3</v>
      </c>
      <c r="AT1021" s="13">
        <f t="shared" si="1433"/>
        <v>3.2893098434474913E-3</v>
      </c>
      <c r="AU1021" s="13">
        <f t="shared" si="1434"/>
        <v>1.7101599004247542E-3</v>
      </c>
      <c r="AV1021" s="13">
        <f t="shared" si="1435"/>
        <v>6.6685270411212917E-4</v>
      </c>
      <c r="AW1021" s="13">
        <f t="shared" si="1436"/>
        <v>1.3166545673303205E-5</v>
      </c>
      <c r="AX1021" s="13">
        <f t="shared" si="1437"/>
        <v>9.7533988208758254E-4</v>
      </c>
      <c r="AY1021" s="13">
        <f t="shared" si="1438"/>
        <v>1.4248332576682853E-3</v>
      </c>
      <c r="AZ1021" s="13">
        <f t="shared" si="1439"/>
        <v>1.0407396690333009E-3</v>
      </c>
      <c r="BA1021" s="13">
        <f t="shared" si="1440"/>
        <v>5.0679102408192529E-4</v>
      </c>
      <c r="BB1021" s="13">
        <f t="shared" si="1441"/>
        <v>1.8508745491216727E-4</v>
      </c>
      <c r="BC1021" s="13">
        <f t="shared" si="1442"/>
        <v>5.4077304984510802E-5</v>
      </c>
      <c r="BD1021" s="13">
        <f t="shared" si="1443"/>
        <v>6.5839301174515179E-4</v>
      </c>
      <c r="BE1021" s="13">
        <f t="shared" si="1444"/>
        <v>1.0269242312177611E-3</v>
      </c>
      <c r="BF1021" s="13">
        <f t="shared" si="1445"/>
        <v>8.0086920566404022E-4</v>
      </c>
      <c r="BG1021" s="13">
        <f t="shared" si="1446"/>
        <v>4.1638351696785989E-4</v>
      </c>
      <c r="BH1021" s="13">
        <f t="shared" si="1447"/>
        <v>1.6236287271662237E-4</v>
      </c>
      <c r="BI1021" s="13">
        <f t="shared" si="1448"/>
        <v>5.0648887600089958E-5</v>
      </c>
      <c r="BJ1021" s="14">
        <f t="shared" si="1449"/>
        <v>0.39964716903368841</v>
      </c>
      <c r="BK1021" s="14">
        <f t="shared" si="1450"/>
        <v>0.243147978143156</v>
      </c>
      <c r="BL1021" s="14">
        <f t="shared" si="1451"/>
        <v>0.33132305389142452</v>
      </c>
      <c r="BM1021" s="14">
        <f t="shared" si="1452"/>
        <v>0.57945829445443031</v>
      </c>
      <c r="BN1021" s="14">
        <f t="shared" si="1453"/>
        <v>0.41859032103305926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1.6306</v>
      </c>
      <c r="F1022" s="10">
        <f>VLOOKUP(B1022,home!$B$2:$E$405,3,FALSE)</f>
        <v>1.0822000000000001</v>
      </c>
      <c r="G1022" s="10">
        <f>VLOOKUP(C1022,away!$B$2:$E$405,4,FALSE)</f>
        <v>0.64929999999999999</v>
      </c>
      <c r="H1022" s="10">
        <f>VLOOKUP(A1022,away!$A$2:$E$405,3,FALSE)</f>
        <v>1.1465000000000001</v>
      </c>
      <c r="I1022" s="10">
        <f>VLOOKUP(C1022,away!$B$2:$E$405,3,FALSE)</f>
        <v>1.2827</v>
      </c>
      <c r="J1022" s="10">
        <f>VLOOKUP(B1022,home!$B$2:$E$405,4,FALSE)</f>
        <v>1.0773999999999999</v>
      </c>
      <c r="K1022" s="12">
        <f t="shared" si="1398"/>
        <v>1.1457777132760001</v>
      </c>
      <c r="L1022" s="12">
        <f t="shared" si="1399"/>
        <v>1.5844411935699998</v>
      </c>
      <c r="M1022" s="13">
        <f t="shared" si="1400"/>
        <v>6.5205014281674842E-2</v>
      </c>
      <c r="N1022" s="13">
        <f t="shared" si="1401"/>
        <v>7.4710452157786308E-2</v>
      </c>
      <c r="O1022" s="13">
        <f t="shared" si="1402"/>
        <v>0.10331351065520579</v>
      </c>
      <c r="P1022" s="13">
        <f t="shared" si="1403"/>
        <v>0.11837431798903733</v>
      </c>
      <c r="Q1022" s="13">
        <f t="shared" si="1404"/>
        <v>4.2800785515582224E-2</v>
      </c>
      <c r="R1022" s="13">
        <f t="shared" si="1405"/>
        <v>8.1847091067220587E-2</v>
      </c>
      <c r="S1022" s="13">
        <f t="shared" si="1406"/>
        <v>5.3724699372191494E-2</v>
      </c>
      <c r="T1022" s="13">
        <f t="shared" si="1407"/>
        <v>6.7815327688042659E-2</v>
      </c>
      <c r="U1022" s="13">
        <f t="shared" si="1408"/>
        <v>9.3778572841292512E-2</v>
      </c>
      <c r="V1022" s="13">
        <f t="shared" si="1409"/>
        <v>1.0836972717528722E-2</v>
      </c>
      <c r="W1022" s="13">
        <f t="shared" si="1410"/>
        <v>1.6346728718153444E-2</v>
      </c>
      <c r="X1022" s="13">
        <f t="shared" si="1411"/>
        <v>2.5900430361156041E-2</v>
      </c>
      <c r="Y1022" s="13">
        <f t="shared" si="1412"/>
        <v>2.0518854397703373E-2</v>
      </c>
      <c r="Z1022" s="13">
        <f t="shared" si="1413"/>
        <v>4.322730088692648E-2</v>
      </c>
      <c r="AA1022" s="13">
        <f t="shared" si="1414"/>
        <v>4.952887796131622E-2</v>
      </c>
      <c r="AB1022" s="13">
        <f t="shared" si="1415"/>
        <v>2.8374542265821499E-2</v>
      </c>
      <c r="AC1022" s="13">
        <f t="shared" si="1416"/>
        <v>1.2296018073104978E-3</v>
      </c>
      <c r="AD1022" s="13">
        <f t="shared" si="1417"/>
        <v>4.6824293625572447E-3</v>
      </c>
      <c r="AE1022" s="13">
        <f t="shared" si="1418"/>
        <v>7.4190339680174156E-3</v>
      </c>
      <c r="AF1022" s="13">
        <f t="shared" si="1419"/>
        <v>5.8775115177109438E-3</v>
      </c>
      <c r="AG1022" s="13">
        <f t="shared" si="1420"/>
        <v>3.1041904547811157E-3</v>
      </c>
      <c r="AH1022" s="13">
        <f t="shared" si="1421"/>
        <v>1.7122779053022823E-2</v>
      </c>
      <c r="AI1022" s="13">
        <f t="shared" si="1422"/>
        <v>1.961889862830268E-2</v>
      </c>
      <c r="AJ1022" s="13">
        <f t="shared" si="1423"/>
        <v>1.1239448403665154E-2</v>
      </c>
      <c r="AK1022" s="13">
        <f t="shared" si="1424"/>
        <v>4.2926364968116828E-3</v>
      </c>
      <c r="AL1022" s="13">
        <f t="shared" si="1425"/>
        <v>8.9289621015771337E-5</v>
      </c>
      <c r="AM1022" s="13">
        <f t="shared" si="1426"/>
        <v>1.0730046415214469E-3</v>
      </c>
      <c r="AN1022" s="13">
        <f t="shared" si="1427"/>
        <v>1.7001127549183914E-3</v>
      </c>
      <c r="AO1022" s="13">
        <f t="shared" si="1428"/>
        <v>1.3468643413032384E-3</v>
      </c>
      <c r="AP1022" s="13">
        <f t="shared" si="1429"/>
        <v>7.1134244817045811E-4</v>
      </c>
      <c r="AQ1022" s="13">
        <f t="shared" si="1430"/>
        <v>2.8177006940405161E-4</v>
      </c>
      <c r="AR1022" s="13">
        <f t="shared" si="1431"/>
        <v>5.4260072960013684E-3</v>
      </c>
      <c r="AS1022" s="13">
        <f t="shared" si="1432"/>
        <v>6.2169982318313393E-3</v>
      </c>
      <c r="AT1022" s="13">
        <f t="shared" si="1433"/>
        <v>3.561649008754325E-3</v>
      </c>
      <c r="AU1022" s="13">
        <f t="shared" si="1434"/>
        <v>1.3602860189140876E-3</v>
      </c>
      <c r="AV1022" s="13">
        <f t="shared" si="1435"/>
        <v>3.8964635103817439E-4</v>
      </c>
      <c r="AW1022" s="13">
        <f t="shared" si="1436"/>
        <v>4.5027203419180551E-6</v>
      </c>
      <c r="AX1022" s="13">
        <f t="shared" si="1437"/>
        <v>2.0490413408282964E-4</v>
      </c>
      <c r="AY1022" s="13">
        <f t="shared" si="1438"/>
        <v>3.2465855077362595E-4</v>
      </c>
      <c r="AZ1022" s="13">
        <f t="shared" si="1439"/>
        <v>2.5720119084523516E-4</v>
      </c>
      <c r="BA1022" s="13">
        <f t="shared" si="1440"/>
        <v>1.3584005393681655E-4</v>
      </c>
      <c r="BB1022" s="13">
        <f t="shared" si="1441"/>
        <v>5.3807644298565687E-5</v>
      </c>
      <c r="BC1022" s="13">
        <f t="shared" si="1442"/>
        <v>1.7051009631121862E-5</v>
      </c>
      <c r="BD1022" s="13">
        <f t="shared" si="1443"/>
        <v>1.4328649127326582E-3</v>
      </c>
      <c r="BE1022" s="13">
        <f t="shared" si="1444"/>
        <v>1.6417446831442403E-3</v>
      </c>
      <c r="BF1022" s="13">
        <f t="shared" si="1445"/>
        <v>9.405372344180199E-4</v>
      </c>
      <c r="BG1022" s="13">
        <f t="shared" si="1446"/>
        <v>3.5921553390080396E-4</v>
      </c>
      <c r="BH1022" s="13">
        <f t="shared" si="1447"/>
        <v>1.028952882515202E-4</v>
      </c>
      <c r="BI1022" s="13">
        <f t="shared" si="1448"/>
        <v>2.3579025615940317E-5</v>
      </c>
      <c r="BJ1022" s="14">
        <f t="shared" si="1449"/>
        <v>0.27528230098037643</v>
      </c>
      <c r="BK1022" s="14">
        <f t="shared" si="1450"/>
        <v>0.24978455433953226</v>
      </c>
      <c r="BL1022" s="14">
        <f t="shared" si="1451"/>
        <v>0.43057178095726134</v>
      </c>
      <c r="BM1022" s="14">
        <f t="shared" si="1452"/>
        <v>0.51229460966715779</v>
      </c>
      <c r="BN1022" s="14">
        <f t="shared" si="1453"/>
        <v>0.48625117166650705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1.6306</v>
      </c>
      <c r="F1023" s="10">
        <f>VLOOKUP(B1023,home!$B$2:$E$405,3,FALSE)</f>
        <v>1.0462</v>
      </c>
      <c r="G1023" s="10">
        <f>VLOOKUP(C1023,away!$B$2:$E$405,4,FALSE)</f>
        <v>1.2987</v>
      </c>
      <c r="H1023" s="10">
        <f>VLOOKUP(A1023,away!$A$2:$E$405,3,FALSE)</f>
        <v>1.1465000000000001</v>
      </c>
      <c r="I1023" s="10">
        <f>VLOOKUP(C1023,away!$B$2:$E$405,3,FALSE)</f>
        <v>0.66700000000000004</v>
      </c>
      <c r="J1023" s="10">
        <f>VLOOKUP(B1023,home!$B$2:$E$405,4,FALSE)</f>
        <v>1.1800999999999999</v>
      </c>
      <c r="K1023" s="12">
        <f t="shared" si="1398"/>
        <v>2.2154961221639997</v>
      </c>
      <c r="L1023" s="12">
        <f t="shared" si="1399"/>
        <v>0.90244076155000008</v>
      </c>
      <c r="M1023" s="13">
        <f t="shared" si="1400"/>
        <v>4.4248363834028068E-2</v>
      </c>
      <c r="N1023" s="13">
        <f t="shared" si="1401"/>
        <v>9.8032078486390936E-2</v>
      </c>
      <c r="O1023" s="13">
        <f t="shared" si="1402"/>
        <v>3.993152715572177E-2</v>
      </c>
      <c r="P1023" s="13">
        <f t="shared" si="1403"/>
        <v>8.846814356558802E-2</v>
      </c>
      <c r="Q1023" s="13">
        <f t="shared" si="1404"/>
        <v>0.10859484486713802</v>
      </c>
      <c r="R1023" s="13">
        <f t="shared" si="1405"/>
        <v>1.8017918888132031E-2</v>
      </c>
      <c r="S1023" s="13">
        <f t="shared" si="1406"/>
        <v>4.4219784347837514E-2</v>
      </c>
      <c r="T1023" s="13">
        <f t="shared" si="1407"/>
        <v>9.8000414502304165E-2</v>
      </c>
      <c r="U1023" s="13">
        <f t="shared" si="1408"/>
        <v>3.9918629426121996E-2</v>
      </c>
      <c r="V1023" s="13">
        <f t="shared" si="1409"/>
        <v>9.8234447839261173E-3</v>
      </c>
      <c r="W1023" s="13">
        <f t="shared" si="1410"/>
        <v>8.0197152563381821E-2</v>
      </c>
      <c r="X1023" s="13">
        <f t="shared" si="1411"/>
        <v>7.2373179433439835E-2</v>
      </c>
      <c r="Y1023" s="13">
        <f t="shared" si="1412"/>
        <v>3.2656253581854124E-2</v>
      </c>
      <c r="Z1023" s="13">
        <f t="shared" si="1413"/>
        <v>5.4200348143173338E-3</v>
      </c>
      <c r="AA1023" s="13">
        <f t="shared" si="1414"/>
        <v>1.2008066113113926E-2</v>
      </c>
      <c r="AB1023" s="13">
        <f t="shared" si="1415"/>
        <v>1.3301911954146421E-2</v>
      </c>
      <c r="AC1023" s="13">
        <f t="shared" si="1416"/>
        <v>1.2275339811331522E-3</v>
      </c>
      <c r="AD1023" s="13">
        <f t="shared" si="1417"/>
        <v>4.4419120128191776E-2</v>
      </c>
      <c r="AE1023" s="13">
        <f t="shared" si="1418"/>
        <v>4.0085624595866329E-2</v>
      </c>
      <c r="AF1023" s="13">
        <f t="shared" si="1419"/>
        <v>1.8087450793750508E-2</v>
      </c>
      <c r="AG1023" s="13">
        <f t="shared" si="1420"/>
        <v>5.4409509562701212E-3</v>
      </c>
      <c r="AH1023" s="13">
        <f t="shared" si="1421"/>
        <v>1.2228150863650119E-3</v>
      </c>
      <c r="AI1023" s="13">
        <f t="shared" si="1422"/>
        <v>2.7091420819653198E-3</v>
      </c>
      <c r="AJ1023" s="13">
        <f t="shared" si="1423"/>
        <v>3.0010468884927363E-3</v>
      </c>
      <c r="AK1023" s="13">
        <f t="shared" si="1424"/>
        <v>2.216269247962665E-3</v>
      </c>
      <c r="AL1023" s="13">
        <f t="shared" si="1425"/>
        <v>9.8170999390500671E-5</v>
      </c>
      <c r="AM1023" s="13">
        <f t="shared" si="1426"/>
        <v>1.9682077678789142E-2</v>
      </c>
      <c r="AN1023" s="13">
        <f t="shared" si="1427"/>
        <v>1.7761909169332731E-2</v>
      </c>
      <c r="AO1023" s="13">
        <f t="shared" si="1428"/>
        <v>8.0145354186772801E-3</v>
      </c>
      <c r="AP1023" s="13">
        <f t="shared" si="1429"/>
        <v>2.4108811489001914E-3</v>
      </c>
      <c r="AQ1023" s="13">
        <f t="shared" si="1430"/>
        <v>5.4391935500500686E-4</v>
      </c>
      <c r="AR1023" s="13">
        <f t="shared" si="1431"/>
        <v>2.2070363555481417E-4</v>
      </c>
      <c r="AS1023" s="13">
        <f t="shared" si="1432"/>
        <v>4.8896804871918732E-4</v>
      </c>
      <c r="AT1023" s="13">
        <f t="shared" si="1433"/>
        <v>5.4165340789972876E-4</v>
      </c>
      <c r="AU1023" s="13">
        <f t="shared" si="1434"/>
        <v>4.0001034158625485E-4</v>
      </c>
      <c r="AV1023" s="13">
        <f t="shared" si="1435"/>
        <v>2.2155534015246115E-4</v>
      </c>
      <c r="AW1023" s="13">
        <f t="shared" si="1436"/>
        <v>5.4521828075275813E-6</v>
      </c>
      <c r="AX1023" s="13">
        <f t="shared" si="1437"/>
        <v>7.2675944622479956E-3</v>
      </c>
      <c r="AY1023" s="13">
        <f t="shared" si="1438"/>
        <v>6.558573481147645E-3</v>
      </c>
      <c r="AZ1023" s="13">
        <f t="shared" si="1439"/>
        <v>2.9593620235042577E-3</v>
      </c>
      <c r="BA1023" s="13">
        <f t="shared" si="1440"/>
        <v>8.9021630606444385E-4</v>
      </c>
      <c r="BB1023" s="13">
        <f t="shared" si="1441"/>
        <v>2.0084187029725616E-4</v>
      </c>
      <c r="BC1023" s="13">
        <f t="shared" si="1442"/>
        <v>3.6249578076436449E-5</v>
      </c>
      <c r="BD1023" s="13">
        <f t="shared" si="1443"/>
        <v>3.3195326157823355E-5</v>
      </c>
      <c r="BE1023" s="13">
        <f t="shared" si="1444"/>
        <v>7.3544116376626813E-5</v>
      </c>
      <c r="BF1023" s="13">
        <f t="shared" si="1445"/>
        <v>8.1468352320197322E-5</v>
      </c>
      <c r="BG1023" s="13">
        <f t="shared" si="1446"/>
        <v>6.0164272881495898E-5</v>
      </c>
      <c r="BH1023" s="13">
        <f t="shared" si="1447"/>
        <v>3.3323428315442717E-5</v>
      </c>
      <c r="BI1023" s="13">
        <f t="shared" si="1448"/>
        <v>1.4765585242014667E-5</v>
      </c>
      <c r="BJ1023" s="14">
        <f t="shared" si="1449"/>
        <v>0.66421323040063007</v>
      </c>
      <c r="BK1023" s="14">
        <f t="shared" si="1450"/>
        <v>0.19464401499305101</v>
      </c>
      <c r="BL1023" s="14">
        <f t="shared" si="1451"/>
        <v>0.13449667869722798</v>
      </c>
      <c r="BM1023" s="14">
        <f t="shared" si="1452"/>
        <v>0.5949279608098873</v>
      </c>
      <c r="BN1023" s="14">
        <f t="shared" si="1453"/>
        <v>0.39729287679699882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1.6306</v>
      </c>
      <c r="F1024" s="10">
        <f>VLOOKUP(B1024,home!$B$2:$E$405,3,FALSE)</f>
        <v>0.82789999999999997</v>
      </c>
      <c r="G1024" s="10">
        <f>VLOOKUP(C1024,away!$B$2:$E$405,4,FALSE)</f>
        <v>1.1243000000000001</v>
      </c>
      <c r="H1024" s="10">
        <f>VLOOKUP(A1024,away!$A$2:$E$405,3,FALSE)</f>
        <v>1.1465000000000001</v>
      </c>
      <c r="I1024" s="10">
        <f>VLOOKUP(C1024,away!$B$2:$E$405,3,FALSE)</f>
        <v>1.0660000000000001</v>
      </c>
      <c r="J1024" s="10">
        <f>VLOOKUP(B1024,home!$B$2:$E$405,4,FALSE)</f>
        <v>0.56689999999999996</v>
      </c>
      <c r="K1024" s="12">
        <f t="shared" si="1398"/>
        <v>1.5177754758820001</v>
      </c>
      <c r="L1024" s="12">
        <f t="shared" si="1399"/>
        <v>0.69284760609999996</v>
      </c>
      <c r="M1024" s="13">
        <f t="shared" si="1400"/>
        <v>0.1096323173081904</v>
      </c>
      <c r="N1024" s="13">
        <f t="shared" si="1401"/>
        <v>0.16639724257448513</v>
      </c>
      <c r="O1024" s="13">
        <f t="shared" si="1402"/>
        <v>7.5958488598175306E-2</v>
      </c>
      <c r="P1024" s="13">
        <f t="shared" si="1403"/>
        <v>0.115287931179373</v>
      </c>
      <c r="Q1024" s="13">
        <f t="shared" si="1404"/>
        <v>0.12627682701697091</v>
      </c>
      <c r="R1024" s="13">
        <f t="shared" si="1405"/>
        <v>2.6313828494109952E-2</v>
      </c>
      <c r="S1024" s="13">
        <f t="shared" si="1406"/>
        <v>3.0308825449379798E-2</v>
      </c>
      <c r="T1024" s="13">
        <f t="shared" si="1407"/>
        <v>8.7490597304612089E-2</v>
      </c>
      <c r="U1024" s="13">
        <f t="shared" si="1408"/>
        <v>3.9938483564925069E-2</v>
      </c>
      <c r="V1024" s="13">
        <f t="shared" si="1409"/>
        <v>3.5413744457940869E-3</v>
      </c>
      <c r="W1024" s="13">
        <f t="shared" si="1410"/>
        <v>6.3886623739517354E-2</v>
      </c>
      <c r="X1024" s="13">
        <f t="shared" si="1411"/>
        <v>4.4263694319736022E-2</v>
      </c>
      <c r="Y1024" s="13">
        <f t="shared" si="1412"/>
        <v>1.5333997323285635E-2</v>
      </c>
      <c r="Z1024" s="13">
        <f t="shared" si="1413"/>
        <v>6.0771576931566819E-3</v>
      </c>
      <c r="AA1024" s="13">
        <f t="shared" si="1414"/>
        <v>9.2237609097408409E-3</v>
      </c>
      <c r="AB1024" s="13">
        <f t="shared" si="1415"/>
        <v>6.9997990521018499E-3</v>
      </c>
      <c r="AC1024" s="13">
        <f t="shared" si="1416"/>
        <v>2.3275398133710087E-4</v>
      </c>
      <c r="AD1024" s="13">
        <f t="shared" si="1417"/>
        <v>2.4241387687185055E-2</v>
      </c>
      <c r="AE1024" s="13">
        <f t="shared" si="1418"/>
        <v>1.6795587427608179E-2</v>
      </c>
      <c r="AF1024" s="13">
        <f t="shared" si="1419"/>
        <v>5.8183912711307914E-3</v>
      </c>
      <c r="AG1024" s="13">
        <f t="shared" si="1420"/>
        <v>1.3437528211853681E-3</v>
      </c>
      <c r="AH1024" s="13">
        <f t="shared" si="1421"/>
        <v>1.0526360398989511E-3</v>
      </c>
      <c r="AI1024" s="13">
        <f t="shared" si="1422"/>
        <v>1.5976651663881748E-3</v>
      </c>
      <c r="AJ1024" s="13">
        <f t="shared" si="1423"/>
        <v>1.2124485041074536E-3</v>
      </c>
      <c r="AK1024" s="13">
        <f t="shared" si="1424"/>
        <v>6.1340820176803671E-4</v>
      </c>
      <c r="AL1024" s="13">
        <f t="shared" si="1425"/>
        <v>9.7904434170387041E-6</v>
      </c>
      <c r="AM1024" s="13">
        <f t="shared" si="1426"/>
        <v>7.358596746591472E-3</v>
      </c>
      <c r="AN1024" s="13">
        <f t="shared" si="1427"/>
        <v>5.0983861401311488E-3</v>
      </c>
      <c r="AO1024" s="13">
        <f t="shared" si="1428"/>
        <v>1.7662023160816425E-3</v>
      </c>
      <c r="AP1024" s="13">
        <f t="shared" si="1429"/>
        <v>4.0790301552848056E-4</v>
      </c>
      <c r="AQ1024" s="13">
        <f t="shared" si="1430"/>
        <v>7.0653656957469696E-5</v>
      </c>
      <c r="AR1024" s="13">
        <f t="shared" si="1431"/>
        <v>1.4586327206771456E-4</v>
      </c>
      <c r="AS1024" s="13">
        <f t="shared" si="1432"/>
        <v>2.2138769717628114E-4</v>
      </c>
      <c r="AT1024" s="13">
        <f t="shared" si="1433"/>
        <v>1.6800840871807515E-4</v>
      </c>
      <c r="AU1024" s="13">
        <f t="shared" si="1434"/>
        <v>8.4999680831418048E-5</v>
      </c>
      <c r="AV1024" s="13">
        <f t="shared" si="1435"/>
        <v>3.2252607755930904E-5</v>
      </c>
      <c r="AW1024" s="13">
        <f t="shared" si="1436"/>
        <v>2.8598622361662055E-7</v>
      </c>
      <c r="AX1024" s="13">
        <f t="shared" si="1437"/>
        <v>1.8614496131469367E-3</v>
      </c>
      <c r="AY1024" s="13">
        <f t="shared" si="1438"/>
        <v>1.2897009083446258E-3</v>
      </c>
      <c r="AZ1024" s="13">
        <f t="shared" si="1439"/>
        <v>4.4678309346578478E-4</v>
      </c>
      <c r="BA1024" s="13">
        <f t="shared" si="1440"/>
        <v>1.0318419891790718E-4</v>
      </c>
      <c r="BB1024" s="13">
        <f t="shared" si="1441"/>
        <v>1.7872731301904546E-5</v>
      </c>
      <c r="BC1024" s="13">
        <f t="shared" si="1442"/>
        <v>2.4766158193986214E-6</v>
      </c>
      <c r="BD1024" s="13">
        <f t="shared" si="1443"/>
        <v>1.6843503145004824E-5</v>
      </c>
      <c r="BE1024" s="13">
        <f t="shared" si="1444"/>
        <v>2.5564656001429665E-5</v>
      </c>
      <c r="BF1024" s="13">
        <f t="shared" si="1445"/>
        <v>1.9400703964164773E-5</v>
      </c>
      <c r="BG1024" s="13">
        <f t="shared" si="1446"/>
        <v>9.8153042305520005E-6</v>
      </c>
      <c r="BH1024" s="13">
        <f t="shared" si="1447"/>
        <v>3.7243570123631664E-6</v>
      </c>
      <c r="BI1024" s="13">
        <f t="shared" si="1448"/>
        <v>1.1305475473587941E-6</v>
      </c>
      <c r="BJ1024" s="14">
        <f t="shared" si="1449"/>
        <v>0.57027131052200331</v>
      </c>
      <c r="BK1024" s="14">
        <f t="shared" si="1450"/>
        <v>0.26030269371583609</v>
      </c>
      <c r="BL1024" s="14">
        <f t="shared" si="1451"/>
        <v>0.16363950926966597</v>
      </c>
      <c r="BM1024" s="14">
        <f t="shared" si="1452"/>
        <v>0.37913462110723622</v>
      </c>
      <c r="BN1024" s="14">
        <f t="shared" si="1453"/>
        <v>0.61986663517130458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1.391</v>
      </c>
      <c r="F1025" s="10">
        <f>VLOOKUP(B1025,home!$B$2:$E$405,3,FALSE)</f>
        <v>1.7142999999999999</v>
      </c>
      <c r="G1025" s="10">
        <f>VLOOKUP(C1025,away!$B$2:$E$405,4,FALSE)</f>
        <v>1.5685</v>
      </c>
      <c r="H1025" s="10">
        <f>VLOOKUP(A1025,away!$A$2:$E$405,3,FALSE)</f>
        <v>1.016</v>
      </c>
      <c r="I1025" s="10">
        <f>VLOOKUP(C1025,away!$B$2:$E$405,3,FALSE)</f>
        <v>0.17899999999999999</v>
      </c>
      <c r="J1025" s="10">
        <f>VLOOKUP(B1025,home!$B$2:$E$405,4,FALSE)</f>
        <v>0.68140000000000001</v>
      </c>
      <c r="K1025" s="12">
        <f t="shared" si="1398"/>
        <v>3.7402314540499999</v>
      </c>
      <c r="L1025" s="12">
        <f t="shared" si="1399"/>
        <v>0.1239221296</v>
      </c>
      <c r="M1025" s="13">
        <f t="shared" si="1400"/>
        <v>2.0980673308600404E-2</v>
      </c>
      <c r="N1025" s="13">
        <f t="shared" si="1401"/>
        <v>7.8472574235974521E-2</v>
      </c>
      <c r="O1025" s="13">
        <f t="shared" si="1402"/>
        <v>2.5999697168436393E-3</v>
      </c>
      <c r="P1025" s="13">
        <f t="shared" si="1403"/>
        <v>9.7244885145160529E-3</v>
      </c>
      <c r="Q1025" s="13">
        <f t="shared" si="1404"/>
        <v>0.14675279521883278</v>
      </c>
      <c r="R1025" s="13">
        <f t="shared" si="1405"/>
        <v>1.6109689210338637E-4</v>
      </c>
      <c r="S1025" s="13">
        <f t="shared" si="1406"/>
        <v>1.1268188999228905E-3</v>
      </c>
      <c r="T1025" s="13">
        <f t="shared" si="1407"/>
        <v>1.8185918908270451E-2</v>
      </c>
      <c r="U1025" s="13">
        <f t="shared" si="1408"/>
        <v>6.0253966299478475E-4</v>
      </c>
      <c r="V1025" s="13">
        <f t="shared" si="1409"/>
        <v>5.8030853702911652E-5</v>
      </c>
      <c r="W1025" s="13">
        <f t="shared" si="1410"/>
        <v>0.18296314021574558</v>
      </c>
      <c r="X1025" s="13">
        <f t="shared" si="1411"/>
        <v>2.267318197383859E-2</v>
      </c>
      <c r="Y1025" s="13">
        <f t="shared" si="1412"/>
        <v>1.4048544975032045E-3</v>
      </c>
      <c r="Z1025" s="13">
        <f t="shared" si="1413"/>
        <v>6.6544899804643528E-6</v>
      </c>
      <c r="AA1025" s="13">
        <f t="shared" si="1414"/>
        <v>2.4889332735593342E-5</v>
      </c>
      <c r="AB1025" s="13">
        <f t="shared" si="1415"/>
        <v>4.6545932583991282E-5</v>
      </c>
      <c r="AC1025" s="13">
        <f t="shared" si="1416"/>
        <v>1.6810720335956742E-6</v>
      </c>
      <c r="AD1025" s="13">
        <f t="shared" si="1417"/>
        <v>0.17108112299167305</v>
      </c>
      <c r="AE1025" s="13">
        <f t="shared" si="1418"/>
        <v>2.1200737095487643E-2</v>
      </c>
      <c r="AF1025" s="13">
        <f t="shared" si="1419"/>
        <v>1.3136202449812733E-3</v>
      </c>
      <c r="AG1025" s="13">
        <f t="shared" si="1420"/>
        <v>5.4262206081251026E-5</v>
      </c>
      <c r="AH1025" s="13">
        <f t="shared" si="1421"/>
        <v>2.0615964244525122E-7</v>
      </c>
      <c r="AI1025" s="13">
        <f t="shared" si="1422"/>
        <v>7.7108477922943017E-7</v>
      </c>
      <c r="AJ1025" s="13">
        <f t="shared" si="1423"/>
        <v>1.4420177725065575E-6</v>
      </c>
      <c r="AK1025" s="13">
        <f t="shared" si="1424"/>
        <v>1.7978267433427143E-6</v>
      </c>
      <c r="AL1025" s="13">
        <f t="shared" si="1425"/>
        <v>3.1166903830629879E-8</v>
      </c>
      <c r="AM1025" s="13">
        <f t="shared" si="1426"/>
        <v>0.12797659948153042</v>
      </c>
      <c r="AN1025" s="13">
        <f t="shared" si="1427"/>
        <v>1.5859132746717502E-2</v>
      </c>
      <c r="AO1025" s="13">
        <f t="shared" si="1428"/>
        <v>9.8264875179116494E-4</v>
      </c>
      <c r="AP1025" s="13">
        <f t="shared" si="1429"/>
        <v>4.0590641990247654E-5</v>
      </c>
      <c r="AQ1025" s="13">
        <f t="shared" si="1430"/>
        <v>1.2575196993156678E-6</v>
      </c>
      <c r="AR1025" s="13">
        <f t="shared" si="1431"/>
        <v>5.1095483858780226E-9</v>
      </c>
      <c r="AS1025" s="13">
        <f t="shared" si="1432"/>
        <v>1.9110893588851386E-8</v>
      </c>
      <c r="AT1025" s="13">
        <f t="shared" si="1433"/>
        <v>3.5739582658012225E-8</v>
      </c>
      <c r="AU1025" s="13">
        <f t="shared" si="1434"/>
        <v>4.4558103737372407E-8</v>
      </c>
      <c r="AV1025" s="13">
        <f t="shared" si="1435"/>
        <v>4.1664405282835784E-8</v>
      </c>
      <c r="AW1025" s="13">
        <f t="shared" si="1436"/>
        <v>4.0127167655152119E-10</v>
      </c>
      <c r="AX1025" s="13">
        <f t="shared" si="1437"/>
        <v>7.9777017127196467E-2</v>
      </c>
      <c r="AY1025" s="13">
        <f t="shared" si="1438"/>
        <v>9.886137855537859E-3</v>
      </c>
      <c r="AZ1025" s="13">
        <f t="shared" si="1439"/>
        <v>6.1255562828871422E-4</v>
      </c>
      <c r="BA1025" s="13">
        <f t="shared" si="1440"/>
        <v>2.5303065985334484E-5</v>
      </c>
      <c r="BB1025" s="13">
        <f t="shared" si="1441"/>
        <v>7.8390245557799287E-7</v>
      </c>
      <c r="BC1025" s="13">
        <f t="shared" si="1442"/>
        <v>1.9428572338778875E-8</v>
      </c>
      <c r="BD1025" s="13">
        <f t="shared" si="1443"/>
        <v>1.0553101954537434E-10</v>
      </c>
      <c r="BE1025" s="13">
        <f t="shared" si="1444"/>
        <v>3.9471043868157447E-10</v>
      </c>
      <c r="BF1025" s="13">
        <f t="shared" si="1445"/>
        <v>7.3815419899934935E-10</v>
      </c>
      <c r="BG1025" s="13">
        <f t="shared" si="1446"/>
        <v>9.2028918434548313E-10</v>
      </c>
      <c r="BH1025" s="13">
        <f t="shared" si="1447"/>
        <v>8.6052363852774871E-10</v>
      </c>
      <c r="BI1025" s="13">
        <f t="shared" si="1448"/>
        <v>6.4371151595500759E-10</v>
      </c>
      <c r="BJ1025" s="14">
        <f t="shared" si="1449"/>
        <v>0.87926425373815331</v>
      </c>
      <c r="BK1025" s="14">
        <f t="shared" si="1450"/>
        <v>4.1777861671217546E-2</v>
      </c>
      <c r="BL1025" s="14">
        <f t="shared" si="1451"/>
        <v>3.439408471652567E-3</v>
      </c>
      <c r="BM1025" s="14">
        <f t="shared" si="1452"/>
        <v>0.6559104430298669</v>
      </c>
      <c r="BN1025" s="14">
        <f t="shared" si="1453"/>
        <v>0.25869159788687074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1.391</v>
      </c>
      <c r="F1026" s="10">
        <f>VLOOKUP(B1026,home!$B$2:$E$405,3,FALSE)</f>
        <v>0.99539999999999995</v>
      </c>
      <c r="G1026" s="10">
        <f>VLOOKUP(C1026,away!$B$2:$E$405,4,FALSE)</f>
        <v>1.1383000000000001</v>
      </c>
      <c r="H1026" s="10">
        <f>VLOOKUP(A1026,away!$A$2:$E$405,3,FALSE)</f>
        <v>1.016</v>
      </c>
      <c r="I1026" s="10">
        <f>VLOOKUP(C1026,away!$B$2:$E$405,3,FALSE)</f>
        <v>0.82020000000000004</v>
      </c>
      <c r="J1026" s="10">
        <f>VLOOKUP(B1026,home!$B$2:$E$405,4,FALSE)</f>
        <v>0.98429999999999995</v>
      </c>
      <c r="K1026" s="12">
        <f t="shared" si="1398"/>
        <v>1.5760917736200002</v>
      </c>
      <c r="L1026" s="12">
        <f t="shared" si="1399"/>
        <v>0.82024002575999999</v>
      </c>
      <c r="M1026" s="13">
        <f t="shared" si="1400"/>
        <v>9.1051336025468763E-2</v>
      </c>
      <c r="N1026" s="13">
        <f t="shared" si="1401"/>
        <v>0.14350526168685168</v>
      </c>
      <c r="O1026" s="13">
        <f t="shared" si="1402"/>
        <v>7.4683950207012906E-2</v>
      </c>
      <c r="P1026" s="13">
        <f t="shared" si="1403"/>
        <v>0.11770875954271875</v>
      </c>
      <c r="Q1026" s="13">
        <f t="shared" si="1404"/>
        <v>0.11308873120791617</v>
      </c>
      <c r="R1026" s="13">
        <f t="shared" si="1405"/>
        <v>3.0629382620829402E-2</v>
      </c>
      <c r="S1026" s="13">
        <f t="shared" si="1406"/>
        <v>3.8042692940853662E-2</v>
      </c>
      <c r="T1026" s="13">
        <f t="shared" si="1407"/>
        <v>9.2759903799146878E-2</v>
      </c>
      <c r="U1026" s="13">
        <f t="shared" si="1408"/>
        <v>4.8274717979748624E-2</v>
      </c>
      <c r="V1026" s="13">
        <f t="shared" si="1409"/>
        <v>5.4645097189761418E-3</v>
      </c>
      <c r="W1026" s="13">
        <f t="shared" si="1410"/>
        <v>5.9412739648640016E-2</v>
      </c>
      <c r="X1026" s="13">
        <f t="shared" si="1411"/>
        <v>4.8732707099872659E-2</v>
      </c>
      <c r="Y1026" s="13">
        <f t="shared" si="1412"/>
        <v>1.9986258463477034E-2</v>
      </c>
      <c r="Z1026" s="13">
        <f t="shared" si="1413"/>
        <v>8.3744818633073367E-3</v>
      </c>
      <c r="AA1026" s="13">
        <f t="shared" si="1414"/>
        <v>1.3198951973088586E-2</v>
      </c>
      <c r="AB1026" s="13">
        <f t="shared" si="1415"/>
        <v>1.0401379812595195E-2</v>
      </c>
      <c r="AC1026" s="13">
        <f t="shared" si="1416"/>
        <v>4.4152335416438286E-4</v>
      </c>
      <c r="AD1026" s="13">
        <f t="shared" si="1417"/>
        <v>2.3409982552112095E-2</v>
      </c>
      <c r="AE1026" s="13">
        <f t="shared" si="1418"/>
        <v>1.9201804691585576E-2</v>
      </c>
      <c r="AF1026" s="13">
        <f t="shared" si="1419"/>
        <v>7.8750443874323183E-3</v>
      </c>
      <c r="AG1026" s="13">
        <f t="shared" si="1420"/>
        <v>2.15314220373621E-3</v>
      </c>
      <c r="AH1026" s="13">
        <f t="shared" si="1421"/>
        <v>1.7172713048214654E-3</v>
      </c>
      <c r="AI1026" s="13">
        <f t="shared" si="1422"/>
        <v>2.7065771766027953E-3</v>
      </c>
      <c r="AJ1026" s="13">
        <f t="shared" si="1423"/>
        <v>2.1329070113556563E-3</v>
      </c>
      <c r="AK1026" s="13">
        <f t="shared" si="1424"/>
        <v>1.1205523981646899E-3</v>
      </c>
      <c r="AL1026" s="13">
        <f t="shared" si="1425"/>
        <v>2.2831588682363851E-5</v>
      </c>
      <c r="AM1026" s="13">
        <f t="shared" si="1426"/>
        <v>7.379256184194322E-3</v>
      </c>
      <c r="AN1026" s="13">
        <f t="shared" si="1427"/>
        <v>6.05276128261319E-3</v>
      </c>
      <c r="AO1026" s="13">
        <f t="shared" si="1428"/>
        <v>2.482358535184886E-3</v>
      </c>
      <c r="AP1026" s="13">
        <f t="shared" si="1429"/>
        <v>6.7870994294853576E-4</v>
      </c>
      <c r="AQ1026" s="13">
        <f t="shared" si="1430"/>
        <v>1.3917626527191874E-4</v>
      </c>
      <c r="AR1026" s="13">
        <f t="shared" si="1431"/>
        <v>2.8171493186073362E-4</v>
      </c>
      <c r="AS1026" s="13">
        <f t="shared" si="1432"/>
        <v>4.4400858661162112E-4</v>
      </c>
      <c r="AT1026" s="13">
        <f t="shared" si="1433"/>
        <v>3.4989914038760972E-4</v>
      </c>
      <c r="AU1026" s="13">
        <f t="shared" si="1434"/>
        <v>1.8382438558720707E-4</v>
      </c>
      <c r="AV1026" s="13">
        <f t="shared" si="1435"/>
        <v>7.2431025478687029E-5</v>
      </c>
      <c r="AW1026" s="13">
        <f t="shared" si="1436"/>
        <v>8.1989094757577389E-7</v>
      </c>
      <c r="AX1026" s="13">
        <f t="shared" si="1437"/>
        <v>1.938397494557197E-3</v>
      </c>
      <c r="AY1026" s="13">
        <f t="shared" si="1438"/>
        <v>1.5899512108687149E-3</v>
      </c>
      <c r="AZ1026" s="13">
        <f t="shared" si="1439"/>
        <v>6.5207081108004865E-4</v>
      </c>
      <c r="BA1026" s="13">
        <f t="shared" si="1440"/>
        <v>1.7828485962588113E-4</v>
      </c>
      <c r="BB1026" s="13">
        <f t="shared" si="1441"/>
        <v>3.6559094463037666E-5</v>
      </c>
      <c r="BC1026" s="13">
        <f t="shared" si="1442"/>
        <v>5.9974465168248603E-6</v>
      </c>
      <c r="BD1026" s="13">
        <f t="shared" si="1443"/>
        <v>3.8512310494404113E-5</v>
      </c>
      <c r="BE1026" s="13">
        <f t="shared" si="1444"/>
        <v>6.0698935753329526E-5</v>
      </c>
      <c r="BF1026" s="13">
        <f t="shared" si="1445"/>
        <v>4.7833546654155788E-5</v>
      </c>
      <c r="BG1026" s="13">
        <f t="shared" si="1446"/>
        <v>2.5130019794894471E-5</v>
      </c>
      <c r="BH1026" s="13">
        <f t="shared" si="1447"/>
        <v>9.9018043674102393E-6</v>
      </c>
      <c r="BI1026" s="13">
        <f t="shared" si="1448"/>
        <v>3.1212304814939733E-6</v>
      </c>
      <c r="BJ1026" s="14">
        <f t="shared" si="1449"/>
        <v>0.55125909886809521</v>
      </c>
      <c r="BK1026" s="14">
        <f t="shared" si="1450"/>
        <v>0.25432160438173279</v>
      </c>
      <c r="BL1026" s="14">
        <f t="shared" si="1451"/>
        <v>0.18638276640169088</v>
      </c>
      <c r="BM1026" s="14">
        <f t="shared" si="1452"/>
        <v>0.42808139890410735</v>
      </c>
      <c r="BN1026" s="14">
        <f t="shared" si="1453"/>
        <v>0.57066742129079762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1.391</v>
      </c>
      <c r="F1027" s="10">
        <f>VLOOKUP(B1027,home!$B$2:$E$405,3,FALSE)</f>
        <v>1.3271999999999999</v>
      </c>
      <c r="G1027" s="10">
        <f>VLOOKUP(C1027,away!$B$2:$E$405,4,FALSE)</f>
        <v>0.98029999999999995</v>
      </c>
      <c r="H1027" s="10">
        <f>VLOOKUP(A1027,away!$A$2:$E$405,3,FALSE)</f>
        <v>1.016</v>
      </c>
      <c r="I1027" s="10">
        <f>VLOOKUP(C1027,away!$B$2:$E$405,3,FALSE)</f>
        <v>0.62629999999999997</v>
      </c>
      <c r="J1027" s="10">
        <f>VLOOKUP(B1027,home!$B$2:$E$405,4,FALSE)</f>
        <v>1.5899000000000001</v>
      </c>
      <c r="K1027" s="12">
        <f t="shared" si="1398"/>
        <v>1.8097663365599999</v>
      </c>
      <c r="L1027" s="12">
        <f t="shared" si="1399"/>
        <v>1.0116864399200001</v>
      </c>
      <c r="M1027" s="13">
        <f t="shared" si="1400"/>
        <v>5.9519411467798648E-2</v>
      </c>
      <c r="N1027" s="13">
        <f t="shared" si="1401"/>
        <v>0.10771622724628521</v>
      </c>
      <c r="O1027" s="13">
        <f t="shared" si="1402"/>
        <v>6.0214981493990849E-2</v>
      </c>
      <c r="P1027" s="13">
        <f t="shared" si="1403"/>
        <v>0.108975046464408</v>
      </c>
      <c r="Q1027" s="13">
        <f t="shared" si="1404"/>
        <v>9.7470600985787026E-2</v>
      </c>
      <c r="R1027" s="13">
        <f t="shared" si="1405"/>
        <v>3.0459340128752135E-2</v>
      </c>
      <c r="S1027" s="13">
        <f t="shared" si="1406"/>
        <v>4.9881040735528896E-2</v>
      </c>
      <c r="T1027" s="13">
        <f t="shared" si="1407"/>
        <v>9.8609685308173739E-2</v>
      </c>
      <c r="U1027" s="13">
        <f t="shared" si="1408"/>
        <v>5.5124288398846748E-2</v>
      </c>
      <c r="V1027" s="13">
        <f t="shared" si="1409"/>
        <v>1.0147555408668227E-2</v>
      </c>
      <c r="W1027" s="13">
        <f t="shared" si="1410"/>
        <v>5.879967082278309E-2</v>
      </c>
      <c r="X1027" s="13">
        <f t="shared" si="1411"/>
        <v>5.9486829643169335E-2</v>
      </c>
      <c r="Y1027" s="13">
        <f t="shared" si="1412"/>
        <v>3.0091009451912749E-2</v>
      </c>
      <c r="Z1027" s="13">
        <f t="shared" si="1413"/>
        <v>1.0271767125723216E-2</v>
      </c>
      <c r="AA1027" s="13">
        <f t="shared" si="1414"/>
        <v>1.8589498361117545E-2</v>
      </c>
      <c r="AB1027" s="13">
        <f t="shared" si="1415"/>
        <v>1.682132417374391E-2</v>
      </c>
      <c r="AC1027" s="13">
        <f t="shared" si="1416"/>
        <v>1.1612076368123763E-3</v>
      </c>
      <c r="AD1027" s="13">
        <f t="shared" si="1417"/>
        <v>2.6603416213970516E-2</v>
      </c>
      <c r="AE1027" s="13">
        <f t="shared" si="1418"/>
        <v>2.6914315439221844E-2</v>
      </c>
      <c r="AF1027" s="13">
        <f t="shared" si="1419"/>
        <v>1.3614423984795116E-2</v>
      </c>
      <c r="AG1027" s="13">
        <f t="shared" si="1420"/>
        <v>4.5911760442462774E-3</v>
      </c>
      <c r="AH1027" s="13">
        <f t="shared" si="1421"/>
        <v>2.5979518787775527E-3</v>
      </c>
      <c r="AI1027" s="13">
        <f t="shared" si="1422"/>
        <v>4.7016858542144211E-3</v>
      </c>
      <c r="AJ1027" s="13">
        <f t="shared" si="1423"/>
        <v>4.2544763920188038E-3</v>
      </c>
      <c r="AK1027" s="13">
        <f t="shared" si="1424"/>
        <v>2.5665360513216248E-3</v>
      </c>
      <c r="AL1027" s="13">
        <f t="shared" si="1425"/>
        <v>8.504294854791471E-5</v>
      </c>
      <c r="AM1027" s="13">
        <f t="shared" si="1426"/>
        <v>9.6291934203076631E-3</v>
      </c>
      <c r="AN1027" s="13">
        <f t="shared" si="1427"/>
        <v>9.7417244106921506E-3</v>
      </c>
      <c r="AO1027" s="13">
        <f t="shared" si="1428"/>
        <v>4.9277852438674502E-3</v>
      </c>
      <c r="AP1027" s="13">
        <f t="shared" si="1429"/>
        <v>1.6617911700195233E-3</v>
      </c>
      <c r="AQ1027" s="13">
        <f t="shared" si="1430"/>
        <v>4.2030289817188577E-4</v>
      </c>
      <c r="AR1027" s="13">
        <f t="shared" si="1431"/>
        <v>5.2566253746478783E-4</v>
      </c>
      <c r="AS1027" s="13">
        <f t="shared" si="1432"/>
        <v>9.5132636469448268E-4</v>
      </c>
      <c r="AT1027" s="13">
        <f t="shared" si="1433"/>
        <v>8.608392149530383E-4</v>
      </c>
      <c r="AU1027" s="13">
        <f t="shared" si="1434"/>
        <v>5.193059441375821E-4</v>
      </c>
      <c r="AV1027" s="13">
        <f t="shared" si="1435"/>
        <v>2.3495560401892596E-4</v>
      </c>
      <c r="AW1027" s="13">
        <f t="shared" si="1436"/>
        <v>4.3251805685151319E-6</v>
      </c>
      <c r="AX1027" s="13">
        <f t="shared" si="1437"/>
        <v>2.9044316833829755E-3</v>
      </c>
      <c r="AY1027" s="13">
        <f t="shared" si="1438"/>
        <v>2.9383741497525755E-3</v>
      </c>
      <c r="AZ1027" s="13">
        <f t="shared" si="1439"/>
        <v>1.4863566413580698E-3</v>
      </c>
      <c r="BA1027" s="13">
        <f t="shared" si="1440"/>
        <v>5.012422863156647E-4</v>
      </c>
      <c r="BB1027" s="13">
        <f t="shared" si="1441"/>
        <v>1.2677500604501405E-4</v>
      </c>
      <c r="BC1027" s="13">
        <f t="shared" si="1442"/>
        <v>2.5651310907303357E-5</v>
      </c>
      <c r="BD1027" s="13">
        <f t="shared" si="1443"/>
        <v>8.8634276854510771E-5</v>
      </c>
      <c r="BE1027" s="13">
        <f t="shared" si="1444"/>
        <v>1.6040733051663275E-4</v>
      </c>
      <c r="BF1027" s="13">
        <f t="shared" si="1445"/>
        <v>1.4514989345322779E-4</v>
      </c>
      <c r="BG1027" s="13">
        <f t="shared" si="1446"/>
        <v>8.7562463642307435E-5</v>
      </c>
      <c r="BH1027" s="13">
        <f t="shared" si="1447"/>
        <v>3.9616899761526734E-5</v>
      </c>
      <c r="BI1027" s="13">
        <f t="shared" si="1448"/>
        <v>1.4339466309456592E-5</v>
      </c>
      <c r="BJ1027" s="14">
        <f t="shared" si="1449"/>
        <v>0.55826098336116492</v>
      </c>
      <c r="BK1027" s="14">
        <f t="shared" si="1450"/>
        <v>0.23270767881151663</v>
      </c>
      <c r="BL1027" s="14">
        <f t="shared" si="1451"/>
        <v>0.19895788272859008</v>
      </c>
      <c r="BM1027" s="14">
        <f t="shared" si="1452"/>
        <v>0.53290865527078901</v>
      </c>
      <c r="BN1027" s="14">
        <f t="shared" si="1453"/>
        <v>0.4643556077870219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1.391</v>
      </c>
      <c r="F1028" s="10">
        <f>VLOOKUP(B1028,home!$B$2:$E$405,3,FALSE)</f>
        <v>1.2417</v>
      </c>
      <c r="G1028" s="10">
        <f>VLOOKUP(C1028,away!$B$2:$E$405,4,FALSE)</f>
        <v>1.1613</v>
      </c>
      <c r="H1028" s="10">
        <f>VLOOKUP(A1028,away!$A$2:$E$405,3,FALSE)</f>
        <v>1.016</v>
      </c>
      <c r="I1028" s="10">
        <f>VLOOKUP(C1028,away!$B$2:$E$405,3,FALSE)</f>
        <v>0.60570000000000002</v>
      </c>
      <c r="J1028" s="10">
        <f>VLOOKUP(B1028,home!$B$2:$E$405,4,FALSE)</f>
        <v>1.1632</v>
      </c>
      <c r="K1028" s="12">
        <f t="shared" si="1398"/>
        <v>2.0058028181100003</v>
      </c>
      <c r="L1028" s="12">
        <f t="shared" si="1399"/>
        <v>0.71582304384000006</v>
      </c>
      <c r="M1028" s="13">
        <f t="shared" si="1400"/>
        <v>6.5767738190102912E-2</v>
      </c>
      <c r="N1028" s="13">
        <f t="shared" si="1401"/>
        <v>0.13191711460242908</v>
      </c>
      <c r="O1028" s="13">
        <f t="shared" si="1402"/>
        <v>4.7078062537711685E-2</v>
      </c>
      <c r="P1028" s="13">
        <f t="shared" si="1403"/>
        <v>9.4429310509300923E-2</v>
      </c>
      <c r="Q1028" s="13">
        <f t="shared" si="1404"/>
        <v>0.1322998601132461</v>
      </c>
      <c r="R1028" s="13">
        <f t="shared" si="1405"/>
        <v>1.6849781011917326E-2</v>
      </c>
      <c r="S1028" s="13">
        <f t="shared" si="1406"/>
        <v>3.3895398141439478E-2</v>
      </c>
      <c r="T1028" s="13">
        <f t="shared" si="1407"/>
        <v>9.4703288565870042E-2</v>
      </c>
      <c r="U1028" s="13">
        <f t="shared" si="1408"/>
        <v>3.3797338238240139E-2</v>
      </c>
      <c r="V1028" s="13">
        <f t="shared" si="1409"/>
        <v>5.4074453929619046E-3</v>
      </c>
      <c r="W1028" s="13">
        <f t="shared" si="1410"/>
        <v>8.8455810750235953E-2</v>
      </c>
      <c r="X1028" s="13">
        <f t="shared" si="1411"/>
        <v>6.3318707696568902E-2</v>
      </c>
      <c r="Y1028" s="13">
        <f t="shared" si="1412"/>
        <v>2.2662495037686591E-2</v>
      </c>
      <c r="Z1028" s="13">
        <f t="shared" si="1413"/>
        <v>4.0204871773293653E-3</v>
      </c>
      <c r="AA1028" s="13">
        <f t="shared" si="1414"/>
        <v>8.0643045104623612E-3</v>
      </c>
      <c r="AB1028" s="13">
        <f t="shared" si="1415"/>
        <v>8.0877023565912969E-3</v>
      </c>
      <c r="AC1028" s="13">
        <f t="shared" si="1416"/>
        <v>4.8525058992272135E-4</v>
      </c>
      <c r="AD1028" s="13">
        <f t="shared" si="1417"/>
        <v>4.4356228620257038E-2</v>
      </c>
      <c r="AE1028" s="13">
        <f t="shared" si="1418"/>
        <v>3.1751210584215324E-2</v>
      </c>
      <c r="AF1028" s="13">
        <f t="shared" si="1419"/>
        <v>1.1364124102998918E-2</v>
      </c>
      <c r="AG1028" s="13">
        <f t="shared" si="1420"/>
        <v>2.711567301994732E-3</v>
      </c>
      <c r="AH1028" s="13">
        <f t="shared" si="1421"/>
        <v>7.1948934224889906E-4</v>
      </c>
      <c r="AI1028" s="13">
        <f t="shared" si="1422"/>
        <v>1.4431537502829521E-3</v>
      </c>
      <c r="AJ1028" s="13">
        <f t="shared" si="1423"/>
        <v>1.4473409296417805E-3</v>
      </c>
      <c r="AK1028" s="13">
        <f t="shared" si="1424"/>
        <v>9.6769350514714378E-4</v>
      </c>
      <c r="AL1028" s="13">
        <f t="shared" si="1425"/>
        <v>2.7868909524110481E-5</v>
      </c>
      <c r="AM1028" s="13">
        <f t="shared" si="1426"/>
        <v>1.7793969673448595E-2</v>
      </c>
      <c r="AN1028" s="13">
        <f t="shared" si="1427"/>
        <v>1.2737333533644625E-2</v>
      </c>
      <c r="AO1028" s="13">
        <f t="shared" si="1428"/>
        <v>4.5588384302293989E-3</v>
      </c>
      <c r="AP1028" s="13">
        <f t="shared" si="1429"/>
        <v>1.0877738671671922E-3</v>
      </c>
      <c r="AQ1028" s="13">
        <f t="shared" si="1430"/>
        <v>1.9466340015130681E-4</v>
      </c>
      <c r="AR1028" s="13">
        <f t="shared" si="1431"/>
        <v>1.0300541019580932E-4</v>
      </c>
      <c r="AS1028" s="13">
        <f t="shared" si="1432"/>
        <v>2.0660854205133085E-4</v>
      </c>
      <c r="AT1028" s="13">
        <f t="shared" si="1433"/>
        <v>2.0720799794607899E-4</v>
      </c>
      <c r="AU1028" s="13">
        <f t="shared" si="1434"/>
        <v>1.3853946207172547E-4</v>
      </c>
      <c r="AV1028" s="13">
        <f t="shared" si="1435"/>
        <v>6.947071086072762E-5</v>
      </c>
      <c r="AW1028" s="13">
        <f t="shared" si="1436"/>
        <v>1.1115049142082701E-6</v>
      </c>
      <c r="AX1028" s="13">
        <f t="shared" si="1437"/>
        <v>5.9485324193945142E-3</v>
      </c>
      <c r="AY1028" s="13">
        <f t="shared" si="1438"/>
        <v>4.2580965828319011E-3</v>
      </c>
      <c r="AZ1028" s="13">
        <f t="shared" si="1439"/>
        <v>1.524021828443717E-3</v>
      </c>
      <c r="BA1028" s="13">
        <f t="shared" si="1440"/>
        <v>3.636433147050613E-4</v>
      </c>
      <c r="BB1028" s="13">
        <f t="shared" si="1441"/>
        <v>6.5076066101060997E-5</v>
      </c>
      <c r="BC1028" s="13">
        <f t="shared" si="1442"/>
        <v>9.3165895435189074E-6</v>
      </c>
      <c r="BD1028" s="13">
        <f t="shared" si="1443"/>
        <v>1.2288941043058665E-5</v>
      </c>
      <c r="BE1028" s="13">
        <f t="shared" si="1444"/>
        <v>2.4649192575754711E-5</v>
      </c>
      <c r="BF1028" s="13">
        <f t="shared" si="1445"/>
        <v>2.4720709966292452E-5</v>
      </c>
      <c r="BG1028" s="13">
        <f t="shared" si="1446"/>
        <v>1.652828990535646E-5</v>
      </c>
      <c r="BH1028" s="13">
        <f t="shared" si="1447"/>
        <v>8.2881226176757642E-6</v>
      </c>
      <c r="BI1028" s="13">
        <f t="shared" si="1448"/>
        <v>3.3248679406750546E-6</v>
      </c>
      <c r="BJ1028" s="14">
        <f t="shared" si="1449"/>
        <v>0.67208167308116362</v>
      </c>
      <c r="BK1028" s="14">
        <f t="shared" si="1450"/>
        <v>0.20427110831608394</v>
      </c>
      <c r="BL1028" s="14">
        <f t="shared" si="1451"/>
        <v>0.11926949842941806</v>
      </c>
      <c r="BM1028" s="14">
        <f t="shared" si="1452"/>
        <v>0.50704391496136925</v>
      </c>
      <c r="BN1028" s="14">
        <f t="shared" si="1453"/>
        <v>0.48834186696470799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1.2153</v>
      </c>
      <c r="F1035" s="10">
        <f>VLOOKUP(B1035,home!$B$2:$E$405,3,FALSE)</f>
        <v>1.5543</v>
      </c>
      <c r="G1035" s="10">
        <f>VLOOKUP(C1035,away!$B$2:$E$405,4,FALSE)</f>
        <v>1.1884999999999999</v>
      </c>
      <c r="H1035" s="10">
        <f>VLOOKUP(A1035,away!$A$2:$E$405,3,FALSE)</f>
        <v>0.91669999999999996</v>
      </c>
      <c r="I1035" s="10">
        <f>VLOOKUP(C1035,away!$B$2:$E$405,3,FALSE)</f>
        <v>1.2121</v>
      </c>
      <c r="J1035" s="10">
        <f>VLOOKUP(B1035,home!$B$2:$E$405,4,FALSE)</f>
        <v>0.48480000000000001</v>
      </c>
      <c r="K1035" s="12">
        <f t="shared" si="1398"/>
        <v>2.2450061289150001</v>
      </c>
      <c r="L1035" s="12">
        <f t="shared" si="1399"/>
        <v>0.53867682753599988</v>
      </c>
      <c r="M1035" s="13">
        <f t="shared" si="1400"/>
        <v>6.1810442490717689E-2</v>
      </c>
      <c r="N1035" s="13">
        <f t="shared" si="1401"/>
        <v>0.13876482222260936</v>
      </c>
      <c r="O1035" s="13">
        <f t="shared" si="1402"/>
        <v>3.3295853069496173E-2</v>
      </c>
      <c r="P1035" s="13">
        <f t="shared" si="1403"/>
        <v>7.4749394208472236E-2</v>
      </c>
      <c r="Q1035" s="13">
        <f t="shared" si="1404"/>
        <v>0.15576393818377923</v>
      </c>
      <c r="R1035" s="13">
        <f t="shared" si="1405"/>
        <v>8.9678522507904909E-3</v>
      </c>
      <c r="S1035" s="13">
        <f t="shared" si="1406"/>
        <v>2.2599223162706992E-2</v>
      </c>
      <c r="T1035" s="13">
        <f t="shared" si="1407"/>
        <v>8.3906424065351815E-2</v>
      </c>
      <c r="U1035" s="13">
        <f t="shared" si="1408"/>
        <v>2.0132883266228831E-2</v>
      </c>
      <c r="V1035" s="13">
        <f t="shared" si="1409"/>
        <v>3.036664595321426E-3</v>
      </c>
      <c r="W1035" s="13">
        <f t="shared" si="1410"/>
        <v>0.11656366529550719</v>
      </c>
      <c r="X1035" s="13">
        <f t="shared" si="1411"/>
        <v>6.2790145427351951E-2</v>
      </c>
      <c r="Y1035" s="13">
        <f t="shared" si="1412"/>
        <v>1.691179816966501E-2</v>
      </c>
      <c r="Z1035" s="13">
        <f t="shared" si="1413"/>
        <v>1.6102580667557995E-3</v>
      </c>
      <c r="AA1035" s="13">
        <f t="shared" si="1414"/>
        <v>3.6150392290015894E-3</v>
      </c>
      <c r="AB1035" s="13">
        <f t="shared" si="1415"/>
        <v>4.0578926126883632E-3</v>
      </c>
      <c r="AC1035" s="13">
        <f t="shared" si="1416"/>
        <v>2.2952112718320182E-4</v>
      </c>
      <c r="AD1035" s="13">
        <f t="shared" si="1417"/>
        <v>6.5421535749302567E-2</v>
      </c>
      <c r="AE1035" s="13">
        <f t="shared" si="1418"/>
        <v>3.5241065329967319E-2</v>
      </c>
      <c r="AF1035" s="13">
        <f t="shared" si="1419"/>
        <v>9.4917726354678544E-3</v>
      </c>
      <c r="AG1035" s="13">
        <f t="shared" si="1420"/>
        <v>1.704332656988947E-3</v>
      </c>
      <c r="AH1035" s="13">
        <f t="shared" si="1421"/>
        <v>2.1685217672856656E-4</v>
      </c>
      <c r="AI1035" s="13">
        <f t="shared" si="1422"/>
        <v>4.868344658241907E-4</v>
      </c>
      <c r="AJ1035" s="13">
        <f t="shared" si="1423"/>
        <v>5.4647317977118428E-4</v>
      </c>
      <c r="AK1035" s="13">
        <f t="shared" si="1424"/>
        <v>4.0894521262465906E-4</v>
      </c>
      <c r="AL1035" s="13">
        <f t="shared" si="1425"/>
        <v>1.110269690599061E-5</v>
      </c>
      <c r="AM1035" s="13">
        <f t="shared" si="1426"/>
        <v>2.9374349744043196E-2</v>
      </c>
      <c r="AN1035" s="13">
        <f t="shared" si="1427"/>
        <v>1.5823281531054102E-2</v>
      </c>
      <c r="AO1035" s="13">
        <f t="shared" si="1428"/>
        <v>4.2618175481786008E-3</v>
      </c>
      <c r="AP1035" s="13">
        <f t="shared" si="1429"/>
        <v>7.6524745213003419E-4</v>
      </c>
      <c r="AQ1035" s="13">
        <f t="shared" si="1430"/>
        <v>1.0305526744835342E-4</v>
      </c>
      <c r="AR1035" s="13">
        <f t="shared" si="1431"/>
        <v>2.3362648520884056E-5</v>
      </c>
      <c r="AS1035" s="13">
        <f t="shared" si="1432"/>
        <v>5.2449289117071672E-5</v>
      </c>
      <c r="AT1035" s="13">
        <f t="shared" si="1433"/>
        <v>5.8874487762530377E-5</v>
      </c>
      <c r="AU1035" s="13">
        <f t="shared" si="1434"/>
        <v>4.4057861954537282E-5</v>
      </c>
      <c r="AV1035" s="13">
        <f t="shared" si="1435"/>
        <v>2.4727542528706797E-5</v>
      </c>
      <c r="AW1035" s="13">
        <f t="shared" si="1436"/>
        <v>3.7296820298056602E-7</v>
      </c>
      <c r="AX1035" s="13">
        <f t="shared" si="1437"/>
        <v>1.0990932534711636E-2</v>
      </c>
      <c r="AY1035" s="13">
        <f t="shared" si="1438"/>
        <v>5.920560669460671E-3</v>
      </c>
      <c r="AZ1035" s="13">
        <f t="shared" si="1439"/>
        <v>1.5946344193297449E-3</v>
      </c>
      <c r="BA1035" s="13">
        <f t="shared" si="1440"/>
        <v>2.8633087002808615E-4</v>
      </c>
      <c r="BB1035" s="13">
        <f t="shared" si="1441"/>
        <v>3.8559951173088035E-5</v>
      </c>
      <c r="BC1035" s="13">
        <f t="shared" si="1442"/>
        <v>4.1542704335724265E-6</v>
      </c>
      <c r="BD1035" s="13">
        <f t="shared" si="1443"/>
        <v>2.0974862313447394E-6</v>
      </c>
      <c r="BE1035" s="13">
        <f t="shared" si="1444"/>
        <v>4.7088694446837661E-6</v>
      </c>
      <c r="BF1035" s="13">
        <f t="shared" si="1445"/>
        <v>5.2857203817878154E-6</v>
      </c>
      <c r="BG1035" s="13">
        <f t="shared" si="1446"/>
        <v>3.9554915509481929E-6</v>
      </c>
      <c r="BH1035" s="13">
        <f t="shared" si="1447"/>
        <v>2.2200256936875475E-6</v>
      </c>
      <c r="BI1035" s="13">
        <f t="shared" si="1448"/>
        <v>9.9679425773546341E-7</v>
      </c>
      <c r="BJ1035" s="14">
        <f t="shared" si="1449"/>
        <v>0.75572242399398215</v>
      </c>
      <c r="BK1035" s="14">
        <f t="shared" si="1450"/>
        <v>0.16835690895076819</v>
      </c>
      <c r="BL1035" s="14">
        <f t="shared" si="1451"/>
        <v>7.1951361680597986E-2</v>
      </c>
      <c r="BM1035" s="14">
        <f t="shared" si="1452"/>
        <v>0.51836846256498148</v>
      </c>
      <c r="BN1035" s="14">
        <f t="shared" si="1453"/>
        <v>0.47335230242586518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1.5221</v>
      </c>
      <c r="F1036" s="10">
        <f>VLOOKUP(B1036,home!$B$2:$E$405,3,FALSE)</f>
        <v>0.36499999999999999</v>
      </c>
      <c r="G1036" s="10">
        <f>VLOOKUP(C1036,away!$B$2:$E$405,4,FALSE)</f>
        <v>0.73</v>
      </c>
      <c r="H1036" s="10">
        <f>VLOOKUP(A1036,away!$A$2:$E$405,3,FALSE)</f>
        <v>1.1471</v>
      </c>
      <c r="I1036" s="10">
        <f>VLOOKUP(C1036,away!$B$2:$E$405,3,FALSE)</f>
        <v>0.96860000000000002</v>
      </c>
      <c r="J1036" s="10">
        <f>VLOOKUP(B1036,home!$B$2:$E$405,4,FALSE)</f>
        <v>0.77490000000000003</v>
      </c>
      <c r="K1036" s="12">
        <f t="shared" si="1398"/>
        <v>0.40556354499999997</v>
      </c>
      <c r="L1036" s="12">
        <f t="shared" si="1399"/>
        <v>0.86097671339400006</v>
      </c>
      <c r="M1036" s="13">
        <f t="shared" si="1400"/>
        <v>0.28180490931538116</v>
      </c>
      <c r="N1036" s="13">
        <f t="shared" si="1401"/>
        <v>0.11428979802034951</v>
      </c>
      <c r="O1036" s="13">
        <f t="shared" si="1402"/>
        <v>0.2426274646406511</v>
      </c>
      <c r="P1036" s="13">
        <f t="shared" si="1403"/>
        <v>9.840085467402461E-2</v>
      </c>
      <c r="Q1036" s="13">
        <f t="shared" si="1404"/>
        <v>2.3175887821233462E-2</v>
      </c>
      <c r="R1036" s="13">
        <f t="shared" si="1405"/>
        <v>0.10444829854271337</v>
      </c>
      <c r="S1036" s="13">
        <f t="shared" si="1406"/>
        <v>8.5899215028774675E-3</v>
      </c>
      <c r="T1036" s="13">
        <f t="shared" si="1407"/>
        <v>1.9953899726313618E-2</v>
      </c>
      <c r="U1036" s="13">
        <f t="shared" si="1408"/>
        <v>4.2360422226201171E-2</v>
      </c>
      <c r="V1036" s="13">
        <f t="shared" si="1409"/>
        <v>3.3327059864822999E-4</v>
      </c>
      <c r="W1036" s="13">
        <f t="shared" si="1410"/>
        <v>3.133098407767257E-3</v>
      </c>
      <c r="X1036" s="13">
        <f t="shared" si="1411"/>
        <v>2.6975247698594273E-3</v>
      </c>
      <c r="Y1036" s="13">
        <f t="shared" si="1412"/>
        <v>1.161253005326238E-3</v>
      </c>
      <c r="Z1036" s="13">
        <f t="shared" si="1413"/>
        <v>2.9975850932966903E-2</v>
      </c>
      <c r="AA1036" s="13">
        <f t="shared" si="1414"/>
        <v>1.2157112368765615E-2</v>
      </c>
      <c r="AB1036" s="13">
        <f t="shared" si="1415"/>
        <v>2.4652407946199649E-3</v>
      </c>
      <c r="AC1036" s="13">
        <f t="shared" si="1416"/>
        <v>7.2732302252070173E-6</v>
      </c>
      <c r="AD1036" s="13">
        <f t="shared" si="1417"/>
        <v>3.1766762427198604E-4</v>
      </c>
      <c r="AE1036" s="13">
        <f t="shared" si="1418"/>
        <v>2.735044270973746E-4</v>
      </c>
      <c r="AF1036" s="13">
        <f t="shared" si="1419"/>
        <v>1.1774047137050324E-4</v>
      </c>
      <c r="AG1036" s="13">
        <f t="shared" si="1420"/>
        <v>3.3790601358012086E-5</v>
      </c>
      <c r="AH1036" s="13">
        <f t="shared" si="1421"/>
        <v>6.4521274043635758E-3</v>
      </c>
      <c r="AI1036" s="13">
        <f t="shared" si="1422"/>
        <v>2.6167476629053404E-3</v>
      </c>
      <c r="AJ1036" s="13">
        <f t="shared" si="1423"/>
        <v>5.3062872926917738E-4</v>
      </c>
      <c r="AK1036" s="13">
        <f t="shared" si="1424"/>
        <v>7.1734556173750949E-5</v>
      </c>
      <c r="AL1036" s="13">
        <f t="shared" si="1425"/>
        <v>1.0158688464867793E-7</v>
      </c>
      <c r="AM1036" s="13">
        <f t="shared" si="1426"/>
        <v>2.5766881566294939E-5</v>
      </c>
      <c r="AN1036" s="13">
        <f t="shared" si="1427"/>
        <v>2.2184685005361061E-5</v>
      </c>
      <c r="AO1036" s="13">
        <f t="shared" si="1428"/>
        <v>9.5502485917984609E-6</v>
      </c>
      <c r="AP1036" s="13">
        <f t="shared" si="1429"/>
        <v>2.7408472148874394E-6</v>
      </c>
      <c r="AQ1036" s="13">
        <f t="shared" si="1430"/>
        <v>5.8995140674722131E-7</v>
      </c>
      <c r="AR1036" s="13">
        <f t="shared" si="1431"/>
        <v>1.1110262894016628E-3</v>
      </c>
      <c r="AS1036" s="13">
        <f t="shared" si="1432"/>
        <v>4.505917605179343E-4</v>
      </c>
      <c r="AT1036" s="13">
        <f t="shared" si="1433"/>
        <v>9.1371795871722221E-5</v>
      </c>
      <c r="AU1036" s="13">
        <f t="shared" si="1434"/>
        <v>1.235235648225068E-5</v>
      </c>
      <c r="AV1036" s="13">
        <f t="shared" si="1435"/>
        <v>1.2524163710113285E-6</v>
      </c>
      <c r="AW1036" s="13">
        <f t="shared" si="1436"/>
        <v>9.8533851125218168E-10</v>
      </c>
      <c r="AX1036" s="13">
        <f t="shared" si="1437"/>
        <v>1.7416846386036213E-6</v>
      </c>
      <c r="AY1036" s="13">
        <f t="shared" si="1438"/>
        <v>1.4995499159137625E-6</v>
      </c>
      <c r="AZ1036" s="13">
        <f t="shared" si="1439"/>
        <v>6.4553877908684021E-7</v>
      </c>
      <c r="BA1036" s="13">
        <f t="shared" si="1440"/>
        <v>1.8526461879552109E-7</v>
      </c>
      <c r="BB1036" s="13">
        <f t="shared" si="1441"/>
        <v>3.9877130649689996E-8</v>
      </c>
      <c r="BC1036" s="13">
        <f t="shared" si="1442"/>
        <v>6.86665617727065E-9</v>
      </c>
      <c r="BD1036" s="13">
        <f t="shared" si="1443"/>
        <v>1.5942796052389576E-4</v>
      </c>
      <c r="BE1036" s="13">
        <f t="shared" si="1444"/>
        <v>6.4658168842191222E-5</v>
      </c>
      <c r="BF1036" s="13">
        <f t="shared" si="1445"/>
        <v>1.3111498084423807E-5</v>
      </c>
      <c r="BG1036" s="13">
        <f t="shared" si="1446"/>
        <v>1.7725152144598765E-6</v>
      </c>
      <c r="BH1036" s="13">
        <f t="shared" si="1447"/>
        <v>1.7971688848569566E-7</v>
      </c>
      <c r="BI1036" s="13">
        <f t="shared" si="1448"/>
        <v>1.4577323678125685E-8</v>
      </c>
      <c r="BJ1036" s="14">
        <f t="shared" si="1449"/>
        <v>0.16521911627047176</v>
      </c>
      <c r="BK1036" s="14">
        <f t="shared" si="1450"/>
        <v>0.38913783045795719</v>
      </c>
      <c r="BL1036" s="14">
        <f t="shared" si="1451"/>
        <v>0.41563553598118469</v>
      </c>
      <c r="BM1036" s="14">
        <f t="shared" si="1452"/>
        <v>0.13521962206365001</v>
      </c>
      <c r="BN1036" s="14">
        <f t="shared" si="1453"/>
        <v>0.8647472130143532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1.5221</v>
      </c>
      <c r="F1037" s="10">
        <f>VLOOKUP(B1037,home!$B$2:$E$405,3,FALSE)</f>
        <v>1.022</v>
      </c>
      <c r="G1037" s="10">
        <f>VLOOKUP(C1037,away!$B$2:$E$405,4,FALSE)</f>
        <v>0.65700000000000003</v>
      </c>
      <c r="H1037" s="10">
        <f>VLOOKUP(A1037,away!$A$2:$E$405,3,FALSE)</f>
        <v>1.1471</v>
      </c>
      <c r="I1037" s="10">
        <f>VLOOKUP(C1037,away!$B$2:$E$405,3,FALSE)</f>
        <v>1.6346000000000001</v>
      </c>
      <c r="J1037" s="10">
        <f>VLOOKUP(B1037,home!$B$2:$E$405,4,FALSE)</f>
        <v>1.0654999999999999</v>
      </c>
      <c r="K1037" s="12">
        <f t="shared" si="1398"/>
        <v>1.0220201334000001</v>
      </c>
      <c r="L1037" s="12">
        <f t="shared" si="1399"/>
        <v>1.99786541273</v>
      </c>
      <c r="M1037" s="13">
        <f t="shared" si="1400"/>
        <v>4.8806804169967778E-2</v>
      </c>
      <c r="N1037" s="13">
        <f t="shared" si="1401"/>
        <v>4.9881536508618138E-2</v>
      </c>
      <c r="O1037" s="13">
        <f t="shared" si="1402"/>
        <v>9.7509425957064938E-2</v>
      </c>
      <c r="P1037" s="13">
        <f t="shared" si="1403"/>
        <v>9.9656596524396915E-2</v>
      </c>
      <c r="Q1037" s="13">
        <f t="shared" si="1404"/>
        <v>2.5489967298367441E-2</v>
      </c>
      <c r="R1037" s="13">
        <f t="shared" si="1405"/>
        <v>9.7405354767388486E-2</v>
      </c>
      <c r="S1037" s="13">
        <f t="shared" si="1406"/>
        <v>5.0871171549363318E-2</v>
      </c>
      <c r="T1037" s="13">
        <f t="shared" si="1407"/>
        <v>5.0925524037027062E-2</v>
      </c>
      <c r="U1037" s="13">
        <f t="shared" si="1408"/>
        <v>9.9550233673240701E-2</v>
      </c>
      <c r="V1037" s="13">
        <f t="shared" si="1409"/>
        <v>1.1541304774190081E-2</v>
      </c>
      <c r="W1037" s="13">
        <f t="shared" si="1410"/>
        <v>8.6837532595463798E-3</v>
      </c>
      <c r="X1037" s="13">
        <f t="shared" si="1411"/>
        <v>1.7348970289929107E-2</v>
      </c>
      <c r="Y1037" s="13">
        <f t="shared" si="1412"/>
        <v>1.7330453844364865E-2</v>
      </c>
      <c r="Z1037" s="13">
        <f t="shared" si="1413"/>
        <v>6.4867596434820249E-2</v>
      </c>
      <c r="AA1037" s="13">
        <f t="shared" si="1414"/>
        <v>6.6295989561652349E-2</v>
      </c>
      <c r="AB1037" s="13">
        <f t="shared" si="1415"/>
        <v>3.3877918047842473E-2</v>
      </c>
      <c r="AC1037" s="13">
        <f t="shared" si="1416"/>
        <v>1.4728570800819393E-3</v>
      </c>
      <c r="AD1037" s="13">
        <f t="shared" si="1417"/>
        <v>2.2187426661835689E-3</v>
      </c>
      <c r="AE1037" s="13">
        <f t="shared" si="1418"/>
        <v>4.4327492325164954E-3</v>
      </c>
      <c r="AF1037" s="13">
        <f t="shared" si="1419"/>
        <v>4.4280181874750812E-3</v>
      </c>
      <c r="AG1037" s="13">
        <f t="shared" si="1420"/>
        <v>2.9488614612319507E-3</v>
      </c>
      <c r="AH1037" s="13">
        <f t="shared" si="1421"/>
        <v>3.2399181831013778E-2</v>
      </c>
      <c r="AI1037" s="13">
        <f t="shared" si="1422"/>
        <v>3.3112616136983561E-2</v>
      </c>
      <c r="AJ1037" s="13">
        <f t="shared" si="1423"/>
        <v>1.6920880180771463E-2</v>
      </c>
      <c r="AK1037" s="13">
        <f t="shared" si="1424"/>
        <v>5.7644934065324916E-3</v>
      </c>
      <c r="AL1037" s="13">
        <f t="shared" si="1425"/>
        <v>1.2029464027734497E-4</v>
      </c>
      <c r="AM1037" s="13">
        <f t="shared" si="1426"/>
        <v>4.5351993513464067E-4</v>
      </c>
      <c r="AN1037" s="13">
        <f t="shared" si="1427"/>
        <v>9.0607179238905145E-4</v>
      </c>
      <c r="AO1037" s="13">
        <f t="shared" si="1428"/>
        <v>9.0510474773218184E-4</v>
      </c>
      <c r="AP1037" s="13">
        <f t="shared" si="1429"/>
        <v>6.0275915679727961E-4</v>
      </c>
      <c r="AQ1037" s="13">
        <f t="shared" si="1430"/>
        <v>3.0105791789289567E-4</v>
      </c>
      <c r="AR1037" s="13">
        <f t="shared" si="1431"/>
        <v>1.294584095618654E-2</v>
      </c>
      <c r="AS1037" s="13">
        <f t="shared" si="1432"/>
        <v>1.323091010101695E-2</v>
      </c>
      <c r="AT1037" s="13">
        <f t="shared" si="1433"/>
        <v>6.7611282532223762E-3</v>
      </c>
      <c r="AU1037" s="13">
        <f t="shared" si="1434"/>
        <v>2.3033363997642812E-3</v>
      </c>
      <c r="AV1037" s="13">
        <f t="shared" si="1435"/>
        <v>5.8851404363804158E-4</v>
      </c>
      <c r="AW1037" s="13">
        <f t="shared" si="1436"/>
        <v>6.8229070800698614E-6</v>
      </c>
      <c r="AX1037" s="13">
        <f t="shared" si="1437"/>
        <v>7.725108410097744E-5</v>
      </c>
      <c r="AY1037" s="13">
        <f t="shared" si="1438"/>
        <v>1.543372690212392E-4</v>
      </c>
      <c r="AZ1037" s="13">
        <f t="shared" si="1439"/>
        <v>1.5417254583636959E-4</v>
      </c>
      <c r="BA1037" s="13">
        <f t="shared" si="1440"/>
        <v>1.0267199897300449E-4</v>
      </c>
      <c r="BB1037" s="13">
        <f t="shared" si="1441"/>
        <v>5.1281208901003903E-5</v>
      </c>
      <c r="BC1037" s="13">
        <f t="shared" si="1442"/>
        <v>2.0490590717259513E-5</v>
      </c>
      <c r="BD1037" s="13">
        <f t="shared" si="1443"/>
        <v>4.3106746475114251E-3</v>
      </c>
      <c r="BE1037" s="13">
        <f t="shared" si="1444"/>
        <v>4.4055962782936237E-3</v>
      </c>
      <c r="BF1037" s="13">
        <f t="shared" si="1445"/>
        <v>2.2513040480240964E-3</v>
      </c>
      <c r="BG1037" s="13">
        <f t="shared" si="1446"/>
        <v>7.6695935449518267E-4</v>
      </c>
      <c r="BH1037" s="13">
        <f t="shared" si="1447"/>
        <v>1.9596197544838613E-4</v>
      </c>
      <c r="BI1037" s="13">
        <f t="shared" si="1448"/>
        <v>4.0055416857817432E-5</v>
      </c>
      <c r="BJ1037" s="14">
        <f t="shared" si="1449"/>
        <v>0.18741729503275592</v>
      </c>
      <c r="BK1037" s="14">
        <f t="shared" si="1450"/>
        <v>0.21262336600729861</v>
      </c>
      <c r="BL1037" s="14">
        <f t="shared" si="1451"/>
        <v>0.53063637503694905</v>
      </c>
      <c r="BM1037" s="14">
        <f t="shared" si="1452"/>
        <v>0.57664743292407894</v>
      </c>
      <c r="BN1037" s="14">
        <f t="shared" si="1453"/>
        <v>0.41874968522580369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1.5221</v>
      </c>
      <c r="F1038" s="10">
        <f>VLOOKUP(B1038,home!$B$2:$E$405,3,FALSE)</f>
        <v>0.65700000000000003</v>
      </c>
      <c r="G1038" s="10">
        <f>VLOOKUP(C1038,away!$B$2:$E$405,4,FALSE)</f>
        <v>1.0676000000000001</v>
      </c>
      <c r="H1038" s="10">
        <f>VLOOKUP(A1038,away!$A$2:$E$405,3,FALSE)</f>
        <v>1.1471</v>
      </c>
      <c r="I1038" s="10">
        <f>VLOOKUP(C1038,away!$B$2:$E$405,3,FALSE)</f>
        <v>0.65380000000000005</v>
      </c>
      <c r="J1038" s="10">
        <f>VLOOKUP(B1038,home!$B$2:$E$405,4,FALSE)</f>
        <v>0.54490000000000005</v>
      </c>
      <c r="K1038" s="12">
        <f t="shared" si="1398"/>
        <v>1.0676210317200001</v>
      </c>
      <c r="L1038" s="12">
        <f t="shared" si="1399"/>
        <v>0.40866082170200008</v>
      </c>
      <c r="M1038" s="13">
        <f t="shared" si="1400"/>
        <v>0.22848565412946881</v>
      </c>
      <c r="N1038" s="13">
        <f t="shared" si="1401"/>
        <v>0.24393608979492259</v>
      </c>
      <c r="O1038" s="13">
        <f t="shared" si="1402"/>
        <v>9.3373135163667728E-2</v>
      </c>
      <c r="P1038" s="13">
        <f t="shared" si="1403"/>
        <v>9.9687122898365954E-2</v>
      </c>
      <c r="Q1038" s="13">
        <f t="shared" si="1404"/>
        <v>0.13021564993029894</v>
      </c>
      <c r="R1038" s="13">
        <f t="shared" si="1405"/>
        <v>1.9078971070438183E-2</v>
      </c>
      <c r="S1038" s="13">
        <f t="shared" si="1406"/>
        <v>1.0873245532215045E-2</v>
      </c>
      <c r="T1038" s="13">
        <f t="shared" si="1407"/>
        <v>5.3214034498975958E-2</v>
      </c>
      <c r="U1038" s="13">
        <f t="shared" si="1408"/>
        <v>2.0369110778377247E-2</v>
      </c>
      <c r="V1038" s="13">
        <f t="shared" si="1409"/>
        <v>5.2710460473803713E-4</v>
      </c>
      <c r="W1038" s="13">
        <f t="shared" si="1410"/>
        <v>4.6340322174892035E-2</v>
      </c>
      <c r="X1038" s="13">
        <f t="shared" si="1411"/>
        <v>1.8937474137926798E-2</v>
      </c>
      <c r="Y1038" s="13">
        <f t="shared" si="1412"/>
        <v>3.8695018710827697E-3</v>
      </c>
      <c r="Z1038" s="13">
        <f t="shared" si="1413"/>
        <v>2.5989426649579849E-3</v>
      </c>
      <c r="AA1038" s="13">
        <f t="shared" si="1414"/>
        <v>2.7746858493435701E-3</v>
      </c>
      <c r="AB1038" s="13">
        <f t="shared" si="1415"/>
        <v>1.4811564845875337E-3</v>
      </c>
      <c r="AC1038" s="13">
        <f t="shared" si="1416"/>
        <v>1.4373315283462218E-5</v>
      </c>
      <c r="AD1038" s="13">
        <f t="shared" si="1417"/>
        <v>1.2368475642648858E-2</v>
      </c>
      <c r="AE1038" s="13">
        <f t="shared" si="1418"/>
        <v>5.0545114193260568E-3</v>
      </c>
      <c r="AF1038" s="13">
        <f t="shared" si="1419"/>
        <v>1.0327903949619644E-3</v>
      </c>
      <c r="AG1038" s="13">
        <f t="shared" si="1420"/>
        <v>1.406869904836965E-4</v>
      </c>
      <c r="AH1038" s="13">
        <f t="shared" si="1421"/>
        <v>2.6552151125452901E-4</v>
      </c>
      <c r="AI1038" s="13">
        <f t="shared" si="1422"/>
        <v>2.8347634978941386E-4</v>
      </c>
      <c r="AJ1038" s="13">
        <f t="shared" si="1423"/>
        <v>1.5132265651519682E-4</v>
      </c>
      <c r="AK1038" s="13">
        <f t="shared" si="1424"/>
        <v>5.3851750223788546E-5</v>
      </c>
      <c r="AL1038" s="13">
        <f t="shared" si="1425"/>
        <v>2.5084015932266125E-7</v>
      </c>
      <c r="AM1038" s="13">
        <f t="shared" si="1426"/>
        <v>2.6409689452816932E-3</v>
      </c>
      <c r="AN1038" s="13">
        <f t="shared" si="1427"/>
        <v>1.0792605392682816E-3</v>
      </c>
      <c r="AO1038" s="13">
        <f t="shared" si="1428"/>
        <v>2.2052574940395979E-4</v>
      </c>
      <c r="AP1038" s="13">
        <f t="shared" si="1429"/>
        <v>3.0040077985957183E-5</v>
      </c>
      <c r="AQ1038" s="13">
        <f t="shared" si="1430"/>
        <v>3.0690507384333562E-6</v>
      </c>
      <c r="AR1038" s="13">
        <f t="shared" si="1431"/>
        <v>2.1701647793766549E-5</v>
      </c>
      <c r="AS1038" s="13">
        <f t="shared" si="1432"/>
        <v>2.3169135607605106E-5</v>
      </c>
      <c r="AT1038" s="13">
        <f t="shared" si="1433"/>
        <v>1.2367928230725978E-5</v>
      </c>
      <c r="AU1038" s="13">
        <f t="shared" si="1434"/>
        <v>4.4014200993088622E-6</v>
      </c>
      <c r="AV1038" s="13">
        <f t="shared" si="1435"/>
        <v>1.1747621668643181E-6</v>
      </c>
      <c r="AW1038" s="13">
        <f t="shared" si="1436"/>
        <v>3.0400077566643157E-9</v>
      </c>
      <c r="AX1038" s="13">
        <f t="shared" si="1437"/>
        <v>4.6992566501702018E-4</v>
      </c>
      <c r="AY1038" s="13">
        <f t="shared" si="1438"/>
        <v>1.9204020840471434E-4</v>
      </c>
      <c r="AZ1038" s="13">
        <f t="shared" si="1439"/>
        <v>3.923965468324694E-5</v>
      </c>
      <c r="BA1038" s="13">
        <f t="shared" si="1440"/>
        <v>5.3452365087194765E-6</v>
      </c>
      <c r="BB1038" s="13">
        <f t="shared" si="1441"/>
        <v>5.4609718596120781E-7</v>
      </c>
      <c r="BC1038" s="13">
        <f t="shared" si="1442"/>
        <v>4.4633704948811453E-8</v>
      </c>
      <c r="BD1038" s="13">
        <f t="shared" si="1443"/>
        <v>1.4781022032813375E-6</v>
      </c>
      <c r="BE1038" s="13">
        <f t="shared" si="1444"/>
        <v>1.5780529992548267E-6</v>
      </c>
      <c r="BF1038" s="13">
        <f t="shared" si="1445"/>
        <v>8.4238128558663941E-7</v>
      </c>
      <c r="BG1038" s="13">
        <f t="shared" si="1446"/>
        <v>2.9978132573987602E-7</v>
      </c>
      <c r="BH1038" s="13">
        <f t="shared" si="1447"/>
        <v>8.0013212069198957E-8</v>
      </c>
      <c r="BI1038" s="13">
        <f t="shared" si="1448"/>
        <v>1.7084757604109876E-8</v>
      </c>
      <c r="BJ1038" s="14">
        <f t="shared" si="1449"/>
        <v>0.51979054271370251</v>
      </c>
      <c r="BK1038" s="14">
        <f t="shared" si="1450"/>
        <v>0.3397797915286353</v>
      </c>
      <c r="BL1038" s="14">
        <f t="shared" si="1451"/>
        <v>0.13789834192387898</v>
      </c>
      <c r="BM1038" s="14">
        <f t="shared" si="1452"/>
        <v>0.18509895867561571</v>
      </c>
      <c r="BN1038" s="14">
        <f t="shared" si="1453"/>
        <v>0.81477662298716225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1.5207999999999999</v>
      </c>
      <c r="F1039" s="10">
        <f>VLOOKUP(B1039,home!$B$2:$E$405,3,FALSE)</f>
        <v>1.2713000000000001</v>
      </c>
      <c r="G1039" s="10">
        <f>VLOOKUP(C1039,away!$B$2:$E$405,4,FALSE)</f>
        <v>0.96440000000000003</v>
      </c>
      <c r="H1039" s="10">
        <f>VLOOKUP(A1039,away!$A$2:$E$405,3,FALSE)</f>
        <v>1.1375</v>
      </c>
      <c r="I1039" s="10">
        <f>VLOOKUP(C1039,away!$B$2:$E$405,3,FALSE)</f>
        <v>1.1135999999999999</v>
      </c>
      <c r="J1039" s="10">
        <f>VLOOKUP(B1039,home!$B$2:$E$405,4,FALSE)</f>
        <v>0.46889999999999998</v>
      </c>
      <c r="K1039" s="12">
        <f t="shared" si="1398"/>
        <v>1.8645642477760003</v>
      </c>
      <c r="L1039" s="12">
        <f t="shared" si="1399"/>
        <v>0.59396500799999996</v>
      </c>
      <c r="M1039" s="13">
        <f t="shared" si="1400"/>
        <v>8.5560696374983591E-2</v>
      </c>
      <c r="N1039" s="13">
        <f t="shared" si="1401"/>
        <v>0.15953341547561203</v>
      </c>
      <c r="O1039" s="13">
        <f t="shared" si="1402"/>
        <v>5.0820059706852695E-2</v>
      </c>
      <c r="P1039" s="13">
        <f t="shared" si="1403"/>
        <v>9.4757266399239218E-2</v>
      </c>
      <c r="Q1039" s="13">
        <f t="shared" si="1404"/>
        <v>0.14873015141071033</v>
      </c>
      <c r="R1039" s="13">
        <f t="shared" si="1405"/>
        <v>1.5092668585170617E-2</v>
      </c>
      <c r="S1039" s="13">
        <f t="shared" si="1406"/>
        <v>2.6235584549548122E-2</v>
      </c>
      <c r="T1039" s="13">
        <f t="shared" si="1407"/>
        <v>8.834050557250378E-2</v>
      </c>
      <c r="U1039" s="13">
        <f t="shared" si="1408"/>
        <v>2.8141250247441123E-2</v>
      </c>
      <c r="V1039" s="13">
        <f t="shared" si="1409"/>
        <v>3.2283933831356716E-3</v>
      </c>
      <c r="W1039" s="13">
        <f t="shared" si="1410"/>
        <v>9.243897429557392E-2</v>
      </c>
      <c r="X1039" s="13">
        <f t="shared" si="1411"/>
        <v>5.4905516106982355E-2</v>
      </c>
      <c r="Y1039" s="13">
        <f t="shared" si="1412"/>
        <v>1.6305977656863951E-2</v>
      </c>
      <c r="Z1039" s="13">
        <f t="shared" si="1413"/>
        <v>2.9881723389774042E-3</v>
      </c>
      <c r="AA1039" s="13">
        <f t="shared" si="1414"/>
        <v>5.5716393094504546E-3</v>
      </c>
      <c r="AB1039" s="13">
        <f t="shared" si="1415"/>
        <v>5.1943397289523413E-3</v>
      </c>
      <c r="AC1039" s="13">
        <f t="shared" si="1416"/>
        <v>2.2346251316916849E-4</v>
      </c>
      <c r="AD1039" s="13">
        <f t="shared" si="1417"/>
        <v>4.3089601643152946E-2</v>
      </c>
      <c r="AE1039" s="13">
        <f t="shared" si="1418"/>
        <v>2.5593715584692152E-2</v>
      </c>
      <c r="AF1039" s="13">
        <f t="shared" si="1419"/>
        <v>7.6008857410056986E-3</v>
      </c>
      <c r="AG1039" s="13">
        <f t="shared" si="1420"/>
        <v>1.5048867199878447E-3</v>
      </c>
      <c r="AH1039" s="13">
        <f t="shared" si="1421"/>
        <v>4.4371745180652312E-4</v>
      </c>
      <c r="AI1039" s="13">
        <f t="shared" si="1422"/>
        <v>8.2733969675271343E-4</v>
      </c>
      <c r="AJ1039" s="13">
        <f t="shared" si="1423"/>
        <v>7.7131400966547377E-4</v>
      </c>
      <c r="AK1039" s="13">
        <f t="shared" si="1424"/>
        <v>4.7938817541033158E-4</v>
      </c>
      <c r="AL1039" s="13">
        <f t="shared" si="1425"/>
        <v>9.8992634645294962E-6</v>
      </c>
      <c r="AM1039" s="13">
        <f t="shared" si="1426"/>
        <v>1.6068666134946598E-2</v>
      </c>
      <c r="AN1039" s="13">
        <f t="shared" si="1427"/>
        <v>9.5442254093928841E-3</v>
      </c>
      <c r="AO1039" s="13">
        <f t="shared" si="1428"/>
        <v>2.8344679608219236E-3</v>
      </c>
      <c r="AP1039" s="13">
        <f t="shared" si="1429"/>
        <v>5.6119159500844567E-4</v>
      </c>
      <c r="AQ1039" s="13">
        <f t="shared" si="1430"/>
        <v>8.3332042554681046E-5</v>
      </c>
      <c r="AR1039" s="13">
        <f t="shared" si="1431"/>
        <v>5.2710527962400241E-5</v>
      </c>
      <c r="AS1039" s="13">
        <f t="shared" si="1432"/>
        <v>9.8282165920088627E-5</v>
      </c>
      <c r="AT1039" s="13">
        <f t="shared" si="1433"/>
        <v>9.1626706384293052E-5</v>
      </c>
      <c r="AU1039" s="13">
        <f t="shared" si="1434"/>
        <v>5.6947960288540609E-5</v>
      </c>
      <c r="AV1039" s="13">
        <f t="shared" si="1435"/>
        <v>2.6545782684445061E-5</v>
      </c>
      <c r="AW1039" s="13">
        <f t="shared" si="1436"/>
        <v>3.045359691380897E-7</v>
      </c>
      <c r="AX1039" s="13">
        <f t="shared" si="1437"/>
        <v>4.993510064111732E-3</v>
      </c>
      <c r="AY1039" s="13">
        <f t="shared" si="1438"/>
        <v>2.9659702451782055E-3</v>
      </c>
      <c r="AZ1039" s="13">
        <f t="shared" si="1439"/>
        <v>8.8084127020251731E-4</v>
      </c>
      <c r="BA1039" s="13">
        <f t="shared" si="1440"/>
        <v>1.7439629736752275E-4</v>
      </c>
      <c r="BB1039" s="13">
        <f t="shared" si="1441"/>
        <v>2.5896324540267755E-5</v>
      </c>
      <c r="BC1039" s="13">
        <f t="shared" si="1442"/>
        <v>3.0763021225461473E-6</v>
      </c>
      <c r="BD1039" s="13">
        <f t="shared" si="1443"/>
        <v>5.2180348604785436E-6</v>
      </c>
      <c r="BE1039" s="13">
        <f t="shared" si="1444"/>
        <v>9.7293612444971211E-6</v>
      </c>
      <c r="BF1039" s="13">
        <f t="shared" si="1445"/>
        <v>9.0705095650933723E-6</v>
      </c>
      <c r="BG1039" s="13">
        <f t="shared" si="1446"/>
        <v>5.6375159480611139E-6</v>
      </c>
      <c r="BH1039" s="13">
        <f t="shared" si="1447"/>
        <v>2.6278776707554437E-6</v>
      </c>
      <c r="BI1039" s="13">
        <f t="shared" si="1448"/>
        <v>9.7996935048389439E-7</v>
      </c>
      <c r="BJ1039" s="14">
        <f t="shared" si="1449"/>
        <v>0.67617920385333241</v>
      </c>
      <c r="BK1039" s="14">
        <f t="shared" si="1450"/>
        <v>0.21298127272871847</v>
      </c>
      <c r="BL1039" s="14">
        <f t="shared" si="1451"/>
        <v>0.1077010933233814</v>
      </c>
      <c r="BM1039" s="14">
        <f t="shared" si="1452"/>
        <v>0.44238981858263221</v>
      </c>
      <c r="BN1039" s="14">
        <f t="shared" si="1453"/>
        <v>0.55449425795256846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1.5207999999999999</v>
      </c>
      <c r="F1040" s="10">
        <f>VLOOKUP(B1040,home!$B$2:$E$405,3,FALSE)</f>
        <v>1.5343</v>
      </c>
      <c r="G1040" s="10">
        <f>VLOOKUP(C1040,away!$B$2:$E$405,4,FALSE)</f>
        <v>0.92059999999999997</v>
      </c>
      <c r="H1040" s="10">
        <f>VLOOKUP(A1040,away!$A$2:$E$405,3,FALSE)</f>
        <v>1.1375</v>
      </c>
      <c r="I1040" s="10">
        <f>VLOOKUP(C1040,away!$B$2:$E$405,3,FALSE)</f>
        <v>1.1721999999999999</v>
      </c>
      <c r="J1040" s="10">
        <f>VLOOKUP(B1040,home!$B$2:$E$405,4,FALSE)</f>
        <v>1.1135999999999999</v>
      </c>
      <c r="K1040" s="12">
        <f t="shared" si="1398"/>
        <v>2.148094382864</v>
      </c>
      <c r="L1040" s="12">
        <f t="shared" si="1399"/>
        <v>1.4848491839999998</v>
      </c>
      <c r="M1040" s="13">
        <f t="shared" si="1400"/>
        <v>2.6438247010354955E-2</v>
      </c>
      <c r="N1040" s="13">
        <f t="shared" si="1401"/>
        <v>5.6791849895714418E-2</v>
      </c>
      <c r="O1040" s="13">
        <f t="shared" si="1402"/>
        <v>3.9256809499715987E-2</v>
      </c>
      <c r="P1040" s="13">
        <f t="shared" si="1403"/>
        <v>8.4327331975502032E-2</v>
      </c>
      <c r="Q1040" s="13">
        <f t="shared" si="1404"/>
        <v>6.09971268767198E-2</v>
      </c>
      <c r="R1040" s="13">
        <f t="shared" si="1405"/>
        <v>2.9145220776048364E-2</v>
      </c>
      <c r="S1040" s="13">
        <f t="shared" si="1406"/>
        <v>6.7242534228170975E-2</v>
      </c>
      <c r="T1040" s="13">
        <f t="shared" si="1407"/>
        <v>9.0571534069241857E-2</v>
      </c>
      <c r="U1040" s="13">
        <f t="shared" si="1408"/>
        <v>6.2606685036360646E-2</v>
      </c>
      <c r="V1040" s="13">
        <f t="shared" si="1409"/>
        <v>2.3830725676042736E-2</v>
      </c>
      <c r="W1040" s="13">
        <f t="shared" si="1410"/>
        <v>4.3675861871574836E-2</v>
      </c>
      <c r="X1040" s="13">
        <f t="shared" si="1411"/>
        <v>6.4852067860504611E-2</v>
      </c>
      <c r="Y1040" s="13">
        <f t="shared" si="1412"/>
        <v>4.814777002169144E-2</v>
      </c>
      <c r="Z1040" s="13">
        <f t="shared" si="1413"/>
        <v>1.4425419095605088E-2</v>
      </c>
      <c r="AA1040" s="13">
        <f t="shared" si="1414"/>
        <v>3.0987161729728374E-2</v>
      </c>
      <c r="AB1040" s="13">
        <f t="shared" si="1415"/>
        <v>3.3281674026263919E-2</v>
      </c>
      <c r="AC1040" s="13">
        <f t="shared" si="1416"/>
        <v>4.7506494911370547E-3</v>
      </c>
      <c r="AD1040" s="13">
        <f t="shared" si="1417"/>
        <v>2.3454968388268469E-2</v>
      </c>
      <c r="AE1040" s="13">
        <f t="shared" si="1418"/>
        <v>3.4827090672066234E-2</v>
      </c>
      <c r="AF1040" s="13">
        <f t="shared" si="1419"/>
        <v>2.5856488582755775E-2</v>
      </c>
      <c r="AG1040" s="13">
        <f t="shared" si="1420"/>
        <v>1.2797661991070077E-2</v>
      </c>
      <c r="AH1040" s="13">
        <f t="shared" si="1421"/>
        <v>5.3548929432418084E-3</v>
      </c>
      <c r="AI1040" s="13">
        <f t="shared" si="1422"/>
        <v>1.1502815452215801E-2</v>
      </c>
      <c r="AJ1040" s="13">
        <f t="shared" si="1423"/>
        <v>1.2354566630012992E-2</v>
      </c>
      <c r="AK1040" s="13">
        <f t="shared" si="1424"/>
        <v>8.8462583935499765E-3</v>
      </c>
      <c r="AL1040" s="13">
        <f t="shared" si="1425"/>
        <v>6.0610614097289951E-4</v>
      </c>
      <c r="AM1040" s="13">
        <f t="shared" si="1426"/>
        <v>1.0076697169018435E-2</v>
      </c>
      <c r="AN1040" s="13">
        <f t="shared" si="1427"/>
        <v>1.4962375568832134E-2</v>
      </c>
      <c r="AO1040" s="13">
        <f t="shared" si="1428"/>
        <v>1.1108435577040963E-2</v>
      </c>
      <c r="AP1040" s="13">
        <f t="shared" si="1429"/>
        <v>5.4981171673619484E-3</v>
      </c>
      <c r="AQ1040" s="13">
        <f t="shared" si="1430"/>
        <v>2.0409686973734452E-3</v>
      </c>
      <c r="AR1040" s="13">
        <f t="shared" si="1431"/>
        <v>1.5902416834359886E-3</v>
      </c>
      <c r="AS1040" s="13">
        <f t="shared" si="1432"/>
        <v>3.4159892275850384E-3</v>
      </c>
      <c r="AT1040" s="13">
        <f t="shared" si="1433"/>
        <v>3.6689336358496777E-3</v>
      </c>
      <c r="AU1040" s="13">
        <f t="shared" si="1434"/>
        <v>2.6270719114231617E-3</v>
      </c>
      <c r="AV1040" s="13">
        <f t="shared" si="1435"/>
        <v>1.4107996040769715E-3</v>
      </c>
      <c r="AW1040" s="13">
        <f t="shared" si="1436"/>
        <v>5.3700939970071984E-5</v>
      </c>
      <c r="AX1040" s="13">
        <f t="shared" si="1437"/>
        <v>3.6076160977650137E-3</v>
      </c>
      <c r="AY1040" s="13">
        <f t="shared" si="1438"/>
        <v>5.3567658189516447E-3</v>
      </c>
      <c r="AZ1040" s="13">
        <f t="shared" si="1439"/>
        <v>3.9769946775747196E-3</v>
      </c>
      <c r="BA1040" s="13">
        <f t="shared" si="1440"/>
        <v>1.9684124339230556E-3</v>
      </c>
      <c r="BB1040" s="13">
        <f t="shared" si="1441"/>
        <v>7.3069889907152567E-4</v>
      </c>
      <c r="BC1040" s="13">
        <f t="shared" si="1442"/>
        <v>2.1699553280721029E-4</v>
      </c>
      <c r="BD1040" s="13">
        <f t="shared" si="1443"/>
        <v>3.9354484433545297E-4</v>
      </c>
      <c r="BE1040" s="13">
        <f t="shared" si="1444"/>
        <v>8.4537146952207382E-4</v>
      </c>
      <c r="BF1040" s="13">
        <f t="shared" si="1445"/>
        <v>9.0796885255692598E-4</v>
      </c>
      <c r="BG1040" s="13">
        <f t="shared" si="1446"/>
        <v>6.5013426399766804E-4</v>
      </c>
      <c r="BH1040" s="13">
        <f t="shared" si="1447"/>
        <v>3.4913744015020292E-4</v>
      </c>
      <c r="BI1040" s="13">
        <f t="shared" si="1448"/>
        <v>1.4999603480683336E-4</v>
      </c>
      <c r="BJ1040" s="14">
        <f t="shared" si="1449"/>
        <v>0.52151649786932774</v>
      </c>
      <c r="BK1040" s="14">
        <f t="shared" si="1450"/>
        <v>0.21255236034113228</v>
      </c>
      <c r="BL1040" s="14">
        <f t="shared" si="1451"/>
        <v>0.24934527345487786</v>
      </c>
      <c r="BM1040" s="14">
        <f t="shared" si="1452"/>
        <v>0.69557989984790591</v>
      </c>
      <c r="BN1040" s="14">
        <f t="shared" si="1453"/>
        <v>0.29695658603405556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1.6306</v>
      </c>
      <c r="F1041" s="10">
        <f>VLOOKUP(B1041,home!$B$2:$E$405,3,FALSE)</f>
        <v>1.2910999999999999</v>
      </c>
      <c r="G1041" s="10">
        <f>VLOOKUP(C1041,away!$B$2:$E$405,4,FALSE)</f>
        <v>1.0101</v>
      </c>
      <c r="H1041" s="10">
        <f>VLOOKUP(A1041,away!$A$2:$E$405,3,FALSE)</f>
        <v>1.1465000000000001</v>
      </c>
      <c r="I1041" s="10">
        <f>VLOOKUP(C1041,away!$B$2:$E$405,3,FALSE)</f>
        <v>0.9748</v>
      </c>
      <c r="J1041" s="10">
        <f>VLOOKUP(B1041,home!$B$2:$E$405,4,FALSE)</f>
        <v>1.0558000000000001</v>
      </c>
      <c r="K1041" s="12">
        <f t="shared" si="1398"/>
        <v>2.1265308633659998</v>
      </c>
      <c r="L1041" s="12">
        <f t="shared" si="1399"/>
        <v>1.1799707375600001</v>
      </c>
      <c r="M1041" s="13">
        <f t="shared" si="1400"/>
        <v>3.6644145619997272E-2</v>
      </c>
      <c r="N1041" s="13">
        <f t="shared" si="1401"/>
        <v>7.7924906622602222E-2</v>
      </c>
      <c r="O1041" s="13">
        <f t="shared" si="1402"/>
        <v>4.3239019534484231E-2</v>
      </c>
      <c r="P1041" s="13">
        <f t="shared" si="1403"/>
        <v>9.1949109541766078E-2</v>
      </c>
      <c r="Q1041" s="13">
        <f t="shared" si="1404"/>
        <v>8.2854859478938628E-2</v>
      </c>
      <c r="R1041" s="13">
        <f t="shared" si="1405"/>
        <v>2.5510388885738318E-2</v>
      </c>
      <c r="S1041" s="13">
        <f t="shared" si="1406"/>
        <v>5.7680692252993056E-2</v>
      </c>
      <c r="T1041" s="13">
        <f t="shared" si="1407"/>
        <v>9.7766309649793395E-2</v>
      </c>
      <c r="U1041" s="13">
        <f t="shared" si="1408"/>
        <v>5.4248629301991508E-2</v>
      </c>
      <c r="V1041" s="13">
        <f t="shared" si="1409"/>
        <v>1.6081660220601524E-2</v>
      </c>
      <c r="W1041" s="13">
        <f t="shared" si="1410"/>
        <v>5.8731138620605326E-2</v>
      </c>
      <c r="X1041" s="13">
        <f t="shared" si="1411"/>
        <v>6.9301024955894269E-2</v>
      </c>
      <c r="Y1041" s="13">
        <f t="shared" si="1412"/>
        <v>4.0886590765435285E-2</v>
      </c>
      <c r="Z1041" s="13">
        <f t="shared" si="1413"/>
        <v>1.0033837462982359E-2</v>
      </c>
      <c r="AA1041" s="13">
        <f t="shared" si="1414"/>
        <v>2.1337265043029987E-2</v>
      </c>
      <c r="AB1041" s="13">
        <f t="shared" si="1415"/>
        <v>2.2687176326911869E-2</v>
      </c>
      <c r="AC1041" s="13">
        <f t="shared" si="1416"/>
        <v>2.522050780927822E-3</v>
      </c>
      <c r="AD1041" s="13">
        <f t="shared" si="1417"/>
        <v>3.1223394729336017E-2</v>
      </c>
      <c r="AE1041" s="13">
        <f t="shared" si="1418"/>
        <v>3.6842692107901642E-2</v>
      </c>
      <c r="AF1041" s="13">
        <f t="shared" si="1419"/>
        <v>2.1736649290128356E-2</v>
      </c>
      <c r="AG1041" s="13">
        <f t="shared" si="1420"/>
        <v>8.5495366983186043E-3</v>
      </c>
      <c r="AH1041" s="13">
        <f t="shared" si="1421"/>
        <v>2.9599086479381127E-3</v>
      </c>
      <c r="AI1041" s="13">
        <f t="shared" si="1422"/>
        <v>6.2943370925843236E-3</v>
      </c>
      <c r="AJ1041" s="13">
        <f t="shared" si="1423"/>
        <v>6.6925510459049913E-3</v>
      </c>
      <c r="AK1041" s="13">
        <f t="shared" si="1424"/>
        <v>4.7439721179231226E-3</v>
      </c>
      <c r="AL1041" s="13">
        <f t="shared" si="1425"/>
        <v>2.5313765088726998E-4</v>
      </c>
      <c r="AM1041" s="13">
        <f t="shared" si="1426"/>
        <v>1.3279502510198458E-2</v>
      </c>
      <c r="AN1041" s="13">
        <f t="shared" si="1427"/>
        <v>1.5669424371388747E-2</v>
      </c>
      <c r="AO1041" s="13">
        <f t="shared" si="1428"/>
        <v>9.2447311163241161E-3</v>
      </c>
      <c r="AP1041" s="13">
        <f t="shared" si="1429"/>
        <v>3.6361707312909503E-3</v>
      </c>
      <c r="AQ1041" s="13">
        <f t="shared" si="1430"/>
        <v>1.0726437649238665E-3</v>
      </c>
      <c r="AR1041" s="13">
        <f t="shared" si="1431"/>
        <v>6.9852111808355142E-4</v>
      </c>
      <c r="AS1041" s="13">
        <f t="shared" si="1432"/>
        <v>1.4854267163175979E-3</v>
      </c>
      <c r="AT1041" s="13">
        <f t="shared" si="1433"/>
        <v>1.5794028787588922E-3</v>
      </c>
      <c r="AU1041" s="13">
        <f t="shared" si="1434"/>
        <v>1.1195496557899643E-3</v>
      </c>
      <c r="AV1041" s="13">
        <f t="shared" si="1435"/>
        <v>5.9518922402703519E-4</v>
      </c>
      <c r="AW1041" s="13">
        <f t="shared" si="1436"/>
        <v>1.7644005002380538E-5</v>
      </c>
      <c r="AX1041" s="13">
        <f t="shared" si="1437"/>
        <v>4.7065453230138816E-3</v>
      </c>
      <c r="AY1041" s="13">
        <f t="shared" si="1438"/>
        <v>5.5535857561562589E-3</v>
      </c>
      <c r="AZ1041" s="13">
        <f t="shared" si="1439"/>
        <v>3.2765343403972072E-3</v>
      </c>
      <c r="BA1041" s="13">
        <f t="shared" si="1440"/>
        <v>1.2887382140930538E-3</v>
      </c>
      <c r="BB1041" s="13">
        <f t="shared" si="1441"/>
        <v>3.8016834525128444E-4</v>
      </c>
      <c r="BC1041" s="13">
        <f t="shared" si="1442"/>
        <v>8.9717504548624555E-5</v>
      </c>
      <c r="BD1041" s="13">
        <f t="shared" si="1443"/>
        <v>1.3737241315104739E-4</v>
      </c>
      <c r="BE1041" s="13">
        <f t="shared" si="1444"/>
        <v>2.9212667634076765E-4</v>
      </c>
      <c r="BF1041" s="13">
        <f t="shared" si="1445"/>
        <v>3.106081966255864E-4</v>
      </c>
      <c r="BG1041" s="13">
        <f t="shared" si="1446"/>
        <v>2.2017263884625482E-4</v>
      </c>
      <c r="BH1041" s="13">
        <f t="shared" si="1447"/>
        <v>1.170509779438242E-4</v>
      </c>
      <c r="BI1041" s="13">
        <f t="shared" si="1448"/>
        <v>4.9782503436942991E-5</v>
      </c>
      <c r="BJ1041" s="14">
        <f t="shared" si="1449"/>
        <v>0.58401486489654009</v>
      </c>
      <c r="BK1041" s="14">
        <f t="shared" si="1450"/>
        <v>0.21068438182332927</v>
      </c>
      <c r="BL1041" s="14">
        <f t="shared" si="1451"/>
        <v>0.19431845099582787</v>
      </c>
      <c r="BM1041" s="14">
        <f t="shared" si="1452"/>
        <v>0.63539316374399879</v>
      </c>
      <c r="BN1041" s="14">
        <f t="shared" si="1453"/>
        <v>0.35812242968352676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1.6306</v>
      </c>
      <c r="F1042" s="10">
        <f>VLOOKUP(B1042,home!$B$2:$E$405,3,FALSE)</f>
        <v>1.0562</v>
      </c>
      <c r="G1042" s="10">
        <f>VLOOKUP(C1042,away!$B$2:$E$405,4,FALSE)</f>
        <v>1.0562</v>
      </c>
      <c r="H1042" s="10">
        <f>VLOOKUP(A1042,away!$A$2:$E$405,3,FALSE)</f>
        <v>1.1465000000000001</v>
      </c>
      <c r="I1042" s="10">
        <f>VLOOKUP(C1042,away!$B$2:$E$405,3,FALSE)</f>
        <v>1.0176000000000001</v>
      </c>
      <c r="J1042" s="10">
        <f>VLOOKUP(B1042,home!$B$2:$E$405,4,FALSE)</f>
        <v>0.7268</v>
      </c>
      <c r="K1042" s="12">
        <f t="shared" si="1398"/>
        <v>1.8190295922640003</v>
      </c>
      <c r="L1042" s="12">
        <f t="shared" si="1399"/>
        <v>0.84794186112000014</v>
      </c>
      <c r="M1042" s="13">
        <f t="shared" si="1400"/>
        <v>6.9462276816797078E-2</v>
      </c>
      <c r="N1042" s="13">
        <f t="shared" si="1401"/>
        <v>0.12635393707578751</v>
      </c>
      <c r="O1042" s="13">
        <f t="shared" si="1402"/>
        <v>5.8899972281667552E-2</v>
      </c>
      <c r="P1042" s="13">
        <f t="shared" si="1403"/>
        <v>0.10714079256388265</v>
      </c>
      <c r="Q1042" s="13">
        <f t="shared" si="1404"/>
        <v>0.11492077531996048</v>
      </c>
      <c r="R1042" s="13">
        <f t="shared" si="1405"/>
        <v>2.4971876058216803E-2</v>
      </c>
      <c r="S1042" s="13">
        <f t="shared" si="1406"/>
        <v>4.1314329004405362E-2</v>
      </c>
      <c r="T1042" s="13">
        <f t="shared" si="1407"/>
        <v>9.7446136106160666E-2</v>
      </c>
      <c r="U1042" s="13">
        <f t="shared" si="1408"/>
        <v>4.5424581524245264E-2</v>
      </c>
      <c r="V1042" s="13">
        <f t="shared" si="1409"/>
        <v>7.0805017511743366E-3</v>
      </c>
      <c r="W1042" s="13">
        <f t="shared" si="1410"/>
        <v>6.9681430357643487E-2</v>
      </c>
      <c r="X1042" s="13">
        <f t="shared" si="1411"/>
        <v>5.9085801742963892E-2</v>
      </c>
      <c r="Y1042" s="13">
        <f t="shared" si="1412"/>
        <v>2.5050662347848075E-2</v>
      </c>
      <c r="Z1042" s="13">
        <f t="shared" si="1413"/>
        <v>7.0582330201541098E-3</v>
      </c>
      <c r="AA1042" s="13">
        <f t="shared" si="1414"/>
        <v>1.2839134732755234E-2</v>
      </c>
      <c r="AB1042" s="13">
        <f t="shared" si="1415"/>
        <v>1.167738300897316E-2</v>
      </c>
      <c r="AC1042" s="13">
        <f t="shared" si="1416"/>
        <v>6.825742368152313E-4</v>
      </c>
      <c r="AD1042" s="13">
        <f t="shared" si="1417"/>
        <v>3.1688145962959151E-2</v>
      </c>
      <c r="AE1042" s="13">
        <f t="shared" si="1418"/>
        <v>2.6869705463273798E-2</v>
      </c>
      <c r="AF1042" s="13">
        <f t="shared" si="1419"/>
        <v>1.1391974029137312E-2</v>
      </c>
      <c r="AG1042" s="13">
        <f t="shared" si="1420"/>
        <v>3.2199105533657992E-3</v>
      </c>
      <c r="AH1042" s="13">
        <f t="shared" si="1421"/>
        <v>1.4962428108320285E-3</v>
      </c>
      <c r="AI1042" s="13">
        <f t="shared" si="1422"/>
        <v>2.7217099501157271E-3</v>
      </c>
      <c r="AJ1042" s="13">
        <f t="shared" si="1423"/>
        <v>2.4754354704099421E-3</v>
      </c>
      <c r="AK1042" s="13">
        <f t="shared" si="1424"/>
        <v>1.5009634581385465E-3</v>
      </c>
      <c r="AL1042" s="13">
        <f t="shared" si="1425"/>
        <v>4.2112955732189196E-5</v>
      </c>
      <c r="AM1042" s="13">
        <f t="shared" si="1426"/>
        <v>1.1528335046120736E-2</v>
      </c>
      <c r="AN1042" s="13">
        <f t="shared" si="1427"/>
        <v>9.7753578746225377E-3</v>
      </c>
      <c r="AO1042" s="13">
        <f t="shared" si="1428"/>
        <v>4.1444675746607424E-3</v>
      </c>
      <c r="AP1042" s="13">
        <f t="shared" si="1429"/>
        <v>1.1714225162031077E-3</v>
      </c>
      <c r="AQ1042" s="13">
        <f t="shared" si="1430"/>
        <v>2.4832454713678414E-4</v>
      </c>
      <c r="AR1042" s="13">
        <f t="shared" si="1431"/>
        <v>2.5374538274086617E-4</v>
      </c>
      <c r="AS1042" s="13">
        <f t="shared" si="1432"/>
        <v>4.6157036010599051E-4</v>
      </c>
      <c r="AT1042" s="13">
        <f t="shared" si="1433"/>
        <v>4.1980507197237395E-4</v>
      </c>
      <c r="AU1042" s="13">
        <f t="shared" si="1434"/>
        <v>2.5454594963342215E-4</v>
      </c>
      <c r="AV1042" s="13">
        <f t="shared" si="1435"/>
        <v>1.1575665374353421E-4</v>
      </c>
      <c r="AW1042" s="13">
        <f t="shared" si="1436"/>
        <v>1.804342851466241E-6</v>
      </c>
      <c r="AX1042" s="13">
        <f t="shared" si="1437"/>
        <v>3.4950637664046304E-3</v>
      </c>
      <c r="AY1042" s="13">
        <f t="shared" si="1438"/>
        <v>2.9636108748182194E-3</v>
      </c>
      <c r="AZ1042" s="13">
        <f t="shared" si="1439"/>
        <v>1.2564848604144164E-3</v>
      </c>
      <c r="BA1042" s="13">
        <f t="shared" si="1440"/>
        <v>3.5514203700296793E-4</v>
      </c>
      <c r="BB1042" s="13">
        <f t="shared" si="1441"/>
        <v>7.5284949954561133E-5</v>
      </c>
      <c r="BC1042" s="13">
        <f t="shared" si="1442"/>
        <v>1.2767452115759331E-5</v>
      </c>
      <c r="BD1042" s="13">
        <f t="shared" si="1443"/>
        <v>3.5860222015316124E-5</v>
      </c>
      <c r="BE1042" s="13">
        <f t="shared" si="1444"/>
        <v>6.5230805031017024E-5</v>
      </c>
      <c r="BF1042" s="13">
        <f t="shared" si="1445"/>
        <v>5.9328382339311705E-5</v>
      </c>
      <c r="BG1042" s="13">
        <f t="shared" si="1446"/>
        <v>3.5973361045453621E-5</v>
      </c>
      <c r="BH1042" s="13">
        <f t="shared" si="1447"/>
        <v>1.6359152068719298E-5</v>
      </c>
      <c r="BI1042" s="13">
        <f t="shared" si="1448"/>
        <v>5.9515563434694448E-6</v>
      </c>
      <c r="BJ1042" s="14">
        <f t="shared" si="1449"/>
        <v>0.60073474045855446</v>
      </c>
      <c r="BK1042" s="14">
        <f t="shared" si="1450"/>
        <v>0.22868619820362504</v>
      </c>
      <c r="BL1042" s="14">
        <f t="shared" si="1451"/>
        <v>0.16373142619239375</v>
      </c>
      <c r="BM1042" s="14">
        <f t="shared" si="1452"/>
        <v>0.49549916122644866</v>
      </c>
      <c r="BN1042" s="14">
        <f t="shared" si="1453"/>
        <v>0.50174963011631202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1.391</v>
      </c>
      <c r="F1043" s="10">
        <f>VLOOKUP(B1043,home!$B$2:$E$405,3,FALSE)</f>
        <v>1.4378</v>
      </c>
      <c r="G1043" s="10">
        <f>VLOOKUP(C1043,away!$B$2:$E$405,4,FALSE)</f>
        <v>0.44240000000000002</v>
      </c>
      <c r="H1043" s="10">
        <f>VLOOKUP(A1043,away!$A$2:$E$405,3,FALSE)</f>
        <v>1.016</v>
      </c>
      <c r="I1043" s="10">
        <f>VLOOKUP(C1043,away!$B$2:$E$405,3,FALSE)</f>
        <v>0.53</v>
      </c>
      <c r="J1043" s="10">
        <f>VLOOKUP(B1043,home!$B$2:$E$405,4,FALSE)</f>
        <v>0.89480000000000004</v>
      </c>
      <c r="K1043" s="12">
        <f t="shared" si="1398"/>
        <v>0.88479106352000003</v>
      </c>
      <c r="L1043" s="12">
        <f t="shared" si="1399"/>
        <v>0.48183190400000009</v>
      </c>
      <c r="M1043" s="13">
        <f t="shared" si="1400"/>
        <v>0.25496653760319132</v>
      </c>
      <c r="N1043" s="13">
        <f t="shared" si="1401"/>
        <v>0.22559211396793968</v>
      </c>
      <c r="O1043" s="13">
        <f t="shared" si="1402"/>
        <v>0.12285101226963327</v>
      </c>
      <c r="P1043" s="13">
        <f t="shared" si="1403"/>
        <v>0.10869747780055738</v>
      </c>
      <c r="Q1043" s="13">
        <f t="shared" si="1404"/>
        <v>9.9800943219709184E-2</v>
      </c>
      <c r="R1043" s="13">
        <f t="shared" si="1405"/>
        <v>2.9596768575102381E-2</v>
      </c>
      <c r="S1043" s="13">
        <f t="shared" si="1406"/>
        <v>1.1584992477121416E-2</v>
      </c>
      <c r="T1043" s="13">
        <f t="shared" si="1407"/>
        <v>4.8087278492548367E-2</v>
      </c>
      <c r="U1043" s="13">
        <f t="shared" si="1408"/>
        <v>2.618695634432015E-2</v>
      </c>
      <c r="V1043" s="13">
        <f t="shared" si="1409"/>
        <v>5.4876894584728975E-4</v>
      </c>
      <c r="W1043" s="13">
        <f t="shared" si="1410"/>
        <v>2.943432756388855E-2</v>
      </c>
      <c r="X1043" s="13">
        <f t="shared" si="1411"/>
        <v>1.4182398093068102E-2</v>
      </c>
      <c r="Y1043" s="13">
        <f t="shared" si="1412"/>
        <v>3.4167659382344866E-3</v>
      </c>
      <c r="Z1043" s="13">
        <f t="shared" si="1413"/>
        <v>4.7535557849296495E-3</v>
      </c>
      <c r="AA1043" s="13">
        <f t="shared" si="1414"/>
        <v>4.205903678449553E-3</v>
      </c>
      <c r="AB1043" s="13">
        <f t="shared" si="1415"/>
        <v>1.8606729943590299E-3</v>
      </c>
      <c r="AC1043" s="13">
        <f t="shared" si="1416"/>
        <v>1.462196786429506E-5</v>
      </c>
      <c r="AD1043" s="13">
        <f t="shared" si="1417"/>
        <v>6.5108074973122491E-3</v>
      </c>
      <c r="AE1043" s="13">
        <f t="shared" si="1418"/>
        <v>3.1371147730074361E-3</v>
      </c>
      <c r="AF1043" s="13">
        <f t="shared" si="1419"/>
        <v>7.5578099207235044E-4</v>
      </c>
      <c r="AG1043" s="13">
        <f t="shared" si="1420"/>
        <v>1.2138646480574319E-4</v>
      </c>
      <c r="AH1043" s="13">
        <f t="shared" si="1421"/>
        <v>5.7260370865571699E-4</v>
      </c>
      <c r="AI1043" s="13">
        <f t="shared" si="1422"/>
        <v>5.0663464435698807E-4</v>
      </c>
      <c r="AJ1043" s="13">
        <f t="shared" si="1423"/>
        <v>2.2413290289834817E-4</v>
      </c>
      <c r="AK1043" s="13">
        <f t="shared" si="1424"/>
        <v>6.6103596508418141E-5</v>
      </c>
      <c r="AL1043" s="13">
        <f t="shared" si="1425"/>
        <v>2.493458227531398E-7</v>
      </c>
      <c r="AM1043" s="13">
        <f t="shared" si="1426"/>
        <v>1.1521408579841792E-3</v>
      </c>
      <c r="AN1043" s="13">
        <f t="shared" si="1427"/>
        <v>5.5513822327871078E-4</v>
      </c>
      <c r="AO1043" s="13">
        <f t="shared" si="1428"/>
        <v>1.3374165355277919E-4</v>
      </c>
      <c r="AP1043" s="13">
        <f t="shared" si="1429"/>
        <v>2.1480331858481322E-5</v>
      </c>
      <c r="AQ1043" s="13">
        <f t="shared" si="1430"/>
        <v>2.5874772994809789E-6</v>
      </c>
      <c r="AR1043" s="13">
        <f t="shared" si="1431"/>
        <v>5.5179747035809116E-5</v>
      </c>
      <c r="AS1043" s="13">
        <f t="shared" si="1432"/>
        <v>4.8822547064578108E-5</v>
      </c>
      <c r="AT1043" s="13">
        <f t="shared" si="1433"/>
        <v>2.1598876670511656E-5</v>
      </c>
      <c r="AU1043" s="13">
        <f t="shared" si="1434"/>
        <v>6.3701643533797767E-6</v>
      </c>
      <c r="AV1043" s="13">
        <f t="shared" si="1435"/>
        <v>1.4090661232560212E-6</v>
      </c>
      <c r="AW1043" s="13">
        <f t="shared" si="1436"/>
        <v>2.9528125411796803E-9</v>
      </c>
      <c r="AX1043" s="13">
        <f t="shared" si="1437"/>
        <v>1.6990065584344448E-4</v>
      </c>
      <c r="AY1043" s="13">
        <f t="shared" si="1438"/>
        <v>8.1863556495895588E-5</v>
      </c>
      <c r="AZ1043" s="13">
        <f t="shared" si="1439"/>
        <v>1.9722236647314471E-5</v>
      </c>
      <c r="BA1043" s="13">
        <f t="shared" si="1440"/>
        <v>3.1676009449713698E-6</v>
      </c>
      <c r="BB1043" s="13">
        <f t="shared" si="1441"/>
        <v>3.8156279860693862E-7</v>
      </c>
      <c r="BC1043" s="13">
        <f t="shared" si="1442"/>
        <v>3.6769825949669979E-8</v>
      </c>
      <c r="BD1043" s="13">
        <f t="shared" si="1443"/>
        <v>4.4312270960837072E-6</v>
      </c>
      <c r="BE1043" s="13">
        <f t="shared" si="1444"/>
        <v>3.9207101350425444E-6</v>
      </c>
      <c r="BF1043" s="13">
        <f t="shared" si="1445"/>
        <v>1.7345046450689676E-6</v>
      </c>
      <c r="BG1043" s="13">
        <f t="shared" si="1446"/>
        <v>5.1155806986365083E-7</v>
      </c>
      <c r="BH1043" s="13">
        <f t="shared" si="1447"/>
        <v>1.1315550217172451E-7</v>
      </c>
      <c r="BI1043" s="13">
        <f t="shared" si="1448"/>
        <v>2.0023795421931965E-8</v>
      </c>
      <c r="BJ1043" s="14">
        <f t="shared" si="1449"/>
        <v>0.43317907792911592</v>
      </c>
      <c r="BK1043" s="14">
        <f t="shared" si="1450"/>
        <v>0.37589451169690036</v>
      </c>
      <c r="BL1043" s="14">
        <f t="shared" si="1451"/>
        <v>0.18621490029477508</v>
      </c>
      <c r="BM1043" s="14">
        <f t="shared" si="1452"/>
        <v>0.15845533166590448</v>
      </c>
      <c r="BN1043" s="14">
        <f t="shared" si="1453"/>
        <v>0.84150485343613324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1.7722</v>
      </c>
      <c r="F1045" s="10">
        <f>VLOOKUP(B1045,home!$B$2:$E$405,3,FALSE)</f>
        <v>1.5517000000000001</v>
      </c>
      <c r="G1045" s="10">
        <f>VLOOKUP(C1045,away!$B$2:$E$405,4,FALSE)</f>
        <v>0.98750000000000004</v>
      </c>
      <c r="H1045" s="10">
        <f>VLOOKUP(A1045,away!$A$2:$E$405,3,FALSE)</f>
        <v>1.5063</v>
      </c>
      <c r="I1045" s="10">
        <f>VLOOKUP(C1045,away!$B$2:$E$405,3,FALSE)</f>
        <v>1.0788</v>
      </c>
      <c r="J1045" s="10">
        <f>VLOOKUP(B1045,home!$B$2:$E$405,4,FALSE)</f>
        <v>0.74690000000000001</v>
      </c>
      <c r="K1045" s="12">
        <f t="shared" ref="K1045:K1072" si="1454">E1045*F1045*G1045</f>
        <v>2.7155487057500003</v>
      </c>
      <c r="L1045" s="12">
        <f t="shared" ref="L1045:L1072" si="1455">H1045*I1045*J1045</f>
        <v>1.2137098410359999</v>
      </c>
      <c r="M1045" s="13">
        <f t="shared" ref="M1045:M1072" si="1456">_xlfn.POISSON.DIST(0,K1045,FALSE) * _xlfn.POISSON.DIST(0,L1045,FALSE)</f>
        <v>1.9658242818131954E-2</v>
      </c>
      <c r="N1045" s="13">
        <f t="shared" ref="N1045:N1072" si="1457">_xlfn.POISSON.DIST(1,K1045,FALSE) * _xlfn.POISSON.DIST(0,L1045,FALSE)</f>
        <v>5.3382915842097464E-2</v>
      </c>
      <c r="O1045" s="13">
        <f t="shared" ref="O1045:O1072" si="1458">_xlfn.POISSON.DIST(0,K1045,FALSE) * _xlfn.POISSON.DIST(1,L1045,FALSE)</f>
        <v>2.3859402765842017E-2</v>
      </c>
      <c r="P1045" s="13">
        <f t="shared" ref="P1045:P1072" si="1459">_xlfn.POISSON.DIST(1,K1045,FALSE) * _xlfn.POISSON.DIST(1,L1045,FALSE)</f>
        <v>6.4791370300750259E-2</v>
      </c>
      <c r="Q1045" s="13">
        <f t="shared" ref="Q1045:Q1072" si="1460">_xlfn.POISSON.DIST(2,K1045,FALSE) * _xlfn.POISSON.DIST(0,L1045,FALSE)</f>
        <v>7.2481954012084487E-2</v>
      </c>
      <c r="R1045" s="13">
        <f t="shared" ref="R1045:R1072" si="1461">_xlfn.POISSON.DIST(0,K1045,FALSE) * _xlfn.POISSON.DIST(2,L1045,FALSE)</f>
        <v>1.4479195969072012E-2</v>
      </c>
      <c r="S1045" s="13">
        <f t="shared" ref="S1045:S1072" si="1462">_xlfn.POISSON.DIST(2,K1045,FALSE) * _xlfn.POISSON.DIST(2,L1045,FALSE)</f>
        <v>5.3386278014342106E-2</v>
      </c>
      <c r="T1045" s="13">
        <f t="shared" ref="T1045:T1072" si="1463">_xlfn.POISSON.DIST(2,K1045,FALSE) * _xlfn.POISSON.DIST(1,L1045,FALSE)</f>
        <v>8.7972060881985711E-2</v>
      </c>
      <c r="U1045" s="13">
        <f t="shared" ref="U1045:U1072" si="1464">_xlfn.POISSON.DIST(1,K1045,FALSE) * _xlfn.POISSON.DIST(2,L1045,FALSE)</f>
        <v>3.9318961874114121E-2</v>
      </c>
      <c r="V1045" s="13">
        <f t="shared" ref="V1045:V1072" si="1465">_xlfn.POISSON.DIST(3,K1045,FALSE) * _xlfn.POISSON.DIST(3,L1045,FALSE)</f>
        <v>1.9550578123084274E-2</v>
      </c>
      <c r="W1045" s="13">
        <f t="shared" ref="W1045:W1072" si="1466">_xlfn.POISSON.DIST(3,K1045,FALSE) * _xlfn.POISSON.DIST(0,L1045,FALSE)</f>
        <v>6.5609425469249028E-2</v>
      </c>
      <c r="X1045" s="13">
        <f t="shared" ref="X1045:X1072" si="1467">_xlfn.POISSON.DIST(3,K1045,FALSE) * _xlfn.POISSON.DIST(1,L1045,FALSE)</f>
        <v>7.9630805356745507E-2</v>
      </c>
      <c r="Y1045" s="13">
        <f t="shared" ref="Y1045:Y1072" si="1468">_xlfn.POISSON.DIST(3,K1045,FALSE) * _xlfn.POISSON.DIST(2,L1045,FALSE)</f>
        <v>4.8324346055552136E-2</v>
      </c>
      <c r="Z1045" s="13">
        <f t="shared" ref="Z1045:Z1072" si="1469">_xlfn.POISSON.DIST(0,K1045,FALSE) * _xlfn.POISSON.DIST(3,L1045,FALSE)</f>
        <v>5.8578475459838261E-3</v>
      </c>
      <c r="AA1045" s="13">
        <f t="shared" ref="AA1045:AA1072" si="1470">_xlfn.POISSON.DIST(1,K1045,FALSE) * _xlfn.POISSON.DIST(3,L1045,FALSE)</f>
        <v>1.5907270321977193E-2</v>
      </c>
      <c r="AB1045" s="13">
        <f t="shared" ref="AB1045:AB1072" si="1471">_xlfn.POISSON.DIST(2,K1045,FALSE) * _xlfn.POISSON.DIST(3,L1045,FALSE)</f>
        <v>2.1598483667430279E-2</v>
      </c>
      <c r="AC1045" s="13">
        <f t="shared" ref="AC1045:AC1072" si="1472">_xlfn.POISSON.DIST(4,K1045,FALSE) * _xlfn.POISSON.DIST(4,L1045,FALSE)</f>
        <v>4.0272824690050016E-3</v>
      </c>
      <c r="AD1045" s="13">
        <f t="shared" ref="AD1045:AD1072" si="1473">_xlfn.POISSON.DIST(4,K1045,FALSE) * _xlfn.POISSON.DIST(0,L1045,FALSE)</f>
        <v>4.4541397604505081E-2</v>
      </c>
      <c r="AE1045" s="13">
        <f t="shared" ref="AE1045:AE1072" si="1474">_xlfn.POISSON.DIST(4,K1045,FALSE) * _xlfn.POISSON.DIST(1,L1045,FALSE)</f>
        <v>5.4060332606085122E-2</v>
      </c>
      <c r="AF1045" s="13">
        <f t="shared" ref="AF1045:AF1072" si="1475">_xlfn.POISSON.DIST(4,K1045,FALSE) * _xlfn.POISSON.DIST(2,L1045,FALSE)</f>
        <v>3.2806778846842438E-2</v>
      </c>
      <c r="AG1045" s="13">
        <f t="shared" ref="AG1045:AG1072" si="1476">_xlfn.POISSON.DIST(4,K1045,FALSE) * _xlfn.POISSON.DIST(3,L1045,FALSE)</f>
        <v>1.3272636779701443E-2</v>
      </c>
      <c r="AH1045" s="13">
        <f t="shared" ref="AH1045:AH1072" si="1477">_xlfn.POISSON.DIST(0,K1045,FALSE) * _xlfn.POISSON.DIST(4,L1045,FALSE)</f>
        <v>1.7774318034622879E-3</v>
      </c>
      <c r="AI1045" s="13">
        <f t="shared" ref="AI1045:AI1072" si="1478">_xlfn.POISSON.DIST(1,K1045,FALSE) * _xlfn.POISSON.DIST(4,L1045,FALSE)</f>
        <v>4.8267026334509041E-3</v>
      </c>
      <c r="AJ1045" s="13">
        <f t="shared" ref="AJ1045:AJ1072" si="1479">_xlfn.POISSON.DIST(2,K1045,FALSE) * _xlfn.POISSON.DIST(4,L1045,FALSE)</f>
        <v>6.5535730446538622E-3</v>
      </c>
      <c r="AK1045" s="13">
        <f t="shared" ref="AK1045:AK1072" si="1480">_xlfn.POISSON.DIST(3,K1045,FALSE) * _xlfn.POISSON.DIST(4,L1045,FALSE)</f>
        <v>5.9321822664826279E-3</v>
      </c>
      <c r="AL1045" s="13">
        <f t="shared" ref="AL1045:AL1072" si="1481">_xlfn.POISSON.DIST(5,K1045,FALSE) * _xlfn.POISSON.DIST(5,L1045,FALSE)</f>
        <v>5.3093890877031747E-4</v>
      </c>
      <c r="AM1045" s="13">
        <f t="shared" ref="AM1045:AM1072" si="1482">_xlfn.POISSON.DIST(5,K1045,FALSE) * _xlfn.POISSON.DIST(0,L1045,FALSE)</f>
        <v>2.4190866923441974E-2</v>
      </c>
      <c r="AN1045" s="13">
        <f t="shared" ref="AN1045:AN1072" si="1483">_xlfn.POISSON.DIST(5,K1045,FALSE) * _xlfn.POISSON.DIST(1,L1045,FALSE)</f>
        <v>2.936069324817378E-2</v>
      </c>
      <c r="AO1045" s="13">
        <f t="shared" ref="AO1045:AO1072" si="1484">_xlfn.POISSON.DIST(5,K1045,FALSE) * _xlfn.POISSON.DIST(2,L1045,FALSE)</f>
        <v>1.7817681167473884E-2</v>
      </c>
      <c r="AP1045" s="13">
        <f t="shared" ref="AP1045:AP1072" si="1485">_xlfn.POISSON.DIST(5,K1045,FALSE) * _xlfn.POISSON.DIST(3,L1045,FALSE)</f>
        <v>7.2084983258016173E-3</v>
      </c>
      <c r="AQ1045" s="13">
        <f t="shared" ref="AQ1045:AQ1072" si="1486">_xlfn.POISSON.DIST(5,K1045,FALSE) * _xlfn.POISSON.DIST(4,L1045,FALSE)</f>
        <v>2.1872563392792382E-3</v>
      </c>
      <c r="AR1045" s="13">
        <f t="shared" ref="AR1045:AR1072" si="1487">_xlfn.POISSON.DIST(0,K1045,FALSE) * _xlfn.POISSON.DIST(5,L1045,FALSE)</f>
        <v>4.314572943265088E-4</v>
      </c>
      <c r="AS1045" s="13">
        <f t="shared" ref="AS1045:AS1072" si="1488">_xlfn.POISSON.DIST(1,K1045,FALSE) * _xlfn.POISSON.DIST(5,L1045,FALSE)</f>
        <v>1.171643297194748E-3</v>
      </c>
      <c r="AT1045" s="13">
        <f t="shared" ref="AT1045:AT1072" si="1489">_xlfn.POISSON.DIST(2,K1045,FALSE) * _xlfn.POISSON.DIST(5,L1045,FALSE)</f>
        <v>1.5908272196489305E-3</v>
      </c>
      <c r="AU1045" s="13">
        <f t="shared" ref="AU1045:AU1072" si="1490">_xlfn.POISSON.DIST(3,K1045,FALSE) * _xlfn.POISSON.DIST(5,L1045,FALSE)</f>
        <v>1.4399895991298417E-3</v>
      </c>
      <c r="AV1045" s="13">
        <f t="shared" ref="AV1045:AV1072" si="1491">_xlfn.POISSON.DIST(4,K1045,FALSE) * _xlfn.POISSON.DIST(5,L1045,FALSE)</f>
        <v>9.775904730526259E-4</v>
      </c>
      <c r="AW1045" s="13">
        <f t="shared" ref="AW1045:AW1072" si="1492">_xlfn.POISSON.DIST(6,K1045,FALSE) * _xlfn.POISSON.DIST(6,L1045,FALSE)</f>
        <v>4.8608757720994313E-5</v>
      </c>
      <c r="AX1045" s="13">
        <f t="shared" ref="AX1045:AX1072" si="1493">_xlfn.POISSON.DIST(6,K1045,FALSE) * _xlfn.POISSON.DIST(0,L1045,FALSE)</f>
        <v>1.0948579560820564E-2</v>
      </c>
      <c r="AY1045" s="13">
        <f t="shared" ref="AY1045:AY1072" si="1494">_xlfn.POISSON.DIST(6,K1045,FALSE) * _xlfn.POISSON.DIST(1,L1045,FALSE)</f>
        <v>1.3288398758333523E-2</v>
      </c>
      <c r="AZ1045" s="13">
        <f t="shared" ref="AZ1045:AZ1072" si="1495">_xlfn.POISSON.DIST(6,K1045,FALSE) * _xlfn.POISSON.DIST(2,L1045,FALSE)</f>
        <v>8.0641301722999825E-3</v>
      </c>
      <c r="BA1045" s="13">
        <f t="shared" ref="BA1045:BA1072" si="1496">_xlfn.POISSON.DIST(6,K1045,FALSE) * _xlfn.POISSON.DIST(3,L1045,FALSE)</f>
        <v>3.2625047165052729E-3</v>
      </c>
      <c r="BB1045" s="13">
        <f t="shared" ref="BB1045:BB1072" si="1497">_xlfn.POISSON.DIST(6,K1045,FALSE) * _xlfn.POISSON.DIST(4,L1045,FALSE)</f>
        <v>9.8993352021220374E-4</v>
      </c>
      <c r="BC1045" s="13">
        <f t="shared" ref="BC1045:BC1072" si="1498">_xlfn.POISSON.DIST(6,K1045,FALSE) * _xlfn.POISSON.DIST(5,L1045,FALSE)</f>
        <v>2.4029841109059232E-4</v>
      </c>
      <c r="BD1045" s="13">
        <f t="shared" ref="BD1045:BD1072" si="1499">_xlfn.POISSON.DIST(0,K1045,FALSE) * _xlfn.POISSON.DIST(6,L1045,FALSE)</f>
        <v>8.7277327351808188E-5</v>
      </c>
      <c r="BE1045" s="13">
        <f t="shared" ref="BE1045:BE1072" si="1500">_xlfn.POISSON.DIST(1,K1045,FALSE) * _xlfn.POISSON.DIST(6,L1045,FALSE)</f>
        <v>2.370058333315218E-4</v>
      </c>
      <c r="BF1045" s="13">
        <f t="shared" ref="BF1045:BF1072" si="1501">_xlfn.POISSON.DIST(2,K1045,FALSE) * _xlfn.POISSON.DIST(6,L1045,FALSE)</f>
        <v>3.2180044197930723E-4</v>
      </c>
      <c r="BG1045" s="13">
        <f t="shared" ref="BG1045:BG1072" si="1502">_xlfn.POISSON.DIST(3,K1045,FALSE) * _xlfn.POISSON.DIST(6,L1045,FALSE)</f>
        <v>2.9128825790889526E-4</v>
      </c>
      <c r="BH1045" s="13">
        <f t="shared" ref="BH1045:BH1072" si="1503">_xlfn.POISSON.DIST(4,K1045,FALSE) * _xlfn.POISSON.DIST(6,L1045,FALSE)</f>
        <v>1.9775186294116823E-4</v>
      </c>
      <c r="BI1045" s="13">
        <f t="shared" ref="BI1045:BI1072" si="1504">_xlfn.POISSON.DIST(5,K1045,FALSE) * _xlfn.POISSON.DIST(6,L1045,FALSE)</f>
        <v>1.0740096309390811E-4</v>
      </c>
      <c r="BJ1045" s="14">
        <f t="shared" ref="BJ1045:BJ1072" si="1505">SUM(N1045,Q1045,T1045,W1045,X1045,Y1045,AD1045,AE1045,AF1045,AG1045,AM1045,AN1045,AO1045,AP1045,AQ1045,AX1045,AY1045,AZ1045,BA1045,BB1045,BC1045)</f>
        <v>0.66964149459828104</v>
      </c>
      <c r="BK1045" s="14">
        <f t="shared" ref="BK1045:BK1072" si="1506">SUM(M1045,P1045,S1045,V1045,AC1045,AL1045,AY1045)</f>
        <v>0.17523308939241741</v>
      </c>
      <c r="BL1045" s="14">
        <f t="shared" ref="BL1045:BL1072" si="1507">SUM(O1045,R1045,U1045,AA1045,AB1045,AH1045,AI1045,AJ1045,AK1045,AR1045,AS1045,AT1045,AU1045,AV1045,BD1045,BE1045,BF1045,BG1045,BH1045,BI1045)</f>
        <v>0.14110723691644453</v>
      </c>
      <c r="BM1045" s="14">
        <f t="shared" ref="BM1045:BM1072" si="1508">SUM(S1045:BI1045)</f>
        <v>0.72994679674453611</v>
      </c>
      <c r="BN1045" s="14">
        <f t="shared" ref="BN1045:BN1072" si="1509">SUM(M1045:R1045)</f>
        <v>0.2486530817079782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1.5207999999999999</v>
      </c>
      <c r="F1056" s="10">
        <f>VLOOKUP(B1056,home!$B$2:$E$405,3,FALSE)</f>
        <v>1.3150999999999999</v>
      </c>
      <c r="G1056" s="10">
        <f>VLOOKUP(C1056,away!$B$2:$E$405,4,FALSE)</f>
        <v>1.2713000000000001</v>
      </c>
      <c r="H1056" s="10">
        <f>VLOOKUP(A1056,away!$A$2:$E$405,3,FALSE)</f>
        <v>1.1375</v>
      </c>
      <c r="I1056" s="10">
        <f>VLOOKUP(C1056,away!$B$2:$E$405,3,FALSE)</f>
        <v>0.64470000000000005</v>
      </c>
      <c r="J1056" s="10">
        <f>VLOOKUP(B1056,home!$B$2:$E$405,4,FALSE)</f>
        <v>1.0548999999999999</v>
      </c>
      <c r="K1056" s="12">
        <f t="shared" si="1454"/>
        <v>2.5426051869039998</v>
      </c>
      <c r="L1056" s="12">
        <f t="shared" si="1455"/>
        <v>0.77360695912499999</v>
      </c>
      <c r="M1056" s="13">
        <f t="shared" si="1456"/>
        <v>3.6290033086629946E-2</v>
      </c>
      <c r="N1056" s="13">
        <f t="shared" si="1457"/>
        <v>9.2271226358983077E-2</v>
      </c>
      <c r="O1056" s="13">
        <f t="shared" si="1458"/>
        <v>2.8074222142693429E-2</v>
      </c>
      <c r="P1056" s="13">
        <f t="shared" si="1459"/>
        <v>7.1381662838307436E-2</v>
      </c>
      <c r="Q1056" s="13">
        <f t="shared" si="1460"/>
        <v>0.11730464937117172</v>
      </c>
      <c r="R1056" s="13">
        <f t="shared" si="1461"/>
        <v>1.0859206810804403E-2</v>
      </c>
      <c r="S1056" s="13">
        <f t="shared" si="1462"/>
        <v>3.510152344996785E-2</v>
      </c>
      <c r="T1056" s="13">
        <f t="shared" si="1463"/>
        <v>9.0747693091256493E-2</v>
      </c>
      <c r="U1056" s="13">
        <f t="shared" si="1464"/>
        <v>2.7610675562814518E-2</v>
      </c>
      <c r="V1056" s="13">
        <f t="shared" si="1465"/>
        <v>7.6715435154675457E-3</v>
      </c>
      <c r="W1056" s="13">
        <f t="shared" si="1466"/>
        <v>9.9419803313032087E-2</v>
      </c>
      <c r="X1056" s="13">
        <f t="shared" si="1467"/>
        <v>7.691185171780035E-2</v>
      </c>
      <c r="Y1056" s="13">
        <f t="shared" si="1468"/>
        <v>2.9749771864040219E-2</v>
      </c>
      <c r="Z1056" s="13">
        <f t="shared" si="1469"/>
        <v>2.8002526531386279E-3</v>
      </c>
      <c r="AA1056" s="13">
        <f t="shared" si="1470"/>
        <v>7.119936920511963E-3</v>
      </c>
      <c r="AB1056" s="13">
        <f t="shared" si="1471"/>
        <v>9.0515942722615046E-3</v>
      </c>
      <c r="AC1056" s="13">
        <f t="shared" si="1472"/>
        <v>9.4310938516383401E-4</v>
      </c>
      <c r="AD1056" s="13">
        <f t="shared" si="1473"/>
        <v>6.319632689617273E-2</v>
      </c>
      <c r="AE1056" s="13">
        <f t="shared" si="1474"/>
        <v>4.8889118278017632E-2</v>
      </c>
      <c r="AF1056" s="13">
        <f t="shared" si="1475"/>
        <v>1.891048106267984E-2</v>
      </c>
      <c r="AG1056" s="13">
        <f t="shared" si="1476"/>
        <v>4.8764265834968833E-3</v>
      </c>
      <c r="AH1056" s="13">
        <f t="shared" si="1477"/>
        <v>5.4157373494407169E-4</v>
      </c>
      <c r="AI1056" s="13">
        <f t="shared" si="1478"/>
        <v>1.3770081875597688E-3</v>
      </c>
      <c r="AJ1056" s="13">
        <f t="shared" si="1479"/>
        <v>1.7505940800493719E-3</v>
      </c>
      <c r="AK1056" s="13">
        <f t="shared" si="1480"/>
        <v>1.4836898626989898E-3</v>
      </c>
      <c r="AL1056" s="13">
        <f t="shared" si="1481"/>
        <v>7.420298128767558E-5</v>
      </c>
      <c r="AM1056" s="13">
        <f t="shared" si="1482"/>
        <v>3.2136661711897899E-2</v>
      </c>
      <c r="AN1056" s="13">
        <f t="shared" si="1483"/>
        <v>2.486114514337015E-2</v>
      </c>
      <c r="AO1056" s="13">
        <f t="shared" si="1484"/>
        <v>9.6163774473639226E-3</v>
      </c>
      <c r="AP1056" s="13">
        <f t="shared" si="1485"/>
        <v>2.4797655049511448E-3</v>
      </c>
      <c r="AQ1056" s="13">
        <f t="shared" si="1486"/>
        <v>4.7959096290708117E-4</v>
      </c>
      <c r="AR1056" s="13">
        <f t="shared" si="1487"/>
        <v>8.379304204641045E-5</v>
      </c>
      <c r="AS1056" s="13">
        <f t="shared" si="1488"/>
        <v>2.1305262333366819E-4</v>
      </c>
      <c r="AT1056" s="13">
        <f t="shared" si="1489"/>
        <v>2.7085435258584442E-4</v>
      </c>
      <c r="AU1056" s="13">
        <f t="shared" si="1490"/>
        <v>2.2955856059343098E-4</v>
      </c>
      <c r="AV1056" s="13">
        <f t="shared" si="1491"/>
        <v>1.4591919671576848E-4</v>
      </c>
      <c r="AW1056" s="13">
        <f t="shared" si="1492"/>
        <v>4.0543211802274907E-6</v>
      </c>
      <c r="AX1056" s="13">
        <f t="shared" si="1493"/>
        <v>1.361847379307512E-2</v>
      </c>
      <c r="AY1056" s="13">
        <f t="shared" si="1494"/>
        <v>1.0535346098984348E-2</v>
      </c>
      <c r="AZ1056" s="13">
        <f t="shared" si="1495"/>
        <v>4.0751085294823564E-3</v>
      </c>
      <c r="BA1056" s="13">
        <f t="shared" si="1496"/>
        <v>1.0508441058657322E-3</v>
      </c>
      <c r="BB1056" s="13">
        <f t="shared" si="1497"/>
        <v>2.0323507831330459E-4</v>
      </c>
      <c r="BC1056" s="13">
        <f t="shared" si="1498"/>
        <v>3.144481418429738E-5</v>
      </c>
      <c r="BD1056" s="13">
        <f t="shared" si="1499"/>
        <v>1.0803813408892803E-5</v>
      </c>
      <c r="BE1056" s="13">
        <f t="shared" si="1500"/>
        <v>2.7469832011793826E-5</v>
      </c>
      <c r="BF1056" s="13">
        <f t="shared" si="1501"/>
        <v>3.4922468678284261E-5</v>
      </c>
      <c r="BG1056" s="13">
        <f t="shared" si="1502"/>
        <v>2.9598016666966012E-5</v>
      </c>
      <c r="BH1056" s="13">
        <f t="shared" si="1503"/>
        <v>1.881401767487471E-5</v>
      </c>
      <c r="BI1056" s="13">
        <f t="shared" si="1504"/>
        <v>9.5673237853279915E-6</v>
      </c>
      <c r="BJ1056" s="14">
        <f t="shared" si="1505"/>
        <v>0.74136534172704627</v>
      </c>
      <c r="BK1056" s="14">
        <f t="shared" si="1506"/>
        <v>0.16199742135580864</v>
      </c>
      <c r="BL1056" s="14">
        <f t="shared" si="1507"/>
        <v>8.8942854821839307E-2</v>
      </c>
      <c r="BM1056" s="14">
        <f t="shared" si="1508"/>
        <v>0.62839357817143882</v>
      </c>
      <c r="BN1056" s="14">
        <f t="shared" si="1509"/>
        <v>0.35618100060858998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1.5207999999999999</v>
      </c>
      <c r="F1057" s="10">
        <f>VLOOKUP(B1057,home!$B$2:$E$405,3,FALSE)</f>
        <v>1.1397999999999999</v>
      </c>
      <c r="G1057" s="10">
        <f>VLOOKUP(C1057,away!$B$2:$E$405,4,FALSE)</f>
        <v>0.61370000000000002</v>
      </c>
      <c r="H1057" s="10">
        <f>VLOOKUP(A1057,away!$A$2:$E$405,3,FALSE)</f>
        <v>1.1375</v>
      </c>
      <c r="I1057" s="10">
        <f>VLOOKUP(C1057,away!$B$2:$E$405,3,FALSE)</f>
        <v>1.5824</v>
      </c>
      <c r="J1057" s="10">
        <f>VLOOKUP(B1057,home!$B$2:$E$405,4,FALSE)</f>
        <v>0.99629999999999996</v>
      </c>
      <c r="K1057" s="12">
        <f t="shared" si="1454"/>
        <v>1.0637923914079999</v>
      </c>
      <c r="L1057" s="12">
        <f t="shared" si="1455"/>
        <v>1.7933200739999999</v>
      </c>
      <c r="M1057" s="13">
        <f t="shared" si="1456"/>
        <v>5.7434364771078598E-2</v>
      </c>
      <c r="N1057" s="13">
        <f t="shared" si="1457"/>
        <v>6.1098240248825084E-2</v>
      </c>
      <c r="O1057" s="13">
        <f t="shared" si="1458"/>
        <v>0.10299819928141364</v>
      </c>
      <c r="P1057" s="13">
        <f t="shared" si="1459"/>
        <v>0.10956870072429276</v>
      </c>
      <c r="Q1057" s="13">
        <f t="shared" si="1460"/>
        <v>3.2497921552559067E-2</v>
      </c>
      <c r="R1057" s="13">
        <f t="shared" si="1461"/>
        <v>9.2354369178605747E-2</v>
      </c>
      <c r="S1057" s="13">
        <f t="shared" si="1462"/>
        <v>5.225660728668393E-2</v>
      </c>
      <c r="T1057" s="13">
        <f t="shared" si="1463"/>
        <v>5.8279175083481412E-2</v>
      </c>
      <c r="U1057" s="13">
        <f t="shared" si="1464"/>
        <v>9.8245875245486294E-2</v>
      </c>
      <c r="V1057" s="13">
        <f t="shared" si="1465"/>
        <v>1.107677643570084E-2</v>
      </c>
      <c r="W1057" s="13">
        <f t="shared" si="1466"/>
        <v>1.1523680561395466E-2</v>
      </c>
      <c r="X1057" s="13">
        <f t="shared" si="1467"/>
        <v>2.0665647677114075E-2</v>
      </c>
      <c r="Y1057" s="13">
        <f t="shared" si="1468"/>
        <v>1.8530060410790073E-2</v>
      </c>
      <c r="Z1057" s="13">
        <f t="shared" si="1469"/>
        <v>5.5206981389866856E-2</v>
      </c>
      <c r="AA1057" s="13">
        <f t="shared" si="1470"/>
        <v>5.8728766755143408E-2</v>
      </c>
      <c r="AB1057" s="13">
        <f t="shared" si="1471"/>
        <v>3.1237607615448318E-2</v>
      </c>
      <c r="AC1057" s="13">
        <f t="shared" si="1472"/>
        <v>1.3207119195000141E-3</v>
      </c>
      <c r="AD1057" s="13">
        <f t="shared" si="1473"/>
        <v>3.0647009255571908E-3</v>
      </c>
      <c r="AE1057" s="13">
        <f t="shared" si="1474"/>
        <v>5.4959896906080887E-3</v>
      </c>
      <c r="AF1057" s="13">
        <f t="shared" si="1475"/>
        <v>4.9280343193322676E-3</v>
      </c>
      <c r="AG1057" s="13">
        <f t="shared" si="1476"/>
        <v>2.9458476234064937E-3</v>
      </c>
      <c r="AH1057" s="13">
        <f t="shared" si="1477"/>
        <v>2.475094698784816E-2</v>
      </c>
      <c r="AI1057" s="13">
        <f t="shared" si="1478"/>
        <v>2.6329869085815624E-2</v>
      </c>
      <c r="AJ1057" s="13">
        <f t="shared" si="1479"/>
        <v>1.4004757200129683E-2</v>
      </c>
      <c r="AK1057" s="13">
        <f t="shared" si="1480"/>
        <v>4.9660513843381212E-3</v>
      </c>
      <c r="AL1057" s="13">
        <f t="shared" si="1481"/>
        <v>1.0078195493411102E-4</v>
      </c>
      <c r="AM1057" s="13">
        <f t="shared" si="1482"/>
        <v>6.5204110530975919E-4</v>
      </c>
      <c r="AN1057" s="13">
        <f t="shared" si="1483"/>
        <v>1.1693184032251387E-3</v>
      </c>
      <c r="AO1057" s="13">
        <f t="shared" si="1484"/>
        <v>1.0484810827006341E-3</v>
      </c>
      <c r="AP1057" s="13">
        <f t="shared" si="1485"/>
        <v>6.2675405760543364E-4</v>
      </c>
      <c r="AQ1057" s="13">
        <f t="shared" si="1486"/>
        <v>2.8099265824119412E-4</v>
      </c>
      <c r="AR1057" s="13">
        <f t="shared" si="1487"/>
        <v>8.8772740167635898E-3</v>
      </c>
      <c r="AS1057" s="13">
        <f t="shared" si="1488"/>
        <v>9.4435765554770415E-3</v>
      </c>
      <c r="AT1057" s="13">
        <f t="shared" si="1489"/>
        <v>5.0230024436977213E-3</v>
      </c>
      <c r="AU1057" s="13">
        <f t="shared" si="1490"/>
        <v>1.7811439272098089E-3</v>
      </c>
      <c r="AV1057" s="13">
        <f t="shared" si="1491"/>
        <v>4.7369183944208967E-4</v>
      </c>
      <c r="AW1057" s="13">
        <f t="shared" si="1492"/>
        <v>5.3406604519582452E-6</v>
      </c>
      <c r="AX1057" s="13">
        <f t="shared" si="1493"/>
        <v>1.1560606111896397E-4</v>
      </c>
      <c r="AY1057" s="13">
        <f t="shared" si="1494"/>
        <v>2.0731867008070895E-4</v>
      </c>
      <c r="AZ1057" s="13">
        <f t="shared" si="1495"/>
        <v>1.8589436638535931E-4</v>
      </c>
      <c r="BA1057" s="13">
        <f t="shared" si="1496"/>
        <v>1.1112269962745854E-4</v>
      </c>
      <c r="BB1057" s="13">
        <f t="shared" si="1497"/>
        <v>4.9819641979748426E-5</v>
      </c>
      <c r="BC1057" s="13">
        <f t="shared" si="1498"/>
        <v>1.7868512808355196E-5</v>
      </c>
      <c r="BD1057" s="13">
        <f t="shared" si="1499"/>
        <v>2.6532989494434584E-3</v>
      </c>
      <c r="BE1057" s="13">
        <f t="shared" si="1500"/>
        <v>2.8225592345487902E-3</v>
      </c>
      <c r="BF1057" s="13">
        <f t="shared" si="1501"/>
        <v>1.5013085190056954E-3</v>
      </c>
      <c r="BG1057" s="13">
        <f t="shared" si="1502"/>
        <v>5.3236019322475722E-4</v>
      </c>
      <c r="BH1057" s="13">
        <f t="shared" si="1503"/>
        <v>1.415801807602473E-4</v>
      </c>
      <c r="BI1057" s="13">
        <f t="shared" si="1504"/>
        <v>3.0122383813384087E-5</v>
      </c>
      <c r="BJ1057" s="14">
        <f t="shared" si="1505"/>
        <v>0.22349451535215198</v>
      </c>
      <c r="BK1057" s="14">
        <f t="shared" si="1506"/>
        <v>0.23196526176227095</v>
      </c>
      <c r="BL1057" s="14">
        <f t="shared" si="1507"/>
        <v>0.48689636097761557</v>
      </c>
      <c r="BM1057" s="14">
        <f t="shared" si="1508"/>
        <v>0.54140934571550192</v>
      </c>
      <c r="BN1057" s="14">
        <f t="shared" si="1509"/>
        <v>0.45595179575677491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1.5207999999999999</v>
      </c>
      <c r="F1058" s="10">
        <f>VLOOKUP(B1058,home!$B$2:$E$405,3,FALSE)</f>
        <v>0.56989999999999996</v>
      </c>
      <c r="G1058" s="10">
        <f>VLOOKUP(C1058,away!$B$2:$E$405,4,FALSE)</f>
        <v>1.5781000000000001</v>
      </c>
      <c r="H1058" s="10">
        <f>VLOOKUP(A1058,away!$A$2:$E$405,3,FALSE)</f>
        <v>1.1375</v>
      </c>
      <c r="I1058" s="10">
        <f>VLOOKUP(C1058,away!$B$2:$E$405,3,FALSE)</f>
        <v>0.35160000000000002</v>
      </c>
      <c r="J1058" s="10">
        <f>VLOOKUP(B1058,home!$B$2:$E$405,4,FALSE)</f>
        <v>1.4066000000000001</v>
      </c>
      <c r="K1058" s="12">
        <f t="shared" si="1454"/>
        <v>1.3677454561519997</v>
      </c>
      <c r="L1058" s="12">
        <f t="shared" si="1455"/>
        <v>0.56256263699999998</v>
      </c>
      <c r="M1058" s="13">
        <f t="shared" si="1456"/>
        <v>0.14510348620577282</v>
      </c>
      <c r="N1058" s="13">
        <f t="shared" si="1457"/>
        <v>0.19846463392976016</v>
      </c>
      <c r="O1058" s="13">
        <f t="shared" si="1458"/>
        <v>8.1629799837812669E-2</v>
      </c>
      <c r="P1058" s="13">
        <f t="shared" si="1459"/>
        <v>0.11164878781476552</v>
      </c>
      <c r="Q1058" s="13">
        <f t="shared" si="1460"/>
        <v>0.13572455063214978</v>
      </c>
      <c r="R1058" s="13">
        <f t="shared" si="1461"/>
        <v>2.2960937727271029E-2</v>
      </c>
      <c r="S1058" s="13">
        <f t="shared" si="1462"/>
        <v>2.147683034098358E-2</v>
      </c>
      <c r="T1058" s="13">
        <f t="shared" si="1463"/>
        <v>7.6353561109262169E-2</v>
      </c>
      <c r="U1058" s="13">
        <f t="shared" si="1464"/>
        <v>3.1404718245463974E-2</v>
      </c>
      <c r="V1058" s="13">
        <f t="shared" si="1465"/>
        <v>1.8361317585389135E-3</v>
      </c>
      <c r="W1058" s="13">
        <f t="shared" si="1466"/>
        <v>6.1878879138464925E-2</v>
      </c>
      <c r="X1058" s="13">
        <f t="shared" si="1467"/>
        <v>3.4810745422739112E-2</v>
      </c>
      <c r="Y1058" s="13">
        <f t="shared" si="1468"/>
        <v>9.7916123704758946E-3</v>
      </c>
      <c r="Z1058" s="13">
        <f t="shared" si="1469"/>
        <v>4.3056552252821257E-3</v>
      </c>
      <c r="AA1058" s="13">
        <f t="shared" si="1470"/>
        <v>5.8890403701367423E-3</v>
      </c>
      <c r="AB1058" s="13">
        <f t="shared" si="1471"/>
        <v>4.0273541036751114E-3</v>
      </c>
      <c r="AC1058" s="13">
        <f t="shared" si="1472"/>
        <v>8.8299862080134671E-5</v>
      </c>
      <c r="AD1058" s="13">
        <f t="shared" si="1473"/>
        <v>2.1158638943353545E-2</v>
      </c>
      <c r="AE1058" s="13">
        <f t="shared" si="1474"/>
        <v>1.190305971930386E-2</v>
      </c>
      <c r="AF1058" s="13">
        <f t="shared" si="1475"/>
        <v>3.3481083320300292E-3</v>
      </c>
      <c r="AG1058" s="13">
        <f t="shared" si="1476"/>
        <v>6.2784021740949498E-4</v>
      </c>
      <c r="AH1058" s="13">
        <f t="shared" si="1477"/>
        <v>6.0555018938688524E-4</v>
      </c>
      <c r="AI1058" s="13">
        <f t="shared" si="1478"/>
        <v>8.2823852000589524E-4</v>
      </c>
      <c r="AJ1058" s="13">
        <f t="shared" si="1479"/>
        <v>5.6640973617406033E-4</v>
      </c>
      <c r="AK1058" s="13">
        <f t="shared" si="1480"/>
        <v>2.5823478099077453E-4</v>
      </c>
      <c r="AL1058" s="13">
        <f t="shared" si="1481"/>
        <v>2.7176666317933853E-6</v>
      </c>
      <c r="AM1058" s="13">
        <f t="shared" si="1482"/>
        <v>5.7879264546265097E-3</v>
      </c>
      <c r="AN1058" s="13">
        <f t="shared" si="1483"/>
        <v>3.2560711690767493E-3</v>
      </c>
      <c r="AO1058" s="13">
        <f t="shared" si="1484"/>
        <v>9.1587199156774432E-4</v>
      </c>
      <c r="AP1058" s="13">
        <f t="shared" si="1485"/>
        <v>1.7174512091026401E-4</v>
      </c>
      <c r="AQ1058" s="13">
        <f t="shared" si="1486"/>
        <v>2.4154347027790482E-5</v>
      </c>
      <c r="AR1058" s="13">
        <f t="shared" si="1487"/>
        <v>6.8131982275467117E-5</v>
      </c>
      <c r="AS1058" s="13">
        <f t="shared" si="1488"/>
        <v>9.3187209175898744E-5</v>
      </c>
      <c r="AT1058" s="13">
        <f t="shared" si="1489"/>
        <v>6.3728190960910737E-5</v>
      </c>
      <c r="AU1058" s="13">
        <f t="shared" si="1490"/>
        <v>2.9054647871857521E-5</v>
      </c>
      <c r="AV1058" s="13">
        <f t="shared" si="1491"/>
        <v>9.9348406517073728E-6</v>
      </c>
      <c r="AW1058" s="13">
        <f t="shared" si="1492"/>
        <v>5.8085782824235662E-8</v>
      </c>
      <c r="AX1058" s="13">
        <f t="shared" si="1493"/>
        <v>1.3194016848095587E-3</v>
      </c>
      <c r="AY1058" s="13">
        <f t="shared" si="1494"/>
        <v>7.4224609106870792E-4</v>
      </c>
      <c r="AZ1058" s="13">
        <f t="shared" si="1495"/>
        <v>2.087799591472772E-4</v>
      </c>
      <c r="BA1058" s="13">
        <f t="shared" si="1496"/>
        <v>3.9150601456881515E-5</v>
      </c>
      <c r="BB1058" s="13">
        <f t="shared" si="1497"/>
        <v>5.5061663989298247E-6</v>
      </c>
      <c r="BC1058" s="13">
        <f t="shared" si="1498"/>
        <v>6.1951269782855128E-7</v>
      </c>
      <c r="BD1058" s="13">
        <f t="shared" si="1499"/>
        <v>6.3880846021540064E-6</v>
      </c>
      <c r="BE1058" s="13">
        <f t="shared" si="1500"/>
        <v>8.7372736881106975E-6</v>
      </c>
      <c r="BF1058" s="13">
        <f t="shared" si="1501"/>
        <v>5.9751831930349176E-6</v>
      </c>
      <c r="BG1058" s="13">
        <f t="shared" si="1502"/>
        <v>2.7241765539831008E-6</v>
      </c>
      <c r="BH1058" s="13">
        <f t="shared" si="1503"/>
        <v>9.314950258665497E-7</v>
      </c>
      <c r="BI1058" s="13">
        <f t="shared" si="1504"/>
        <v>2.5480961781143245E-7</v>
      </c>
      <c r="BJ1058" s="14">
        <f t="shared" si="1505"/>
        <v>0.56653310291373704</v>
      </c>
      <c r="BK1058" s="14">
        <f t="shared" si="1506"/>
        <v>0.28089849973984149</v>
      </c>
      <c r="BL1058" s="14">
        <f t="shared" si="1507"/>
        <v>0.14845933140453391</v>
      </c>
      <c r="BM1058" s="14">
        <f t="shared" si="1508"/>
        <v>0.30392220513057688</v>
      </c>
      <c r="BN1058" s="14">
        <f t="shared" si="1509"/>
        <v>0.69553219614753203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1.5207999999999999</v>
      </c>
      <c r="F1059" s="10">
        <f>VLOOKUP(B1059,home!$B$2:$E$405,3,FALSE)</f>
        <v>0.92059999999999997</v>
      </c>
      <c r="G1059" s="10">
        <f>VLOOKUP(C1059,away!$B$2:$E$405,4,FALSE)</f>
        <v>1.0521</v>
      </c>
      <c r="H1059" s="10">
        <f>VLOOKUP(A1059,away!$A$2:$E$405,3,FALSE)</f>
        <v>1.1375</v>
      </c>
      <c r="I1059" s="10">
        <f>VLOOKUP(C1059,away!$B$2:$E$405,3,FALSE)</f>
        <v>0.99629999999999996</v>
      </c>
      <c r="J1059" s="10">
        <f>VLOOKUP(B1059,home!$B$2:$E$405,4,FALSE)</f>
        <v>1.1135999999999999</v>
      </c>
      <c r="K1059" s="12">
        <f t="shared" si="1454"/>
        <v>1.472991005808</v>
      </c>
      <c r="L1059" s="12">
        <f t="shared" si="1455"/>
        <v>1.2620331359999997</v>
      </c>
      <c r="M1059" s="13">
        <f t="shared" si="1456"/>
        <v>6.4892440464120266E-2</v>
      </c>
      <c r="N1059" s="13">
        <f t="shared" si="1457"/>
        <v>9.5585981148580274E-2</v>
      </c>
      <c r="O1059" s="13">
        <f t="shared" si="1458"/>
        <v>8.1896410141626963E-2</v>
      </c>
      <c r="P1059" s="13">
        <f t="shared" si="1459"/>
        <v>0.12063267554657961</v>
      </c>
      <c r="Q1059" s="13">
        <f t="shared" si="1460"/>
        <v>7.0398645256595907E-2</v>
      </c>
      <c r="R1059" s="13">
        <f t="shared" si="1461"/>
        <v>5.1677991659089831E-2</v>
      </c>
      <c r="S1059" s="13">
        <f t="shared" si="1462"/>
        <v>5.6062933931312245E-2</v>
      </c>
      <c r="T1059" s="13">
        <f t="shared" si="1463"/>
        <v>8.8845423043333233E-2</v>
      </c>
      <c r="U1059" s="13">
        <f t="shared" si="1464"/>
        <v>7.6121216912060183E-2</v>
      </c>
      <c r="V1059" s="13">
        <f t="shared" si="1465"/>
        <v>1.1579882838526833E-2</v>
      </c>
      <c r="W1059" s="13">
        <f t="shared" si="1466"/>
        <v>3.4565523761344592E-2</v>
      </c>
      <c r="X1059" s="13">
        <f t="shared" si="1467"/>
        <v>4.3622836350012219E-2</v>
      </c>
      <c r="Y1059" s="13">
        <f t="shared" si="1468"/>
        <v>2.7526732480010353E-2</v>
      </c>
      <c r="Z1059" s="13">
        <f t="shared" si="1469"/>
        <v>2.173977929190098E-2</v>
      </c>
      <c r="AA1059" s="13">
        <f t="shared" si="1470"/>
        <v>3.2022499365221162E-2</v>
      </c>
      <c r="AB1059" s="13">
        <f t="shared" si="1471"/>
        <v>2.3584426774231584E-2</v>
      </c>
      <c r="AC1059" s="13">
        <f t="shared" si="1472"/>
        <v>1.3454111905567246E-3</v>
      </c>
      <c r="AD1059" s="13">
        <f t="shared" si="1473"/>
        <v>1.2728676402875828E-2</v>
      </c>
      <c r="AE1059" s="13">
        <f t="shared" si="1474"/>
        <v>1.6064011397850575E-2</v>
      </c>
      <c r="AF1059" s="13">
        <f t="shared" si="1475"/>
        <v>1.013665734058455E-2</v>
      </c>
      <c r="AG1059" s="13">
        <f t="shared" si="1476"/>
        <v>4.2642658173651111E-3</v>
      </c>
      <c r="AH1059" s="13">
        <f t="shared" si="1477"/>
        <v>6.8590804589264195E-3</v>
      </c>
      <c r="AI1059" s="13">
        <f t="shared" si="1478"/>
        <v>1.0103363824112026E-2</v>
      </c>
      <c r="AJ1059" s="13">
        <f t="shared" si="1479"/>
        <v>7.441082020661469E-3</v>
      </c>
      <c r="AK1059" s="13">
        <f t="shared" si="1480"/>
        <v>3.653548963304653E-3</v>
      </c>
      <c r="AL1059" s="13">
        <f t="shared" si="1481"/>
        <v>1.0004280958852468E-4</v>
      </c>
      <c r="AM1059" s="13">
        <f t="shared" si="1482"/>
        <v>3.7498451714553208E-3</v>
      </c>
      <c r="AN1059" s="13">
        <f t="shared" si="1483"/>
        <v>4.7324288612462153E-3</v>
      </c>
      <c r="AO1059" s="13">
        <f t="shared" si="1484"/>
        <v>2.9862410183277345E-3</v>
      </c>
      <c r="AP1059" s="13">
        <f t="shared" si="1485"/>
        <v>1.2562450390706606E-3</v>
      </c>
      <c r="AQ1059" s="13">
        <f t="shared" si="1486"/>
        <v>3.9635571656069737E-4</v>
      </c>
      <c r="AR1059" s="13">
        <f t="shared" si="1487"/>
        <v>1.7312773643310434E-3</v>
      </c>
      <c r="AS1059" s="13">
        <f t="shared" si="1488"/>
        <v>2.5501559862186069E-3</v>
      </c>
      <c r="AT1059" s="13">
        <f t="shared" si="1489"/>
        <v>1.8781784155537196E-3</v>
      </c>
      <c r="AU1059" s="13">
        <f t="shared" si="1490"/>
        <v>9.221799711377829E-4</v>
      </c>
      <c r="AV1059" s="13">
        <f t="shared" si="1491"/>
        <v>3.3959070080555889E-4</v>
      </c>
      <c r="AW1059" s="13">
        <f t="shared" si="1492"/>
        <v>5.1659979804639259E-6</v>
      </c>
      <c r="AX1059" s="13">
        <f t="shared" si="1493"/>
        <v>9.2058136845437515E-4</v>
      </c>
      <c r="AY1059" s="13">
        <f t="shared" si="1494"/>
        <v>1.1618041913736463E-3</v>
      </c>
      <c r="AZ1059" s="13">
        <f t="shared" si="1495"/>
        <v>7.3311769352861337E-4</v>
      </c>
      <c r="BA1059" s="13">
        <f t="shared" si="1496"/>
        <v>3.0840627394033407E-4</v>
      </c>
      <c r="BB1059" s="13">
        <f t="shared" si="1497"/>
        <v>9.7304734265748805E-5</v>
      </c>
      <c r="BC1059" s="13">
        <f t="shared" si="1498"/>
        <v>2.4560359786609893E-5</v>
      </c>
      <c r="BD1059" s="13">
        <f t="shared" si="1499"/>
        <v>3.6415490023208668E-4</v>
      </c>
      <c r="BE1059" s="13">
        <f t="shared" si="1500"/>
        <v>5.3639689276277329E-4</v>
      </c>
      <c r="BF1059" s="13">
        <f t="shared" si="1501"/>
        <v>3.950538992914618E-4</v>
      </c>
      <c r="BG1059" s="13">
        <f t="shared" si="1502"/>
        <v>1.9397028015523418E-4</v>
      </c>
      <c r="BH1059" s="13">
        <f t="shared" si="1503"/>
        <v>7.1429119515679508E-5</v>
      </c>
      <c r="BI1059" s="13">
        <f t="shared" si="1504"/>
        <v>2.1042890119876101E-5</v>
      </c>
      <c r="BJ1059" s="14">
        <f t="shared" si="1505"/>
        <v>0.42010564342656259</v>
      </c>
      <c r="BK1059" s="14">
        <f t="shared" si="1506"/>
        <v>0.25577519097205781</v>
      </c>
      <c r="BL1059" s="14">
        <f t="shared" si="1507"/>
        <v>0.30236305053935808</v>
      </c>
      <c r="BM1059" s="14">
        <f t="shared" si="1508"/>
        <v>0.51374288181989358</v>
      </c>
      <c r="BN1059" s="14">
        <f t="shared" si="1509"/>
        <v>0.48508414421659285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1.7722</v>
      </c>
      <c r="F1060" s="10">
        <f>VLOOKUP(B1060,home!$B$2:$E$405,3,FALSE)</f>
        <v>0.63480000000000003</v>
      </c>
      <c r="G1060" s="10">
        <f>VLOOKUP(C1060,away!$B$2:$E$405,4,FALSE)</f>
        <v>0.77590000000000003</v>
      </c>
      <c r="H1060" s="10">
        <f>VLOOKUP(A1060,away!$A$2:$E$405,3,FALSE)</f>
        <v>1.5063</v>
      </c>
      <c r="I1060" s="10">
        <f>VLOOKUP(C1060,away!$B$2:$E$405,3,FALSE)</f>
        <v>1.5767</v>
      </c>
      <c r="J1060" s="10">
        <f>VLOOKUP(B1060,home!$B$2:$E$405,4,FALSE)</f>
        <v>1.4937</v>
      </c>
      <c r="K1060" s="12">
        <f t="shared" si="1454"/>
        <v>0.87288172730400015</v>
      </c>
      <c r="L1060" s="12">
        <f t="shared" si="1455"/>
        <v>3.5475124207770001</v>
      </c>
      <c r="M1060" s="13">
        <f t="shared" si="1456"/>
        <v>1.2029489949814934E-2</v>
      </c>
      <c r="N1060" s="13">
        <f t="shared" si="1457"/>
        <v>1.0500321965980572E-2</v>
      </c>
      <c r="O1060" s="13">
        <f t="shared" si="1458"/>
        <v>4.2674765012580572E-2</v>
      </c>
      <c r="P1060" s="13">
        <f t="shared" si="1459"/>
        <v>3.7250022596473649E-2</v>
      </c>
      <c r="Q1060" s="13">
        <f t="shared" si="1460"/>
        <v>4.582769587456628E-3</v>
      </c>
      <c r="R1060" s="13">
        <f t="shared" si="1461"/>
        <v>7.5694629467934677E-2</v>
      </c>
      <c r="S1060" s="13">
        <f t="shared" si="1462"/>
        <v>2.8836721033611738E-2</v>
      </c>
      <c r="T1060" s="13">
        <f t="shared" si="1463"/>
        <v>1.6257432033061476E-2</v>
      </c>
      <c r="U1060" s="13">
        <f t="shared" si="1464"/>
        <v>6.6072458917607102E-2</v>
      </c>
      <c r="V1060" s="13">
        <f t="shared" si="1465"/>
        <v>9.9216223777428003E-3</v>
      </c>
      <c r="W1060" s="13">
        <f t="shared" si="1466"/>
        <v>1.3334052777784604E-3</v>
      </c>
      <c r="X1060" s="13">
        <f t="shared" si="1467"/>
        <v>4.7302717848486941E-3</v>
      </c>
      <c r="Y1060" s="13">
        <f t="shared" si="1468"/>
        <v>8.3903489552008669E-3</v>
      </c>
      <c r="Z1060" s="13">
        <f t="shared" si="1469"/>
        <v>8.9509212741203659E-2</v>
      </c>
      <c r="AA1060" s="13">
        <f t="shared" si="1470"/>
        <v>7.8130956227163068E-2</v>
      </c>
      <c r="AB1060" s="13">
        <f t="shared" si="1471"/>
        <v>3.4099542013739666E-2</v>
      </c>
      <c r="AC1060" s="13">
        <f t="shared" si="1472"/>
        <v>1.9201804238294178E-3</v>
      </c>
      <c r="AD1060" s="13">
        <f t="shared" si="1473"/>
        <v>2.9097627551588308E-4</v>
      </c>
      <c r="AE1060" s="13">
        <f t="shared" si="1474"/>
        <v>1.032241951544026E-3</v>
      </c>
      <c r="AF1060" s="13">
        <f t="shared" si="1475"/>
        <v>1.8309455721747614E-3</v>
      </c>
      <c r="AG1060" s="13">
        <f t="shared" si="1476"/>
        <v>2.1651007196855387E-3</v>
      </c>
      <c r="AH1060" s="13">
        <f t="shared" si="1477"/>
        <v>7.9383760993347735E-2</v>
      </c>
      <c r="AI1060" s="13">
        <f t="shared" si="1478"/>
        <v>6.9292634415761278E-2</v>
      </c>
      <c r="AJ1060" s="13">
        <f t="shared" si="1479"/>
        <v>3.0242137209137158E-2</v>
      </c>
      <c r="AK1060" s="13">
        <f t="shared" si="1480"/>
        <v>8.7992696548254042E-3</v>
      </c>
      <c r="AL1060" s="13">
        <f t="shared" si="1481"/>
        <v>2.3783806121572943E-4</v>
      </c>
      <c r="AM1060" s="13">
        <f t="shared" si="1482"/>
        <v>5.0797574795357756E-5</v>
      </c>
      <c r="AN1060" s="13">
        <f t="shared" si="1483"/>
        <v>1.8020502753188033E-4</v>
      </c>
      <c r="AO1060" s="13">
        <f t="shared" si="1484"/>
        <v>3.1963978672790345E-4</v>
      </c>
      <c r="AP1060" s="13">
        <f t="shared" si="1485"/>
        <v>3.7797537119724955E-4</v>
      </c>
      <c r="AQ1060" s="13">
        <f t="shared" si="1486"/>
        <v>3.3521808101751E-4</v>
      </c>
      <c r="AR1060" s="13">
        <f t="shared" si="1487"/>
        <v>5.6322975626378745E-2</v>
      </c>
      <c r="AS1060" s="13">
        <f t="shared" si="1488"/>
        <v>4.9163296251654581E-2</v>
      </c>
      <c r="AT1060" s="13">
        <f t="shared" si="1489"/>
        <v>2.1456871476051263E-2</v>
      </c>
      <c r="AU1060" s="13">
        <f t="shared" si="1490"/>
        <v>6.2431036788518522E-3</v>
      </c>
      <c r="AV1060" s="13">
        <f t="shared" si="1491"/>
        <v>1.3623727807335405E-3</v>
      </c>
      <c r="AW1060" s="13">
        <f t="shared" si="1492"/>
        <v>2.0457764838159482E-5</v>
      </c>
      <c r="AX1060" s="13">
        <f t="shared" si="1493"/>
        <v>7.390045805037668E-6</v>
      </c>
      <c r="AY1060" s="13">
        <f t="shared" si="1494"/>
        <v>2.6216279283482094E-5</v>
      </c>
      <c r="AZ1060" s="13">
        <f t="shared" si="1495"/>
        <v>4.650128819235575E-5</v>
      </c>
      <c r="BA1060" s="13">
        <f t="shared" si="1496"/>
        <v>5.4987965814837618E-5</v>
      </c>
      <c r="BB1060" s="13">
        <f t="shared" si="1497"/>
        <v>4.8767622930349382E-5</v>
      </c>
      <c r="BC1060" s="13">
        <f t="shared" si="1498"/>
        <v>3.4600749615436727E-5</v>
      </c>
      <c r="BD1060" s="13">
        <f t="shared" si="1499"/>
        <v>3.3301075934949825E-2</v>
      </c>
      <c r="BE1060" s="13">
        <f t="shared" si="1500"/>
        <v>2.9067900683180679E-2</v>
      </c>
      <c r="BF1060" s="13">
        <f t="shared" si="1501"/>
        <v>1.2686419678717939E-2</v>
      </c>
      <c r="BG1060" s="13">
        <f t="shared" si="1502"/>
        <v>3.6912479741542576E-3</v>
      </c>
      <c r="BH1060" s="13">
        <f t="shared" si="1503"/>
        <v>8.0550572689678981E-4</v>
      </c>
      <c r="BI1060" s="13">
        <f t="shared" si="1504"/>
        <v>1.4062224604938686E-4</v>
      </c>
      <c r="BJ1060" s="14">
        <f t="shared" si="1505"/>
        <v>5.2596113916158309E-2</v>
      </c>
      <c r="BK1060" s="14">
        <f t="shared" si="1506"/>
        <v>9.0222090721971751E-2</v>
      </c>
      <c r="BL1060" s="14">
        <f t="shared" si="1507"/>
        <v>0.69863154596971544</v>
      </c>
      <c r="BM1060" s="14">
        <f t="shared" si="1508"/>
        <v>0.74822120625436284</v>
      </c>
      <c r="BN1060" s="14">
        <f t="shared" si="1509"/>
        <v>0.18273199858024103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1.7722</v>
      </c>
      <c r="F1061" s="10">
        <f>VLOOKUP(B1061,home!$B$2:$E$405,3,FALSE)</f>
        <v>0.77590000000000003</v>
      </c>
      <c r="G1061" s="10">
        <f>VLOOKUP(C1061,away!$B$2:$E$405,4,FALSE)</f>
        <v>0.56430000000000002</v>
      </c>
      <c r="H1061" s="10">
        <f>VLOOKUP(A1061,away!$A$2:$E$405,3,FALSE)</f>
        <v>1.5063</v>
      </c>
      <c r="I1061" s="10">
        <f>VLOOKUP(C1061,away!$B$2:$E$405,3,FALSE)</f>
        <v>1.3278000000000001</v>
      </c>
      <c r="J1061" s="10">
        <f>VLOOKUP(B1061,home!$B$2:$E$405,4,FALSE)</f>
        <v>1.2447999999999999</v>
      </c>
      <c r="K1061" s="12">
        <f t="shared" si="1454"/>
        <v>0.77594070371400004</v>
      </c>
      <c r="L1061" s="12">
        <f t="shared" si="1455"/>
        <v>2.4896810862720002</v>
      </c>
      <c r="M1061" s="13">
        <f t="shared" si="1456"/>
        <v>3.8173191994321572E-2</v>
      </c>
      <c r="N1061" s="13">
        <f t="shared" si="1457"/>
        <v>2.9620133459083507E-2</v>
      </c>
      <c r="O1061" s="13">
        <f t="shared" si="1458"/>
        <v>9.5039074110892144E-2</v>
      </c>
      <c r="P1061" s="13">
        <f t="shared" si="1459"/>
        <v>7.374468604593265E-2</v>
      </c>
      <c r="Q1061" s="13">
        <f t="shared" si="1460"/>
        <v>1.1491733600171927E-2</v>
      </c>
      <c r="R1061" s="13">
        <f t="shared" si="1461"/>
        <v>0.11830849263534557</v>
      </c>
      <c r="S1061" s="13">
        <f t="shared" si="1462"/>
        <v>3.5615823801308927E-2</v>
      </c>
      <c r="T1061" s="13">
        <f t="shared" si="1463"/>
        <v>2.8610751792824487E-2</v>
      </c>
      <c r="U1061" s="13">
        <f t="shared" si="1464"/>
        <v>9.180037503081262E-2</v>
      </c>
      <c r="V1061" s="13">
        <f t="shared" si="1465"/>
        <v>7.6449163733237581E-3</v>
      </c>
      <c r="W1061" s="13">
        <f t="shared" si="1466"/>
        <v>2.972301285537075E-3</v>
      </c>
      <c r="X1061" s="13">
        <f t="shared" si="1467"/>
        <v>7.4000822933036076E-3</v>
      </c>
      <c r="Y1061" s="13">
        <f t="shared" si="1468"/>
        <v>9.2119224612471611E-3</v>
      </c>
      <c r="Z1061" s="13">
        <f t="shared" si="1469"/>
        <v>9.8183472153190038E-2</v>
      </c>
      <c r="AA1061" s="13">
        <f t="shared" si="1470"/>
        <v>7.6184552475630191E-2</v>
      </c>
      <c r="AB1061" s="13">
        <f t="shared" si="1471"/>
        <v>2.9557347630038328E-2</v>
      </c>
      <c r="AC1061" s="13">
        <f t="shared" si="1472"/>
        <v>9.2304954135423412E-4</v>
      </c>
      <c r="AD1061" s="13">
        <f t="shared" si="1473"/>
        <v>5.7658238778741618E-4</v>
      </c>
      <c r="AE1061" s="13">
        <f t="shared" si="1474"/>
        <v>1.435506265551878E-3</v>
      </c>
      <c r="AF1061" s="13">
        <f t="shared" si="1475"/>
        <v>1.7869763992847314E-3</v>
      </c>
      <c r="AG1061" s="13">
        <f t="shared" si="1476"/>
        <v>1.4830004476378792E-3</v>
      </c>
      <c r="AH1061" s="13">
        <f t="shared" si="1477"/>
        <v>6.1111383401077697E-2</v>
      </c>
      <c r="AI1061" s="13">
        <f t="shared" si="1478"/>
        <v>4.7418809841168287E-2</v>
      </c>
      <c r="AJ1061" s="13">
        <f t="shared" si="1479"/>
        <v>1.8397092338718234E-2</v>
      </c>
      <c r="AK1061" s="13">
        <f t="shared" si="1480"/>
        <v>4.7583509251988218E-3</v>
      </c>
      <c r="AL1061" s="13">
        <f t="shared" si="1481"/>
        <v>7.1327541738857892E-5</v>
      </c>
      <c r="AM1061" s="13">
        <f t="shared" si="1482"/>
        <v>8.9478748745773268E-5</v>
      </c>
      <c r="AN1061" s="13">
        <f t="shared" si="1483"/>
        <v>2.2277354837563616E-4</v>
      </c>
      <c r="AO1061" s="13">
        <f t="shared" si="1484"/>
        <v>2.7731754495626096E-4</v>
      </c>
      <c r="AP1061" s="13">
        <f t="shared" si="1485"/>
        <v>2.3014408218966271E-4</v>
      </c>
      <c r="AQ1061" s="13">
        <f t="shared" si="1486"/>
        <v>1.4324634213625794E-4</v>
      </c>
      <c r="AR1061" s="13">
        <f t="shared" si="1487"/>
        <v>3.042957108191598E-2</v>
      </c>
      <c r="AS1061" s="13">
        <f t="shared" si="1488"/>
        <v>2.3611542799017067E-2</v>
      </c>
      <c r="AT1061" s="13">
        <f t="shared" si="1489"/>
        <v>9.1605785676212668E-3</v>
      </c>
      <c r="AU1061" s="13">
        <f t="shared" si="1490"/>
        <v>2.3693552600624777E-3</v>
      </c>
      <c r="AV1061" s="13">
        <f t="shared" si="1491"/>
        <v>4.5961979696033657E-4</v>
      </c>
      <c r="AW1061" s="13">
        <f t="shared" si="1492"/>
        <v>3.8276040921471546E-6</v>
      </c>
      <c r="AX1061" s="13">
        <f t="shared" si="1493"/>
        <v>1.1571700544873914E-5</v>
      </c>
      <c r="AY1061" s="13">
        <f t="shared" si="1494"/>
        <v>2.8809843982575984E-5</v>
      </c>
      <c r="AZ1061" s="13">
        <f t="shared" si="1495"/>
        <v>3.5863661830933318E-5</v>
      </c>
      <c r="BA1061" s="13">
        <f t="shared" si="1496"/>
        <v>2.9763026848309911E-5</v>
      </c>
      <c r="BB1061" s="13">
        <f t="shared" si="1497"/>
        <v>1.8525111253610728E-5</v>
      </c>
      <c r="BC1061" s="13">
        <f t="shared" si="1498"/>
        <v>9.2243238218398482E-6</v>
      </c>
      <c r="BD1061" s="13">
        <f t="shared" si="1499"/>
        <v>1.2626654597669274E-2</v>
      </c>
      <c r="BE1061" s="13">
        <f t="shared" si="1500"/>
        <v>9.7975352540691091E-3</v>
      </c>
      <c r="BF1061" s="13">
        <f t="shared" si="1501"/>
        <v>3.8011531998525545E-3</v>
      </c>
      <c r="BG1061" s="13">
        <f t="shared" si="1502"/>
        <v>9.8315649627277136E-4</v>
      </c>
      <c r="BH1061" s="13">
        <f t="shared" si="1503"/>
        <v>1.907177858947212E-4</v>
      </c>
      <c r="BI1061" s="13">
        <f t="shared" si="1504"/>
        <v>2.9597138599585203E-5</v>
      </c>
      <c r="BJ1061" s="14">
        <f t="shared" si="1505"/>
        <v>9.5685708327115412E-2</v>
      </c>
      <c r="BK1061" s="14">
        <f t="shared" si="1506"/>
        <v>0.15620180514196255</v>
      </c>
      <c r="BL1061" s="14">
        <f t="shared" si="1507"/>
        <v>0.63603496036681717</v>
      </c>
      <c r="BM1061" s="14">
        <f t="shared" si="1508"/>
        <v>0.61970365190344756</v>
      </c>
      <c r="BN1061" s="14">
        <f t="shared" si="1509"/>
        <v>0.3663773118457474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1.5207999999999999</v>
      </c>
      <c r="F1063" s="10">
        <f>VLOOKUP(B1063,home!$B$2:$E$405,3,FALSE)</f>
        <v>1.5343</v>
      </c>
      <c r="G1063" s="10">
        <f>VLOOKUP(C1063,away!$B$2:$E$405,4,FALSE)</f>
        <v>0.96440000000000003</v>
      </c>
      <c r="H1063" s="10">
        <f>VLOOKUP(A1063,away!$A$2:$E$405,3,FALSE)</f>
        <v>1.1375</v>
      </c>
      <c r="I1063" s="10">
        <f>VLOOKUP(C1063,away!$B$2:$E$405,3,FALSE)</f>
        <v>1.1135999999999999</v>
      </c>
      <c r="J1063" s="10">
        <f>VLOOKUP(B1063,home!$B$2:$E$405,4,FALSE)</f>
        <v>1.1135999999999999</v>
      </c>
      <c r="K1063" s="12">
        <f t="shared" si="1454"/>
        <v>2.2502957015359999</v>
      </c>
      <c r="L1063" s="12">
        <f t="shared" si="1455"/>
        <v>1.4106193919999996</v>
      </c>
      <c r="M1063" s="13">
        <f t="shared" si="1456"/>
        <v>2.5708975841167252E-2</v>
      </c>
      <c r="N1063" s="13">
        <f t="shared" si="1457"/>
        <v>5.7852797826271535E-2</v>
      </c>
      <c r="O1063" s="13">
        <f t="shared" si="1458"/>
        <v>3.6265579870010035E-2</v>
      </c>
      <c r="P1063" s="13">
        <f t="shared" si="1459"/>
        <v>8.1608278495194059E-2</v>
      </c>
      <c r="Q1063" s="13">
        <f t="shared" si="1460"/>
        <v>6.5092951135145044E-2</v>
      </c>
      <c r="R1063" s="13">
        <f t="shared" si="1461"/>
        <v>2.5578465113380487E-2</v>
      </c>
      <c r="S1063" s="13">
        <f t="shared" si="1462"/>
        <v>6.4762509017227909E-2</v>
      </c>
      <c r="T1063" s="13">
        <f t="shared" si="1463"/>
        <v>9.1821379153743998E-2</v>
      </c>
      <c r="U1063" s="13">
        <f t="shared" si="1464"/>
        <v>5.7559110096528643E-2</v>
      </c>
      <c r="V1063" s="13">
        <f t="shared" si="1465"/>
        <v>2.2841814316688042E-2</v>
      </c>
      <c r="W1063" s="13">
        <f t="shared" si="1466"/>
        <v>4.8826129379903258E-2</v>
      </c>
      <c r="X1063" s="13">
        <f t="shared" si="1467"/>
        <v>6.8875084939592462E-2</v>
      </c>
      <c r="Y1063" s="13">
        <f t="shared" si="1468"/>
        <v>4.8578265220718127E-2</v>
      </c>
      <c r="Z1063" s="13">
        <f t="shared" si="1469"/>
        <v>1.2027159635509996E-2</v>
      </c>
      <c r="AA1063" s="13">
        <f t="shared" si="1470"/>
        <v>2.7064665629475425E-2</v>
      </c>
      <c r="AB1063" s="13">
        <f t="shared" si="1471"/>
        <v>3.0451750364758841E-2</v>
      </c>
      <c r="AC1063" s="13">
        <f t="shared" si="1472"/>
        <v>4.5316885521040351E-3</v>
      </c>
      <c r="AD1063" s="13">
        <f t="shared" si="1473"/>
        <v>2.746830726655922E-2</v>
      </c>
      <c r="AE1063" s="13">
        <f t="shared" si="1474"/>
        <v>3.8747326895622942E-2</v>
      </c>
      <c r="AF1063" s="13">
        <f t="shared" si="1475"/>
        <v>2.7328865353564435E-2</v>
      </c>
      <c r="AG1063" s="13">
        <f t="shared" si="1476"/>
        <v>1.285020914303164E-2</v>
      </c>
      <c r="AH1063" s="13">
        <f t="shared" si="1477"/>
        <v>4.2414361531325148E-3</v>
      </c>
      <c r="AI1063" s="13">
        <f t="shared" si="1478"/>
        <v>9.5444855437334837E-3</v>
      </c>
      <c r="AJ1063" s="13">
        <f t="shared" si="1479"/>
        <v>1.0738957396217977E-2</v>
      </c>
      <c r="AK1063" s="13">
        <f t="shared" si="1480"/>
        <v>8.0552765558958486E-3</v>
      </c>
      <c r="AL1063" s="13">
        <f t="shared" si="1481"/>
        <v>5.7539950824707332E-4</v>
      </c>
      <c r="AM1063" s="13">
        <f t="shared" si="1482"/>
        <v>1.2362362754081655E-2</v>
      </c>
      <c r="AN1063" s="13">
        <f t="shared" si="1483"/>
        <v>1.7438588631846105E-2</v>
      </c>
      <c r="AO1063" s="13">
        <f t="shared" si="1484"/>
        <v>1.2299605646596429E-2</v>
      </c>
      <c r="AP1063" s="13">
        <f t="shared" si="1485"/>
        <v>5.7833540796805392E-3</v>
      </c>
      <c r="AQ1063" s="13">
        <f t="shared" si="1486"/>
        <v>2.039527853899921E-3</v>
      </c>
      <c r="AR1063" s="13">
        <f t="shared" si="1487"/>
        <v>1.1966104175077192E-3</v>
      </c>
      <c r="AS1063" s="13">
        <f t="shared" si="1488"/>
        <v>2.6927272789308188E-3</v>
      </c>
      <c r="AT1063" s="13">
        <f t="shared" si="1489"/>
        <v>3.0297163105933761E-3</v>
      </c>
      <c r="AU1063" s="13">
        <f t="shared" si="1490"/>
        <v>2.2725858635339272E-3</v>
      </c>
      <c r="AV1063" s="13">
        <f t="shared" si="1491"/>
        <v>1.2784975500204686E-3</v>
      </c>
      <c r="AW1063" s="13">
        <f t="shared" si="1492"/>
        <v>5.0736023529434847E-5</v>
      </c>
      <c r="AX1063" s="13">
        <f t="shared" si="1493"/>
        <v>4.6364952943897808E-3</v>
      </c>
      <c r="AY1063" s="13">
        <f t="shared" si="1494"/>
        <v>6.5403301731829728E-3</v>
      </c>
      <c r="AZ1063" s="13">
        <f t="shared" si="1495"/>
        <v>4.6129582861873086E-3</v>
      </c>
      <c r="BA1063" s="13">
        <f t="shared" si="1496"/>
        <v>2.1690428043276339E-3</v>
      </c>
      <c r="BB1063" s="13">
        <f t="shared" si="1497"/>
        <v>7.6492346046565566E-4</v>
      </c>
      <c r="BC1063" s="13">
        <f t="shared" si="1498"/>
        <v>2.1580317334571949E-4</v>
      </c>
      <c r="BD1063" s="13">
        <f t="shared" si="1499"/>
        <v>2.8132697660093384E-4</v>
      </c>
      <c r="BE1063" s="13">
        <f t="shared" si="1500"/>
        <v>6.3306888617120031E-4</v>
      </c>
      <c r="BF1063" s="13">
        <f t="shared" si="1501"/>
        <v>7.1229609666361771E-4</v>
      </c>
      <c r="BG1063" s="13">
        <f t="shared" si="1502"/>
        <v>5.342922815143367E-4</v>
      </c>
      <c r="BH1063" s="13">
        <f t="shared" si="1503"/>
        <v>3.0057890611389352E-4</v>
      </c>
      <c r="BI1063" s="13">
        <f t="shared" si="1504"/>
        <v>1.3527828408009746E-4</v>
      </c>
      <c r="BJ1063" s="14">
        <f t="shared" si="1505"/>
        <v>0.55630430847215639</v>
      </c>
      <c r="BK1063" s="14">
        <f t="shared" si="1506"/>
        <v>0.20656899590381134</v>
      </c>
      <c r="BL1063" s="14">
        <f t="shared" si="1507"/>
        <v>0.22256670557486369</v>
      </c>
      <c r="BM1063" s="14">
        <f t="shared" si="1508"/>
        <v>0.69887052715551945</v>
      </c>
      <c r="BN1063" s="14">
        <f t="shared" si="1509"/>
        <v>0.2921070482811684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1.5207999999999999</v>
      </c>
      <c r="F1064" s="10">
        <f>VLOOKUP(B1064,home!$B$2:$E$405,3,FALSE)</f>
        <v>0.78910000000000002</v>
      </c>
      <c r="G1064" s="10">
        <f>VLOOKUP(C1064,away!$B$2:$E$405,4,FALSE)</f>
        <v>0.74519999999999997</v>
      </c>
      <c r="H1064" s="10">
        <f>VLOOKUP(A1064,away!$A$2:$E$405,3,FALSE)</f>
        <v>1.1375</v>
      </c>
      <c r="I1064" s="10">
        <f>VLOOKUP(C1064,away!$B$2:$E$405,3,FALSE)</f>
        <v>0.93769999999999998</v>
      </c>
      <c r="J1064" s="10">
        <f>VLOOKUP(B1064,home!$B$2:$E$405,4,FALSE)</f>
        <v>0.87909999999999999</v>
      </c>
      <c r="K1064" s="12">
        <f t="shared" si="1454"/>
        <v>0.89428715625599997</v>
      </c>
      <c r="L1064" s="12">
        <f t="shared" si="1455"/>
        <v>0.93767772962499985</v>
      </c>
      <c r="M1064" s="13">
        <f t="shared" si="1456"/>
        <v>0.16009868287848267</v>
      </c>
      <c r="N1064" s="13">
        <f t="shared" si="1457"/>
        <v>0.14317419583172941</v>
      </c>
      <c r="O1064" s="13">
        <f t="shared" si="1458"/>
        <v>0.15012096947744849</v>
      </c>
      <c r="P1064" s="13">
        <f t="shared" si="1459"/>
        <v>0.13425125488838116</v>
      </c>
      <c r="Q1064" s="13">
        <f t="shared" si="1460"/>
        <v>6.4019422219798464E-2</v>
      </c>
      <c r="R1064" s="13">
        <f t="shared" si="1461"/>
        <v>7.0382544914358899E-2</v>
      </c>
      <c r="S1064" s="13">
        <f t="shared" si="1462"/>
        <v>2.8144203179961698E-2</v>
      </c>
      <c r="T1064" s="13">
        <f t="shared" si="1463"/>
        <v>6.0029586478964898E-2</v>
      </c>
      <c r="U1064" s="13">
        <f t="shared" si="1464"/>
        <v>6.2942205941522208E-2</v>
      </c>
      <c r="V1064" s="13">
        <f t="shared" si="1465"/>
        <v>2.6222678043941773E-3</v>
      </c>
      <c r="W1064" s="13">
        <f t="shared" si="1466"/>
        <v>1.9083915680698584E-2</v>
      </c>
      <c r="X1064" s="13">
        <f t="shared" si="1467"/>
        <v>1.7894562727832384E-2</v>
      </c>
      <c r="Y1064" s="13">
        <f t="shared" si="1468"/>
        <v>8.3896664756330074E-3</v>
      </c>
      <c r="Z1064" s="13">
        <f t="shared" si="1469"/>
        <v>2.1998714973508544E-2</v>
      </c>
      <c r="AA1064" s="13">
        <f t="shared" si="1470"/>
        <v>1.967316825494524E-2</v>
      </c>
      <c r="AB1064" s="13">
        <f t="shared" si="1471"/>
        <v>8.7967308466303951E-3</v>
      </c>
      <c r="AC1064" s="13">
        <f t="shared" si="1472"/>
        <v>1.3743193302085283E-4</v>
      </c>
      <c r="AD1064" s="13">
        <f t="shared" si="1473"/>
        <v>4.2666251710803049E-3</v>
      </c>
      <c r="AE1064" s="13">
        <f t="shared" si="1474"/>
        <v>4.000719403579457E-3</v>
      </c>
      <c r="AF1064" s="13">
        <f t="shared" si="1475"/>
        <v>1.8756927436075345E-3</v>
      </c>
      <c r="AG1064" s="13">
        <f t="shared" si="1476"/>
        <v>5.8626510443333339E-4</v>
      </c>
      <c r="AH1064" s="13">
        <f t="shared" si="1477"/>
        <v>5.1569262777567439E-3</v>
      </c>
      <c r="AI1064" s="13">
        <f t="shared" si="1478"/>
        <v>4.6117729359569171E-3</v>
      </c>
      <c r="AJ1064" s="13">
        <f t="shared" si="1479"/>
        <v>2.0621246520976478E-3</v>
      </c>
      <c r="AK1064" s="13">
        <f t="shared" si="1480"/>
        <v>6.1471053032326629E-4</v>
      </c>
      <c r="AL1064" s="13">
        <f t="shared" si="1481"/>
        <v>4.6097592155182421E-6</v>
      </c>
      <c r="AM1064" s="13">
        <f t="shared" si="1482"/>
        <v>7.6311761821113539E-4</v>
      </c>
      <c r="AN1064" s="13">
        <f t="shared" si="1483"/>
        <v>7.1555839568105491E-4</v>
      </c>
      <c r="AO1064" s="13">
        <f t="shared" si="1484"/>
        <v>3.3548158593815942E-4</v>
      </c>
      <c r="AP1064" s="13">
        <f t="shared" si="1485"/>
        <v>1.0485787061116255E-4</v>
      </c>
      <c r="AQ1064" s="13">
        <f t="shared" si="1486"/>
        <v>2.4580722511996719E-5</v>
      </c>
      <c r="AR1064" s="13">
        <f t="shared" si="1487"/>
        <v>9.6710698479408929E-4</v>
      </c>
      <c r="AS1064" s="13">
        <f t="shared" si="1488"/>
        <v>8.6487135522682064E-4</v>
      </c>
      <c r="AT1064" s="13">
        <f t="shared" si="1489"/>
        <v>3.8672167239653306E-4</v>
      </c>
      <c r="AU1064" s="13">
        <f t="shared" si="1490"/>
        <v>1.1528007489002001E-4</v>
      </c>
      <c r="AV1064" s="13">
        <f t="shared" si="1491"/>
        <v>2.5773372586593673E-5</v>
      </c>
      <c r="AW1064" s="13">
        <f t="shared" si="1492"/>
        <v>1.073757808985453E-7</v>
      </c>
      <c r="AX1064" s="13">
        <f t="shared" si="1493"/>
        <v>1.1374104744648132E-4</v>
      </c>
      <c r="AY1064" s="13">
        <f t="shared" si="1494"/>
        <v>1.0665244713478599E-4</v>
      </c>
      <c r="AZ1064" s="13">
        <f t="shared" si="1495"/>
        <v>5.0002812244148229E-5</v>
      </c>
      <c r="BA1064" s="13">
        <f t="shared" si="1496"/>
        <v>1.5628841153319354E-5</v>
      </c>
      <c r="BB1064" s="13">
        <f t="shared" si="1497"/>
        <v>3.6637040723285629E-6</v>
      </c>
      <c r="BC1064" s="13">
        <f t="shared" si="1498"/>
        <v>6.8707474331178279E-7</v>
      </c>
      <c r="BD1064" s="13">
        <f t="shared" si="1499"/>
        <v>1.5113911363436676E-4</v>
      </c>
      <c r="BE1064" s="13">
        <f t="shared" si="1500"/>
        <v>1.3516176813113028E-4</v>
      </c>
      <c r="BF1064" s="13">
        <f t="shared" si="1501"/>
        <v>6.0436716628260662E-5</v>
      </c>
      <c r="BG1064" s="13">
        <f t="shared" si="1502"/>
        <v>1.8015926482312313E-5</v>
      </c>
      <c r="BH1064" s="13">
        <f t="shared" si="1503"/>
        <v>4.0278529152960596E-6</v>
      </c>
      <c r="BI1064" s="13">
        <f t="shared" si="1504"/>
        <v>7.204114258875107E-7</v>
      </c>
      <c r="BJ1064" s="14">
        <f t="shared" si="1505"/>
        <v>0.32555462395710516</v>
      </c>
      <c r="BK1064" s="14">
        <f t="shared" si="1506"/>
        <v>0.32536510289059078</v>
      </c>
      <c r="BL1064" s="14">
        <f t="shared" si="1507"/>
        <v>0.32709040908015113</v>
      </c>
      <c r="BM1064" s="14">
        <f t="shared" si="1508"/>
        <v>0.27785523561980274</v>
      </c>
      <c r="BN1064" s="14">
        <f t="shared" si="1509"/>
        <v>0.7220470702101992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1.5207999999999999</v>
      </c>
      <c r="F1065" s="10">
        <f>VLOOKUP(B1065,home!$B$2:$E$405,3,FALSE)</f>
        <v>0.70140000000000002</v>
      </c>
      <c r="G1065" s="10">
        <f>VLOOKUP(C1065,away!$B$2:$E$405,4,FALSE)</f>
        <v>0.74519999999999997</v>
      </c>
      <c r="H1065" s="10">
        <f>VLOOKUP(A1065,away!$A$2:$E$405,3,FALSE)</f>
        <v>1.1375</v>
      </c>
      <c r="I1065" s="10">
        <f>VLOOKUP(C1065,away!$B$2:$E$405,3,FALSE)</f>
        <v>0.64470000000000005</v>
      </c>
      <c r="J1065" s="10">
        <f>VLOOKUP(B1065,home!$B$2:$E$405,4,FALSE)</f>
        <v>0.64470000000000005</v>
      </c>
      <c r="K1065" s="12">
        <f t="shared" si="1454"/>
        <v>0.79489673222399992</v>
      </c>
      <c r="L1065" s="12">
        <f t="shared" si="1455"/>
        <v>0.47278832737500004</v>
      </c>
      <c r="M1065" s="13">
        <f t="shared" si="1456"/>
        <v>0.28148248330767661</v>
      </c>
      <c r="N1065" s="13">
        <f t="shared" si="1457"/>
        <v>0.22374950615956871</v>
      </c>
      <c r="O1065" s="13">
        <f t="shared" si="1458"/>
        <v>0.13308163246839777</v>
      </c>
      <c r="P1065" s="13">
        <f t="shared" si="1459"/>
        <v>0.10578615476816475</v>
      </c>
      <c r="Q1065" s="13">
        <f t="shared" si="1460"/>
        <v>8.8928875641487451E-2</v>
      </c>
      <c r="R1065" s="13">
        <f t="shared" si="1461"/>
        <v>3.1459721209534143E-2</v>
      </c>
      <c r="S1065" s="13">
        <f t="shared" si="1462"/>
        <v>9.9390825399977168E-3</v>
      </c>
      <c r="T1065" s="13">
        <f t="shared" si="1463"/>
        <v>4.2044534369878234E-2</v>
      </c>
      <c r="U1065" s="13">
        <f t="shared" si="1464"/>
        <v>2.5007229586136749E-2</v>
      </c>
      <c r="V1065" s="13">
        <f t="shared" si="1465"/>
        <v>4.150316769960437E-4</v>
      </c>
      <c r="W1065" s="13">
        <f t="shared" si="1466"/>
        <v>2.356309088259095E-2</v>
      </c>
      <c r="X1065" s="13">
        <f t="shared" si="1467"/>
        <v>1.1140354326165287E-2</v>
      </c>
      <c r="Y1065" s="13">
        <f t="shared" si="1468"/>
        <v>2.6335147441162664E-3</v>
      </c>
      <c r="Z1065" s="13">
        <f t="shared" si="1469"/>
        <v>4.9579296567798222E-3</v>
      </c>
      <c r="AA1065" s="13">
        <f t="shared" si="1470"/>
        <v>3.9410420827707369E-3</v>
      </c>
      <c r="AB1065" s="13">
        <f t="shared" si="1471"/>
        <v>1.5663607365758627E-3</v>
      </c>
      <c r="AC1065" s="13">
        <f t="shared" si="1472"/>
        <v>9.7485207384122014E-6</v>
      </c>
      <c r="AD1065" s="13">
        <f t="shared" si="1473"/>
        <v>4.6825559859171679E-3</v>
      </c>
      <c r="AE1065" s="13">
        <f t="shared" si="1474"/>
        <v>2.2138578124215715E-3</v>
      </c>
      <c r="AF1065" s="13">
        <f t="shared" si="1475"/>
        <v>5.2334306609043576E-4</v>
      </c>
      <c r="AG1065" s="13">
        <f t="shared" si="1476"/>
        <v>8.2476830953400436E-5</v>
      </c>
      <c r="AH1065" s="13">
        <f t="shared" si="1477"/>
        <v>5.8601281741795972E-4</v>
      </c>
      <c r="AI1065" s="13">
        <f t="shared" si="1478"/>
        <v>4.658196736069156E-4</v>
      </c>
      <c r="AJ1065" s="13">
        <f t="shared" si="1479"/>
        <v>1.8513926817789373E-4</v>
      </c>
      <c r="AK1065" s="13">
        <f t="shared" si="1480"/>
        <v>4.9055533093650174E-5</v>
      </c>
      <c r="AL1065" s="13">
        <f t="shared" si="1481"/>
        <v>1.4654674230184513E-7</v>
      </c>
      <c r="AM1065" s="13">
        <f t="shared" si="1482"/>
        <v>7.4442969033229763E-4</v>
      </c>
      <c r="AN1065" s="13">
        <f t="shared" si="1483"/>
        <v>3.5195766814049618E-4</v>
      </c>
      <c r="AO1065" s="13">
        <f t="shared" si="1484"/>
        <v>8.3200738613475276E-5</v>
      </c>
      <c r="AP1065" s="13">
        <f t="shared" si="1485"/>
        <v>1.3112112681809854E-5</v>
      </c>
      <c r="AQ1065" s="13">
        <f t="shared" si="1486"/>
        <v>1.5498134557963511E-6</v>
      </c>
      <c r="AR1065" s="13">
        <f t="shared" si="1487"/>
        <v>5.541200395346971E-5</v>
      </c>
      <c r="AS1065" s="13">
        <f t="shared" si="1488"/>
        <v>4.4046820868596429E-5</v>
      </c>
      <c r="AT1065" s="13">
        <f t="shared" si="1489"/>
        <v>1.7506336986651594E-5</v>
      </c>
      <c r="AU1065" s="13">
        <f t="shared" si="1490"/>
        <v>4.6385766879671665E-6</v>
      </c>
      <c r="AV1065" s="13">
        <f t="shared" si="1491"/>
        <v>9.2179736285888121E-7</v>
      </c>
      <c r="AW1065" s="13">
        <f t="shared" si="1492"/>
        <v>1.5298580118204696E-9</v>
      </c>
      <c r="AX1065" s="13">
        <f t="shared" si="1493"/>
        <v>9.8624121369277878E-5</v>
      </c>
      <c r="AY1065" s="13">
        <f t="shared" si="1494"/>
        <v>4.6628333381009879E-5</v>
      </c>
      <c r="AZ1065" s="13">
        <f t="shared" si="1495"/>
        <v>1.1022665873745772E-5</v>
      </c>
      <c r="BA1065" s="13">
        <f t="shared" si="1496"/>
        <v>1.7371292538872528E-6</v>
      </c>
      <c r="BB1065" s="13">
        <f t="shared" si="1497"/>
        <v>2.0532360859488392E-7</v>
      </c>
      <c r="BC1065" s="13">
        <f t="shared" si="1498"/>
        <v>1.9414921095634877E-8</v>
      </c>
      <c r="BD1065" s="13">
        <f t="shared" si="1499"/>
        <v>4.3663581109429731E-6</v>
      </c>
      <c r="BE1065" s="13">
        <f t="shared" si="1500"/>
        <v>3.4708037941083256E-6</v>
      </c>
      <c r="BF1065" s="13">
        <f t="shared" si="1501"/>
        <v>1.3794652970636845E-6</v>
      </c>
      <c r="BG1065" s="13">
        <f t="shared" si="1502"/>
        <v>3.6551081895077743E-7</v>
      </c>
      <c r="BH1065" s="13">
        <f t="shared" si="1503"/>
        <v>7.2635838894122749E-8</v>
      </c>
      <c r="BI1065" s="13">
        <f t="shared" si="1504"/>
        <v>1.1547598195857421E-8</v>
      </c>
      <c r="BJ1065" s="14">
        <f t="shared" si="1505"/>
        <v>0.40091459683082098</v>
      </c>
      <c r="BK1065" s="14">
        <f t="shared" si="1506"/>
        <v>0.39767927569369677</v>
      </c>
      <c r="BL1065" s="14">
        <f t="shared" si="1507"/>
        <v>0.19647420523302941</v>
      </c>
      <c r="BM1065" s="14">
        <f t="shared" si="1508"/>
        <v>0.13549100705597461</v>
      </c>
      <c r="BN1065" s="14">
        <f t="shared" si="1509"/>
        <v>0.86448837355482944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1.5207999999999999</v>
      </c>
      <c r="F1066" s="10">
        <f>VLOOKUP(B1066,home!$B$2:$E$405,3,FALSE)</f>
        <v>0.65749999999999997</v>
      </c>
      <c r="G1066" s="10">
        <f>VLOOKUP(C1066,away!$B$2:$E$405,4,FALSE)</f>
        <v>1.0959000000000001</v>
      </c>
      <c r="H1066" s="10">
        <f>VLOOKUP(A1066,away!$A$2:$E$405,3,FALSE)</f>
        <v>1.1375</v>
      </c>
      <c r="I1066" s="10">
        <f>VLOOKUP(C1066,away!$B$2:$E$405,3,FALSE)</f>
        <v>0.99629999999999996</v>
      </c>
      <c r="J1066" s="10">
        <f>VLOOKUP(B1066,home!$B$2:$E$405,4,FALSE)</f>
        <v>0.99629999999999996</v>
      </c>
      <c r="K1066" s="12">
        <f t="shared" si="1454"/>
        <v>1.0958189033999999</v>
      </c>
      <c r="L1066" s="12">
        <f t="shared" si="1455"/>
        <v>1.1290980723749999</v>
      </c>
      <c r="M1066" s="13">
        <f t="shared" si="1456"/>
        <v>0.10807639122097507</v>
      </c>
      <c r="N1066" s="13">
        <f t="shared" si="1457"/>
        <v>0.11843215251119826</v>
      </c>
      <c r="O1066" s="13">
        <f t="shared" si="1458"/>
        <v>0.12202884499684929</v>
      </c>
      <c r="P1066" s="13">
        <f t="shared" si="1459"/>
        <v>0.13372151510761596</v>
      </c>
      <c r="Q1066" s="13">
        <f t="shared" si="1460"/>
        <v>6.4890095746061402E-2</v>
      </c>
      <c r="R1066" s="13">
        <f t="shared" si="1461"/>
        <v>6.8891266830045109E-2</v>
      </c>
      <c r="S1066" s="13">
        <f t="shared" si="1462"/>
        <v>4.136297345022287E-2</v>
      </c>
      <c r="T1066" s="13">
        <f t="shared" si="1463"/>
        <v>7.3267282023107103E-2</v>
      </c>
      <c r="U1066" s="13">
        <f t="shared" si="1464"/>
        <v>7.5492352471536822E-2</v>
      </c>
      <c r="V1066" s="13">
        <f t="shared" si="1465"/>
        <v>5.6864299785580573E-3</v>
      </c>
      <c r="W1066" s="13">
        <f t="shared" si="1466"/>
        <v>2.3702597853990003E-2</v>
      </c>
      <c r="X1066" s="13">
        <f t="shared" si="1467"/>
        <v>2.6762557547219921E-2</v>
      </c>
      <c r="Y1066" s="13">
        <f t="shared" si="1468"/>
        <v>1.5108776069195513E-2</v>
      </c>
      <c r="Z1066" s="13">
        <f t="shared" si="1469"/>
        <v>2.5928332193758556E-2</v>
      </c>
      <c r="AA1066" s="13">
        <f t="shared" si="1470"/>
        <v>2.8412756551555413E-2</v>
      </c>
      <c r="AB1066" s="13">
        <f t="shared" si="1471"/>
        <v>1.5567617863448305E-2</v>
      </c>
      <c r="AC1066" s="13">
        <f t="shared" si="1472"/>
        <v>4.3973412214249669E-4</v>
      </c>
      <c r="AD1066" s="13">
        <f t="shared" si="1473"/>
        <v>6.4934386970226278E-3</v>
      </c>
      <c r="AE1066" s="13">
        <f t="shared" si="1474"/>
        <v>7.3317291158934801E-3</v>
      </c>
      <c r="AF1066" s="13">
        <f t="shared" si="1475"/>
        <v>4.1391206059654961E-3</v>
      </c>
      <c r="AG1066" s="13">
        <f t="shared" si="1476"/>
        <v>1.5578243658410937E-3</v>
      </c>
      <c r="AH1066" s="13">
        <f t="shared" si="1477"/>
        <v>7.3189074749678649E-3</v>
      </c>
      <c r="AI1066" s="13">
        <f t="shared" si="1478"/>
        <v>8.0201971633053482E-3</v>
      </c>
      <c r="AJ1066" s="13">
        <f t="shared" si="1479"/>
        <v>4.3943418302725273E-3</v>
      </c>
      <c r="AK1066" s="13">
        <f t="shared" si="1480"/>
        <v>1.6051342818713299E-3</v>
      </c>
      <c r="AL1066" s="13">
        <f t="shared" si="1481"/>
        <v>2.1763092713628666E-5</v>
      </c>
      <c r="AM1066" s="13">
        <f t="shared" si="1482"/>
        <v>1.4231265744532925E-3</v>
      </c>
      <c r="AN1066" s="13">
        <f t="shared" si="1483"/>
        <v>1.6068494719608491E-3</v>
      </c>
      <c r="AO1066" s="13">
        <f t="shared" si="1484"/>
        <v>9.0714532069389087E-4</v>
      </c>
      <c r="AP1066" s="13">
        <f t="shared" si="1485"/>
        <v>3.4141867765315762E-4</v>
      </c>
      <c r="AQ1066" s="13">
        <f t="shared" si="1486"/>
        <v>9.6373792702750494E-5</v>
      </c>
      <c r="AR1066" s="13">
        <f t="shared" si="1487"/>
        <v>1.6527528643754373E-3</v>
      </c>
      <c r="AS1066" s="13">
        <f t="shared" si="1488"/>
        <v>1.8111178314311005E-3</v>
      </c>
      <c r="AT1066" s="13">
        <f t="shared" si="1489"/>
        <v>9.9232857798350698E-4</v>
      </c>
      <c r="AU1066" s="13">
        <f t="shared" si="1490"/>
        <v>3.6247080471278934E-4</v>
      </c>
      <c r="AV1066" s="13">
        <f t="shared" si="1491"/>
        <v>9.930058993372107E-5</v>
      </c>
      <c r="AW1066" s="13">
        <f t="shared" si="1492"/>
        <v>7.4797755401848202E-7</v>
      </c>
      <c r="AX1066" s="13">
        <f t="shared" si="1493"/>
        <v>2.5991483370280078E-4</v>
      </c>
      <c r="AY1066" s="13">
        <f t="shared" si="1494"/>
        <v>2.93469337715501E-4</v>
      </c>
      <c r="AZ1066" s="13">
        <f t="shared" si="1495"/>
        <v>1.6567783175787005E-4</v>
      </c>
      <c r="BA1066" s="13">
        <f t="shared" si="1496"/>
        <v>6.2355506824360172E-5</v>
      </c>
      <c r="BB1066" s="13">
        <f t="shared" si="1497"/>
        <v>1.7601370639337821E-5</v>
      </c>
      <c r="BC1066" s="13">
        <f t="shared" si="1498"/>
        <v>3.974734732006847E-6</v>
      </c>
      <c r="BD1066" s="13">
        <f t="shared" si="1499"/>
        <v>3.1102001221309432E-4</v>
      </c>
      <c r="BE1066" s="13">
        <f t="shared" si="1500"/>
        <v>3.4082160871880756E-4</v>
      </c>
      <c r="BF1066" s="13">
        <f t="shared" si="1501"/>
        <v>1.8673938076063375E-4</v>
      </c>
      <c r="BG1066" s="13">
        <f t="shared" si="1502"/>
        <v>6.8210847815570907E-5</v>
      </c>
      <c r="BH1066" s="13">
        <f t="shared" si="1503"/>
        <v>1.8686684113310794E-5</v>
      </c>
      <c r="BI1066" s="13">
        <f t="shared" si="1504"/>
        <v>4.0954443386460883E-6</v>
      </c>
      <c r="BJ1066" s="14">
        <f t="shared" si="1505"/>
        <v>0.34686348198833078</v>
      </c>
      <c r="BK1066" s="14">
        <f t="shared" si="1506"/>
        <v>0.28960227630994356</v>
      </c>
      <c r="BL1066" s="14">
        <f t="shared" si="1507"/>
        <v>0.33757896411024868</v>
      </c>
      <c r="BM1066" s="14">
        <f t="shared" si="1508"/>
        <v>0.38364006682937501</v>
      </c>
      <c r="BN1066" s="14">
        <f t="shared" si="1509"/>
        <v>0.61604026641274512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1.7722</v>
      </c>
      <c r="F1067" s="10">
        <f>VLOOKUP(B1067,home!$B$2:$E$405,3,FALSE)</f>
        <v>0.91690000000000005</v>
      </c>
      <c r="G1067" s="10">
        <f>VLOOKUP(C1067,away!$B$2:$E$405,4,FALSE)</f>
        <v>0.77590000000000003</v>
      </c>
      <c r="H1067" s="10">
        <f>VLOOKUP(A1067,away!$A$2:$E$405,3,FALSE)</f>
        <v>1.5063</v>
      </c>
      <c r="I1067" s="10">
        <f>VLOOKUP(C1067,away!$B$2:$E$405,3,FALSE)</f>
        <v>1.0788</v>
      </c>
      <c r="J1067" s="10">
        <f>VLOOKUP(B1067,home!$B$2:$E$405,4,FALSE)</f>
        <v>0.58089999999999997</v>
      </c>
      <c r="K1067" s="12">
        <f t="shared" si="1454"/>
        <v>1.2607833266620001</v>
      </c>
      <c r="L1067" s="12">
        <f t="shared" si="1455"/>
        <v>0.94396043199599988</v>
      </c>
      <c r="M1067" s="13">
        <f t="shared" si="1456"/>
        <v>0.11027877966685871</v>
      </c>
      <c r="N1067" s="13">
        <f t="shared" si="1457"/>
        <v>0.13903764668860785</v>
      </c>
      <c r="O1067" s="13">
        <f t="shared" si="1458"/>
        <v>0.10409880449431963</v>
      </c>
      <c r="P1067" s="13">
        <f t="shared" si="1459"/>
        <v>0.13124603703188548</v>
      </c>
      <c r="Q1067" s="13">
        <f t="shared" si="1460"/>
        <v>8.7648173361659448E-2</v>
      </c>
      <c r="R1067" s="13">
        <f t="shared" si="1461"/>
        <v>4.9132576230362553E-2</v>
      </c>
      <c r="S1067" s="13">
        <f t="shared" si="1462"/>
        <v>3.9049947525289223E-2</v>
      </c>
      <c r="T1067" s="13">
        <f t="shared" si="1463"/>
        <v>8.2736407590132344E-2</v>
      </c>
      <c r="U1067" s="13">
        <f t="shared" si="1464"/>
        <v>6.1945532907190806E-2</v>
      </c>
      <c r="V1067" s="13">
        <f t="shared" si="1465"/>
        <v>5.1638330445398558E-3</v>
      </c>
      <c r="W1067" s="13">
        <f t="shared" si="1466"/>
        <v>3.6835118528920234E-2</v>
      </c>
      <c r="X1067" s="13">
        <f t="shared" si="1467"/>
        <v>3.4770894399183398E-2</v>
      </c>
      <c r="Y1067" s="13">
        <f t="shared" si="1468"/>
        <v>1.6411174248970227E-2</v>
      </c>
      <c r="Z1067" s="13">
        <f t="shared" si="1469"/>
        <v>1.5459735961163144E-2</v>
      </c>
      <c r="AA1067" s="13">
        <f t="shared" si="1470"/>
        <v>1.9491377334431424E-2</v>
      </c>
      <c r="AB1067" s="13">
        <f t="shared" si="1471"/>
        <v>1.2287201778464383E-2</v>
      </c>
      <c r="AC1067" s="13">
        <f t="shared" si="1472"/>
        <v>3.8410190124378124E-4</v>
      </c>
      <c r="AD1067" s="13">
        <f t="shared" si="1473"/>
        <v>1.161027581922028E-2</v>
      </c>
      <c r="AE1067" s="13">
        <f t="shared" si="1474"/>
        <v>1.0959640977903888E-2</v>
      </c>
      <c r="AF1067" s="13">
        <f t="shared" si="1475"/>
        <v>5.1727337160116082E-3</v>
      </c>
      <c r="AG1067" s="13">
        <f t="shared" si="1476"/>
        <v>1.6276186510555306E-3</v>
      </c>
      <c r="AH1067" s="13">
        <f t="shared" si="1477"/>
        <v>3.648344759110913E-3</v>
      </c>
      <c r="AI1067" s="13">
        <f t="shared" si="1478"/>
        <v>4.5997722422017303E-3</v>
      </c>
      <c r="AJ1067" s="13">
        <f t="shared" si="1479"/>
        <v>2.8996580747053134E-3</v>
      </c>
      <c r="AK1067" s="13">
        <f t="shared" si="1480"/>
        <v>1.218613517869765E-3</v>
      </c>
      <c r="AL1067" s="13">
        <f t="shared" si="1481"/>
        <v>1.8285241279219154E-5</v>
      </c>
      <c r="AM1067" s="13">
        <f t="shared" si="1482"/>
        <v>2.927608434163986E-3</v>
      </c>
      <c r="AN1067" s="13">
        <f t="shared" si="1483"/>
        <v>2.763546522228569E-3</v>
      </c>
      <c r="AO1067" s="13">
        <f t="shared" si="1484"/>
        <v>1.3043392844819615E-3</v>
      </c>
      <c r="AP1067" s="13">
        <f t="shared" si="1485"/>
        <v>4.10414891482982E-4</v>
      </c>
      <c r="AQ1067" s="13">
        <f t="shared" si="1486"/>
        <v>9.6853854565466746E-5</v>
      </c>
      <c r="AR1067" s="13">
        <f t="shared" si="1487"/>
        <v>6.8877861897613621E-4</v>
      </c>
      <c r="AS1067" s="13">
        <f t="shared" si="1488"/>
        <v>8.6840059856639119E-4</v>
      </c>
      <c r="AT1067" s="13">
        <f t="shared" si="1489"/>
        <v>5.4743249776790354E-4</v>
      </c>
      <c r="AU1067" s="13">
        <f t="shared" si="1490"/>
        <v>2.3006458855290179E-4</v>
      </c>
      <c r="AV1067" s="13">
        <f t="shared" si="1491"/>
        <v>7.2515399325712951E-5</v>
      </c>
      <c r="AW1067" s="13">
        <f t="shared" si="1492"/>
        <v>6.0449462245670796E-7</v>
      </c>
      <c r="AX1067" s="13">
        <f t="shared" si="1493"/>
        <v>6.1517998346483202E-4</v>
      </c>
      <c r="AY1067" s="13">
        <f t="shared" si="1494"/>
        <v>5.807055629467549E-4</v>
      </c>
      <c r="AZ1067" s="13">
        <f t="shared" si="1495"/>
        <v>2.7408153703084955E-4</v>
      </c>
      <c r="BA1067" s="13">
        <f t="shared" si="1496"/>
        <v>8.6240708699256128E-5</v>
      </c>
      <c r="BB1067" s="13">
        <f t="shared" si="1497"/>
        <v>2.0351954159847747E-5</v>
      </c>
      <c r="BC1067" s="13">
        <f t="shared" si="1498"/>
        <v>3.8422878881385345E-6</v>
      </c>
      <c r="BD1067" s="13">
        <f t="shared" si="1499"/>
        <v>1.0836329378638691E-4</v>
      </c>
      <c r="BE1067" s="13">
        <f t="shared" si="1500"/>
        <v>1.3662263402805253E-4</v>
      </c>
      <c r="BF1067" s="13">
        <f t="shared" si="1501"/>
        <v>8.6125769513606542E-5</v>
      </c>
      <c r="BG1067" s="13">
        <f t="shared" si="1502"/>
        <v>3.6195311399563174E-5</v>
      </c>
      <c r="BH1067" s="13">
        <f t="shared" si="1503"/>
        <v>1.1408611278977067E-5</v>
      </c>
      <c r="BI1067" s="13">
        <f t="shared" si="1504"/>
        <v>2.876757376180466E-6</v>
      </c>
      <c r="BJ1067" s="14">
        <f t="shared" si="1505"/>
        <v>0.43589284900277747</v>
      </c>
      <c r="BK1067" s="14">
        <f t="shared" si="1506"/>
        <v>0.28672168997404307</v>
      </c>
      <c r="BL1067" s="14">
        <f t="shared" si="1507"/>
        <v>0.26211066541922839</v>
      </c>
      <c r="BM1067" s="14">
        <f t="shared" si="1508"/>
        <v>0.37816282181519401</v>
      </c>
      <c r="BN1067" s="14">
        <f t="shared" si="1509"/>
        <v>0.62144201747369376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1.7722</v>
      </c>
      <c r="F1068" s="10">
        <f>VLOOKUP(B1068,home!$B$2:$E$405,3,FALSE)</f>
        <v>0.70530000000000004</v>
      </c>
      <c r="G1068" s="10">
        <f>VLOOKUP(C1068,away!$B$2:$E$405,4,FALSE)</f>
        <v>1.1991000000000001</v>
      </c>
      <c r="H1068" s="10">
        <f>VLOOKUP(A1068,away!$A$2:$E$405,3,FALSE)</f>
        <v>1.5063</v>
      </c>
      <c r="I1068" s="10">
        <f>VLOOKUP(C1068,away!$B$2:$E$405,3,FALSE)</f>
        <v>0.66390000000000005</v>
      </c>
      <c r="J1068" s="10">
        <f>VLOOKUP(B1068,home!$B$2:$E$405,4,FALSE)</f>
        <v>0.91279999999999994</v>
      </c>
      <c r="K1068" s="12">
        <f t="shared" si="1454"/>
        <v>1.4987942526060001</v>
      </c>
      <c r="L1068" s="12">
        <f t="shared" si="1455"/>
        <v>0.91282972989600009</v>
      </c>
      <c r="M1068" s="13">
        <f t="shared" si="1456"/>
        <v>8.9669554477162711E-2</v>
      </c>
      <c r="N1068" s="13">
        <f t="shared" si="1457"/>
        <v>0.13439621288411208</v>
      </c>
      <c r="O1068" s="13">
        <f t="shared" si="1458"/>
        <v>8.1853035193283102E-2</v>
      </c>
      <c r="P1068" s="13">
        <f t="shared" si="1459"/>
        <v>0.12268085870604938</v>
      </c>
      <c r="Q1068" s="13">
        <f t="shared" si="1460"/>
        <v>0.10071613572135986</v>
      </c>
      <c r="R1068" s="13">
        <f t="shared" si="1461"/>
        <v>3.7358942003326193E-2</v>
      </c>
      <c r="S1068" s="13">
        <f t="shared" si="1462"/>
        <v>4.1961268740012464E-2</v>
      </c>
      <c r="T1068" s="13">
        <f t="shared" si="1463"/>
        <v>9.1936682966697811E-2</v>
      </c>
      <c r="U1068" s="13">
        <f t="shared" si="1464"/>
        <v>5.5993367558026183E-2</v>
      </c>
      <c r="V1068" s="13">
        <f t="shared" si="1465"/>
        <v>6.3787840086063528E-3</v>
      </c>
      <c r="W1068" s="13">
        <f t="shared" si="1466"/>
        <v>5.0317588454619984E-2</v>
      </c>
      <c r="X1068" s="13">
        <f t="shared" si="1467"/>
        <v>4.5931390678048856E-2</v>
      </c>
      <c r="Y1068" s="13">
        <f t="shared" si="1468"/>
        <v>2.0963769473195493E-2</v>
      </c>
      <c r="Z1068" s="13">
        <f t="shared" si="1469"/>
        <v>1.1367450979365531E-2</v>
      </c>
      <c r="AA1068" s="13">
        <f t="shared" si="1470"/>
        <v>1.7037470194653504E-2</v>
      </c>
      <c r="AB1068" s="13">
        <f t="shared" si="1471"/>
        <v>1.2767831203346354E-2</v>
      </c>
      <c r="AC1068" s="13">
        <f t="shared" si="1472"/>
        <v>5.4544342296494448E-4</v>
      </c>
      <c r="AD1068" s="13">
        <f t="shared" si="1473"/>
        <v>1.8853928095194619E-2</v>
      </c>
      <c r="AE1068" s="13">
        <f t="shared" si="1474"/>
        <v>1.721042609061511E-2</v>
      </c>
      <c r="AF1068" s="13">
        <f t="shared" si="1475"/>
        <v>7.8550942998456309E-3</v>
      </c>
      <c r="AG1068" s="13">
        <f t="shared" si="1476"/>
        <v>2.390121202678566E-3</v>
      </c>
      <c r="AH1068" s="13">
        <f t="shared" si="1477"/>
        <v>2.5941368017750642E-3</v>
      </c>
      <c r="AI1068" s="13">
        <f t="shared" si="1478"/>
        <v>3.8880773289741767E-3</v>
      </c>
      <c r="AJ1068" s="13">
        <f t="shared" si="1479"/>
        <v>2.9137139771770928E-3</v>
      </c>
      <c r="AK1068" s="13">
        <f t="shared" si="1480"/>
        <v>1.4556859209102651E-3</v>
      </c>
      <c r="AL1068" s="13">
        <f t="shared" si="1481"/>
        <v>2.9849804828437502E-5</v>
      </c>
      <c r="AM1068" s="13">
        <f t="shared" si="1482"/>
        <v>5.6516318136248939E-3</v>
      </c>
      <c r="AN1068" s="13">
        <f t="shared" si="1483"/>
        <v>5.1589775419028537E-3</v>
      </c>
      <c r="AO1068" s="13">
        <f t="shared" si="1484"/>
        <v>2.3546340380573554E-3</v>
      </c>
      <c r="AP1068" s="13">
        <f t="shared" si="1485"/>
        <v>7.1645998432127479E-4</v>
      </c>
      <c r="AQ1068" s="13">
        <f t="shared" si="1486"/>
        <v>1.6350149349232039E-4</v>
      </c>
      <c r="AR1068" s="13">
        <f t="shared" si="1487"/>
        <v>4.7360103921552122E-4</v>
      </c>
      <c r="AS1068" s="13">
        <f t="shared" si="1488"/>
        <v>7.0983051560445209E-4</v>
      </c>
      <c r="AT1068" s="13">
        <f t="shared" si="1489"/>
        <v>5.3194494855615334E-4</v>
      </c>
      <c r="AU1068" s="13">
        <f t="shared" si="1490"/>
        <v>2.6575867719958558E-4</v>
      </c>
      <c r="AV1068" s="13">
        <f t="shared" si="1491"/>
        <v>9.9579394491728038E-5</v>
      </c>
      <c r="AW1068" s="13">
        <f t="shared" si="1492"/>
        <v>1.1344119435436371E-6</v>
      </c>
      <c r="AX1068" s="13">
        <f t="shared" si="1493"/>
        <v>1.4117722133510349E-3</v>
      </c>
      <c r="AY1068" s="13">
        <f t="shared" si="1494"/>
        <v>1.2887076481879034E-3</v>
      </c>
      <c r="AZ1068" s="13">
        <f t="shared" si="1495"/>
        <v>5.8818532720513654E-4</v>
      </c>
      <c r="BA1068" s="13">
        <f t="shared" si="1496"/>
        <v>1.7897101778715179E-4</v>
      </c>
      <c r="BB1068" s="13">
        <f t="shared" si="1497"/>
        <v>4.0842516456464494E-5</v>
      </c>
      <c r="BC1068" s="13">
        <f t="shared" si="1498"/>
        <v>7.4564526530454863E-6</v>
      </c>
      <c r="BD1068" s="13">
        <f t="shared" si="1499"/>
        <v>7.2052851450928176E-5</v>
      </c>
      <c r="BE1068" s="13">
        <f t="shared" si="1500"/>
        <v>1.0799239963852504E-4</v>
      </c>
      <c r="BF1068" s="13">
        <f t="shared" si="1501"/>
        <v>8.092919395167583E-5</v>
      </c>
      <c r="BG1068" s="13">
        <f t="shared" si="1502"/>
        <v>4.0432070254269316E-5</v>
      </c>
      <c r="BH1068" s="13">
        <f t="shared" si="1503"/>
        <v>1.5149838629515218E-5</v>
      </c>
      <c r="BI1068" s="13">
        <f t="shared" si="1504"/>
        <v>4.5412982131651522E-6</v>
      </c>
      <c r="BJ1068" s="14">
        <f t="shared" si="1505"/>
        <v>0.50813248991340743</v>
      </c>
      <c r="BK1068" s="14">
        <f t="shared" si="1506"/>
        <v>0.26255446680781214</v>
      </c>
      <c r="BL1068" s="14">
        <f t="shared" si="1507"/>
        <v>0.21826407240867746</v>
      </c>
      <c r="BM1068" s="14">
        <f t="shared" si="1508"/>
        <v>0.43235616788772496</v>
      </c>
      <c r="BN1068" s="14">
        <f t="shared" si="1509"/>
        <v>0.56667473898529341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1.6306</v>
      </c>
      <c r="F1069" s="10">
        <f>VLOOKUP(B1069,home!$B$2:$E$405,3,FALSE)</f>
        <v>0.93789999999999996</v>
      </c>
      <c r="G1069" s="10">
        <f>VLOOKUP(C1069,away!$B$2:$E$405,4,FALSE)</f>
        <v>0.54510000000000003</v>
      </c>
      <c r="H1069" s="10">
        <f>VLOOKUP(A1069,away!$A$2:$E$405,3,FALSE)</f>
        <v>1.1465000000000001</v>
      </c>
      <c r="I1069" s="10">
        <f>VLOOKUP(C1069,away!$B$2:$E$405,3,FALSE)</f>
        <v>1.0176000000000001</v>
      </c>
      <c r="J1069" s="10">
        <f>VLOOKUP(B1069,home!$B$2:$E$405,4,FALSE)</f>
        <v>1.7957000000000001</v>
      </c>
      <c r="K1069" s="12">
        <f t="shared" si="1454"/>
        <v>0.83364309227400002</v>
      </c>
      <c r="L1069" s="12">
        <f t="shared" si="1455"/>
        <v>2.0950044028800003</v>
      </c>
      <c r="M1069" s="13">
        <f t="shared" si="1456"/>
        <v>5.3469306758859025E-2</v>
      </c>
      <c r="N1069" s="13">
        <f t="shared" si="1457"/>
        <v>4.4574318228202327E-2</v>
      </c>
      <c r="O1069" s="13">
        <f t="shared" si="1458"/>
        <v>0.11201843307875105</v>
      </c>
      <c r="P1069" s="13">
        <f t="shared" si="1459"/>
        <v>9.3383392943458154E-2</v>
      </c>
      <c r="Q1069" s="13">
        <f t="shared" si="1460"/>
        <v>1.8579536241881953E-2</v>
      </c>
      <c r="R1069" s="13">
        <f t="shared" si="1461"/>
        <v>0.11733955525185105</v>
      </c>
      <c r="S1069" s="13">
        <f t="shared" si="1462"/>
        <v>4.0773195905459643E-2</v>
      </c>
      <c r="T1069" s="13">
        <f t="shared" si="1463"/>
        <v>3.8924210230211233E-2</v>
      </c>
      <c r="U1069" s="13">
        <f t="shared" si="1464"/>
        <v>9.7819309686208999E-2</v>
      </c>
      <c r="V1069" s="13">
        <f t="shared" si="1465"/>
        <v>7.9122015260325827E-3</v>
      </c>
      <c r="W1069" s="13">
        <f t="shared" si="1466"/>
        <v>5.1629006818997769E-3</v>
      </c>
      <c r="X1069" s="13">
        <f t="shared" si="1467"/>
        <v>1.081629966021219E-2</v>
      </c>
      <c r="Y1069" s="13">
        <f t="shared" si="1468"/>
        <v>1.1330097705506996E-2</v>
      </c>
      <c r="Z1069" s="13">
        <f t="shared" si="1469"/>
        <v>8.1942294961536363E-2</v>
      </c>
      <c r="AA1069" s="13">
        <f t="shared" si="1470"/>
        <v>6.8310628159763381E-2</v>
      </c>
      <c r="AB1069" s="13">
        <f t="shared" si="1471"/>
        <v>2.8473341647142256E-2</v>
      </c>
      <c r="AC1069" s="13">
        <f t="shared" si="1472"/>
        <v>8.636592993031823E-4</v>
      </c>
      <c r="AD1069" s="13">
        <f t="shared" si="1473"/>
        <v>1.0760041223906178E-3</v>
      </c>
      <c r="AE1069" s="13">
        <f t="shared" si="1474"/>
        <v>2.2542333739253751E-3</v>
      </c>
      <c r="AF1069" s="13">
        <f t="shared" si="1475"/>
        <v>2.3613144217463499E-3</v>
      </c>
      <c r="AG1069" s="13">
        <f t="shared" si="1476"/>
        <v>1.6489880367142151E-3</v>
      </c>
      <c r="AH1069" s="13">
        <f t="shared" si="1477"/>
        <v>4.2917367181627593E-2</v>
      </c>
      <c r="AI1069" s="13">
        <f t="shared" si="1478"/>
        <v>3.5777766689550711E-2</v>
      </c>
      <c r="AJ1069" s="13">
        <f t="shared" si="1479"/>
        <v>1.491294402886738E-2</v>
      </c>
      <c r="AK1069" s="13">
        <f t="shared" si="1480"/>
        <v>4.1440242583780304E-3</v>
      </c>
      <c r="AL1069" s="13">
        <f t="shared" si="1481"/>
        <v>6.0334753229422101E-5</v>
      </c>
      <c r="AM1069" s="13">
        <f t="shared" si="1482"/>
        <v>1.7940068077785732E-4</v>
      </c>
      <c r="AN1069" s="13">
        <f t="shared" si="1483"/>
        <v>3.7584521610928057E-4</v>
      </c>
      <c r="AO1069" s="13">
        <f t="shared" si="1484"/>
        <v>3.9369869127516406E-4</v>
      </c>
      <c r="AP1069" s="13">
        <f t="shared" si="1485"/>
        <v>2.7493349720985428E-4</v>
      </c>
      <c r="AQ1069" s="13">
        <f t="shared" si="1486"/>
        <v>1.4399672178846027E-4</v>
      </c>
      <c r="AR1069" s="13">
        <f t="shared" si="1487"/>
        <v>1.7982414641105473E-2</v>
      </c>
      <c r="AS1069" s="13">
        <f t="shared" si="1488"/>
        <v>1.499091574796442E-2</v>
      </c>
      <c r="AT1069" s="13">
        <f t="shared" si="1489"/>
        <v>6.2485366800760292E-3</v>
      </c>
      <c r="AU1069" s="13">
        <f t="shared" si="1490"/>
        <v>1.7363498133886992E-3</v>
      </c>
      <c r="AV1069" s="13">
        <f t="shared" si="1491"/>
        <v>3.6187400692568429E-4</v>
      </c>
      <c r="AW1069" s="13">
        <f t="shared" si="1492"/>
        <v>2.9270499648931756E-6</v>
      </c>
      <c r="AX1069" s="13">
        <f t="shared" si="1493"/>
        <v>2.4926023046618946E-5</v>
      </c>
      <c r="AY1069" s="13">
        <f t="shared" si="1494"/>
        <v>5.2220128028955057E-5</v>
      </c>
      <c r="AZ1069" s="13">
        <f t="shared" si="1495"/>
        <v>5.4700699069809081E-5</v>
      </c>
      <c r="BA1069" s="13">
        <f t="shared" si="1496"/>
        <v>3.8199401797287991E-5</v>
      </c>
      <c r="BB1069" s="13">
        <f t="shared" si="1497"/>
        <v>2.0006978738175139E-5</v>
      </c>
      <c r="BC1069" s="13">
        <f t="shared" si="1498"/>
        <v>8.3829417089606877E-6</v>
      </c>
      <c r="BD1069" s="13">
        <f t="shared" si="1499"/>
        <v>6.2788729745882977E-3</v>
      </c>
      <c r="BE1069" s="13">
        <f t="shared" si="1500"/>
        <v>5.2343390825314376E-3</v>
      </c>
      <c r="BF1069" s="13">
        <f t="shared" si="1501"/>
        <v>2.1817853093860791E-3</v>
      </c>
      <c r="BG1069" s="13">
        <f t="shared" si="1502"/>
        <v>6.0627675066486587E-4</v>
      </c>
      <c r="BH1069" s="13">
        <f t="shared" si="1503"/>
        <v>1.2635460629952287E-4</v>
      </c>
      <c r="BI1069" s="13">
        <f t="shared" si="1504"/>
        <v>2.1066928943719627E-5</v>
      </c>
      <c r="BJ1069" s="14">
        <f t="shared" si="1505"/>
        <v>0.13829421368224148</v>
      </c>
      <c r="BK1069" s="14">
        <f t="shared" si="1506"/>
        <v>0.19651431131437097</v>
      </c>
      <c r="BL1069" s="14">
        <f t="shared" si="1507"/>
        <v>0.57748215652401458</v>
      </c>
      <c r="BM1069" s="14">
        <f t="shared" si="1508"/>
        <v>0.55481914090109563</v>
      </c>
      <c r="BN1069" s="14">
        <f t="shared" si="1509"/>
        <v>0.43936454250300361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1.6306</v>
      </c>
      <c r="F1070" s="10">
        <f>VLOOKUP(B1070,home!$B$2:$E$405,3,FALSE)</f>
        <v>0.82969999999999999</v>
      </c>
      <c r="G1070" s="10">
        <f>VLOOKUP(C1070,away!$B$2:$E$405,4,FALSE)</f>
        <v>0.82969999999999999</v>
      </c>
      <c r="H1070" s="10">
        <f>VLOOKUP(A1070,away!$A$2:$E$405,3,FALSE)</f>
        <v>1.1465000000000001</v>
      </c>
      <c r="I1070" s="10">
        <f>VLOOKUP(C1070,away!$B$2:$E$405,3,FALSE)</f>
        <v>1.7444</v>
      </c>
      <c r="J1070" s="10">
        <f>VLOOKUP(B1070,home!$B$2:$E$405,4,FALSE)</f>
        <v>0.92349999999999999</v>
      </c>
      <c r="K1070" s="12">
        <f t="shared" si="1454"/>
        <v>1.1225084479540002</v>
      </c>
      <c r="L1070" s="12">
        <f t="shared" si="1455"/>
        <v>1.8469580731000002</v>
      </c>
      <c r="M1070" s="13">
        <f t="shared" si="1456"/>
        <v>5.1330686869595236E-2</v>
      </c>
      <c r="N1070" s="13">
        <f t="shared" si="1457"/>
        <v>5.7619129650402112E-2</v>
      </c>
      <c r="O1070" s="13">
        <f t="shared" si="1458"/>
        <v>9.4805626511567098E-2</v>
      </c>
      <c r="P1070" s="13">
        <f t="shared" si="1459"/>
        <v>0.10642011667280578</v>
      </c>
      <c r="Q1070" s="13">
        <f t="shared" si="1460"/>
        <v>3.2338979898166614E-2</v>
      </c>
      <c r="R1070" s="13">
        <f t="shared" si="1461"/>
        <v>8.7551008630421145E-2</v>
      </c>
      <c r="S1070" s="13">
        <f t="shared" si="1462"/>
        <v>5.5158239268379525E-2</v>
      </c>
      <c r="T1070" s="13">
        <f t="shared" si="1463"/>
        <v>5.972873999873745E-2</v>
      </c>
      <c r="U1070" s="13">
        <f t="shared" si="1464"/>
        <v>9.8276746814541294E-2</v>
      </c>
      <c r="V1070" s="13">
        <f t="shared" si="1465"/>
        <v>1.2706166441744876E-2</v>
      </c>
      <c r="W1070" s="13">
        <f t="shared" si="1466"/>
        <v>1.2100259377968872E-2</v>
      </c>
      <c r="X1070" s="13">
        <f t="shared" si="1467"/>
        <v>2.2348671744743594E-2</v>
      </c>
      <c r="Y1070" s="13">
        <f t="shared" si="1468"/>
        <v>2.0638529851008027E-2</v>
      </c>
      <c r="Z1070" s="13">
        <f t="shared" si="1469"/>
        <v>5.3901014066001389E-2</v>
      </c>
      <c r="AA1070" s="13">
        <f t="shared" si="1470"/>
        <v>6.0504343642373934E-2</v>
      </c>
      <c r="AB1070" s="13">
        <f t="shared" si="1471"/>
        <v>3.3958318438238343E-2</v>
      </c>
      <c r="AC1070" s="13">
        <f t="shared" si="1472"/>
        <v>1.6464221960318312E-3</v>
      </c>
      <c r="AD1070" s="13">
        <f t="shared" si="1473"/>
        <v>3.3956608435511699E-3</v>
      </c>
      <c r="AE1070" s="13">
        <f t="shared" si="1474"/>
        <v>6.2716432085063896E-3</v>
      </c>
      <c r="AF1070" s="13">
        <f t="shared" si="1475"/>
        <v>5.7917310277768334E-3</v>
      </c>
      <c r="AG1070" s="13">
        <f t="shared" si="1476"/>
        <v>3.5656947929920617E-3</v>
      </c>
      <c r="AH1070" s="13">
        <f t="shared" si="1477"/>
        <v>2.488822826936949E-2</v>
      </c>
      <c r="AI1070" s="13">
        <f t="shared" si="1478"/>
        <v>2.793724648697481E-2</v>
      </c>
      <c r="AJ1070" s="13">
        <f t="shared" si="1479"/>
        <v>1.5679897597101228E-2</v>
      </c>
      <c r="AK1070" s="13">
        <f t="shared" si="1480"/>
        <v>5.8669391719332522E-3</v>
      </c>
      <c r="AL1070" s="13">
        <f t="shared" si="1481"/>
        <v>1.3653621479060168E-4</v>
      </c>
      <c r="AM1070" s="13">
        <f t="shared" si="1482"/>
        <v>7.62331596654558E-4</v>
      </c>
      <c r="AN1070" s="13">
        <f t="shared" si="1483"/>
        <v>1.4079944968203488E-3</v>
      </c>
      <c r="AO1070" s="13">
        <f t="shared" si="1484"/>
        <v>1.3002534013913582E-3</v>
      </c>
      <c r="AP1070" s="13">
        <f t="shared" si="1485"/>
        <v>8.0050450559183484E-4</v>
      </c>
      <c r="AQ1070" s="13">
        <f t="shared" si="1486"/>
        <v>3.6962456478894102E-4</v>
      </c>
      <c r="AR1070" s="13">
        <f t="shared" si="1487"/>
        <v>9.1935028254535207E-3</v>
      </c>
      <c r="AS1070" s="13">
        <f t="shared" si="1488"/>
        <v>1.0319784587860545E-2</v>
      </c>
      <c r="AT1070" s="13">
        <f t="shared" si="1489"/>
        <v>5.7920226904694793E-3</v>
      </c>
      <c r="AU1070" s="13">
        <f t="shared" si="1490"/>
        <v>2.1671981335977491E-3</v>
      </c>
      <c r="AV1070" s="13">
        <f t="shared" si="1491"/>
        <v>6.0817455333840402E-4</v>
      </c>
      <c r="AW1070" s="13">
        <f t="shared" si="1492"/>
        <v>7.8630676643523273E-6</v>
      </c>
      <c r="AX1070" s="13">
        <f t="shared" si="1493"/>
        <v>1.4262060956450053E-4</v>
      </c>
      <c r="AY1070" s="13">
        <f t="shared" si="1494"/>
        <v>2.6341428622559738E-4</v>
      </c>
      <c r="AZ1070" s="13">
        <f t="shared" si="1495"/>
        <v>2.4325757125712066E-4</v>
      </c>
      <c r="BA1070" s="13">
        <f t="shared" si="1496"/>
        <v>1.4976217835867921E-4</v>
      </c>
      <c r="BB1070" s="13">
        <f t="shared" si="1497"/>
        <v>6.9151116091151194E-5</v>
      </c>
      <c r="BC1070" s="13">
        <f t="shared" si="1498"/>
        <v>2.5543842425685396E-5</v>
      </c>
      <c r="BD1070" s="13">
        <f t="shared" si="1499"/>
        <v>2.8300023772565089E-3</v>
      </c>
      <c r="BE1070" s="13">
        <f t="shared" si="1500"/>
        <v>3.1767015762003341E-3</v>
      </c>
      <c r="BF1070" s="13">
        <f t="shared" si="1501"/>
        <v>1.7829371779568325E-3</v>
      </c>
      <c r="BG1070" s="13">
        <f t="shared" si="1502"/>
        <v>6.6712068147593633E-4</v>
      </c>
      <c r="BH1070" s="13">
        <f t="shared" si="1503"/>
        <v>1.8721215019039213E-4</v>
      </c>
      <c r="BI1070" s="13">
        <f t="shared" si="1504"/>
        <v>4.2029444029669594E-5</v>
      </c>
      <c r="BJ1070" s="14">
        <f t="shared" si="1505"/>
        <v>0.22933349856302293</v>
      </c>
      <c r="BK1070" s="14">
        <f t="shared" si="1506"/>
        <v>0.22766158194957345</v>
      </c>
      <c r="BL1070" s="14">
        <f t="shared" si="1507"/>
        <v>0.48623504176034993</v>
      </c>
      <c r="BM1070" s="14">
        <f t="shared" si="1508"/>
        <v>0.56681003688742848</v>
      </c>
      <c r="BN1070" s="14">
        <f t="shared" si="1509"/>
        <v>0.43006554823295801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1.6306</v>
      </c>
      <c r="F1071" s="10">
        <f>VLOOKUP(B1071,home!$B$2:$E$405,3,FALSE)</f>
        <v>0.68540000000000001</v>
      </c>
      <c r="G1071" s="10">
        <f>VLOOKUP(C1071,away!$B$2:$E$405,4,FALSE)</f>
        <v>0.80689999999999995</v>
      </c>
      <c r="H1071" s="10">
        <f>VLOOKUP(A1071,away!$A$2:$E$405,3,FALSE)</f>
        <v>1.1465000000000001</v>
      </c>
      <c r="I1071" s="10">
        <f>VLOOKUP(C1071,away!$B$2:$E$405,3,FALSE)</f>
        <v>1.0099</v>
      </c>
      <c r="J1071" s="10">
        <f>VLOOKUP(B1071,home!$B$2:$E$405,4,FALSE)</f>
        <v>0.56440000000000001</v>
      </c>
      <c r="K1071" s="12">
        <f t="shared" si="1454"/>
        <v>0.90180212335599996</v>
      </c>
      <c r="L1071" s="12">
        <f t="shared" si="1455"/>
        <v>0.65349073754000009</v>
      </c>
      <c r="M1071" s="13">
        <f t="shared" si="1456"/>
        <v>0.21112754258485433</v>
      </c>
      <c r="N1071" s="13">
        <f t="shared" si="1457"/>
        <v>0.19039526620195593</v>
      </c>
      <c r="O1071" s="13">
        <f t="shared" si="1458"/>
        <v>0.13796989351878422</v>
      </c>
      <c r="P1071" s="13">
        <f t="shared" si="1459"/>
        <v>0.12442154293444084</v>
      </c>
      <c r="Q1071" s="13">
        <f t="shared" si="1460"/>
        <v>8.5849427668927364E-2</v>
      </c>
      <c r="R1071" s="13">
        <f t="shared" si="1461"/>
        <v>4.5081023736952781E-2</v>
      </c>
      <c r="S1071" s="13">
        <f t="shared" si="1462"/>
        <v>1.8331005226337349E-2</v>
      </c>
      <c r="T1071" s="13">
        <f t="shared" si="1463"/>
        <v>5.6101805804754233E-2</v>
      </c>
      <c r="U1071" s="13">
        <f t="shared" si="1464"/>
        <v>4.0654162929046257E-2</v>
      </c>
      <c r="V1071" s="13">
        <f t="shared" si="1465"/>
        <v>1.2003128671662882E-3</v>
      </c>
      <c r="W1071" s="13">
        <f t="shared" si="1466"/>
        <v>2.5806398720245344E-2</v>
      </c>
      <c r="X1071" s="13">
        <f t="shared" si="1467"/>
        <v>1.6864242532944444E-2</v>
      </c>
      <c r="Y1071" s="13">
        <f t="shared" si="1468"/>
        <v>5.5103131454536511E-3</v>
      </c>
      <c r="Z1071" s="13">
        <f t="shared" si="1469"/>
        <v>9.8200104836398423E-3</v>
      </c>
      <c r="AA1071" s="13">
        <f t="shared" si="1470"/>
        <v>8.8557063055245914E-3</v>
      </c>
      <c r="AB1071" s="13">
        <f t="shared" si="1471"/>
        <v>3.9930473750695965E-3</v>
      </c>
      <c r="AC1071" s="13">
        <f t="shared" si="1472"/>
        <v>4.4210473769921818E-5</v>
      </c>
      <c r="AD1071" s="13">
        <f t="shared" si="1473"/>
        <v>5.8180662905222011E-3</v>
      </c>
      <c r="AE1071" s="13">
        <f t="shared" si="1474"/>
        <v>3.8020524312499656E-3</v>
      </c>
      <c r="AF1071" s="13">
        <f t="shared" si="1475"/>
        <v>1.2423030237316451E-3</v>
      </c>
      <c r="AG1071" s="13">
        <f t="shared" si="1476"/>
        <v>2.7061117307552166E-4</v>
      </c>
      <c r="AH1071" s="13">
        <f t="shared" si="1477"/>
        <v>1.6043214734010834E-3</v>
      </c>
      <c r="AI1071" s="13">
        <f t="shared" si="1478"/>
        <v>1.4467805112587234E-3</v>
      </c>
      <c r="AJ1071" s="13">
        <f t="shared" si="1479"/>
        <v>6.5235486854159797E-4</v>
      </c>
      <c r="AK1071" s="13">
        <f t="shared" si="1480"/>
        <v>1.9609833521081244E-4</v>
      </c>
      <c r="AL1071" s="13">
        <f t="shared" si="1481"/>
        <v>1.042163479566954E-6</v>
      </c>
      <c r="AM1071" s="13">
        <f t="shared" si="1482"/>
        <v>1.0493489069237779E-3</v>
      </c>
      <c r="AN1071" s="13">
        <f t="shared" si="1483"/>
        <v>6.8573979112241247E-4</v>
      </c>
      <c r="AO1071" s="13">
        <f t="shared" si="1484"/>
        <v>2.2406230093055543E-4</v>
      </c>
      <c r="AP1071" s="13">
        <f t="shared" si="1485"/>
        <v>4.8807546096672713E-5</v>
      </c>
      <c r="AQ1071" s="13">
        <f t="shared" si="1486"/>
        <v>7.9738198240580494E-6</v>
      </c>
      <c r="AR1071" s="13">
        <f t="shared" si="1487"/>
        <v>2.0968184458082677E-4</v>
      </c>
      <c r="AS1071" s="13">
        <f t="shared" si="1488"/>
        <v>1.8909153267219236E-4</v>
      </c>
      <c r="AT1071" s="13">
        <f t="shared" si="1489"/>
        <v>8.5261572836211756E-5</v>
      </c>
      <c r="AU1071" s="13">
        <f t="shared" si="1490"/>
        <v>2.5629689141456006E-5</v>
      </c>
      <c r="AV1071" s="13">
        <f t="shared" si="1491"/>
        <v>5.778227022179809E-6</v>
      </c>
      <c r="AW1071" s="13">
        <f t="shared" si="1492"/>
        <v>1.7060196900955046E-8</v>
      </c>
      <c r="AX1071" s="13">
        <f t="shared" si="1493"/>
        <v>1.5771751206752668E-4</v>
      </c>
      <c r="AY1071" s="13">
        <f t="shared" si="1494"/>
        <v>1.0306693328398187E-4</v>
      </c>
      <c r="AZ1071" s="13">
        <f t="shared" si="1495"/>
        <v>3.3676643123867645E-5</v>
      </c>
      <c r="BA1071" s="13">
        <f t="shared" si="1496"/>
        <v>7.3357914509625465E-6</v>
      </c>
      <c r="BB1071" s="13">
        <f t="shared" si="1497"/>
        <v>1.1984679414322855E-6</v>
      </c>
      <c r="BC1071" s="13">
        <f t="shared" si="1498"/>
        <v>1.5663753979292602E-7</v>
      </c>
      <c r="BD1071" s="13">
        <f t="shared" si="1499"/>
        <v>2.2837523877312016E-5</v>
      </c>
      <c r="BE1071" s="13">
        <f t="shared" si="1500"/>
        <v>2.0594927524753325E-5</v>
      </c>
      <c r="BF1071" s="13">
        <f t="shared" si="1501"/>
        <v>9.2862746860927385E-6</v>
      </c>
      <c r="BG1071" s="13">
        <f t="shared" si="1502"/>
        <v>2.7914607433285017E-6</v>
      </c>
      <c r="BH1071" s="13">
        <f t="shared" si="1503"/>
        <v>6.2933630639964003E-7</v>
      </c>
      <c r="BI1071" s="13">
        <f t="shared" si="1504"/>
        <v>1.1350736348324355E-7</v>
      </c>
      <c r="BJ1071" s="14">
        <f t="shared" si="1505"/>
        <v>0.39397957134316525</v>
      </c>
      <c r="BK1071" s="14">
        <f t="shared" si="1506"/>
        <v>0.35522872318333226</v>
      </c>
      <c r="BL1071" s="14">
        <f t="shared" si="1507"/>
        <v>0.24102508495054389</v>
      </c>
      <c r="BM1071" s="14">
        <f t="shared" si="1508"/>
        <v>0.20510564344167886</v>
      </c>
      <c r="BN1071" s="14">
        <f t="shared" si="1509"/>
        <v>0.79484469664591539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1.391</v>
      </c>
      <c r="F1073" s="10">
        <f>VLOOKUP(B1073,home!$B$2:$E$405,3,FALSE)</f>
        <v>0.88480000000000003</v>
      </c>
      <c r="G1073" s="10">
        <f>VLOOKUP(C1073,away!$B$2:$E$405,4,FALSE)</f>
        <v>0.65359999999999996</v>
      </c>
      <c r="H1073" s="10">
        <f>VLOOKUP(A1073,away!$A$2:$E$405,3,FALSE)</f>
        <v>1.016</v>
      </c>
      <c r="I1073" s="10">
        <f>VLOOKUP(C1073,away!$B$2:$E$405,3,FALSE)</f>
        <v>0.71579999999999999</v>
      </c>
      <c r="J1073" s="10">
        <f>VLOOKUP(B1073,home!$B$2:$E$405,4,FALSE)</f>
        <v>1.2114</v>
      </c>
      <c r="K1073" s="12">
        <f t="shared" ref="K1073:K1136" si="1510">E1073*F1073*G1073</f>
        <v>0.80442264447999989</v>
      </c>
      <c r="L1073" s="12">
        <f t="shared" ref="L1073:L1136" si="1511">H1073*I1073*J1073</f>
        <v>0.88099404192000008</v>
      </c>
      <c r="M1073" s="13">
        <f t="shared" ref="M1073:M1136" si="1512">_xlfn.POISSON.DIST(0,K1073,FALSE) * _xlfn.POISSON.DIST(0,L1073,FALSE)</f>
        <v>0.18536717588011498</v>
      </c>
      <c r="N1073" s="13">
        <f t="shared" ref="N1073:N1136" si="1513">_xlfn.POISSON.DIST(1,K1073,FALSE) * _xlfn.POISSON.DIST(0,L1073,FALSE)</f>
        <v>0.14911355382127134</v>
      </c>
      <c r="O1073" s="13">
        <f t="shared" ref="O1073:O1136" si="1514">_xlfn.POISSON.DIST(0,K1073,FALSE) * _xlfn.POISSON.DIST(1,L1073,FALSE)</f>
        <v>0.16330737751791807</v>
      </c>
      <c r="P1073" s="13">
        <f t="shared" ref="P1073:P1136" si="1515">_xlfn.POISSON.DIST(1,K1073,FALSE) * _xlfn.POISSON.DIST(1,L1073,FALSE)</f>
        <v>0.13136815248605732</v>
      </c>
      <c r="Q1073" s="13">
        <f t="shared" ref="Q1073:Q1136" si="1516">_xlfn.POISSON.DIST(2,K1073,FALSE) * _xlfn.POISSON.DIST(0,L1073,FALSE)</f>
        <v>5.9975159646358932E-2</v>
      </c>
      <c r="R1073" s="13">
        <f t="shared" ref="R1073:R1136" si="1517">_xlfn.POISSON.DIST(0,K1073,FALSE) * _xlfn.POISSON.DIST(2,L1073,FALSE)</f>
        <v>7.1936413297432986E-2</v>
      </c>
      <c r="S1073" s="13">
        <f t="shared" ref="S1073:S1136" si="1518">_xlfn.POISSON.DIST(2,K1073,FALSE) * _xlfn.POISSON.DIST(2,L1073,FALSE)</f>
        <v>2.3274875130483236E-2</v>
      </c>
      <c r="T1073" s="13">
        <f t="shared" ref="T1073:T1136" si="1519">_xlfn.POISSON.DIST(2,K1073,FALSE) * _xlfn.POISSON.DIST(1,L1073,FALSE)</f>
        <v>5.2837758311643043E-2</v>
      </c>
      <c r="U1073" s="13">
        <f t="shared" ref="U1073:U1136" si="1520">_xlfn.POISSON.DIST(1,K1073,FALSE) * _xlfn.POISSON.DIST(2,L1073,FALSE)</f>
        <v>5.7867279819127267E-2</v>
      </c>
      <c r="V1073" s="13">
        <f t="shared" ref="V1073:V1136" si="1521">_xlfn.POISSON.DIST(3,K1073,FALSE) * _xlfn.POISSON.DIST(3,L1073,FALSE)</f>
        <v>1.8327452771734005E-3</v>
      </c>
      <c r="W1073" s="13">
        <f t="shared" ref="W1073:W1136" si="1522">_xlfn.POISSON.DIST(3,K1073,FALSE) * _xlfn.POISSON.DIST(0,L1073,FALSE)</f>
        <v>1.6081792175278078E-2</v>
      </c>
      <c r="X1073" s="13">
        <f t="shared" ref="X1073:X1136" si="1523">_xlfn.POISSON.DIST(3,K1073,FALSE) * _xlfn.POISSON.DIST(1,L1073,FALSE)</f>
        <v>1.4167963089815666E-2</v>
      </c>
      <c r="Y1073" s="13">
        <f t="shared" ref="Y1073:Y1136" si="1524">_xlfn.POISSON.DIST(3,K1073,FALSE) * _xlfn.POISSON.DIST(2,L1073,FALSE)</f>
        <v>6.2409455341350369E-3</v>
      </c>
      <c r="Z1073" s="13">
        <f t="shared" ref="Z1073:Z1136" si="1525">_xlfn.POISSON.DIST(0,K1073,FALSE) * _xlfn.POISSON.DIST(3,L1073,FALSE)</f>
        <v>2.1125183837377711E-2</v>
      </c>
      <c r="AA1073" s="13">
        <f t="shared" ref="AA1073:AA1136" si="1526">_xlfn.POISSON.DIST(1,K1073,FALSE) * _xlfn.POISSON.DIST(3,L1073,FALSE)</f>
        <v>1.6993576247589529E-2</v>
      </c>
      <c r="AB1073" s="13">
        <f t="shared" ref="AB1073:AB1136" si="1527">_xlfn.POISSON.DIST(2,K1073,FALSE) * _xlfn.POISSON.DIST(3,L1073,FALSE)</f>
        <v>6.8350087721292399E-3</v>
      </c>
      <c r="AC1073" s="13">
        <f t="shared" ref="AC1073:AC1136" si="1528">_xlfn.POISSON.DIST(4,K1073,FALSE) * _xlfn.POISSON.DIST(4,L1073,FALSE)</f>
        <v>8.117819400086553E-5</v>
      </c>
      <c r="AD1073" s="13">
        <f t="shared" ref="AD1073:AD1136" si="1529">_xlfn.POISSON.DIST(4,K1073,FALSE) * _xlfn.POISSON.DIST(0,L1073,FALSE)</f>
        <v>3.2341394474037404E-3</v>
      </c>
      <c r="AE1073" s="13">
        <f t="shared" ref="AE1073:AE1136" si="1530">_xlfn.POISSON.DIST(4,K1073,FALSE) * _xlfn.POISSON.DIST(1,L1073,FALSE)</f>
        <v>2.8492575839011371E-3</v>
      </c>
      <c r="AF1073" s="13">
        <f t="shared" ref="AF1073:AF1136" si="1531">_xlfn.POISSON.DIST(4,K1073,FALSE) * _xlfn.POISSON.DIST(2,L1073,FALSE)</f>
        <v>1.255089477656138E-3</v>
      </c>
      <c r="AG1073" s="13">
        <f t="shared" ref="AG1073:AG1136" si="1532">_xlfn.POISSON.DIST(4,K1073,FALSE) * _xlfn.POISSON.DIST(3,L1073,FALSE)</f>
        <v>3.6857545063051424E-4</v>
      </c>
      <c r="AH1073" s="13">
        <f t="shared" ref="AH1073:AH1136" si="1533">_xlfn.POISSON.DIST(0,K1073,FALSE) * _xlfn.POISSON.DIST(4,L1073,FALSE)</f>
        <v>4.6527902737986109E-3</v>
      </c>
      <c r="AI1073" s="13">
        <f t="shared" ref="AI1073:AI1136" si="1534">_xlfn.POISSON.DIST(1,K1073,FALSE) * _xlfn.POISSON.DIST(4,L1073,FALSE)</f>
        <v>3.7428098562599012E-3</v>
      </c>
      <c r="AJ1073" s="13">
        <f t="shared" ref="AJ1073:AJ1136" si="1535">_xlfn.POISSON.DIST(2,K1073,FALSE) * _xlfn.POISSON.DIST(4,L1073,FALSE)</f>
        <v>1.5054005011791987E-3</v>
      </c>
      <c r="AK1073" s="13">
        <f t="shared" ref="AK1073:AK1136" si="1536">_xlfn.POISSON.DIST(3,K1073,FALSE) * _xlfn.POISSON.DIST(4,L1073,FALSE)</f>
        <v>4.0365941738669617E-4</v>
      </c>
      <c r="AL1073" s="13">
        <f t="shared" ref="AL1073:AL1136" si="1537">_xlfn.POISSON.DIST(5,K1073,FALSE) * _xlfn.POISSON.DIST(5,L1073,FALSE)</f>
        <v>2.3012120279472723E-6</v>
      </c>
      <c r="AM1073" s="13">
        <f t="shared" ref="AM1073:AM1136" si="1538">_xlfn.POISSON.DIST(5,K1073,FALSE) * _xlfn.POISSON.DIST(0,L1073,FALSE)</f>
        <v>5.2032300137952068E-4</v>
      </c>
      <c r="AN1073" s="13">
        <f t="shared" ref="AN1073:AN1136" si="1539">_xlfn.POISSON.DIST(5,K1073,FALSE) * _xlfn.POISSON.DIST(1,L1073,FALSE)</f>
        <v>4.5840146408928972E-4</v>
      </c>
      <c r="AO1073" s="13">
        <f t="shared" ref="AO1073:AO1136" si="1540">_xlfn.POISSON.DIST(5,K1073,FALSE) * _xlfn.POISSON.DIST(2,L1073,FALSE)</f>
        <v>2.019244793350345E-4</v>
      </c>
      <c r="AP1073" s="13">
        <f t="shared" ref="AP1073:AP1136" si="1541">_xlfn.POISSON.DIST(5,K1073,FALSE) * _xlfn.POISSON.DIST(3,L1073,FALSE)</f>
        <v>5.9298087737321206E-5</v>
      </c>
      <c r="AQ1073" s="13">
        <f t="shared" ref="AQ1073:AQ1136" si="1542">_xlfn.POISSON.DIST(5,K1073,FALSE) * _xlfn.POISSON.DIST(4,L1073,FALSE)</f>
        <v>1.3060315498457348E-5</v>
      </c>
      <c r="AR1073" s="13">
        <f t="shared" ref="AR1073:AR1136" si="1543">_xlfn.POISSON.DIST(0,K1073,FALSE) * _xlfn.POISSON.DIST(5,L1073,FALSE)</f>
        <v>8.198161019039806E-4</v>
      </c>
      <c r="AS1073" s="13">
        <f t="shared" ref="AS1073:AS1136" si="1544">_xlfn.POISSON.DIST(1,K1073,FALSE) * _xlfn.POISSON.DIST(5,L1073,FALSE)</f>
        <v>6.5947863668088511E-4</v>
      </c>
      <c r="AT1073" s="13">
        <f t="shared" ref="AT1073:AT1136" si="1545">_xlfn.POISSON.DIST(2,K1073,FALSE) * _xlfn.POISSON.DIST(5,L1073,FALSE)</f>
        <v>2.6524977444845129E-4</v>
      </c>
      <c r="AU1073" s="13">
        <f t="shared" ref="AU1073:AU1136" si="1546">_xlfn.POISSON.DIST(3,K1073,FALSE) * _xlfn.POISSON.DIST(5,L1073,FALSE)</f>
        <v>7.1124308336515573E-5</v>
      </c>
      <c r="AV1073" s="13">
        <f t="shared" ref="AV1073:AV1136" si="1547">_xlfn.POISSON.DIST(4,K1073,FALSE) * _xlfn.POISSON.DIST(5,L1073,FALSE)</f>
        <v>1.430350104971769E-5</v>
      </c>
      <c r="AW1073" s="13">
        <f t="shared" ref="AW1073:AW1136" si="1548">_xlfn.POISSON.DIST(6,K1073,FALSE) * _xlfn.POISSON.DIST(6,L1073,FALSE)</f>
        <v>4.5301375972488579E-8</v>
      </c>
      <c r="AX1073" s="13">
        <f t="shared" ref="AX1073:AX1136" si="1549">_xlfn.POISSON.DIST(6,K1073,FALSE) * _xlfn.POISSON.DIST(0,L1073,FALSE)</f>
        <v>6.9759934125580714E-5</v>
      </c>
      <c r="AY1073" s="13">
        <f t="shared" ref="AY1073:AY1136" si="1550">_xlfn.POISSON.DIST(6,K1073,FALSE) * _xlfn.POISSON.DIST(1,L1073,FALSE)</f>
        <v>6.1458086329368316E-5</v>
      </c>
      <c r="AZ1073" s="13">
        <f t="shared" ref="AZ1073:AZ1136" si="1551">_xlfn.POISSON.DIST(6,K1073,FALSE) * _xlfn.POISSON.DIST(2,L1073,FALSE)</f>
        <v>2.707210394198924E-5</v>
      </c>
      <c r="BA1073" s="13">
        <f t="shared" ref="BA1073:BA1136" si="1552">_xlfn.POISSON.DIST(6,K1073,FALSE) * _xlfn.POISSON.DIST(3,L1073,FALSE)</f>
        <v>7.950120758377158E-6</v>
      </c>
      <c r="BB1073" s="13">
        <f t="shared" ref="BB1073:BB1136" si="1553">_xlfn.POISSON.DIST(6,K1073,FALSE) * _xlfn.POISSON.DIST(4,L1073,FALSE)</f>
        <v>1.7510022551686969E-6</v>
      </c>
      <c r="BC1073" s="13">
        <f t="shared" ref="BC1073:BC1136" si="1554">_xlfn.POISSON.DIST(6,K1073,FALSE) * _xlfn.POISSON.DIST(5,L1073,FALSE)</f>
        <v>3.0852451083842118E-7</v>
      </c>
      <c r="BD1073" s="13">
        <f t="shared" ref="BD1073:BD1136" si="1555">_xlfn.POISSON.DIST(0,K1073,FALSE) * _xlfn.POISSON.DIST(6,L1073,FALSE)</f>
        <v>1.2037551687458106E-4</v>
      </c>
      <c r="BE1073" s="13">
        <f t="shared" ref="BE1073:BE1136" si="1556">_xlfn.POISSON.DIST(1,K1073,FALSE) * _xlfn.POISSON.DIST(6,L1073,FALSE)</f>
        <v>9.6832791614897342E-5</v>
      </c>
      <c r="BF1073" s="13">
        <f t="shared" ref="BF1073:BF1136" si="1557">_xlfn.POISSON.DIST(2,K1073,FALSE) * _xlfn.POISSON.DIST(6,L1073,FALSE)</f>
        <v>3.8947245151618235E-5</v>
      </c>
      <c r="BG1073" s="13">
        <f t="shared" ref="BG1073:BG1136" si="1558">_xlfn.POISSON.DIST(3,K1073,FALSE) * _xlfn.POISSON.DIST(6,L1073,FALSE)</f>
        <v>1.0443348646691866E-5</v>
      </c>
      <c r="BH1073" s="13">
        <f t="shared" ref="BH1073:BH1136" si="1559">_xlfn.POISSON.DIST(4,K1073,FALSE) * _xlfn.POISSON.DIST(6,L1073,FALSE)</f>
        <v>2.1002165338996248E-6</v>
      </c>
      <c r="BI1073" s="13">
        <f t="shared" ref="BI1073:BI1136" si="1560">_xlfn.POISSON.DIST(5,K1073,FALSE) * _xlfn.POISSON.DIST(6,L1073,FALSE)</f>
        <v>3.3789234763603117E-7</v>
      </c>
      <c r="BJ1073" s="14">
        <f t="shared" ref="BJ1073:BJ1136" si="1561">SUM(N1073,Q1073,T1073,W1073,X1073,Y1073,AD1073,AE1073,AF1073,AG1073,AM1073,AN1073,AO1073,AP1073,AQ1073,AX1073,AY1073,AZ1073,BA1073,BB1073,BC1073)</f>
        <v>0.30754554165805442</v>
      </c>
      <c r="BK1073" s="14">
        <f t="shared" ref="BK1073:BK1136" si="1562">SUM(M1073,P1073,S1073,V1073,AC1073,AL1073,AY1073)</f>
        <v>0.34198788626618715</v>
      </c>
      <c r="BL1073" s="14">
        <f t="shared" ref="BL1073:BL1136" si="1563">SUM(O1073,R1073,U1073,AA1073,AB1073,AH1073,AI1073,AJ1073,AK1073,AR1073,AS1073,AT1073,AU1073,AV1073,BD1073,BE1073,BF1073,BG1073,BH1073,BI1073)</f>
        <v>0.32934332503641034</v>
      </c>
      <c r="BM1073" s="14">
        <f t="shared" ref="BM1073:BM1136" si="1564">SUM(S1073:BI1073)</f>
        <v>0.23887269136392286</v>
      </c>
      <c r="BN1073" s="14">
        <f t="shared" ref="BN1073:BN1136" si="1565">SUM(M1073:R1073)</f>
        <v>0.76106783264915356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1.5906</v>
      </c>
      <c r="F1080" s="10">
        <f>VLOOKUP(B1080,home!$B$2:$E$405,3,FALSE)</f>
        <v>0.55879999999999996</v>
      </c>
      <c r="G1080" s="10">
        <f>VLOOKUP(C1080,away!$B$2:$E$405,4,FALSE)</f>
        <v>0.97799999999999998</v>
      </c>
      <c r="H1080" s="10">
        <f>VLOOKUP(A1080,away!$A$2:$E$405,3,FALSE)</f>
        <v>1.1812</v>
      </c>
      <c r="I1080" s="10">
        <f>VLOOKUP(C1080,away!$B$2:$E$405,3,FALSE)</f>
        <v>1.5051000000000001</v>
      </c>
      <c r="J1080" s="10">
        <f>VLOOKUP(B1080,home!$B$2:$E$405,4,FALSE)</f>
        <v>1.6932</v>
      </c>
      <c r="K1080" s="12">
        <f t="shared" si="1510"/>
        <v>0.86927307984000002</v>
      </c>
      <c r="L1080" s="12">
        <f t="shared" si="1511"/>
        <v>3.0102117999840003</v>
      </c>
      <c r="M1080" s="13">
        <f t="shared" si="1512"/>
        <v>2.0661465578721009E-2</v>
      </c>
      <c r="N1080" s="13">
        <f t="shared" si="1513"/>
        <v>1.7960455817622959E-2</v>
      </c>
      <c r="O1080" s="13">
        <f t="shared" si="1514"/>
        <v>6.2195387490029237E-2</v>
      </c>
      <c r="P1080" s="13">
        <f t="shared" si="1515"/>
        <v>5.4064776035299918E-2</v>
      </c>
      <c r="Q1080" s="13">
        <f t="shared" si="1516"/>
        <v>7.8062703719576779E-3</v>
      </c>
      <c r="R1080" s="13">
        <f t="shared" si="1517"/>
        <v>9.3610644663531653E-2</v>
      </c>
      <c r="S1080" s="13">
        <f t="shared" si="1518"/>
        <v>3.5367771911077581E-2</v>
      </c>
      <c r="T1080" s="13">
        <f t="shared" si="1519"/>
        <v>2.3498527187532491E-2</v>
      </c>
      <c r="U1080" s="13">
        <f t="shared" si="1520"/>
        <v>8.137321339247601E-2</v>
      </c>
      <c r="V1080" s="13">
        <f t="shared" si="1521"/>
        <v>1.0282967800101166E-2</v>
      </c>
      <c r="W1080" s="13">
        <f t="shared" si="1522"/>
        <v>2.2619268960984641E-3</v>
      </c>
      <c r="X1080" s="13">
        <f t="shared" si="1523"/>
        <v>6.8088790333367807E-3</v>
      </c>
      <c r="Y1080" s="13">
        <f t="shared" si="1524"/>
        <v>1.0248084005407018E-2</v>
      </c>
      <c r="Z1080" s="13">
        <f t="shared" si="1525"/>
        <v>9.3929289056757431E-2</v>
      </c>
      <c r="AA1080" s="13">
        <f t="shared" si="1526"/>
        <v>8.1650202385549125E-2</v>
      </c>
      <c r="AB1080" s="13">
        <f t="shared" si="1527"/>
        <v>3.5488161448622803E-2</v>
      </c>
      <c r="AC1080" s="13">
        <f t="shared" si="1528"/>
        <v>1.6817125973363689E-3</v>
      </c>
      <c r="AD1080" s="13">
        <f t="shared" si="1529"/>
        <v>4.9155803983611088E-4</v>
      </c>
      <c r="AE1080" s="13">
        <f t="shared" si="1530"/>
        <v>1.4796938118916661E-3</v>
      </c>
      <c r="AF1080" s="13">
        <f t="shared" si="1531"/>
        <v>2.2270958864597998E-3</v>
      </c>
      <c r="AG1080" s="13">
        <f t="shared" si="1532"/>
        <v>2.2346767723723723E-3</v>
      </c>
      <c r="AH1080" s="13">
        <f t="shared" si="1533"/>
        <v>7.0686763570689815E-2</v>
      </c>
      <c r="AI1080" s="13">
        <f t="shared" si="1534"/>
        <v>6.1446100673015445E-2</v>
      </c>
      <c r="AJ1080" s="13">
        <f t="shared" si="1535"/>
        <v>2.6706720588095419E-2</v>
      </c>
      <c r="AK1080" s="13">
        <f t="shared" si="1536"/>
        <v>7.7384777526800135E-3</v>
      </c>
      <c r="AL1080" s="13">
        <f t="shared" si="1537"/>
        <v>1.7602123060306464E-4</v>
      </c>
      <c r="AM1080" s="13">
        <f t="shared" si="1538"/>
        <v>8.5459634241689939E-5</v>
      </c>
      <c r="AN1080" s="13">
        <f t="shared" si="1539"/>
        <v>2.5725159941665179E-4</v>
      </c>
      <c r="AO1080" s="13">
        <f t="shared" si="1540"/>
        <v>3.8719090006438125E-4</v>
      </c>
      <c r="AP1080" s="13">
        <f t="shared" si="1541"/>
        <v>3.8850887207340874E-4</v>
      </c>
      <c r="AQ1080" s="13">
        <f t="shared" si="1542"/>
        <v>2.923734977784624E-4</v>
      </c>
      <c r="AR1080" s="13">
        <f t="shared" si="1543"/>
        <v>4.2556425960633922E-2</v>
      </c>
      <c r="AS1080" s="13">
        <f t="shared" si="1544"/>
        <v>3.6993155461783174E-2</v>
      </c>
      <c r="AT1080" s="13">
        <f t="shared" si="1545"/>
        <v>1.6078577090632089E-2</v>
      </c>
      <c r="AU1080" s="13">
        <f t="shared" si="1546"/>
        <v>4.6588914090062083E-3</v>
      </c>
      <c r="AV1080" s="13">
        <f t="shared" si="1547"/>
        <v>1.0124622209367357E-3</v>
      </c>
      <c r="AW1080" s="13">
        <f t="shared" si="1548"/>
        <v>1.2794279570227716E-5</v>
      </c>
      <c r="AX1080" s="13">
        <f t="shared" si="1549"/>
        <v>1.2381293243212282E-5</v>
      </c>
      <c r="AY1080" s="13">
        <f t="shared" si="1550"/>
        <v>3.7270315019779787E-5</v>
      </c>
      <c r="AZ1080" s="13">
        <f t="shared" si="1551"/>
        <v>5.6095771030831023E-5</v>
      </c>
      <c r="BA1080" s="13">
        <f t="shared" si="1552"/>
        <v>5.6286717295402731E-5</v>
      </c>
      <c r="BB1080" s="13">
        <f t="shared" si="1553"/>
        <v>4.2358735146246209E-5</v>
      </c>
      <c r="BC1080" s="13">
        <f t="shared" si="1554"/>
        <v>2.5501752873925463E-5</v>
      </c>
      <c r="BD1080" s="13">
        <f t="shared" si="1555"/>
        <v>2.1350642598640942E-2</v>
      </c>
      <c r="BE1080" s="13">
        <f t="shared" si="1556"/>
        <v>1.8559538848283711E-2</v>
      </c>
      <c r="BF1080" s="13">
        <f t="shared" si="1557"/>
        <v>8.0666537475288531E-3</v>
      </c>
      <c r="BG1080" s="13">
        <f t="shared" si="1558"/>
        <v>2.3373749823724283E-3</v>
      </c>
      <c r="BH1080" s="13">
        <f t="shared" si="1559"/>
        <v>5.0795428741696146E-4</v>
      </c>
      <c r="BI1080" s="13">
        <f t="shared" si="1560"/>
        <v>8.8310197568174982E-5</v>
      </c>
      <c r="BJ1080" s="14">
        <f t="shared" si="1561"/>
        <v>7.6657846910699337E-2</v>
      </c>
      <c r="BK1080" s="14">
        <f t="shared" si="1562"/>
        <v>0.12227198546815889</v>
      </c>
      <c r="BL1080" s="14">
        <f t="shared" si="1563"/>
        <v>0.67310565876949291</v>
      </c>
      <c r="BM1080" s="14">
        <f t="shared" si="1564"/>
        <v>0.7096413042124966</v>
      </c>
      <c r="BN1080" s="14">
        <f t="shared" si="1565"/>
        <v>0.25629899995716249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1.5906</v>
      </c>
      <c r="F1081" s="10">
        <f>VLOOKUP(B1081,home!$B$2:$E$405,3,FALSE)</f>
        <v>1.0059</v>
      </c>
      <c r="G1081" s="10">
        <f>VLOOKUP(C1081,away!$B$2:$E$405,4,FALSE)</f>
        <v>0.62870000000000004</v>
      </c>
      <c r="H1081" s="10">
        <f>VLOOKUP(A1081,away!$A$2:$E$405,3,FALSE)</f>
        <v>1.1812</v>
      </c>
      <c r="I1081" s="10">
        <f>VLOOKUP(C1081,away!$B$2:$E$405,3,FALSE)</f>
        <v>1.3756999999999999</v>
      </c>
      <c r="J1081" s="10">
        <f>VLOOKUP(B1081,home!$B$2:$E$405,4,FALSE)</f>
        <v>1.0159</v>
      </c>
      <c r="K1081" s="12">
        <f t="shared" si="1510"/>
        <v>1.0059102802980002</v>
      </c>
      <c r="L1081" s="12">
        <f t="shared" si="1511"/>
        <v>1.650813971756</v>
      </c>
      <c r="M1081" s="13">
        <f t="shared" si="1512"/>
        <v>7.017773018904061E-2</v>
      </c>
      <c r="N1081" s="13">
        <f t="shared" si="1513"/>
        <v>7.0592500245135262E-2</v>
      </c>
      <c r="O1081" s="13">
        <f t="shared" si="1514"/>
        <v>0.11585037750219106</v>
      </c>
      <c r="P1081" s="13">
        <f t="shared" si="1515"/>
        <v>0.11653508570585815</v>
      </c>
      <c r="Q1081" s="13">
        <f t="shared" si="1516"/>
        <v>3.5504860854260328E-2</v>
      </c>
      <c r="R1081" s="13">
        <f t="shared" si="1517"/>
        <v>9.5623710906911991E-2</v>
      </c>
      <c r="S1081" s="13">
        <f t="shared" si="1518"/>
        <v>4.8378688523729528E-2</v>
      </c>
      <c r="T1081" s="13">
        <f t="shared" si="1519"/>
        <v>5.8611920363465617E-2</v>
      </c>
      <c r="U1081" s="13">
        <f t="shared" si="1520"/>
        <v>9.6188873841506775E-2</v>
      </c>
      <c r="V1081" s="13">
        <f t="shared" si="1521"/>
        <v>8.9262483162599812E-3</v>
      </c>
      <c r="W1081" s="13">
        <f t="shared" si="1522"/>
        <v>1.1904901511283502E-2</v>
      </c>
      <c r="X1081" s="13">
        <f t="shared" si="1523"/>
        <v>1.9652777747205925E-2</v>
      </c>
      <c r="Y1081" s="13">
        <f t="shared" si="1524"/>
        <v>1.6221540044451473E-2</v>
      </c>
      <c r="Z1081" s="13">
        <f t="shared" si="1525"/>
        <v>5.2618985998762316E-2</v>
      </c>
      <c r="AA1081" s="13">
        <f t="shared" si="1526"/>
        <v>5.2929978955011552E-2</v>
      </c>
      <c r="AB1081" s="13">
        <f t="shared" si="1527"/>
        <v>2.6621404983401459E-2</v>
      </c>
      <c r="AC1081" s="13">
        <f t="shared" si="1528"/>
        <v>9.2641667606397607E-4</v>
      </c>
      <c r="AD1081" s="13">
        <f t="shared" si="1529"/>
        <v>2.9938157040338182E-3</v>
      </c>
      <c r="AE1081" s="13">
        <f t="shared" si="1530"/>
        <v>4.9422327930815531E-3</v>
      </c>
      <c r="AF1081" s="13">
        <f t="shared" si="1531"/>
        <v>4.0793534732448539E-3</v>
      </c>
      <c r="AG1081" s="13">
        <f t="shared" si="1532"/>
        <v>2.2447512364546576E-3</v>
      </c>
      <c r="AH1081" s="13">
        <f t="shared" si="1533"/>
        <v>2.1716039316597543E-2</v>
      </c>
      <c r="AI1081" s="13">
        <f t="shared" si="1534"/>
        <v>2.1844387195921026E-2</v>
      </c>
      <c r="AJ1081" s="13">
        <f t="shared" si="1535"/>
        <v>1.0986746823593482E-2</v>
      </c>
      <c r="AK1081" s="13">
        <f t="shared" si="1536"/>
        <v>3.6838938589613614E-3</v>
      </c>
      <c r="AL1081" s="13">
        <f t="shared" si="1537"/>
        <v>6.1535217199892525E-5</v>
      </c>
      <c r="AM1081" s="13">
        <f t="shared" si="1538"/>
        <v>6.0230199880104292E-4</v>
      </c>
      <c r="AN1081" s="13">
        <f t="shared" si="1539"/>
        <v>9.942885548373272E-4</v>
      </c>
      <c r="AO1081" s="13">
        <f t="shared" si="1540"/>
        <v>8.2069271914127066E-4</v>
      </c>
      <c r="AP1081" s="13">
        <f t="shared" si="1541"/>
        <v>4.5160366909227759E-4</v>
      </c>
      <c r="AQ1081" s="13">
        <f t="shared" si="1542"/>
        <v>1.8637841165845126E-4</v>
      </c>
      <c r="AR1081" s="13">
        <f t="shared" si="1543"/>
        <v>7.1698282230083666E-3</v>
      </c>
      <c r="AS1081" s="13">
        <f t="shared" si="1544"/>
        <v>7.2122039174948591E-3</v>
      </c>
      <c r="AT1081" s="13">
        <f t="shared" si="1545"/>
        <v>3.6274150321067939E-3</v>
      </c>
      <c r="AU1081" s="13">
        <f t="shared" si="1546"/>
        <v>1.2162846905679084E-3</v>
      </c>
      <c r="AV1081" s="13">
        <f t="shared" si="1547"/>
        <v>3.0586831850283277E-4</v>
      </c>
      <c r="AW1081" s="13">
        <f t="shared" si="1548"/>
        <v>2.8384328186770411E-6</v>
      </c>
      <c r="AX1081" s="13">
        <f t="shared" si="1549"/>
        <v>1.0097696207300041E-4</v>
      </c>
      <c r="AY1081" s="13">
        <f t="shared" si="1550"/>
        <v>1.6669417981558479E-4</v>
      </c>
      <c r="AZ1081" s="13">
        <f t="shared" si="1551"/>
        <v>1.3759054052498717E-4</v>
      </c>
      <c r="BA1081" s="13">
        <f t="shared" si="1552"/>
        <v>7.5712128893369674E-5</v>
      </c>
      <c r="BB1081" s="13">
        <f t="shared" si="1553"/>
        <v>3.1246660052141441E-5</v>
      </c>
      <c r="BC1081" s="13">
        <f t="shared" si="1554"/>
        <v>1.031648459695703E-5</v>
      </c>
      <c r="BD1081" s="13">
        <f t="shared" si="1555"/>
        <v>1.9726754342721193E-3</v>
      </c>
      <c r="BE1081" s="13">
        <f t="shared" si="1556"/>
        <v>1.9843344990256467E-3</v>
      </c>
      <c r="BF1081" s="13">
        <f t="shared" si="1557"/>
        <v>9.9803123605993996E-4</v>
      </c>
      <c r="BG1081" s="13">
        <f t="shared" si="1558"/>
        <v>3.3464329347040464E-4</v>
      </c>
      <c r="BH1081" s="13">
        <f t="shared" si="1559"/>
        <v>8.4155282283665162E-5</v>
      </c>
      <c r="BI1081" s="13">
        <f t="shared" si="1560"/>
        <v>1.69305327181038E-5</v>
      </c>
      <c r="BJ1081" s="14">
        <f t="shared" si="1561"/>
        <v>0.23032645628210335</v>
      </c>
      <c r="BK1081" s="14">
        <f t="shared" si="1562"/>
        <v>0.24517239880796771</v>
      </c>
      <c r="BL1081" s="14">
        <f t="shared" si="1563"/>
        <v>0.47036778384360683</v>
      </c>
      <c r="BM1081" s="14">
        <f t="shared" si="1564"/>
        <v>0.49403750378204597</v>
      </c>
      <c r="BN1081" s="14">
        <f t="shared" si="1565"/>
        <v>0.50428426540339744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1.2153</v>
      </c>
      <c r="F1082" s="10">
        <f>VLOOKUP(B1082,home!$B$2:$E$405,3,FALSE)</f>
        <v>0.64</v>
      </c>
      <c r="G1082" s="10">
        <f>VLOOKUP(C1082,away!$B$2:$E$405,4,FALSE)</f>
        <v>1.0971</v>
      </c>
      <c r="H1082" s="10">
        <f>VLOOKUP(A1082,away!$A$2:$E$405,3,FALSE)</f>
        <v>0.91669999999999996</v>
      </c>
      <c r="I1082" s="10">
        <f>VLOOKUP(C1082,away!$B$2:$E$405,3,FALSE)</f>
        <v>1.2121</v>
      </c>
      <c r="J1082" s="10">
        <f>VLOOKUP(B1082,home!$B$2:$E$405,4,FALSE)</f>
        <v>0.72719999999999996</v>
      </c>
      <c r="K1082" s="12">
        <f t="shared" si="1510"/>
        <v>0.85331560319999999</v>
      </c>
      <c r="L1082" s="12">
        <f t="shared" si="1511"/>
        <v>0.80801524130399982</v>
      </c>
      <c r="M1082" s="13">
        <f t="shared" si="1512"/>
        <v>0.18988610299223538</v>
      </c>
      <c r="N1082" s="13">
        <f t="shared" si="1513"/>
        <v>0.16203277451411666</v>
      </c>
      <c r="O1082" s="13">
        <f t="shared" si="1514"/>
        <v>0.15343086532954725</v>
      </c>
      <c r="P1082" s="13">
        <f t="shared" si="1515"/>
        <v>0.13092495139818058</v>
      </c>
      <c r="Q1082" s="13">
        <f t="shared" si="1516"/>
        <v>6.9132547361341515E-2</v>
      </c>
      <c r="R1082" s="13">
        <f t="shared" si="1517"/>
        <v>6.1987238836367788E-2</v>
      </c>
      <c r="S1082" s="13">
        <f t="shared" si="1518"/>
        <v>2.2567927073784941E-2</v>
      </c>
      <c r="T1082" s="13">
        <f t="shared" si="1519"/>
        <v>5.5860151938134567E-2</v>
      </c>
      <c r="U1082" s="13">
        <f t="shared" si="1520"/>
        <v>5.2894678098357656E-2</v>
      </c>
      <c r="V1082" s="13">
        <f t="shared" si="1521"/>
        <v>1.728933940886189E-3</v>
      </c>
      <c r="W1082" s="13">
        <f t="shared" si="1522"/>
        <v>1.9663960450798566E-2</v>
      </c>
      <c r="X1082" s="13">
        <f t="shared" si="1523"/>
        <v>1.5888779748644315E-2</v>
      </c>
      <c r="Y1082" s="13">
        <f t="shared" si="1524"/>
        <v>6.419188101313469E-3</v>
      </c>
      <c r="Z1082" s="13">
        <f t="shared" si="1525"/>
        <v>1.6695544582045464E-2</v>
      </c>
      <c r="AA1082" s="13">
        <f t="shared" si="1526"/>
        <v>1.4246568695780618E-2</v>
      </c>
      <c r="AB1082" s="13">
        <f t="shared" si="1527"/>
        <v>6.0784096800851374E-3</v>
      </c>
      <c r="AC1082" s="13">
        <f t="shared" si="1528"/>
        <v>7.4505383955890769E-5</v>
      </c>
      <c r="AD1082" s="13">
        <f t="shared" si="1529"/>
        <v>4.1948910683435297E-3</v>
      </c>
      <c r="AE1082" s="13">
        <f t="shared" si="1530"/>
        <v>3.3895359188315911E-3</v>
      </c>
      <c r="AF1082" s="13">
        <f t="shared" si="1531"/>
        <v>1.3693983416816411E-3</v>
      </c>
      <c r="AG1082" s="13">
        <f t="shared" si="1532"/>
        <v>3.6883157716506283E-4</v>
      </c>
      <c r="AH1082" s="13">
        <f t="shared" si="1533"/>
        <v>3.3725636210407881E-3</v>
      </c>
      <c r="AI1082" s="13">
        <f t="shared" si="1534"/>
        <v>2.8778611606187967E-3</v>
      </c>
      <c r="AJ1082" s="13">
        <f t="shared" si="1535"/>
        <v>1.2278619160996402E-3</v>
      </c>
      <c r="AK1082" s="13">
        <f t="shared" si="1536"/>
        <v>3.4925124386095733E-4</v>
      </c>
      <c r="AL1082" s="13">
        <f t="shared" si="1537"/>
        <v>2.0548346866071948E-6</v>
      </c>
      <c r="AM1082" s="13">
        <f t="shared" si="1538"/>
        <v>7.1591320046837062E-4</v>
      </c>
      <c r="AN1082" s="13">
        <f t="shared" si="1539"/>
        <v>5.7846877742916939E-4</v>
      </c>
      <c r="AO1082" s="13">
        <f t="shared" si="1540"/>
        <v>2.3370579439062995E-4</v>
      </c>
      <c r="AP1082" s="13">
        <f t="shared" si="1541"/>
        <v>6.2945947949562611E-5</v>
      </c>
      <c r="AQ1082" s="13">
        <f t="shared" si="1542"/>
        <v>1.2715321330393711E-5</v>
      </c>
      <c r="AR1082" s="13">
        <f t="shared" si="1543"/>
        <v>5.4501656161367294E-4</v>
      </c>
      <c r="AS1082" s="13">
        <f t="shared" si="1544"/>
        <v>4.6507113602736136E-4</v>
      </c>
      <c r="AT1082" s="13">
        <f t="shared" si="1545"/>
        <v>1.9842622848504851E-4</v>
      </c>
      <c r="AU1082" s="13">
        <f t="shared" si="1546"/>
        <v>5.6440065616806729E-5</v>
      </c>
      <c r="AV1082" s="13">
        <f t="shared" si="1547"/>
        <v>1.2040297159113251E-5</v>
      </c>
      <c r="AW1082" s="13">
        <f t="shared" si="1548"/>
        <v>3.9355336236355324E-8</v>
      </c>
      <c r="AX1082" s="13">
        <f t="shared" si="1549"/>
        <v>1.0181665074941833E-4</v>
      </c>
      <c r="AY1082" s="13">
        <f t="shared" si="1550"/>
        <v>8.2269405624056338E-5</v>
      </c>
      <c r="AZ1082" s="13">
        <f t="shared" si="1551"/>
        <v>3.3237466818629251E-5</v>
      </c>
      <c r="BA1082" s="13">
        <f t="shared" si="1552"/>
        <v>8.9521265905961345E-6</v>
      </c>
      <c r="BB1082" s="13">
        <f t="shared" si="1553"/>
        <v>1.808363681821122E-6</v>
      </c>
      <c r="BC1082" s="13">
        <f t="shared" si="1554"/>
        <v>2.9223708334641682E-7</v>
      </c>
      <c r="BD1082" s="13">
        <f t="shared" si="1555"/>
        <v>7.3396948091157991E-5</v>
      </c>
      <c r="BE1082" s="13">
        <f t="shared" si="1556"/>
        <v>6.2630761033445574E-5</v>
      </c>
      <c r="BF1082" s="13">
        <f t="shared" si="1557"/>
        <v>2.6721902815064831E-5</v>
      </c>
      <c r="BG1082" s="13">
        <f t="shared" si="1558"/>
        <v>7.6007388730962736E-6</v>
      </c>
      <c r="BH1082" s="13">
        <f t="shared" si="1559"/>
        <v>1.6214572690654584E-6</v>
      </c>
      <c r="BI1082" s="13">
        <f t="shared" si="1560"/>
        <v>2.767229575231234E-7</v>
      </c>
      <c r="BJ1082" s="14">
        <f t="shared" si="1561"/>
        <v>0.34015218431248695</v>
      </c>
      <c r="BK1082" s="14">
        <f t="shared" si="1562"/>
        <v>0.34526674502935367</v>
      </c>
      <c r="BL1082" s="14">
        <f t="shared" si="1563"/>
        <v>0.29791454140169993</v>
      </c>
      <c r="BM1082" s="14">
        <f t="shared" si="1564"/>
        <v>0.23255230484350908</v>
      </c>
      <c r="BN1082" s="14">
        <f t="shared" si="1565"/>
        <v>0.76739448043178926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1.391</v>
      </c>
      <c r="F1083" s="10">
        <f>VLOOKUP(B1083,home!$B$2:$E$405,3,FALSE)</f>
        <v>1.1763999999999999</v>
      </c>
      <c r="G1083" s="10">
        <f>VLOOKUP(C1083,away!$B$2:$E$405,4,FALSE)</f>
        <v>1.2165999999999999</v>
      </c>
      <c r="H1083" s="10">
        <f>VLOOKUP(A1083,away!$A$2:$E$405,3,FALSE)</f>
        <v>1.016</v>
      </c>
      <c r="I1083" s="10">
        <f>VLOOKUP(C1083,away!$B$2:$E$405,3,FALSE)</f>
        <v>1.4384999999999999</v>
      </c>
      <c r="J1083" s="10">
        <f>VLOOKUP(B1083,home!$B$2:$E$405,4,FALSE)</f>
        <v>0.71579999999999999</v>
      </c>
      <c r="K1083" s="12">
        <f t="shared" si="1510"/>
        <v>1.9908106618399999</v>
      </c>
      <c r="L1083" s="12">
        <f t="shared" si="1511"/>
        <v>1.0461531527999999</v>
      </c>
      <c r="M1083" s="13">
        <f t="shared" si="1512"/>
        <v>4.7980345789775697E-2</v>
      </c>
      <c r="N1083" s="13">
        <f t="shared" si="1513"/>
        <v>9.5519783957055404E-2</v>
      </c>
      <c r="O1083" s="13">
        <f t="shared" si="1514"/>
        <v>5.0194790020408032E-2</v>
      </c>
      <c r="P1083" s="13">
        <f t="shared" si="1515"/>
        <v>9.9928323141448352E-2</v>
      </c>
      <c r="Q1083" s="13">
        <f t="shared" si="1516"/>
        <v>9.5080902159179637E-2</v>
      </c>
      <c r="R1083" s="13">
        <f t="shared" si="1517"/>
        <v>2.6255718916991917E-2</v>
      </c>
      <c r="S1083" s="13">
        <f t="shared" si="1518"/>
        <v>5.2030001042581084E-2</v>
      </c>
      <c r="T1083" s="13">
        <f t="shared" si="1519"/>
        <v>9.9469185564894078E-2</v>
      </c>
      <c r="U1083" s="13">
        <f t="shared" si="1520"/>
        <v>5.2270165154221684E-2</v>
      </c>
      <c r="V1083" s="13">
        <f t="shared" si="1521"/>
        <v>1.204027902038929E-2</v>
      </c>
      <c r="W1083" s="13">
        <f t="shared" si="1522"/>
        <v>6.3096024585286917E-2</v>
      </c>
      <c r="X1083" s="13">
        <f t="shared" si="1523"/>
        <v>6.6008105049044197E-2</v>
      </c>
      <c r="Y1083" s="13">
        <f t="shared" si="1524"/>
        <v>3.4527293603705586E-2</v>
      </c>
      <c r="Z1083" s="13">
        <f t="shared" si="1525"/>
        <v>9.1558343746805642E-3</v>
      </c>
      <c r="AA1083" s="13">
        <f t="shared" si="1526"/>
        <v>1.8227532691155238E-2</v>
      </c>
      <c r="AB1083" s="13">
        <f t="shared" si="1527"/>
        <v>1.8143783210294497E-2</v>
      </c>
      <c r="AC1083" s="13">
        <f t="shared" si="1528"/>
        <v>1.5672626896207275E-3</v>
      </c>
      <c r="AD1083" s="13">
        <f t="shared" si="1529"/>
        <v>3.140305961602699E-2</v>
      </c>
      <c r="AE1083" s="13">
        <f t="shared" si="1530"/>
        <v>3.2852409824872982E-2</v>
      </c>
      <c r="AF1083" s="13">
        <f t="shared" si="1531"/>
        <v>1.7184326057684281E-2</v>
      </c>
      <c r="AG1083" s="13">
        <f t="shared" si="1532"/>
        <v>5.992478961329868E-3</v>
      </c>
      <c r="AH1083" s="13">
        <f t="shared" si="1533"/>
        <v>2.3946012493966718E-3</v>
      </c>
      <c r="AI1083" s="13">
        <f t="shared" si="1534"/>
        <v>4.76719769815428E-3</v>
      </c>
      <c r="AJ1083" s="13">
        <f t="shared" si="1535"/>
        <v>4.7452940022923223E-3</v>
      </c>
      <c r="AK1083" s="13">
        <f t="shared" si="1536"/>
        <v>3.1489939644429874E-3</v>
      </c>
      <c r="AL1083" s="13">
        <f t="shared" si="1537"/>
        <v>1.3056507194187734E-4</v>
      </c>
      <c r="AM1083" s="13">
        <f t="shared" si="1538"/>
        <v>1.2503509179596715E-2</v>
      </c>
      <c r="AN1083" s="13">
        <f t="shared" si="1539"/>
        <v>1.3080585549298843E-2</v>
      </c>
      <c r="AO1083" s="13">
        <f t="shared" si="1540"/>
        <v>6.8421479064345505E-3</v>
      </c>
      <c r="AP1083" s="13">
        <f t="shared" si="1541"/>
        <v>2.3859782014134748E-3</v>
      </c>
      <c r="AQ1083" s="13">
        <f t="shared" si="1542"/>
        <v>6.2402465448019491E-4</v>
      </c>
      <c r="AR1083" s="13">
        <f t="shared" si="1543"/>
        <v>5.0102392935102958E-4</v>
      </c>
      <c r="AS1083" s="13">
        <f t="shared" si="1544"/>
        <v>9.974437803890008E-4</v>
      </c>
      <c r="AT1083" s="13">
        <f t="shared" si="1545"/>
        <v>9.9286085629220894E-4</v>
      </c>
      <c r="AU1083" s="13">
        <f t="shared" si="1546"/>
        <v>6.5886599281004068E-4</v>
      </c>
      <c r="AV1083" s="13">
        <f t="shared" si="1547"/>
        <v>3.2791936080250644E-4</v>
      </c>
      <c r="AW1083" s="13">
        <f t="shared" si="1548"/>
        <v>7.5535261627750915E-6</v>
      </c>
      <c r="AX1083" s="13">
        <f t="shared" si="1549"/>
        <v>4.1486865641925828E-3</v>
      </c>
      <c r="AY1083" s="13">
        <f t="shared" si="1550"/>
        <v>4.3401615291090694E-3</v>
      </c>
      <c r="AZ1083" s="13">
        <f t="shared" si="1551"/>
        <v>2.2702368336693602E-3</v>
      </c>
      <c r="BA1083" s="13">
        <f t="shared" si="1552"/>
        <v>7.9167180704863016E-4</v>
      </c>
      <c r="BB1083" s="13">
        <f t="shared" si="1553"/>
        <v>2.0705248923169939E-4</v>
      </c>
      <c r="BC1083" s="13">
        <f t="shared" si="1554"/>
        <v>4.3321722880966086E-5</v>
      </c>
      <c r="BD1083" s="13">
        <f t="shared" si="1555"/>
        <v>8.7357960553137299E-5</v>
      </c>
      <c r="BE1083" s="13">
        <f t="shared" si="1556"/>
        <v>1.739131592657839E-4</v>
      </c>
      <c r="BF1083" s="13">
        <f t="shared" si="1557"/>
        <v>1.7311408585030027E-4</v>
      </c>
      <c r="BG1083" s="13">
        <f t="shared" si="1558"/>
        <v>1.1487912260848764E-4</v>
      </c>
      <c r="BH1083" s="13">
        <f t="shared" si="1559"/>
        <v>5.717564552795045E-5</v>
      </c>
      <c r="BI1083" s="13">
        <f t="shared" si="1560"/>
        <v>2.2765176942925623E-5</v>
      </c>
      <c r="BJ1083" s="14">
        <f t="shared" si="1561"/>
        <v>0.58837094581643612</v>
      </c>
      <c r="BK1083" s="14">
        <f t="shared" si="1562"/>
        <v>0.21801693828486612</v>
      </c>
      <c r="BL1083" s="14">
        <f t="shared" si="1563"/>
        <v>0.18425539597775101</v>
      </c>
      <c r="BM1083" s="14">
        <f t="shared" si="1564"/>
        <v>0.58050664246592831</v>
      </c>
      <c r="BN1083" s="14">
        <f t="shared" si="1565"/>
        <v>0.41495986398485901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1.391</v>
      </c>
      <c r="F1084" s="10">
        <f>VLOOKUP(B1084,home!$B$2:$E$405,3,FALSE)</f>
        <v>0.94010000000000005</v>
      </c>
      <c r="G1084" s="10">
        <f>VLOOKUP(C1084,away!$B$2:$E$405,4,FALSE)</f>
        <v>0.98029999999999995</v>
      </c>
      <c r="H1084" s="10">
        <f>VLOOKUP(A1084,away!$A$2:$E$405,3,FALSE)</f>
        <v>1.016</v>
      </c>
      <c r="I1084" s="10">
        <f>VLOOKUP(C1084,away!$B$2:$E$405,3,FALSE)</f>
        <v>0.80530000000000002</v>
      </c>
      <c r="J1084" s="10">
        <f>VLOOKUP(B1084,home!$B$2:$E$405,4,FALSE)</f>
        <v>1.6657</v>
      </c>
      <c r="K1084" s="12">
        <f t="shared" si="1510"/>
        <v>1.28191782173</v>
      </c>
      <c r="L1084" s="12">
        <f t="shared" si="1511"/>
        <v>1.3628504213600001</v>
      </c>
      <c r="M1084" s="13">
        <f t="shared" si="1512"/>
        <v>7.1021811628054154E-2</v>
      </c>
      <c r="N1084" s="13">
        <f t="shared" si="1513"/>
        <v>9.1044126057553562E-2</v>
      </c>
      <c r="O1084" s="13">
        <f t="shared" si="1514"/>
        <v>9.6792105903044157E-2</v>
      </c>
      <c r="P1084" s="13">
        <f t="shared" si="1515"/>
        <v>0.12407952555988984</v>
      </c>
      <c r="Q1084" s="13">
        <f t="shared" si="1516"/>
        <v>5.8355543878505306E-2</v>
      </c>
      <c r="R1084" s="13">
        <f t="shared" si="1517"/>
        <v>6.5956581157142743E-2</v>
      </c>
      <c r="S1084" s="13">
        <f t="shared" si="1518"/>
        <v>5.4193663574071411E-2</v>
      </c>
      <c r="T1084" s="13">
        <f t="shared" si="1519"/>
        <v>7.952987756351293E-2</v>
      </c>
      <c r="U1084" s="13">
        <f t="shared" si="1520"/>
        <v>8.4550916845722399E-2</v>
      </c>
      <c r="V1084" s="13">
        <f t="shared" si="1521"/>
        <v>1.0519967051872883E-2</v>
      </c>
      <c r="W1084" s="13">
        <f t="shared" si="1522"/>
        <v>2.4935670564867656E-2</v>
      </c>
      <c r="X1084" s="13">
        <f t="shared" si="1523"/>
        <v>3.3983589136224034E-2</v>
      </c>
      <c r="Y1084" s="13">
        <f t="shared" si="1524"/>
        <v>2.3157274386814027E-2</v>
      </c>
      <c r="Z1084" s="13">
        <f t="shared" si="1525"/>
        <v>2.9962984807159022E-2</v>
      </c>
      <c r="AA1084" s="13">
        <f t="shared" si="1526"/>
        <v>3.841008421652238E-2</v>
      </c>
      <c r="AB1084" s="13">
        <f t="shared" si="1527"/>
        <v>2.4619285745655112E-2</v>
      </c>
      <c r="AC1084" s="13">
        <f t="shared" si="1528"/>
        <v>1.1486898274452519E-3</v>
      </c>
      <c r="AD1084" s="13">
        <f t="shared" si="1529"/>
        <v>7.991370123473009E-3</v>
      </c>
      <c r="AE1084" s="13">
        <f t="shared" si="1530"/>
        <v>1.0891042140018905E-2</v>
      </c>
      <c r="AF1084" s="13">
        <f t="shared" si="1531"/>
        <v>7.4214306847871416E-3</v>
      </c>
      <c r="AG1084" s="13">
        <f t="shared" si="1532"/>
        <v>3.3714333119520645E-3</v>
      </c>
      <c r="AH1084" s="13">
        <f t="shared" si="1533"/>
        <v>1.0208766617409978E-2</v>
      </c>
      <c r="AI1084" s="13">
        <f t="shared" si="1534"/>
        <v>1.308679986474014E-2</v>
      </c>
      <c r="AJ1084" s="13">
        <f t="shared" si="1535"/>
        <v>8.3881009880120705E-3</v>
      </c>
      <c r="AK1084" s="13">
        <f t="shared" si="1536"/>
        <v>3.5842853823345655E-3</v>
      </c>
      <c r="AL1084" s="13">
        <f t="shared" si="1537"/>
        <v>8.0273305080592295E-5</v>
      </c>
      <c r="AM1084" s="13">
        <f t="shared" si="1538"/>
        <v>2.0488559562641439E-3</v>
      </c>
      <c r="AN1084" s="13">
        <f t="shared" si="1539"/>
        <v>2.7922842033005343E-3</v>
      </c>
      <c r="AO1084" s="13">
        <f t="shared" si="1540"/>
        <v>1.9027328515125029E-3</v>
      </c>
      <c r="AP1084" s="13">
        <f t="shared" si="1541"/>
        <v>8.6438008947311001E-4</v>
      </c>
      <c r="AQ1084" s="13">
        <f t="shared" si="1542"/>
        <v>2.9450519228840539E-4</v>
      </c>
      <c r="AR1084" s="13">
        <f t="shared" si="1543"/>
        <v>2.7826043772206212E-3</v>
      </c>
      <c r="AS1084" s="13">
        <f t="shared" si="1544"/>
        <v>3.567070141983022E-3</v>
      </c>
      <c r="AT1084" s="13">
        <f t="shared" si="1545"/>
        <v>2.2863453931844988E-3</v>
      </c>
      <c r="AU1084" s="13">
        <f t="shared" si="1546"/>
        <v>9.7696896871783136E-4</v>
      </c>
      <c r="AV1084" s="13">
        <f t="shared" si="1547"/>
        <v>3.1309848306914175E-4</v>
      </c>
      <c r="AW1084" s="13">
        <f t="shared" si="1548"/>
        <v>3.8956239018541055E-6</v>
      </c>
      <c r="AX1084" s="13">
        <f t="shared" si="1549"/>
        <v>4.3774416074877817E-4</v>
      </c>
      <c r="AY1084" s="13">
        <f t="shared" si="1550"/>
        <v>5.9657981392435193E-4</v>
      </c>
      <c r="AZ1084" s="13">
        <f t="shared" si="1551"/>
        <v>4.0652452539083675E-4</v>
      </c>
      <c r="BA1084" s="13">
        <f t="shared" si="1552"/>
        <v>1.8467737357402537E-4</v>
      </c>
      <c r="BB1084" s="13">
        <f t="shared" si="1553"/>
        <v>6.2921909097754598E-5</v>
      </c>
      <c r="BC1084" s="13">
        <f t="shared" si="1554"/>
        <v>1.7150630065330113E-5</v>
      </c>
      <c r="BD1084" s="13">
        <f t="shared" si="1555"/>
        <v>6.320455913288841E-4</v>
      </c>
      <c r="BE1084" s="13">
        <f t="shared" si="1556"/>
        <v>8.1023050767037286E-4</v>
      </c>
      <c r="BF1084" s="13">
        <f t="shared" si="1557"/>
        <v>5.1932446374599824E-4</v>
      </c>
      <c r="BG1084" s="13">
        <f t="shared" si="1558"/>
        <v>2.2191042844545687E-4</v>
      </c>
      <c r="BH1084" s="13">
        <f t="shared" si="1559"/>
        <v>7.1117733262992795E-5</v>
      </c>
      <c r="BI1084" s="13">
        <f t="shared" si="1560"/>
        <v>1.8233417942174175E-5</v>
      </c>
      <c r="BJ1084" s="14">
        <f t="shared" si="1561"/>
        <v>0.35028971455334834</v>
      </c>
      <c r="BK1084" s="14">
        <f t="shared" si="1562"/>
        <v>0.26164051076033845</v>
      </c>
      <c r="BL1084" s="14">
        <f t="shared" si="1563"/>
        <v>0.35779587622715459</v>
      </c>
      <c r="BM1084" s="14">
        <f t="shared" si="1564"/>
        <v>0.49184670797378816</v>
      </c>
      <c r="BN1084" s="14">
        <f t="shared" si="1565"/>
        <v>0.50724969418418975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1.391</v>
      </c>
      <c r="F1085" s="10">
        <f>VLOOKUP(B1085,home!$B$2:$E$405,3,FALSE)</f>
        <v>0.55300000000000005</v>
      </c>
      <c r="G1085" s="10">
        <f>VLOOKUP(C1085,away!$B$2:$E$405,4,FALSE)</f>
        <v>1.3070999999999999</v>
      </c>
      <c r="H1085" s="10">
        <f>VLOOKUP(A1085,away!$A$2:$E$405,3,FALSE)</f>
        <v>1.016</v>
      </c>
      <c r="I1085" s="10">
        <f>VLOOKUP(C1085,away!$B$2:$E$405,3,FALSE)</f>
        <v>1.7000999999999999</v>
      </c>
      <c r="J1085" s="10">
        <f>VLOOKUP(B1085,home!$B$2:$E$405,4,FALSE)</f>
        <v>0.7571</v>
      </c>
      <c r="K1085" s="12">
        <f t="shared" si="1510"/>
        <v>1.0054513833000001</v>
      </c>
      <c r="L1085" s="12">
        <f t="shared" si="1511"/>
        <v>1.30774004136</v>
      </c>
      <c r="M1085" s="13">
        <f t="shared" si="1512"/>
        <v>9.8944971713733107E-2</v>
      </c>
      <c r="N1085" s="13">
        <f t="shared" si="1513"/>
        <v>9.9484358680152332E-2</v>
      </c>
      <c r="O1085" s="13">
        <f t="shared" si="1514"/>
        <v>0.12939430140128136</v>
      </c>
      <c r="P1085" s="13">
        <f t="shared" si="1515"/>
        <v>0.13009967933505548</v>
      </c>
      <c r="Q1085" s="13">
        <f t="shared" si="1516"/>
        <v>5.0013343025836265E-2</v>
      </c>
      <c r="R1085" s="13">
        <f t="shared" si="1517"/>
        <v>8.4607054533129999E-2</v>
      </c>
      <c r="S1085" s="13">
        <f t="shared" si="1518"/>
        <v>4.2766009909159998E-2</v>
      </c>
      <c r="T1085" s="13">
        <f t="shared" si="1519"/>
        <v>6.5404451277158979E-2</v>
      </c>
      <c r="U1085" s="13">
        <f t="shared" si="1520"/>
        <v>8.5068280017274095E-2</v>
      </c>
      <c r="V1085" s="13">
        <f t="shared" si="1521"/>
        <v>6.2479669021582767E-3</v>
      </c>
      <c r="W1085" s="13">
        <f t="shared" si="1522"/>
        <v>1.6761994976261494E-2</v>
      </c>
      <c r="X1085" s="13">
        <f t="shared" si="1523"/>
        <v>2.1920332003532318E-2</v>
      </c>
      <c r="Y1085" s="13">
        <f t="shared" si="1524"/>
        <v>1.4333047940462144E-2</v>
      </c>
      <c r="Z1085" s="13">
        <f t="shared" si="1525"/>
        <v>3.6881344331501073E-2</v>
      </c>
      <c r="AA1085" s="13">
        <f t="shared" si="1526"/>
        <v>3.7082398676071375E-2</v>
      </c>
      <c r="AB1085" s="13">
        <f t="shared" si="1527"/>
        <v>1.8642274522469023E-2</v>
      </c>
      <c r="AC1085" s="13">
        <f t="shared" si="1528"/>
        <v>5.1345363765590614E-4</v>
      </c>
      <c r="AD1085" s="13">
        <f t="shared" si="1529"/>
        <v>4.2133427589374425E-3</v>
      </c>
      <c r="AE1085" s="13">
        <f t="shared" si="1530"/>
        <v>5.5099570338367062E-3</v>
      </c>
      <c r="AF1085" s="13">
        <f t="shared" si="1531"/>
        <v>3.6027957196607193E-3</v>
      </c>
      <c r="AG1085" s="13">
        <f t="shared" si="1532"/>
        <v>1.5705067411469137E-3</v>
      </c>
      <c r="AH1085" s="13">
        <f t="shared" si="1533"/>
        <v>1.205780269037241E-2</v>
      </c>
      <c r="AI1085" s="13">
        <f t="shared" si="1534"/>
        <v>1.2123534394593401E-2</v>
      </c>
      <c r="AJ1085" s="13">
        <f t="shared" si="1535"/>
        <v>6.094812213764531E-3</v>
      </c>
      <c r="AK1085" s="13">
        <f t="shared" si="1536"/>
        <v>2.0426791237610946E-3</v>
      </c>
      <c r="AL1085" s="13">
        <f t="shared" si="1537"/>
        <v>2.7004971533355678E-5</v>
      </c>
      <c r="AM1085" s="13">
        <f t="shared" si="1538"/>
        <v>8.4726226105813832E-4</v>
      </c>
      <c r="AN1085" s="13">
        <f t="shared" si="1539"/>
        <v>1.1079987843189368E-3</v>
      </c>
      <c r="AO1085" s="13">
        <f t="shared" si="1540"/>
        <v>7.2448718801603818E-4</v>
      </c>
      <c r="AP1085" s="13">
        <f t="shared" si="1541"/>
        <v>3.1581363507362798E-4</v>
      </c>
      <c r="AQ1085" s="13">
        <f t="shared" si="1542"/>
        <v>1.0325053404830959E-4</v>
      </c>
      <c r="AR1085" s="13">
        <f t="shared" si="1543"/>
        <v>3.1536942778036645E-3</v>
      </c>
      <c r="AS1085" s="13">
        <f t="shared" si="1544"/>
        <v>3.1708862741229894E-3</v>
      </c>
      <c r="AT1085" s="13">
        <f t="shared" si="1545"/>
        <v>1.5940859953019713E-3</v>
      </c>
      <c r="AU1085" s="13">
        <f t="shared" si="1546"/>
        <v>5.3425865635850815E-4</v>
      </c>
      <c r="AV1085" s="13">
        <f t="shared" si="1547"/>
        <v>1.3429277626891533E-4</v>
      </c>
      <c r="AW1085" s="13">
        <f t="shared" si="1548"/>
        <v>9.8633335616606871E-7</v>
      </c>
      <c r="AX1085" s="13">
        <f t="shared" si="1549"/>
        <v>1.4198016873313176E-4</v>
      </c>
      <c r="AY1085" s="13">
        <f t="shared" si="1550"/>
        <v>1.8567315173136548E-4</v>
      </c>
      <c r="AZ1085" s="13">
        <f t="shared" si="1551"/>
        <v>1.2140610756230875E-4</v>
      </c>
      <c r="BA1085" s="13">
        <f t="shared" si="1552"/>
        <v>5.2922542708296759E-5</v>
      </c>
      <c r="BB1085" s="13">
        <f t="shared" si="1553"/>
        <v>1.7302232047556098E-5</v>
      </c>
      <c r="BC1085" s="13">
        <f t="shared" si="1554"/>
        <v>4.5253643306982634E-6</v>
      </c>
      <c r="BD1085" s="13">
        <f t="shared" si="1555"/>
        <v>6.8736871421529297E-4</v>
      </c>
      <c r="BE1085" s="13">
        <f t="shared" si="1556"/>
        <v>6.9111582454490876E-4</v>
      </c>
      <c r="BF1085" s="13">
        <f t="shared" si="1557"/>
        <v>3.4744168090459929E-4</v>
      </c>
      <c r="BG1085" s="13">
        <f t="shared" si="1558"/>
        <v>1.1644523956053554E-4</v>
      </c>
      <c r="BH1085" s="13">
        <f t="shared" si="1559"/>
        <v>2.9270006798710079E-5</v>
      </c>
      <c r="BI1085" s="13">
        <f t="shared" si="1560"/>
        <v>5.8859137649926932E-6</v>
      </c>
      <c r="BJ1085" s="14">
        <f t="shared" si="1561"/>
        <v>0.28643675212661357</v>
      </c>
      <c r="BK1085" s="14">
        <f t="shared" si="1562"/>
        <v>0.2787847596210275</v>
      </c>
      <c r="BL1085" s="14">
        <f t="shared" si="1563"/>
        <v>0.39757788293236246</v>
      </c>
      <c r="BM1085" s="14">
        <f t="shared" si="1564"/>
        <v>0.40695234350394094</v>
      </c>
      <c r="BN1085" s="14">
        <f t="shared" si="1565"/>
        <v>0.5925437086891886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1.391</v>
      </c>
      <c r="F1086" s="10">
        <f>VLOOKUP(B1086,home!$B$2:$E$405,3,FALSE)</f>
        <v>1.1763999999999999</v>
      </c>
      <c r="G1086" s="10">
        <f>VLOOKUP(C1086,away!$B$2:$E$405,4,FALSE)</f>
        <v>1.3271999999999999</v>
      </c>
      <c r="H1086" s="10">
        <f>VLOOKUP(A1086,away!$A$2:$E$405,3,FALSE)</f>
        <v>1.016</v>
      </c>
      <c r="I1086" s="10">
        <f>VLOOKUP(C1086,away!$B$2:$E$405,3,FALSE)</f>
        <v>1.4384999999999999</v>
      </c>
      <c r="J1086" s="10">
        <f>VLOOKUP(B1086,home!$B$2:$E$405,4,FALSE)</f>
        <v>0.44740000000000002</v>
      </c>
      <c r="K1086" s="12">
        <f t="shared" si="1510"/>
        <v>2.17179344928</v>
      </c>
      <c r="L1086" s="12">
        <f t="shared" si="1511"/>
        <v>0.65388225839999992</v>
      </c>
      <c r="M1086" s="13">
        <f t="shared" si="1512"/>
        <v>5.9268595051078551E-2</v>
      </c>
      <c r="N1086" s="13">
        <f t="shared" si="1513"/>
        <v>0.12871914647996141</v>
      </c>
      <c r="O1086" s="13">
        <f t="shared" si="1514"/>
        <v>3.8754682784194305E-2</v>
      </c>
      <c r="P1086" s="13">
        <f t="shared" si="1515"/>
        <v>8.4167166199637572E-2</v>
      </c>
      <c r="Q1086" s="13">
        <f t="shared" si="1516"/>
        <v>0.13977569956104652</v>
      </c>
      <c r="R1086" s="13">
        <f t="shared" si="1517"/>
        <v>1.2670499751252281E-2</v>
      </c>
      <c r="S1086" s="13">
        <f t="shared" si="1518"/>
        <v>2.9881389376499569E-2</v>
      </c>
      <c r="T1086" s="13">
        <f t="shared" si="1519"/>
        <v>9.1396850098416971E-2</v>
      </c>
      <c r="U1086" s="13">
        <f t="shared" si="1520"/>
        <v>2.7517708358873572E-2</v>
      </c>
      <c r="V1086" s="13">
        <f t="shared" si="1521"/>
        <v>4.7149419496492241E-3</v>
      </c>
      <c r="W1086" s="13">
        <f t="shared" si="1522"/>
        <v>0.10118798289173671</v>
      </c>
      <c r="X1086" s="13">
        <f t="shared" si="1523"/>
        <v>6.6165026776189351E-2</v>
      </c>
      <c r="Y1086" s="13">
        <f t="shared" si="1524"/>
        <v>2.1632068567755576E-2</v>
      </c>
      <c r="Z1086" s="13">
        <f t="shared" si="1525"/>
        <v>2.7616716641351603E-3</v>
      </c>
      <c r="AA1086" s="13">
        <f t="shared" si="1526"/>
        <v>5.9977804292309367E-3</v>
      </c>
      <c r="AB1086" s="13">
        <f t="shared" si="1527"/>
        <v>6.5129701232117697E-3</v>
      </c>
      <c r="AC1086" s="13">
        <f t="shared" si="1528"/>
        <v>4.1847974289309988E-4</v>
      </c>
      <c r="AD1086" s="13">
        <f t="shared" si="1529"/>
        <v>5.4939849597532661E-2</v>
      </c>
      <c r="AE1086" s="13">
        <f t="shared" si="1530"/>
        <v>3.5924192930990986E-2</v>
      </c>
      <c r="AF1086" s="13">
        <f t="shared" si="1531"/>
        <v>1.1745096202456846E-2</v>
      </c>
      <c r="AG1086" s="13">
        <f t="shared" si="1532"/>
        <v>2.5599700099959159E-3</v>
      </c>
      <c r="AH1086" s="13">
        <f t="shared" si="1533"/>
        <v>4.5145202617599613E-4</v>
      </c>
      <c r="AI1086" s="13">
        <f t="shared" si="1534"/>
        <v>9.8046055311321132E-4</v>
      </c>
      <c r="AJ1086" s="13">
        <f t="shared" si="1535"/>
        <v>1.0646789032643593E-3</v>
      </c>
      <c r="AK1086" s="13">
        <f t="shared" si="1536"/>
        <v>7.7075422256538324E-4</v>
      </c>
      <c r="AL1086" s="13">
        <f t="shared" si="1537"/>
        <v>2.3771276535851811E-5</v>
      </c>
      <c r="AM1086" s="13">
        <f t="shared" si="1538"/>
        <v>2.3863601092069978E-2</v>
      </c>
      <c r="AN1086" s="13">
        <f t="shared" si="1539"/>
        <v>1.5603985375639423E-2</v>
      </c>
      <c r="AO1086" s="13">
        <f t="shared" si="1540"/>
        <v>5.1015845987318377E-3</v>
      </c>
      <c r="AP1086" s="13">
        <f t="shared" si="1541"/>
        <v>1.1119452196124773E-3</v>
      </c>
      <c r="AQ1086" s="13">
        <f t="shared" si="1542"/>
        <v>1.8177031285432262E-4</v>
      </c>
      <c r="AR1086" s="13">
        <f t="shared" si="1543"/>
        <v>5.9039294087043267E-5</v>
      </c>
      <c r="AS1086" s="13">
        <f t="shared" si="1544"/>
        <v>1.2822115214835598E-4</v>
      </c>
      <c r="AT1086" s="13">
        <f t="shared" si="1545"/>
        <v>1.3923492914746691E-4</v>
      </c>
      <c r="AU1086" s="13">
        <f t="shared" si="1546"/>
        <v>1.0079650234447783E-4</v>
      </c>
      <c r="AV1086" s="13">
        <f t="shared" si="1547"/>
        <v>5.4727295875518313E-5</v>
      </c>
      <c r="AW1086" s="13">
        <f t="shared" si="1548"/>
        <v>9.3770898269999852E-7</v>
      </c>
      <c r="AX1086" s="13">
        <f t="shared" si="1549"/>
        <v>8.6378020879980966E-3</v>
      </c>
      <c r="AY1086" s="13">
        <f t="shared" si="1550"/>
        <v>5.6481055369124308E-3</v>
      </c>
      <c r="AZ1086" s="13">
        <f t="shared" si="1551"/>
        <v>1.8465980020789217E-3</v>
      </c>
      <c r="BA1086" s="13">
        <f t="shared" si="1552"/>
        <v>4.0248589065209782E-4</v>
      </c>
      <c r="BB1086" s="13">
        <f t="shared" si="1553"/>
        <v>6.5794595788432275E-5</v>
      </c>
      <c r="BC1086" s="13">
        <f t="shared" si="1554"/>
        <v>8.6043837769310457E-6</v>
      </c>
      <c r="BD1086" s="13">
        <f t="shared" si="1555"/>
        <v>6.4341244919962649E-6</v>
      </c>
      <c r="BE1086" s="13">
        <f t="shared" si="1556"/>
        <v>1.3973589423569494E-5</v>
      </c>
      <c r="BF1086" s="13">
        <f t="shared" si="1557"/>
        <v>1.5173874986518263E-5</v>
      </c>
      <c r="BG1086" s="13">
        <f t="shared" si="1558"/>
        <v>1.0984840765304669E-5</v>
      </c>
      <c r="BH1086" s="13">
        <f t="shared" si="1559"/>
        <v>5.9642013038681492E-6</v>
      </c>
      <c r="BI1086" s="13">
        <f t="shared" si="1560"/>
        <v>2.5906026643856166E-6</v>
      </c>
      <c r="BJ1086" s="14">
        <f t="shared" si="1561"/>
        <v>0.71651816021219794</v>
      </c>
      <c r="BK1086" s="14">
        <f t="shared" si="1562"/>
        <v>0.18412244913320627</v>
      </c>
      <c r="BL1086" s="14">
        <f t="shared" si="1563"/>
        <v>9.5258127559120345E-2</v>
      </c>
      <c r="BM1086" s="14">
        <f t="shared" si="1564"/>
        <v>0.5296574509135592</v>
      </c>
      <c r="BN1086" s="14">
        <f t="shared" si="1565"/>
        <v>0.46335578982717068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1.391</v>
      </c>
      <c r="F1087" s="10">
        <f>VLOOKUP(B1087,home!$B$2:$E$405,3,FALSE)</f>
        <v>0.84960000000000002</v>
      </c>
      <c r="G1087" s="10">
        <f>VLOOKUP(C1087,away!$B$2:$E$405,4,FALSE)</f>
        <v>1.659</v>
      </c>
      <c r="H1087" s="10">
        <f>VLOOKUP(A1087,away!$A$2:$E$405,3,FALSE)</f>
        <v>1.016</v>
      </c>
      <c r="I1087" s="10">
        <f>VLOOKUP(C1087,away!$B$2:$E$405,3,FALSE)</f>
        <v>0.68140000000000001</v>
      </c>
      <c r="J1087" s="10">
        <f>VLOOKUP(B1087,home!$B$2:$E$405,4,FALSE)</f>
        <v>1.5210999999999999</v>
      </c>
      <c r="K1087" s="12">
        <f t="shared" si="1510"/>
        <v>1.9605955824000001</v>
      </c>
      <c r="L1087" s="12">
        <f t="shared" si="1511"/>
        <v>1.0530611806399999</v>
      </c>
      <c r="M1087" s="13">
        <f t="shared" si="1512"/>
        <v>4.9111759932140397E-2</v>
      </c>
      <c r="N1087" s="13">
        <f t="shared" si="1513"/>
        <v>9.6288299566843802E-2</v>
      </c>
      <c r="O1087" s="13">
        <f t="shared" si="1514"/>
        <v>5.1717687897448003E-2</v>
      </c>
      <c r="P1087" s="13">
        <f t="shared" si="1515"/>
        <v>0.10139747042367851</v>
      </c>
      <c r="Q1087" s="13">
        <f t="shared" si="1516"/>
        <v>9.4391207383780915E-2</v>
      </c>
      <c r="R1087" s="13">
        <f t="shared" si="1517"/>
        <v>2.7230944738628811E-2</v>
      </c>
      <c r="S1087" s="13">
        <f t="shared" si="1518"/>
        <v>5.2336991295603284E-2</v>
      </c>
      <c r="T1087" s="13">
        <f t="shared" si="1519"/>
        <v>9.9399716289599399E-2</v>
      </c>
      <c r="U1087" s="13">
        <f t="shared" si="1520"/>
        <v>5.3388869959134173E-2</v>
      </c>
      <c r="V1087" s="13">
        <f t="shared" si="1521"/>
        <v>1.2006263388494861E-2</v>
      </c>
      <c r="W1087" s="13">
        <f t="shared" si="1522"/>
        <v>6.1687661404681043E-2</v>
      </c>
      <c r="X1087" s="13">
        <f t="shared" si="1523"/>
        <v>6.4960881549733965E-2</v>
      </c>
      <c r="Y1087" s="13">
        <f t="shared" si="1524"/>
        <v>3.4203891310089017E-2</v>
      </c>
      <c r="Z1087" s="13">
        <f t="shared" si="1525"/>
        <v>9.5586169388010185E-3</v>
      </c>
      <c r="AA1087" s="13">
        <f t="shared" si="1526"/>
        <v>1.874058214406709E-2</v>
      </c>
      <c r="AB1087" s="13">
        <f t="shared" si="1527"/>
        <v>1.8371351281631133E-2</v>
      </c>
      <c r="AC1087" s="13">
        <f t="shared" si="1528"/>
        <v>1.5492785466708185E-3</v>
      </c>
      <c r="AD1087" s="13">
        <f t="shared" si="1529"/>
        <v>3.0236139109651169E-2</v>
      </c>
      <c r="AE1087" s="13">
        <f t="shared" si="1530"/>
        <v>3.1840504348804533E-2</v>
      </c>
      <c r="AF1087" s="13">
        <f t="shared" si="1531"/>
        <v>1.6764999550862573E-2</v>
      </c>
      <c r="AG1087" s="13">
        <f t="shared" si="1532"/>
        <v>5.8848567401534714E-3</v>
      </c>
      <c r="AH1087" s="13">
        <f t="shared" si="1533"/>
        <v>2.5164521097148247E-3</v>
      </c>
      <c r="AI1087" s="13">
        <f t="shared" si="1534"/>
        <v>4.933744889628046E-3</v>
      </c>
      <c r="AJ1087" s="13">
        <f t="shared" si="1535"/>
        <v>4.8365392176466628E-3</v>
      </c>
      <c r="AK1087" s="13">
        <f t="shared" si="1536"/>
        <v>3.1608324747407998E-3</v>
      </c>
      <c r="AL1087" s="13">
        <f t="shared" si="1537"/>
        <v>1.2794729883934539E-4</v>
      </c>
      <c r="AM1087" s="13">
        <f t="shared" si="1538"/>
        <v>1.1856168153442785E-2</v>
      </c>
      <c r="AN1087" s="13">
        <f t="shared" si="1539"/>
        <v>1.2485270433530824E-2</v>
      </c>
      <c r="AO1087" s="13">
        <f t="shared" si="1540"/>
        <v>6.5738768116718263E-3</v>
      </c>
      <c r="AP1087" s="13">
        <f t="shared" si="1541"/>
        <v>2.3075648255603512E-3</v>
      </c>
      <c r="AQ1087" s="13">
        <f t="shared" si="1542"/>
        <v>6.0750173490197942E-4</v>
      </c>
      <c r="AR1087" s="13">
        <f t="shared" si="1543"/>
        <v>5.2999560593606251E-4</v>
      </c>
      <c r="AS1087" s="13">
        <f t="shared" si="1544"/>
        <v>1.0391070436896555E-3</v>
      </c>
      <c r="AT1087" s="13">
        <f t="shared" si="1545"/>
        <v>1.0186343397493313E-3</v>
      </c>
      <c r="AU1087" s="13">
        <f t="shared" si="1546"/>
        <v>6.6570999553116001E-4</v>
      </c>
      <c r="AV1087" s="13">
        <f t="shared" si="1547"/>
        <v>3.2629701909947913E-4</v>
      </c>
      <c r="AW1087" s="13">
        <f t="shared" si="1548"/>
        <v>7.3378738999116547E-6</v>
      </c>
      <c r="AX1087" s="13">
        <f t="shared" si="1549"/>
        <v>3.8741918176385831E-3</v>
      </c>
      <c r="AY1087" s="13">
        <f t="shared" si="1550"/>
        <v>4.0797610095083129E-3</v>
      </c>
      <c r="AZ1087" s="13">
        <f t="shared" si="1551"/>
        <v>2.1481189727009307E-3</v>
      </c>
      <c r="BA1087" s="13">
        <f t="shared" si="1552"/>
        <v>7.5403356718254213E-4</v>
      </c>
      <c r="BB1087" s="13">
        <f t="shared" si="1553"/>
        <v>1.9851086962485956E-4</v>
      </c>
      <c r="BC1087" s="13">
        <f t="shared" si="1554"/>
        <v>4.1808818147405547E-5</v>
      </c>
      <c r="BD1087" s="13">
        <f t="shared" si="1555"/>
        <v>9.3019633086840328E-5</v>
      </c>
      <c r="BE1087" s="13">
        <f t="shared" si="1556"/>
        <v>1.8237388170652804E-4</v>
      </c>
      <c r="BF1087" s="13">
        <f t="shared" si="1557"/>
        <v>1.7878071340947957E-4</v>
      </c>
      <c r="BG1087" s="13">
        <f t="shared" si="1558"/>
        <v>1.168388923096487E-4</v>
      </c>
      <c r="BH1087" s="13">
        <f t="shared" si="1559"/>
        <v>5.726845402870166E-5</v>
      </c>
      <c r="BI1087" s="13">
        <f t="shared" si="1560"/>
        <v>2.2456055595909983E-5</v>
      </c>
      <c r="BJ1087" s="14">
        <f t="shared" si="1561"/>
        <v>0.58058496426811046</v>
      </c>
      <c r="BK1087" s="14">
        <f t="shared" si="1562"/>
        <v>0.22060947189493554</v>
      </c>
      <c r="BL1087" s="14">
        <f t="shared" si="1563"/>
        <v>0.18912748634678236</v>
      </c>
      <c r="BM1087" s="14">
        <f t="shared" si="1564"/>
        <v>0.57567074637050053</v>
      </c>
      <c r="BN1087" s="14">
        <f t="shared" si="1565"/>
        <v>0.42013736994252049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1.5980000000000001</v>
      </c>
      <c r="F1088" s="10">
        <f>VLOOKUP(B1088,home!$B$2:$E$405,3,FALSE)</f>
        <v>0.34770000000000001</v>
      </c>
      <c r="G1088" s="10">
        <f>VLOOKUP(C1088,away!$B$2:$E$405,4,FALSE)</f>
        <v>0.90390000000000004</v>
      </c>
      <c r="H1088" s="10">
        <f>VLOOKUP(A1088,away!$A$2:$E$405,3,FALSE)</f>
        <v>1.2941</v>
      </c>
      <c r="I1088" s="10">
        <f>VLOOKUP(C1088,away!$B$2:$E$405,3,FALSE)</f>
        <v>1.0303</v>
      </c>
      <c r="J1088" s="10">
        <f>VLOOKUP(B1088,home!$B$2:$E$405,4,FALSE)</f>
        <v>1.3737999999999999</v>
      </c>
      <c r="K1088" s="12">
        <f t="shared" si="1510"/>
        <v>0.50222907593999999</v>
      </c>
      <c r="L1088" s="12">
        <f t="shared" si="1511"/>
        <v>1.831702967774</v>
      </c>
      <c r="M1088" s="13">
        <f t="shared" si="1512"/>
        <v>9.6913927117143653E-2</v>
      </c>
      <c r="N1088" s="13">
        <f t="shared" si="1513"/>
        <v>4.8672992061759561E-2</v>
      </c>
      <c r="O1088" s="13">
        <f t="shared" si="1514"/>
        <v>0.17751752791910516</v>
      </c>
      <c r="P1088" s="13">
        <f t="shared" si="1515"/>
        <v>8.9154464009965337E-2</v>
      </c>
      <c r="Q1088" s="13">
        <f t="shared" si="1516"/>
        <v>1.2222495913206231E-2</v>
      </c>
      <c r="R1088" s="13">
        <f t="shared" si="1517"/>
        <v>0.16257969136066444</v>
      </c>
      <c r="S1088" s="13">
        <f t="shared" si="1518"/>
        <v>2.0504066570577933E-2</v>
      </c>
      <c r="T1088" s="13">
        <f t="shared" si="1519"/>
        <v>2.2387982037825438E-2</v>
      </c>
      <c r="U1088" s="13">
        <f t="shared" si="1520"/>
        <v>8.1652248158676902E-2</v>
      </c>
      <c r="V1088" s="13">
        <f t="shared" si="1521"/>
        <v>2.0958220001123197E-3</v>
      </c>
      <c r="W1088" s="13">
        <f t="shared" si="1522"/>
        <v>2.0461642760566641E-3</v>
      </c>
      <c r="X1088" s="13">
        <f t="shared" si="1523"/>
        <v>3.7479651770061296E-3</v>
      </c>
      <c r="Y1088" s="13">
        <f t="shared" si="1524"/>
        <v>3.432579468917867E-3</v>
      </c>
      <c r="Z1088" s="13">
        <f t="shared" si="1525"/>
        <v>9.9265901055036687E-2</v>
      </c>
      <c r="AA1088" s="13">
        <f t="shared" si="1526"/>
        <v>4.9854221759222543E-2</v>
      </c>
      <c r="AB1088" s="13">
        <f t="shared" si="1527"/>
        <v>1.2519119862921089E-2</v>
      </c>
      <c r="AC1088" s="13">
        <f t="shared" si="1528"/>
        <v>1.2050118378139049E-4</v>
      </c>
      <c r="AD1088" s="13">
        <f t="shared" si="1529"/>
        <v>2.5691079839634432E-4</v>
      </c>
      <c r="AE1088" s="13">
        <f t="shared" si="1530"/>
        <v>4.705842718757717E-4</v>
      </c>
      <c r="AF1088" s="13">
        <f t="shared" si="1531"/>
        <v>4.3098530369130902E-4</v>
      </c>
      <c r="AG1088" s="13">
        <f t="shared" si="1532"/>
        <v>2.6314568661278318E-4</v>
      </c>
      <c r="AH1088" s="13">
        <f t="shared" si="1533"/>
        <v>4.5456411390317739E-2</v>
      </c>
      <c r="AI1088" s="13">
        <f t="shared" si="1534"/>
        <v>2.2829531488107766E-2</v>
      </c>
      <c r="AJ1088" s="13">
        <f t="shared" si="1535"/>
        <v>5.7328272517077486E-3</v>
      </c>
      <c r="AK1088" s="13">
        <f t="shared" si="1536"/>
        <v>9.5973084438294421E-4</v>
      </c>
      <c r="AL1088" s="13">
        <f t="shared" si="1537"/>
        <v>4.4341277965592917E-6</v>
      </c>
      <c r="AM1088" s="13">
        <f t="shared" si="1538"/>
        <v>2.5805614575520738E-5</v>
      </c>
      <c r="AN1088" s="13">
        <f t="shared" si="1539"/>
        <v>4.7268220803213321E-5</v>
      </c>
      <c r="AO1088" s="13">
        <f t="shared" si="1540"/>
        <v>4.3290670163321288E-5</v>
      </c>
      <c r="AP1088" s="13">
        <f t="shared" si="1541"/>
        <v>2.6431883005026992E-5</v>
      </c>
      <c r="AQ1088" s="13">
        <f t="shared" si="1542"/>
        <v>1.2103839636040775E-5</v>
      </c>
      <c r="AR1088" s="13">
        <f t="shared" si="1543"/>
        <v>1.6652528729600172E-2</v>
      </c>
      <c r="AS1088" s="13">
        <f t="shared" si="1544"/>
        <v>8.3633841159313944E-3</v>
      </c>
      <c r="AT1088" s="13">
        <f t="shared" si="1545"/>
        <v>2.1001673381377491E-3</v>
      </c>
      <c r="AU1088" s="13">
        <f t="shared" si="1546"/>
        <v>3.5158836718409716E-4</v>
      </c>
      <c r="AV1088" s="13">
        <f t="shared" si="1547"/>
        <v>4.4144475190530624E-5</v>
      </c>
      <c r="AW1088" s="13">
        <f t="shared" si="1548"/>
        <v>1.133085302292376E-7</v>
      </c>
      <c r="AX1088" s="13">
        <f t="shared" si="1549"/>
        <v>2.1600549937212617E-6</v>
      </c>
      <c r="AY1088" s="13">
        <f t="shared" si="1550"/>
        <v>3.9565791425542834E-6</v>
      </c>
      <c r="AZ1088" s="13">
        <f t="shared" si="1551"/>
        <v>3.6236388788246955E-6</v>
      </c>
      <c r="BA1088" s="13">
        <f t="shared" si="1552"/>
        <v>2.2124766961614819E-6</v>
      </c>
      <c r="BB1088" s="13">
        <f t="shared" si="1553"/>
        <v>1.0131500326224503E-6</v>
      </c>
      <c r="BC1088" s="13">
        <f t="shared" si="1554"/>
        <v>3.7115798431097342E-7</v>
      </c>
      <c r="BD1088" s="13">
        <f t="shared" si="1555"/>
        <v>5.0837477158250707E-3</v>
      </c>
      <c r="BE1088" s="13">
        <f t="shared" si="1556"/>
        <v>2.5532059176309107E-3</v>
      </c>
      <c r="BF1088" s="13">
        <f t="shared" si="1557"/>
        <v>6.4114712434815613E-4</v>
      </c>
      <c r="BG1088" s="13">
        <f t="shared" si="1558"/>
        <v>1.0733424260098758E-4</v>
      </c>
      <c r="BH1088" s="13">
        <f t="shared" si="1559"/>
        <v>1.347659436955344E-5</v>
      </c>
      <c r="BI1088" s="13">
        <f t="shared" si="1560"/>
        <v>1.3536675074078068E-6</v>
      </c>
      <c r="BJ1088" s="14">
        <f t="shared" si="1561"/>
        <v>9.4100042281259386E-2</v>
      </c>
      <c r="BK1088" s="14">
        <f t="shared" si="1562"/>
        <v>0.20879717158851976</v>
      </c>
      <c r="BL1088" s="14">
        <f t="shared" si="1563"/>
        <v>0.59501338832343242</v>
      </c>
      <c r="BM1088" s="14">
        <f t="shared" si="1564"/>
        <v>0.41011156159579165</v>
      </c>
      <c r="BN1088" s="14">
        <f t="shared" si="1565"/>
        <v>0.58706109838184439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1.5980000000000001</v>
      </c>
      <c r="F1089" s="10">
        <f>VLOOKUP(B1089,home!$B$2:$E$405,3,FALSE)</f>
        <v>1.0429999999999999</v>
      </c>
      <c r="G1089" s="10">
        <f>VLOOKUP(C1089,away!$B$2:$E$405,4,FALSE)</f>
        <v>1.5992</v>
      </c>
      <c r="H1089" s="10">
        <f>VLOOKUP(A1089,away!$A$2:$E$405,3,FALSE)</f>
        <v>1.2941</v>
      </c>
      <c r="I1089" s="10">
        <f>VLOOKUP(C1089,away!$B$2:$E$405,3,FALSE)</f>
        <v>0.68689999999999996</v>
      </c>
      <c r="J1089" s="10">
        <f>VLOOKUP(B1089,home!$B$2:$E$405,4,FALSE)</f>
        <v>1.0303</v>
      </c>
      <c r="K1089" s="12">
        <f t="shared" si="1510"/>
        <v>2.6654090288000001</v>
      </c>
      <c r="L1089" s="12">
        <f t="shared" si="1511"/>
        <v>0.915851483887</v>
      </c>
      <c r="M1089" s="13">
        <f t="shared" si="1512"/>
        <v>2.784058272037547E-2</v>
      </c>
      <c r="N1089" s="13">
        <f t="shared" si="1513"/>
        <v>7.4206540549942052E-2</v>
      </c>
      <c r="O1089" s="13">
        <f t="shared" si="1514"/>
        <v>2.5497838996734645E-2</v>
      </c>
      <c r="P1089" s="13">
        <f t="shared" si="1515"/>
        <v>6.796217027678525E-2</v>
      </c>
      <c r="Q1089" s="13">
        <f t="shared" si="1516"/>
        <v>9.889539158891443E-2</v>
      </c>
      <c r="R1089" s="13">
        <f t="shared" si="1517"/>
        <v>1.1676116840535619E-2</v>
      </c>
      <c r="S1089" s="13">
        <f t="shared" si="1518"/>
        <v>4.1475933129000088E-2</v>
      </c>
      <c r="T1089" s="13">
        <f t="shared" si="1519"/>
        <v>9.0573491136293219E-2</v>
      </c>
      <c r="U1089" s="13">
        <f t="shared" si="1520"/>
        <v>3.1121627248087366E-2</v>
      </c>
      <c r="V1089" s="13">
        <f t="shared" si="1521"/>
        <v>1.1249742299709259E-2</v>
      </c>
      <c r="W1089" s="13">
        <f t="shared" si="1522"/>
        <v>8.7865556549268031E-2</v>
      </c>
      <c r="X1089" s="13">
        <f t="shared" si="1523"/>
        <v>8.0471800348204239E-2</v>
      </c>
      <c r="Y1089" s="13">
        <f t="shared" si="1524"/>
        <v>3.6850108879980623E-2</v>
      </c>
      <c r="Z1089" s="13">
        <f t="shared" si="1525"/>
        <v>3.5645296448141794E-3</v>
      </c>
      <c r="AA1089" s="13">
        <f t="shared" si="1526"/>
        <v>9.5009294987129702E-3</v>
      </c>
      <c r="AB1089" s="13">
        <f t="shared" si="1527"/>
        <v>1.2661931633930907E-2</v>
      </c>
      <c r="AC1089" s="13">
        <f t="shared" si="1528"/>
        <v>1.7163723489146924E-3</v>
      </c>
      <c r="AD1089" s="13">
        <f t="shared" si="1529"/>
        <v>5.8549411936739001E-2</v>
      </c>
      <c r="AE1089" s="13">
        <f t="shared" si="1530"/>
        <v>5.3622565802973643E-2</v>
      </c>
      <c r="AF1089" s="13">
        <f t="shared" si="1531"/>
        <v>2.455515323024085E-2</v>
      </c>
      <c r="AG1089" s="13">
        <f t="shared" si="1532"/>
        <v>7.4962911743295833E-3</v>
      </c>
      <c r="AH1089" s="13">
        <f t="shared" si="1533"/>
        <v>8.1614494114056672E-4</v>
      </c>
      <c r="AI1089" s="13">
        <f t="shared" si="1534"/>
        <v>2.1753600949255109E-3</v>
      </c>
      <c r="AJ1089" s="13">
        <f t="shared" si="1535"/>
        <v>2.8991122189528412E-3</v>
      </c>
      <c r="AK1089" s="13">
        <f t="shared" si="1536"/>
        <v>2.5757732946337687E-3</v>
      </c>
      <c r="AL1089" s="13">
        <f t="shared" si="1537"/>
        <v>1.6759475332380261E-4</v>
      </c>
      <c r="AM1089" s="13">
        <f t="shared" si="1538"/>
        <v>3.1211626241422923E-2</v>
      </c>
      <c r="AN1089" s="13">
        <f t="shared" si="1539"/>
        <v>2.8585214207733609E-2</v>
      </c>
      <c r="AO1089" s="13">
        <f t="shared" si="1540"/>
        <v>1.3089905424690289E-2</v>
      </c>
      <c r="AP1089" s="13">
        <f t="shared" si="1541"/>
        <v>3.9961364357143647E-3</v>
      </c>
      <c r="AQ1089" s="13">
        <f t="shared" si="1542"/>
        <v>9.149668711159769E-4</v>
      </c>
      <c r="AR1089" s="13">
        <f t="shared" si="1543"/>
        <v>1.4949351108209128E-4</v>
      </c>
      <c r="AS1089" s="13">
        <f t="shared" si="1544"/>
        <v>3.9846135418521899E-4</v>
      </c>
      <c r="AT1089" s="13">
        <f t="shared" si="1545"/>
        <v>5.3103124553657876E-4</v>
      </c>
      <c r="AU1089" s="13">
        <f t="shared" si="1546"/>
        <v>4.7180515880936887E-4</v>
      </c>
      <c r="AV1089" s="13">
        <f t="shared" si="1547"/>
        <v>3.1438843253122744E-4</v>
      </c>
      <c r="AW1089" s="13">
        <f t="shared" si="1548"/>
        <v>1.1364408486073602E-5</v>
      </c>
      <c r="AX1089" s="13">
        <f t="shared" si="1549"/>
        <v>1.3865291731236604E-2</v>
      </c>
      <c r="AY1089" s="13">
        <f t="shared" si="1550"/>
        <v>1.2698548006579194E-2</v>
      </c>
      <c r="AZ1089" s="13">
        <f t="shared" si="1551"/>
        <v>5.8149920175179295E-3</v>
      </c>
      <c r="BA1089" s="13">
        <f t="shared" si="1552"/>
        <v>1.7752230226782855E-3</v>
      </c>
      <c r="BB1089" s="13">
        <f t="shared" si="1553"/>
        <v>4.0646015988756823E-4</v>
      </c>
      <c r="BC1089" s="13">
        <f t="shared" si="1554"/>
        <v>7.4451428114795346E-5</v>
      </c>
      <c r="BD1089" s="13">
        <f t="shared" si="1555"/>
        <v>2.2818975659335157E-5</v>
      </c>
      <c r="BE1089" s="13">
        <f t="shared" si="1556"/>
        <v>6.0821903750359359E-5</v>
      </c>
      <c r="BF1089" s="13">
        <f t="shared" si="1557"/>
        <v>8.1057625702506226E-5</v>
      </c>
      <c r="BG1089" s="13">
        <f t="shared" si="1558"/>
        <v>7.2017242466850348E-5</v>
      </c>
      <c r="BH1089" s="13">
        <f t="shared" si="1559"/>
        <v>4.7988852075105421E-5</v>
      </c>
      <c r="BI1089" s="13">
        <f t="shared" si="1560"/>
        <v>2.558198392054672E-5</v>
      </c>
      <c r="BJ1089" s="14">
        <f t="shared" si="1561"/>
        <v>0.72551912674357721</v>
      </c>
      <c r="BK1089" s="14">
        <f t="shared" si="1562"/>
        <v>0.16311094353468777</v>
      </c>
      <c r="BL1089" s="14">
        <f t="shared" si="1563"/>
        <v>0.10110030105337341</v>
      </c>
      <c r="BM1089" s="14">
        <f t="shared" si="1564"/>
        <v>0.67452907640507198</v>
      </c>
      <c r="BN1089" s="14">
        <f t="shared" si="1565"/>
        <v>0.30607864097328746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1.5980000000000001</v>
      </c>
      <c r="F1090" s="10">
        <f>VLOOKUP(B1090,home!$B$2:$E$405,3,FALSE)</f>
        <v>0.89400000000000002</v>
      </c>
      <c r="G1090" s="10">
        <f>VLOOKUP(C1090,away!$B$2:$E$405,4,FALSE)</f>
        <v>0.48670000000000002</v>
      </c>
      <c r="H1090" s="10">
        <f>VLOOKUP(A1090,away!$A$2:$E$405,3,FALSE)</f>
        <v>1.2941</v>
      </c>
      <c r="I1090" s="10">
        <f>VLOOKUP(C1090,away!$B$2:$E$405,3,FALSE)</f>
        <v>1.2879</v>
      </c>
      <c r="J1090" s="10">
        <f>VLOOKUP(B1090,home!$B$2:$E$405,4,FALSE)</f>
        <v>1.3247</v>
      </c>
      <c r="K1090" s="12">
        <f t="shared" si="1510"/>
        <v>0.69530546040000019</v>
      </c>
      <c r="L1090" s="12">
        <f t="shared" si="1511"/>
        <v>2.2078395903330001</v>
      </c>
      <c r="M1090" s="13">
        <f t="shared" si="1512"/>
        <v>5.4850441079578649E-2</v>
      </c>
      <c r="N1090" s="13">
        <f t="shared" si="1513"/>
        <v>3.8137811187979521E-2</v>
      </c>
      <c r="O1090" s="13">
        <f t="shared" si="1514"/>
        <v>0.12110097536272127</v>
      </c>
      <c r="P1090" s="13">
        <f t="shared" si="1515"/>
        <v>8.4202169429465998E-2</v>
      </c>
      <c r="Q1090" s="13">
        <f t="shared" si="1516"/>
        <v>1.3258714183353186E-2</v>
      </c>
      <c r="R1090" s="13">
        <f t="shared" si="1517"/>
        <v>0.1336857639168787</v>
      </c>
      <c r="S1090" s="13">
        <f t="shared" si="1518"/>
        <v>3.2315170111130512E-2</v>
      </c>
      <c r="T1090" s="13">
        <f t="shared" si="1519"/>
        <v>2.9273114090916832E-2</v>
      </c>
      <c r="U1090" s="13">
        <f t="shared" si="1520"/>
        <v>9.2952441629151075E-2</v>
      </c>
      <c r="V1090" s="13">
        <f t="shared" si="1521"/>
        <v>5.5119731548065581E-3</v>
      </c>
      <c r="W1090" s="13">
        <f t="shared" si="1522"/>
        <v>3.0729521231894672E-3</v>
      </c>
      <c r="X1090" s="13">
        <f t="shared" si="1523"/>
        <v>6.7845853567755554E-3</v>
      </c>
      <c r="Y1090" s="13">
        <f t="shared" si="1524"/>
        <v>7.4896380773413094E-3</v>
      </c>
      <c r="Z1090" s="13">
        <f t="shared" si="1525"/>
        <v>9.8385574079865201E-2</v>
      </c>
      <c r="AA1090" s="13">
        <f t="shared" si="1526"/>
        <v>6.8408026882319006E-2</v>
      </c>
      <c r="AB1090" s="13">
        <f t="shared" si="1527"/>
        <v>2.3782237313233198E-2</v>
      </c>
      <c r="AC1090" s="13">
        <f t="shared" si="1528"/>
        <v>5.2884727125340086E-4</v>
      </c>
      <c r="AD1090" s="13">
        <f t="shared" si="1529"/>
        <v>5.3416009770035258E-4</v>
      </c>
      <c r="AE1090" s="13">
        <f t="shared" si="1530"/>
        <v>1.1793398112789814E-3</v>
      </c>
      <c r="AF1090" s="13">
        <f t="shared" si="1531"/>
        <v>1.3018965628987926E-3</v>
      </c>
      <c r="AG1090" s="13">
        <f t="shared" si="1532"/>
        <v>9.5812625802880374E-4</v>
      </c>
      <c r="AH1090" s="13">
        <f t="shared" si="1533"/>
        <v>5.4304891392791634E-2</v>
      </c>
      <c r="AI1090" s="13">
        <f t="shared" si="1534"/>
        <v>3.7758487511836997E-2</v>
      </c>
      <c r="AJ1090" s="13">
        <f t="shared" si="1535"/>
        <v>1.3126841271712738E-2</v>
      </c>
      <c r="AK1090" s="13">
        <f t="shared" si="1536"/>
        <v>3.0423881380086501E-3</v>
      </c>
      <c r="AL1090" s="13">
        <f t="shared" si="1537"/>
        <v>3.2473822751422586E-5</v>
      </c>
      <c r="AM1090" s="13">
        <f t="shared" si="1538"/>
        <v>7.4280886531770561E-5</v>
      </c>
      <c r="AN1090" s="13">
        <f t="shared" si="1539"/>
        <v>1.6400028208987636E-4</v>
      </c>
      <c r="AO1090" s="13">
        <f t="shared" si="1540"/>
        <v>1.8104315781190461E-4</v>
      </c>
      <c r="AP1090" s="13">
        <f t="shared" si="1541"/>
        <v>1.332380837920094E-4</v>
      </c>
      <c r="AQ1090" s="13">
        <f t="shared" si="1542"/>
        <v>7.3542079084025957E-5</v>
      </c>
      <c r="AR1090" s="13">
        <f t="shared" si="1543"/>
        <v>2.3979297833147825E-2</v>
      </c>
      <c r="AS1090" s="13">
        <f t="shared" si="1544"/>
        <v>1.6672936719945575E-2</v>
      </c>
      <c r="AT1090" s="13">
        <f t="shared" si="1545"/>
        <v>5.7963919711409122E-3</v>
      </c>
      <c r="AU1090" s="13">
        <f t="shared" si="1546"/>
        <v>1.3434209960509992E-3</v>
      </c>
      <c r="AV1090" s="13">
        <f t="shared" si="1547"/>
        <v>2.3352198854256667E-4</v>
      </c>
      <c r="AW1090" s="13">
        <f t="shared" si="1548"/>
        <v>1.3847586027261502E-6</v>
      </c>
      <c r="AX1090" s="13">
        <f t="shared" si="1549"/>
        <v>8.607984334815479E-6</v>
      </c>
      <c r="AY1090" s="13">
        <f t="shared" si="1550"/>
        <v>1.900504860737189E-5</v>
      </c>
      <c r="AZ1090" s="13">
        <f t="shared" si="1551"/>
        <v>2.098004936577936E-5</v>
      </c>
      <c r="BA1090" s="13">
        <f t="shared" si="1552"/>
        <v>1.5440194532302808E-5</v>
      </c>
      <c r="BB1090" s="13">
        <f t="shared" si="1553"/>
        <v>8.5223681927153106E-6</v>
      </c>
      <c r="BC1090" s="13">
        <f t="shared" si="1554"/>
        <v>3.7632043798543116E-6</v>
      </c>
      <c r="BD1090" s="13">
        <f t="shared" si="1555"/>
        <v>8.8237405174016875E-3</v>
      </c>
      <c r="BE1090" s="13">
        <f t="shared" si="1556"/>
        <v>6.1351949629021157E-3</v>
      </c>
      <c r="BF1090" s="13">
        <f t="shared" si="1557"/>
        <v>2.1329172791622083E-3</v>
      </c>
      <c r="BG1090" s="13">
        <f t="shared" si="1558"/>
        <v>4.9434301026099849E-4</v>
      </c>
      <c r="BH1090" s="13">
        <f t="shared" si="1559"/>
        <v>8.5929848586261383E-5</v>
      </c>
      <c r="BI1090" s="13">
        <f t="shared" si="1560"/>
        <v>1.1949498586674558E-5</v>
      </c>
      <c r="BJ1090" s="14">
        <f t="shared" si="1561"/>
        <v>0.1026927610881852</v>
      </c>
      <c r="BK1090" s="14">
        <f t="shared" si="1562"/>
        <v>0.17746007991759394</v>
      </c>
      <c r="BL1090" s="14">
        <f t="shared" si="1563"/>
        <v>0.61387169804438091</v>
      </c>
      <c r="BM1090" s="14">
        <f t="shared" si="1564"/>
        <v>0.54715661768004342</v>
      </c>
      <c r="BN1090" s="14">
        <f t="shared" si="1565"/>
        <v>0.44523587515997731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1.8147</v>
      </c>
      <c r="F1100" s="10">
        <f>VLOOKUP(B1100,home!$B$2:$E$405,3,FALSE)</f>
        <v>0.8266</v>
      </c>
      <c r="G1100" s="10">
        <f>VLOOKUP(C1100,away!$B$2:$E$405,4,FALSE)</f>
        <v>0.84499999999999997</v>
      </c>
      <c r="H1100" s="10">
        <f>VLOOKUP(A1100,away!$A$2:$E$405,3,FALSE)</f>
        <v>1.2371000000000001</v>
      </c>
      <c r="I1100" s="10">
        <f>VLOOKUP(C1100,away!$B$2:$E$405,3,FALSE)</f>
        <v>0.91610000000000003</v>
      </c>
      <c r="J1100" s="10">
        <f>VLOOKUP(B1100,home!$B$2:$E$405,4,FALSE)</f>
        <v>0.75060000000000004</v>
      </c>
      <c r="K1100" s="12">
        <f t="shared" si="1510"/>
        <v>1.2675262118999999</v>
      </c>
      <c r="L1100" s="12">
        <f t="shared" si="1511"/>
        <v>0.85066046688600017</v>
      </c>
      <c r="M1100" s="13">
        <f t="shared" si="1512"/>
        <v>0.1202494818691508</v>
      </c>
      <c r="N1100" s="13">
        <f t="shared" si="1513"/>
        <v>0.15241937023654242</v>
      </c>
      <c r="O1100" s="13">
        <f t="shared" si="1514"/>
        <v>0.10229148038961143</v>
      </c>
      <c r="P1100" s="13">
        <f t="shared" si="1515"/>
        <v>0.12965713264788728</v>
      </c>
      <c r="Q1100" s="13">
        <f t="shared" si="1516"/>
        <v>9.6597773488054137E-2</v>
      </c>
      <c r="R1100" s="13">
        <f t="shared" si="1517"/>
        <v>4.3507659233343488E-2</v>
      </c>
      <c r="S1100" s="13">
        <f t="shared" si="1518"/>
        <v>3.4950196427383916E-2</v>
      </c>
      <c r="T1100" s="13">
        <f t="shared" si="1519"/>
        <v>8.2171907095496224E-2</v>
      </c>
      <c r="U1100" s="13">
        <f t="shared" si="1520"/>
        <v>5.5147098496675921E-2</v>
      </c>
      <c r="V1100" s="13">
        <f t="shared" si="1521"/>
        <v>4.1871672716653624E-3</v>
      </c>
      <c r="W1100" s="13">
        <f t="shared" si="1522"/>
        <v>4.0813403302429135E-2</v>
      </c>
      <c r="X1100" s="13">
        <f t="shared" si="1523"/>
        <v>3.4718348708450988E-2</v>
      </c>
      <c r="Y1100" s="13">
        <f t="shared" si="1524"/>
        <v>1.4766763360920938E-2</v>
      </c>
      <c r="Z1100" s="13">
        <f t="shared" si="1525"/>
        <v>1.2336748572184326E-2</v>
      </c>
      <c r="AA1100" s="13">
        <f t="shared" si="1526"/>
        <v>1.5637152184863529E-2</v>
      </c>
      <c r="AB1100" s="13">
        <f t="shared" si="1527"/>
        <v>9.9102501368919411E-3</v>
      </c>
      <c r="AC1100" s="13">
        <f t="shared" si="1528"/>
        <v>2.8217174718887756E-4</v>
      </c>
      <c r="AD1100" s="13">
        <f t="shared" si="1529"/>
        <v>1.2933014620668747E-2</v>
      </c>
      <c r="AE1100" s="13">
        <f t="shared" si="1530"/>
        <v>1.1001604255461541E-2</v>
      </c>
      <c r="AF1100" s="13">
        <f t="shared" si="1531"/>
        <v>4.6793149062229599E-3</v>
      </c>
      <c r="AG1100" s="13">
        <f t="shared" si="1532"/>
        <v>1.3268360676114148E-3</v>
      </c>
      <c r="AH1100" s="13">
        <f t="shared" si="1533"/>
        <v>2.6235960750673778E-3</v>
      </c>
      <c r="AI1100" s="13">
        <f t="shared" si="1534"/>
        <v>3.325476794585861E-3</v>
      </c>
      <c r="AJ1100" s="13">
        <f t="shared" si="1535"/>
        <v>2.1075645021013862E-3</v>
      </c>
      <c r="AK1100" s="13">
        <f t="shared" si="1536"/>
        <v>8.9046441656115904E-4</v>
      </c>
      <c r="AL1100" s="13">
        <f t="shared" si="1537"/>
        <v>1.216989182358888E-5</v>
      </c>
      <c r="AM1100" s="13">
        <f t="shared" si="1538"/>
        <v>3.2785870061167142E-3</v>
      </c>
      <c r="AN1100" s="13">
        <f t="shared" si="1539"/>
        <v>2.7889643533496175E-3</v>
      </c>
      <c r="AO1100" s="13">
        <f t="shared" si="1540"/>
        <v>1.1862308594743985E-3</v>
      </c>
      <c r="AP1100" s="13">
        <f t="shared" si="1541"/>
        <v>3.3635989891835772E-4</v>
      </c>
      <c r="AQ1100" s="13">
        <f t="shared" si="1542"/>
        <v>7.1532017163904486E-5</v>
      </c>
      <c r="AR1100" s="13">
        <f t="shared" si="1543"/>
        <v>4.4635789242741889E-4</v>
      </c>
      <c r="AS1100" s="13">
        <f t="shared" si="1544"/>
        <v>5.657703285401938E-4</v>
      </c>
      <c r="AT1100" s="13">
        <f t="shared" si="1545"/>
        <v>3.5856436066998527E-4</v>
      </c>
      <c r="AU1100" s="13">
        <f t="shared" si="1546"/>
        <v>1.5149657526745714E-4</v>
      </c>
      <c r="AV1100" s="13">
        <f t="shared" si="1547"/>
        <v>4.8006470041145825E-5</v>
      </c>
      <c r="AW1100" s="13">
        <f t="shared" si="1548"/>
        <v>3.6449990237761214E-7</v>
      </c>
      <c r="AX1100" s="13">
        <f t="shared" si="1549"/>
        <v>6.9261582804127969E-4</v>
      </c>
      <c r="AY1100" s="13">
        <f t="shared" si="1550"/>
        <v>5.8918090365422861E-4</v>
      </c>
      <c r="AZ1100" s="13">
        <f t="shared" si="1551"/>
        <v>2.5059645129141077E-4</v>
      </c>
      <c r="BA1100" s="13">
        <f t="shared" si="1552"/>
        <v>7.1057498085175434E-5</v>
      </c>
      <c r="BB1100" s="13">
        <f t="shared" si="1553"/>
        <v>1.5111451124221597E-5</v>
      </c>
      <c r="BC1100" s="13">
        <f t="shared" si="1554"/>
        <v>2.5709428137310644E-6</v>
      </c>
      <c r="BD1100" s="13">
        <f t="shared" si="1555"/>
        <v>6.3283168861759831E-5</v>
      </c>
      <c r="BE1100" s="13">
        <f t="shared" si="1556"/>
        <v>8.0213075304374443E-5</v>
      </c>
      <c r="BF1100" s="13">
        <f t="shared" si="1557"/>
        <v>5.0836087742701606E-5</v>
      </c>
      <c r="BG1100" s="13">
        <f t="shared" si="1558"/>
        <v>2.1478691241440843E-5</v>
      </c>
      <c r="BH1100" s="13">
        <f t="shared" si="1559"/>
        <v>6.8062010364583102E-6</v>
      </c>
      <c r="BI1100" s="13">
        <f t="shared" si="1560"/>
        <v>1.7254076434343709E-6</v>
      </c>
      <c r="BJ1100" s="14">
        <f t="shared" si="1561"/>
        <v>0.46071114325189144</v>
      </c>
      <c r="BK1100" s="14">
        <f t="shared" si="1562"/>
        <v>0.28992750075875401</v>
      </c>
      <c r="BL1100" s="14">
        <f t="shared" si="1563"/>
        <v>0.23723528048847844</v>
      </c>
      <c r="BM1100" s="14">
        <f t="shared" si="1564"/>
        <v>0.3548989588029669</v>
      </c>
      <c r="BN1100" s="14">
        <f t="shared" si="1565"/>
        <v>0.64472289786458958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1.8147</v>
      </c>
      <c r="F1101" s="10">
        <f>VLOOKUP(B1101,home!$B$2:$E$405,3,FALSE)</f>
        <v>1.2122999999999999</v>
      </c>
      <c r="G1101" s="10">
        <f>VLOOKUP(C1101,away!$B$2:$E$405,4,FALSE)</f>
        <v>1.1021000000000001</v>
      </c>
      <c r="H1101" s="10">
        <f>VLOOKUP(A1101,away!$A$2:$E$405,3,FALSE)</f>
        <v>1.2371000000000001</v>
      </c>
      <c r="I1101" s="10">
        <f>VLOOKUP(C1101,away!$B$2:$E$405,3,FALSE)</f>
        <v>0.98160000000000003</v>
      </c>
      <c r="J1101" s="10">
        <f>VLOOKUP(B1101,home!$B$2:$E$405,4,FALSE)</f>
        <v>0.64670000000000005</v>
      </c>
      <c r="K1101" s="12">
        <f t="shared" si="1510"/>
        <v>2.424576808701</v>
      </c>
      <c r="L1101" s="12">
        <f t="shared" si="1511"/>
        <v>0.7853119707120001</v>
      </c>
      <c r="M1101" s="13">
        <f t="shared" si="1512"/>
        <v>4.0361102007863879E-2</v>
      </c>
      <c r="N1101" s="13">
        <f t="shared" si="1513"/>
        <v>9.7858591901882133E-2</v>
      </c>
      <c r="O1101" s="13">
        <f t="shared" si="1514"/>
        <v>3.1696056557903647E-2</v>
      </c>
      <c r="P1101" s="13">
        <f t="shared" si="1515"/>
        <v>7.6849523657568433E-2</v>
      </c>
      <c r="Q1101" s="13">
        <f t="shared" si="1516"/>
        <v>0.11863283622871949</v>
      </c>
      <c r="R1101" s="13">
        <f t="shared" si="1517"/>
        <v>1.2445646319643162E-2</v>
      </c>
      <c r="S1101" s="13">
        <f t="shared" si="1518"/>
        <v>3.6581318352286854E-2</v>
      </c>
      <c r="T1101" s="13">
        <f t="shared" si="1519"/>
        <v>9.3163786409929672E-2</v>
      </c>
      <c r="U1101" s="13">
        <f t="shared" si="1520"/>
        <v>3.0175425435901765E-2</v>
      </c>
      <c r="V1101" s="13">
        <f t="shared" si="1521"/>
        <v>7.7391810714500155E-3</v>
      </c>
      <c r="W1101" s="13">
        <f t="shared" si="1522"/>
        <v>9.5878141156858998E-2</v>
      </c>
      <c r="X1101" s="13">
        <f t="shared" si="1523"/>
        <v>7.5294251980096275E-2</v>
      </c>
      <c r="Y1101" s="13">
        <f t="shared" si="1524"/>
        <v>2.9564738702887654E-2</v>
      </c>
      <c r="Z1101" s="13">
        <f t="shared" si="1525"/>
        <v>3.2579050126878414E-3</v>
      </c>
      <c r="AA1101" s="13">
        <f t="shared" si="1526"/>
        <v>7.8990409387136775E-3</v>
      </c>
      <c r="AB1101" s="13">
        <f t="shared" si="1527"/>
        <v>9.575915735492482E-3</v>
      </c>
      <c r="AC1101" s="13">
        <f t="shared" si="1528"/>
        <v>9.2098634151008079E-4</v>
      </c>
      <c r="AD1101" s="13">
        <f t="shared" si="1529"/>
        <v>5.8115979377570307E-2</v>
      </c>
      <c r="AE1101" s="13">
        <f t="shared" si="1530"/>
        <v>4.5639174294857691E-2</v>
      </c>
      <c r="AF1101" s="13">
        <f t="shared" si="1531"/>
        <v>1.7920494953581573E-2</v>
      </c>
      <c r="AG1101" s="13">
        <f t="shared" si="1532"/>
        <v>4.6910597360438665E-3</v>
      </c>
      <c r="AH1101" s="13">
        <f t="shared" si="1533"/>
        <v>6.3961795147659791E-4</v>
      </c>
      <c r="AI1101" s="13">
        <f t="shared" si="1534"/>
        <v>1.5508028515790009E-3</v>
      </c>
      <c r="AJ1101" s="13">
        <f t="shared" si="1535"/>
        <v>1.8800203144029128E-3</v>
      </c>
      <c r="AK1101" s="13">
        <f t="shared" si="1536"/>
        <v>1.5194178847293546E-3</v>
      </c>
      <c r="AL1101" s="13">
        <f t="shared" si="1537"/>
        <v>7.014413196783996E-5</v>
      </c>
      <c r="AM1101" s="13">
        <f t="shared" si="1538"/>
        <v>2.81813311627605E-2</v>
      </c>
      <c r="AN1101" s="13">
        <f t="shared" si="1539"/>
        <v>2.2131136712714949E-2</v>
      </c>
      <c r="AO1101" s="13">
        <f t="shared" si="1540"/>
        <v>8.6899232929794346E-3</v>
      </c>
      <c r="AP1101" s="13">
        <f t="shared" si="1541"/>
        <v>2.274766928848598E-3</v>
      </c>
      <c r="AQ1101" s="13">
        <f t="shared" si="1542"/>
        <v>4.4660042495114406E-4</v>
      </c>
      <c r="AR1101" s="13">
        <f t="shared" si="1543"/>
        <v>1.0045992679537197E-4</v>
      </c>
      <c r="AS1101" s="13">
        <f t="shared" si="1544"/>
        <v>2.4357280871185901E-4</v>
      </c>
      <c r="AT1101" s="13">
        <f t="shared" si="1545"/>
        <v>2.9528049161646925E-4</v>
      </c>
      <c r="AU1101" s="13">
        <f t="shared" si="1546"/>
        <v>2.3864341067837374E-4</v>
      </c>
      <c r="AV1101" s="13">
        <f t="shared" si="1547"/>
        <v>1.4465231977002339E-4</v>
      </c>
      <c r="AW1101" s="13">
        <f t="shared" si="1548"/>
        <v>3.7099410494924281E-6</v>
      </c>
      <c r="AX1101" s="13">
        <f t="shared" si="1549"/>
        <v>1.1387966995925317E-2</v>
      </c>
      <c r="AY1101" s="13">
        <f t="shared" si="1550"/>
        <v>8.9431068039733264E-3</v>
      </c>
      <c r="AZ1101" s="13">
        <f t="shared" si="1551"/>
        <v>3.5115644142580944E-3</v>
      </c>
      <c r="BA1101" s="13">
        <f t="shared" si="1552"/>
        <v>9.1922452348105154E-4</v>
      </c>
      <c r="BB1101" s="13">
        <f t="shared" si="1553"/>
        <v>1.804695055154259E-4</v>
      </c>
      <c r="BC1101" s="13">
        <f t="shared" si="1554"/>
        <v>2.8344972605947869E-5</v>
      </c>
      <c r="BD1101" s="13">
        <f t="shared" si="1555"/>
        <v>1.3148730514876131E-5</v>
      </c>
      <c r="BE1101" s="13">
        <f t="shared" si="1556"/>
        <v>3.1880107070227826E-5</v>
      </c>
      <c r="BF1101" s="13">
        <f t="shared" si="1557"/>
        <v>3.8647884130689597E-5</v>
      </c>
      <c r="BG1101" s="13">
        <f t="shared" si="1558"/>
        <v>3.1234921189544458E-5</v>
      </c>
      <c r="BH1101" s="13">
        <f t="shared" si="1559"/>
        <v>1.893286638444324E-5</v>
      </c>
      <c r="BI1101" s="13">
        <f t="shared" si="1560"/>
        <v>9.1808377515911634E-6</v>
      </c>
      <c r="BJ1101" s="14">
        <f t="shared" si="1561"/>
        <v>0.7234534904804415</v>
      </c>
      <c r="BK1101" s="14">
        <f t="shared" si="1562"/>
        <v>0.17146536236662047</v>
      </c>
      <c r="BL1101" s="14">
        <f t="shared" si="1563"/>
        <v>9.8547578294456081E-2</v>
      </c>
      <c r="BM1101" s="14">
        <f t="shared" si="1564"/>
        <v>0.60994118261770114</v>
      </c>
      <c r="BN1101" s="14">
        <f t="shared" si="1565"/>
        <v>0.37784375667358078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1.5906</v>
      </c>
      <c r="F1102" s="10">
        <f>VLOOKUP(B1102,home!$B$2:$E$405,3,FALSE)</f>
        <v>0.97799999999999998</v>
      </c>
      <c r="G1102" s="10">
        <f>VLOOKUP(C1102,away!$B$2:$E$405,4,FALSE)</f>
        <v>0.55879999999999996</v>
      </c>
      <c r="H1102" s="10">
        <f>VLOOKUP(A1102,away!$A$2:$E$405,3,FALSE)</f>
        <v>1.1812</v>
      </c>
      <c r="I1102" s="10">
        <f>VLOOKUP(C1102,away!$B$2:$E$405,3,FALSE)</f>
        <v>0.94069999999999998</v>
      </c>
      <c r="J1102" s="10">
        <f>VLOOKUP(B1102,home!$B$2:$E$405,4,FALSE)</f>
        <v>1.1288</v>
      </c>
      <c r="K1102" s="12">
        <f t="shared" si="1510"/>
        <v>0.86927307984000002</v>
      </c>
      <c r="L1102" s="12">
        <f t="shared" si="1511"/>
        <v>1.254271583392</v>
      </c>
      <c r="M1102" s="13">
        <f t="shared" si="1512"/>
        <v>0.11960690999794724</v>
      </c>
      <c r="N1102" s="13">
        <f t="shared" si="1513"/>
        <v>0.10397106702406127</v>
      </c>
      <c r="O1102" s="13">
        <f t="shared" si="1514"/>
        <v>0.15001954838774972</v>
      </c>
      <c r="P1102" s="13">
        <f t="shared" si="1515"/>
        <v>0.1304079548632251</v>
      </c>
      <c r="Q1102" s="13">
        <f t="shared" si="1516"/>
        <v>4.5189624823128403E-2</v>
      </c>
      <c r="R1102" s="13">
        <f t="shared" si="1517"/>
        <v>9.4082628248027822E-2</v>
      </c>
      <c r="S1102" s="13">
        <f t="shared" si="1518"/>
        <v>3.5546095731218266E-2</v>
      </c>
      <c r="T1102" s="13">
        <f t="shared" si="1519"/>
        <v>5.6680062279795697E-2</v>
      </c>
      <c r="U1102" s="13">
        <f t="shared" si="1520"/>
        <v>8.1783496016604909E-2</v>
      </c>
      <c r="V1102" s="13">
        <f t="shared" si="1521"/>
        <v>4.3062298804569686E-3</v>
      </c>
      <c r="W1102" s="13">
        <f t="shared" si="1522"/>
        <v>1.3094041448938314E-2</v>
      </c>
      <c r="X1102" s="13">
        <f t="shared" si="1523"/>
        <v>1.6423484101160339E-2</v>
      </c>
      <c r="Y1102" s="13">
        <f t="shared" si="1524"/>
        <v>1.0299754704187859E-2</v>
      </c>
      <c r="Z1102" s="13">
        <f t="shared" si="1525"/>
        <v>3.9335055700778249E-2</v>
      </c>
      <c r="AA1102" s="13">
        <f t="shared" si="1526"/>
        <v>3.419290501469345E-2</v>
      </c>
      <c r="AB1102" s="13">
        <f t="shared" si="1527"/>
        <v>1.4861485925399579E-2</v>
      </c>
      <c r="AC1102" s="13">
        <f t="shared" si="1528"/>
        <v>2.9344386953215207E-4</v>
      </c>
      <c r="AD1102" s="13">
        <f t="shared" si="1529"/>
        <v>2.8455744344678055E-3</v>
      </c>
      <c r="AE1102" s="13">
        <f t="shared" si="1530"/>
        <v>3.5691231515797297E-3</v>
      </c>
      <c r="AF1102" s="13">
        <f t="shared" si="1531"/>
        <v>2.238324873326477E-3</v>
      </c>
      <c r="AG1102" s="13">
        <f t="shared" si="1532"/>
        <v>9.3582242767096581E-4</v>
      </c>
      <c r="AH1102" s="13">
        <f t="shared" si="1533"/>
        <v>1.2334210649156919E-2</v>
      </c>
      <c r="AI1102" s="13">
        <f t="shared" si="1534"/>
        <v>1.072179727838796E-2</v>
      </c>
      <c r="AJ1102" s="13">
        <f t="shared" si="1535"/>
        <v>4.660084870802216E-3</v>
      </c>
      <c r="AK1102" s="13">
        <f t="shared" si="1536"/>
        <v>1.3502954426526769E-3</v>
      </c>
      <c r="AL1102" s="13">
        <f t="shared" si="1537"/>
        <v>1.2797727119109004E-5</v>
      </c>
      <c r="AM1102" s="13">
        <f t="shared" si="1538"/>
        <v>4.9471625051275938E-4</v>
      </c>
      <c r="AN1102" s="13">
        <f t="shared" si="1539"/>
        <v>6.2050853486039206E-4</v>
      </c>
      <c r="AO1102" s="13">
        <f t="shared" si="1540"/>
        <v>3.8914311126379706E-4</v>
      </c>
      <c r="AP1102" s="13">
        <f t="shared" si="1541"/>
        <v>1.6269704877697731E-4</v>
      </c>
      <c r="AQ1102" s="13">
        <f t="shared" si="1542"/>
        <v>5.1016571245676224E-5</v>
      </c>
      <c r="AR1102" s="13">
        <f t="shared" si="1543"/>
        <v>3.0940899841617E-3</v>
      </c>
      <c r="AS1102" s="13">
        <f t="shared" si="1544"/>
        <v>2.6896091298343372E-3</v>
      </c>
      <c r="AT1102" s="13">
        <f t="shared" si="1545"/>
        <v>1.1690024059284386E-3</v>
      </c>
      <c r="AU1102" s="13">
        <f t="shared" si="1546"/>
        <v>3.3872744058059456E-4</v>
      </c>
      <c r="AV1102" s="13">
        <f t="shared" si="1547"/>
        <v>7.3611661374953485E-5</v>
      </c>
      <c r="AW1102" s="13">
        <f t="shared" si="1548"/>
        <v>3.8759499312495213E-7</v>
      </c>
      <c r="AX1102" s="13">
        <f t="shared" si="1549"/>
        <v>7.1673919788353842E-5</v>
      </c>
      <c r="AY1102" s="13">
        <f t="shared" si="1550"/>
        <v>8.9898560860849787E-5</v>
      </c>
      <c r="AZ1102" s="13">
        <f t="shared" si="1551"/>
        <v>5.637860513780008E-5</v>
      </c>
      <c r="BA1102" s="13">
        <f t="shared" si="1552"/>
        <v>2.3571360778540281E-5</v>
      </c>
      <c r="BB1102" s="13">
        <f t="shared" si="1553"/>
        <v>7.3912220016009548E-6</v>
      </c>
      <c r="BC1102" s="13">
        <f t="shared" si="1554"/>
        <v>1.8541199446299614E-6</v>
      </c>
      <c r="BD1102" s="13">
        <f t="shared" si="1555"/>
        <v>6.4680485726530492E-4</v>
      </c>
      <c r="BE1102" s="13">
        <f t="shared" si="1556"/>
        <v>5.6225005033048319E-4</v>
      </c>
      <c r="BF1102" s="13">
        <f t="shared" si="1557"/>
        <v>2.4437441644548704E-4</v>
      </c>
      <c r="BG1102" s="13">
        <f t="shared" si="1558"/>
        <v>7.0809367205890429E-5</v>
      </c>
      <c r="BH1102" s="13">
        <f t="shared" si="1559"/>
        <v>1.5388169178146463E-5</v>
      </c>
      <c r="BI1102" s="13">
        <f t="shared" si="1560"/>
        <v>2.6753042429172689E-6</v>
      </c>
      <c r="BJ1102" s="14">
        <f t="shared" si="1561"/>
        <v>0.25721572857348829</v>
      </c>
      <c r="BK1102" s="14">
        <f t="shared" si="1562"/>
        <v>0.29026333063035964</v>
      </c>
      <c r="BL1102" s="14">
        <f t="shared" si="1563"/>
        <v>0.41291379462002353</v>
      </c>
      <c r="BM1102" s="14">
        <f t="shared" si="1564"/>
        <v>0.35636066521464249</v>
      </c>
      <c r="BN1102" s="14">
        <f t="shared" si="1565"/>
        <v>0.64327773334413951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1.5906</v>
      </c>
      <c r="F1103" s="10">
        <f>VLOOKUP(B1103,home!$B$2:$E$405,3,FALSE)</f>
        <v>0.27939999999999998</v>
      </c>
      <c r="G1103" s="10">
        <f>VLOOKUP(C1103,away!$B$2:$E$405,4,FALSE)</f>
        <v>1.3360000000000001</v>
      </c>
      <c r="H1103" s="10">
        <f>VLOOKUP(A1103,away!$A$2:$E$405,3,FALSE)</f>
        <v>1.1812</v>
      </c>
      <c r="I1103" s="10">
        <f>VLOOKUP(C1103,away!$B$2:$E$405,3,FALSE)</f>
        <v>0.63490000000000002</v>
      </c>
      <c r="J1103" s="10">
        <f>VLOOKUP(B1103,home!$B$2:$E$405,4,FALSE)</f>
        <v>1.0347</v>
      </c>
      <c r="K1103" s="12">
        <f t="shared" si="1510"/>
        <v>0.59373662304000008</v>
      </c>
      <c r="L1103" s="12">
        <f t="shared" si="1511"/>
        <v>0.77596693263599992</v>
      </c>
      <c r="M1103" s="13">
        <f t="shared" si="1512"/>
        <v>0.25418229928511488</v>
      </c>
      <c r="N1103" s="13">
        <f t="shared" si="1513"/>
        <v>0.15091734001408671</v>
      </c>
      <c r="O1103" s="13">
        <f t="shared" si="1514"/>
        <v>0.1972370591066363</v>
      </c>
      <c r="P1103" s="13">
        <f t="shared" si="1515"/>
        <v>0.11710686541231513</v>
      </c>
      <c r="Q1103" s="13">
        <f t="shared" si="1516"/>
        <v>4.4802575909071662E-2</v>
      </c>
      <c r="R1103" s="13">
        <f t="shared" si="1517"/>
        <v>7.652471787856098E-2</v>
      </c>
      <c r="S1103" s="13">
        <f t="shared" si="1518"/>
        <v>1.3488368353410742E-2</v>
      </c>
      <c r="T1103" s="13">
        <f t="shared" si="1519"/>
        <v>3.4765317402353883E-2</v>
      </c>
      <c r="U1103" s="13">
        <f t="shared" si="1520"/>
        <v>4.5435527572305512E-2</v>
      </c>
      <c r="V1103" s="13">
        <f t="shared" si="1521"/>
        <v>6.9048454236592214E-4</v>
      </c>
      <c r="W1103" s="13">
        <f t="shared" si="1522"/>
        <v>8.8669767079151592E-3</v>
      </c>
      <c r="X1103" s="13">
        <f t="shared" si="1523"/>
        <v>6.8804807177957825E-3</v>
      </c>
      <c r="Y1103" s="13">
        <f t="shared" si="1524"/>
        <v>2.6695127588245676E-3</v>
      </c>
      <c r="Z1103" s="13">
        <f t="shared" si="1525"/>
        <v>1.9793550201020749E-2</v>
      </c>
      <c r="AA1103" s="13">
        <f t="shared" si="1526"/>
        <v>1.1752155654326774E-2</v>
      </c>
      <c r="AB1103" s="13">
        <f t="shared" si="1527"/>
        <v>3.4888426058202102E-3</v>
      </c>
      <c r="AC1103" s="13">
        <f t="shared" si="1528"/>
        <v>1.9882501800762005E-5</v>
      </c>
      <c r="AD1103" s="13">
        <f t="shared" si="1529"/>
        <v>1.3161622017829702E-3</v>
      </c>
      <c r="AE1103" s="13">
        <f t="shared" si="1530"/>
        <v>1.0212983465689755E-3</v>
      </c>
      <c r="AF1103" s="13">
        <f t="shared" si="1531"/>
        <v>3.9624687264667302E-4</v>
      </c>
      <c r="AG1103" s="13">
        <f t="shared" si="1532"/>
        <v>1.0249149011141555E-4</v>
      </c>
      <c r="AH1103" s="13">
        <f t="shared" si="1533"/>
        <v>3.8397851088656861E-3</v>
      </c>
      <c r="AI1103" s="13">
        <f t="shared" si="1534"/>
        <v>2.2798210437371914E-3</v>
      </c>
      <c r="AJ1103" s="13">
        <f t="shared" si="1535"/>
        <v>6.7680662382202416E-4</v>
      </c>
      <c r="AK1103" s="13">
        <f t="shared" si="1536"/>
        <v>1.3394829309306414E-4</v>
      </c>
      <c r="AL1103" s="13">
        <f t="shared" si="1537"/>
        <v>3.6641063819006895E-7</v>
      </c>
      <c r="AM1103" s="13">
        <f t="shared" si="1538"/>
        <v>1.5629074021190244E-4</v>
      </c>
      <c r="AN1103" s="13">
        <f t="shared" si="1539"/>
        <v>1.2127644628163987E-4</v>
      </c>
      <c r="AO1103" s="13">
        <f t="shared" si="1540"/>
        <v>4.7053256011079345E-5</v>
      </c>
      <c r="AP1103" s="13">
        <f t="shared" si="1541"/>
        <v>1.2170590245817892E-5</v>
      </c>
      <c r="AQ1103" s="13">
        <f t="shared" si="1542"/>
        <v>2.3609938953542316E-6</v>
      </c>
      <c r="AR1103" s="13">
        <f t="shared" si="1543"/>
        <v>5.9590925458157928E-4</v>
      </c>
      <c r="AS1103" s="13">
        <f t="shared" si="1544"/>
        <v>3.5381314845355053E-4</v>
      </c>
      <c r="AT1103" s="13">
        <f t="shared" si="1545"/>
        <v>1.0503591197498065E-4</v>
      </c>
      <c r="AU1103" s="13">
        <f t="shared" si="1546"/>
        <v>2.0787889224650578E-5</v>
      </c>
      <c r="AV1103" s="13">
        <f t="shared" si="1547"/>
        <v>3.0856327870934084E-6</v>
      </c>
      <c r="AW1103" s="13">
        <f t="shared" si="1548"/>
        <v>4.6892417822482541E-9</v>
      </c>
      <c r="AX1103" s="13">
        <f t="shared" si="1549"/>
        <v>1.5465922717639483E-5</v>
      </c>
      <c r="AY1103" s="13">
        <f t="shared" si="1550"/>
        <v>1.2001044611592136E-5</v>
      </c>
      <c r="AZ1103" s="13">
        <f t="shared" si="1551"/>
        <v>4.6562068878424722E-6</v>
      </c>
      <c r="BA1103" s="13">
        <f t="shared" si="1552"/>
        <v>1.2043541921592466E-6</v>
      </c>
      <c r="BB1103" s="13">
        <f t="shared" si="1553"/>
        <v>2.3363475707427945E-7</v>
      </c>
      <c r="BC1103" s="13">
        <f t="shared" si="1554"/>
        <v>3.6258569160817132E-8</v>
      </c>
      <c r="BD1103" s="13">
        <f t="shared" si="1555"/>
        <v>7.7067646067845516E-5</v>
      </c>
      <c r="BE1103" s="13">
        <f t="shared" si="1556"/>
        <v>4.5757883921964536E-5</v>
      </c>
      <c r="BF1103" s="13">
        <f t="shared" si="1557"/>
        <v>1.3584065738641768E-5</v>
      </c>
      <c r="BG1103" s="13">
        <f t="shared" si="1558"/>
        <v>2.6884524396048431E-6</v>
      </c>
      <c r="BH1103" s="13">
        <f t="shared" si="1559"/>
        <v>3.9905816817365716E-7</v>
      </c>
      <c r="BI1103" s="13">
        <f t="shared" si="1560"/>
        <v>4.7387089833591148E-8</v>
      </c>
      <c r="BJ1103" s="14">
        <f t="shared" si="1561"/>
        <v>0.25211115186953903</v>
      </c>
      <c r="BK1103" s="14">
        <f t="shared" si="1562"/>
        <v>0.38550026755025713</v>
      </c>
      <c r="BL1103" s="14">
        <f t="shared" si="1563"/>
        <v>0.34258684021761571</v>
      </c>
      <c r="BM1103" s="14">
        <f t="shared" si="1564"/>
        <v>0.15920895587727724</v>
      </c>
      <c r="BN1103" s="14">
        <f t="shared" si="1565"/>
        <v>0.84077085760578552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1.5906</v>
      </c>
      <c r="F1104" s="10">
        <f>VLOOKUP(B1104,home!$B$2:$E$405,3,FALSE)</f>
        <v>0.71850000000000003</v>
      </c>
      <c r="G1104" s="10">
        <f>VLOOKUP(C1104,away!$B$2:$E$405,4,FALSE)</f>
        <v>0.88019999999999998</v>
      </c>
      <c r="H1104" s="10">
        <f>VLOOKUP(A1104,away!$A$2:$E$405,3,FALSE)</f>
        <v>1.1812</v>
      </c>
      <c r="I1104" s="10">
        <f>VLOOKUP(C1104,away!$B$2:$E$405,3,FALSE)</f>
        <v>1.2699</v>
      </c>
      <c r="J1104" s="10">
        <f>VLOOKUP(B1104,home!$B$2:$E$405,4,FALSE)</f>
        <v>1.2094</v>
      </c>
      <c r="K1104" s="12">
        <f t="shared" si="1510"/>
        <v>1.00593313722</v>
      </c>
      <c r="L1104" s="12">
        <f t="shared" si="1511"/>
        <v>1.814107111272</v>
      </c>
      <c r="M1104" s="13">
        <f t="shared" si="1512"/>
        <v>5.960354370790949E-2</v>
      </c>
      <c r="N1104" s="13">
        <f t="shared" si="1513"/>
        <v>5.9957179711526781E-2</v>
      </c>
      <c r="O1104" s="13">
        <f t="shared" si="1514"/>
        <v>0.10812721249753007</v>
      </c>
      <c r="P1104" s="13">
        <f t="shared" si="1515"/>
        <v>0.10876874608649401</v>
      </c>
      <c r="Q1104" s="13">
        <f t="shared" si="1516"/>
        <v>3.0156456943039735E-2</v>
      </c>
      <c r="R1104" s="13">
        <f t="shared" si="1517"/>
        <v>9.8077172556894007E-2</v>
      </c>
      <c r="S1104" s="13">
        <f t="shared" si="1518"/>
        <v>4.9622217863441669E-2</v>
      </c>
      <c r="T1104" s="13">
        <f t="shared" si="1519"/>
        <v>5.4707042991136261E-2</v>
      </c>
      <c r="U1104" s="13">
        <f t="shared" si="1520"/>
        <v>9.865907787982367E-2</v>
      </c>
      <c r="V1104" s="13">
        <f t="shared" si="1521"/>
        <v>1.006156882492195E-2</v>
      </c>
      <c r="W1104" s="13">
        <f t="shared" si="1522"/>
        <v>1.0111793113383939E-2</v>
      </c>
      <c r="X1104" s="13">
        <f t="shared" si="1523"/>
        <v>1.834387579470104E-2</v>
      </c>
      <c r="Y1104" s="13">
        <f t="shared" si="1524"/>
        <v>1.6638877763728736E-2</v>
      </c>
      <c r="Z1104" s="13">
        <f t="shared" si="1525"/>
        <v>5.9307498729637489E-2</v>
      </c>
      <c r="AA1104" s="13">
        <f t="shared" si="1526"/>
        <v>5.9659378257775397E-2</v>
      </c>
      <c r="AB1104" s="13">
        <f t="shared" si="1527"/>
        <v>3.0006672767719331E-2</v>
      </c>
      <c r="AC1104" s="13">
        <f t="shared" si="1528"/>
        <v>1.1475662316665382E-3</v>
      </c>
      <c r="AD1104" s="13">
        <f t="shared" si="1529"/>
        <v>2.542946942366473E-3</v>
      </c>
      <c r="AE1104" s="13">
        <f t="shared" si="1530"/>
        <v>4.6131781317344071E-3</v>
      </c>
      <c r="AF1104" s="13">
        <f t="shared" si="1531"/>
        <v>4.1843996271719352E-3</v>
      </c>
      <c r="AG1104" s="13">
        <f t="shared" si="1532"/>
        <v>2.5303163733521707E-3</v>
      </c>
      <c r="AH1104" s="13">
        <f t="shared" si="1533"/>
        <v>2.6897538799297637E-2</v>
      </c>
      <c r="AI1104" s="13">
        <f t="shared" si="1534"/>
        <v>2.705712558787414E-2</v>
      </c>
      <c r="AJ1104" s="13">
        <f t="shared" si="1535"/>
        <v>1.3608829613382886E-2</v>
      </c>
      <c r="AK1104" s="13">
        <f t="shared" si="1536"/>
        <v>4.5631908889608962E-3</v>
      </c>
      <c r="AL1104" s="13">
        <f t="shared" si="1537"/>
        <v>8.3766388576663668E-5</v>
      </c>
      <c r="AM1104" s="13">
        <f t="shared" si="1538"/>
        <v>5.1160691910374272E-4</v>
      </c>
      <c r="AN1104" s="13">
        <f t="shared" si="1539"/>
        <v>9.2810975012205853E-4</v>
      </c>
      <c r="AO1104" s="13">
        <f t="shared" si="1540"/>
        <v>8.4184524886865293E-4</v>
      </c>
      <c r="AP1104" s="13">
        <f t="shared" si="1541"/>
        <v>5.0906581752105655E-4</v>
      </c>
      <c r="AQ1104" s="13">
        <f t="shared" si="1542"/>
        <v>2.3087497991761092E-4</v>
      </c>
      <c r="AR1104" s="13">
        <f t="shared" si="1543"/>
        <v>9.7590032823040782E-3</v>
      </c>
      <c r="AS1104" s="13">
        <f t="shared" si="1544"/>
        <v>9.8169047879084186E-3</v>
      </c>
      <c r="AT1104" s="13">
        <f t="shared" si="1545"/>
        <v>4.9375749155453766E-3</v>
      </c>
      <c r="AU1104" s="13">
        <f t="shared" si="1546"/>
        <v>1.6556234083511129E-3</v>
      </c>
      <c r="AV1104" s="13">
        <f t="shared" si="1547"/>
        <v>4.1636161230437584E-4</v>
      </c>
      <c r="AW1104" s="13">
        <f t="shared" si="1548"/>
        <v>4.2461891072597025E-6</v>
      </c>
      <c r="AX1104" s="13">
        <f t="shared" si="1549"/>
        <v>8.5773725526247757E-5</v>
      </c>
      <c r="AY1104" s="13">
        <f t="shared" si="1550"/>
        <v>1.5560272543745871E-4</v>
      </c>
      <c r="AZ1104" s="13">
        <f t="shared" si="1551"/>
        <v>1.4114000537469921E-4</v>
      </c>
      <c r="BA1104" s="13">
        <f t="shared" si="1552"/>
        <v>8.5347695811736714E-5</v>
      </c>
      <c r="BB1104" s="13">
        <f t="shared" si="1553"/>
        <v>3.8707465475687793E-5</v>
      </c>
      <c r="BC1104" s="13">
        <f t="shared" si="1554"/>
        <v>1.4043897675752136E-5</v>
      </c>
      <c r="BD1104" s="13">
        <f t="shared" si="1555"/>
        <v>2.950646208892431E-3</v>
      </c>
      <c r="BE1104" s="13">
        <f t="shared" si="1556"/>
        <v>2.968152797737462E-3</v>
      </c>
      <c r="BF1104" s="13">
        <f t="shared" si="1557"/>
        <v>1.4928816277881827E-3</v>
      </c>
      <c r="BG1104" s="13">
        <f t="shared" si="1558"/>
        <v>5.0057969977968908E-4</v>
      </c>
      <c r="BH1104" s="13">
        <f t="shared" si="1559"/>
        <v>1.2588742695700703E-4</v>
      </c>
      <c r="BI1104" s="13">
        <f t="shared" si="1560"/>
        <v>2.5326866867083149E-5</v>
      </c>
      <c r="BJ1104" s="14">
        <f t="shared" si="1561"/>
        <v>0.2073281856229762</v>
      </c>
      <c r="BK1104" s="14">
        <f t="shared" si="1562"/>
        <v>0.22944301182844778</v>
      </c>
      <c r="BL1104" s="14">
        <f t="shared" si="1563"/>
        <v>0.5013051414836931</v>
      </c>
      <c r="BM1104" s="14">
        <f t="shared" si="1564"/>
        <v>0.5325421696250302</v>
      </c>
      <c r="BN1104" s="14">
        <f t="shared" si="1565"/>
        <v>0.46469031150339413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1.2153</v>
      </c>
      <c r="F1105" s="10">
        <f>VLOOKUP(B1105,home!$B$2:$E$405,3,FALSE)</f>
        <v>0.64</v>
      </c>
      <c r="G1105" s="10">
        <f>VLOOKUP(C1105,away!$B$2:$E$405,4,FALSE)</f>
        <v>0.36570000000000003</v>
      </c>
      <c r="H1105" s="10">
        <f>VLOOKUP(A1105,away!$A$2:$E$405,3,FALSE)</f>
        <v>0.91669999999999996</v>
      </c>
      <c r="I1105" s="10">
        <f>VLOOKUP(C1105,away!$B$2:$E$405,3,FALSE)</f>
        <v>0.48480000000000001</v>
      </c>
      <c r="J1105" s="10">
        <f>VLOOKUP(B1105,home!$B$2:$E$405,4,FALSE)</f>
        <v>1.0909</v>
      </c>
      <c r="K1105" s="12">
        <f t="shared" si="1510"/>
        <v>0.28443853440000005</v>
      </c>
      <c r="L1105" s="12">
        <f t="shared" si="1511"/>
        <v>0.48481358894400001</v>
      </c>
      <c r="M1105" s="13">
        <f t="shared" si="1512"/>
        <v>0.46335947449484416</v>
      </c>
      <c r="N1105" s="13">
        <f t="shared" si="1513"/>
        <v>0.13179728982566766</v>
      </c>
      <c r="O1105" s="13">
        <f t="shared" si="1514"/>
        <v>0.22464296980105122</v>
      </c>
      <c r="P1105" s="13">
        <f t="shared" si="1515"/>
        <v>6.3897117093474481E-2</v>
      </c>
      <c r="Q1105" s="13">
        <f t="shared" si="1516"/>
        <v>1.8744113977952472E-2</v>
      </c>
      <c r="R1105" s="13">
        <f t="shared" si="1517"/>
        <v>5.445498221014311E-2</v>
      </c>
      <c r="S1105" s="13">
        <f t="shared" si="1518"/>
        <v>2.2028477875133084E-3</v>
      </c>
      <c r="T1105" s="13">
        <f t="shared" si="1519"/>
        <v>9.0874011692265357E-3</v>
      </c>
      <c r="U1105" s="13">
        <f t="shared" si="1520"/>
        <v>1.5489095330631182E-2</v>
      </c>
      <c r="V1105" s="13">
        <f t="shared" si="1521"/>
        <v>3.3752441742340608E-5</v>
      </c>
      <c r="W1105" s="13">
        <f t="shared" si="1522"/>
        <v>1.7771827695051185E-3</v>
      </c>
      <c r="X1105" s="13">
        <f t="shared" si="1523"/>
        <v>8.6160235669321408E-4</v>
      </c>
      <c r="Y1105" s="13">
        <f t="shared" si="1524"/>
        <v>2.088582653955227E-4</v>
      </c>
      <c r="Z1105" s="13">
        <f t="shared" si="1525"/>
        <v>8.8001717870603881E-3</v>
      </c>
      <c r="AA1105" s="13">
        <f t="shared" si="1526"/>
        <v>2.5031079655796857E-3</v>
      </c>
      <c r="AB1105" s="13">
        <f t="shared" si="1527"/>
        <v>3.5599018058722577E-4</v>
      </c>
      <c r="AC1105" s="13">
        <f t="shared" si="1528"/>
        <v>2.9090315415372642E-7</v>
      </c>
      <c r="AD1105" s="13">
        <f t="shared" si="1529"/>
        <v>1.2637481557974226E-4</v>
      </c>
      <c r="AE1105" s="13">
        <f t="shared" si="1530"/>
        <v>6.126822789335097E-5</v>
      </c>
      <c r="AF1105" s="13">
        <f t="shared" si="1531"/>
        <v>1.4851834726607182E-5</v>
      </c>
      <c r="AG1105" s="13">
        <f t="shared" si="1532"/>
        <v>2.4001237654031867E-6</v>
      </c>
      <c r="AH1105" s="13">
        <f t="shared" si="1533"/>
        <v>1.0666107168521197E-3</v>
      </c>
      <c r="AI1105" s="13">
        <f t="shared" si="1534"/>
        <v>3.0338518907675033E-4</v>
      </c>
      <c r="AJ1105" s="13">
        <f t="shared" si="1535"/>
        <v>4.3147219269828882E-5</v>
      </c>
      <c r="AK1105" s="13">
        <f t="shared" si="1536"/>
        <v>4.0909106041818554E-6</v>
      </c>
      <c r="AL1105" s="13">
        <f t="shared" si="1537"/>
        <v>1.6046179199496274E-9</v>
      </c>
      <c r="AM1105" s="13">
        <f t="shared" si="1538"/>
        <v>7.1891734657144387E-6</v>
      </c>
      <c r="AN1105" s="13">
        <f t="shared" si="1539"/>
        <v>3.4854089894539923E-6</v>
      </c>
      <c r="AO1105" s="13">
        <f t="shared" si="1540"/>
        <v>8.4488682055743481E-7</v>
      </c>
      <c r="AP1105" s="13">
        <f t="shared" si="1541"/>
        <v>1.3653753724197846E-7</v>
      </c>
      <c r="AQ1105" s="13">
        <f t="shared" si="1542"/>
        <v>1.6548813363964656E-8</v>
      </c>
      <c r="AR1105" s="13">
        <f t="shared" si="1543"/>
        <v>1.034214739286418E-4</v>
      </c>
      <c r="AS1105" s="13">
        <f t="shared" si="1544"/>
        <v>2.9417052469750685E-5</v>
      </c>
      <c r="AT1105" s="13">
        <f t="shared" si="1545"/>
        <v>4.1836716454318934E-6</v>
      </c>
      <c r="AU1105" s="13">
        <f t="shared" si="1546"/>
        <v>3.9666581041249473E-7</v>
      </c>
      <c r="AV1105" s="13">
        <f t="shared" si="1547"/>
        <v>2.820676044007957E-8</v>
      </c>
      <c r="AW1105" s="13">
        <f t="shared" si="1548"/>
        <v>6.1465632315605781E-12</v>
      </c>
      <c r="AX1105" s="13">
        <f t="shared" si="1549"/>
        <v>3.4081299402253034E-7</v>
      </c>
      <c r="AY1105" s="13">
        <f t="shared" si="1550"/>
        <v>1.6523077079081295E-7</v>
      </c>
      <c r="AZ1105" s="13">
        <f t="shared" si="1551"/>
        <v>4.0053061495538723E-8</v>
      </c>
      <c r="BA1105" s="13">
        <f t="shared" si="1552"/>
        <v>6.4727561639489563E-9</v>
      </c>
      <c r="BB1105" s="13">
        <f t="shared" si="1553"/>
        <v>7.8452003655087271E-10</v>
      </c>
      <c r="BC1105" s="13">
        <f t="shared" si="1554"/>
        <v>7.6069194903741363E-11</v>
      </c>
      <c r="BD1105" s="13">
        <f t="shared" si="1555"/>
        <v>8.3566893248705226E-6</v>
      </c>
      <c r="BE1105" s="13">
        <f t="shared" si="1556"/>
        <v>2.3769644640022973E-6</v>
      </c>
      <c r="BF1105" s="13">
        <f t="shared" si="1557"/>
        <v>3.3805014423084753E-7</v>
      </c>
      <c r="BG1105" s="13">
        <f t="shared" si="1558"/>
        <v>3.2051495859576965E-8</v>
      </c>
      <c r="BH1105" s="13">
        <f t="shared" si="1559"/>
        <v>2.2791701269064351E-9</v>
      </c>
      <c r="BI1105" s="13">
        <f t="shared" si="1560"/>
        <v>1.2965676210910577E-10</v>
      </c>
      <c r="BJ1105" s="14">
        <f t="shared" si="1561"/>
        <v>0.16269356935220369</v>
      </c>
      <c r="BK1105" s="14">
        <f t="shared" si="1562"/>
        <v>0.52949364955611711</v>
      </c>
      <c r="BL1105" s="14">
        <f t="shared" si="1563"/>
        <v>0.29901193275866583</v>
      </c>
      <c r="BM1105" s="14">
        <f t="shared" si="1564"/>
        <v>4.3103210826289685E-2</v>
      </c>
      <c r="BN1105" s="14">
        <f t="shared" si="1565"/>
        <v>0.95689594740313311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1.2153</v>
      </c>
      <c r="F1106" s="10">
        <f>VLOOKUP(B1106,home!$B$2:$E$405,3,FALSE)</f>
        <v>2.3771</v>
      </c>
      <c r="G1106" s="10">
        <f>VLOOKUP(C1106,away!$B$2:$E$405,4,FALSE)</f>
        <v>2.1941999999999999</v>
      </c>
      <c r="H1106" s="10">
        <f>VLOOKUP(A1106,away!$A$2:$E$405,3,FALSE)</f>
        <v>0.91669999999999996</v>
      </c>
      <c r="I1106" s="10">
        <f>VLOOKUP(C1106,away!$B$2:$E$405,3,FALSE)</f>
        <v>0.72719999999999996</v>
      </c>
      <c r="J1106" s="10">
        <f>VLOOKUP(B1106,home!$B$2:$E$405,4,FALSE)</f>
        <v>0.96970000000000001</v>
      </c>
      <c r="K1106" s="12">
        <f t="shared" si="1510"/>
        <v>6.3388016261460001</v>
      </c>
      <c r="L1106" s="12">
        <f t="shared" si="1511"/>
        <v>0.64642552552800003</v>
      </c>
      <c r="M1106" s="13">
        <f t="shared" si="1512"/>
        <v>9.2545305453378755E-4</v>
      </c>
      <c r="N1106" s="13">
        <f t="shared" si="1513"/>
        <v>5.8662633270005551E-3</v>
      </c>
      <c r="O1106" s="13">
        <f t="shared" si="1514"/>
        <v>5.9823647712849647E-4</v>
      </c>
      <c r="P1106" s="13">
        <f t="shared" si="1515"/>
        <v>3.7921023540419679E-3</v>
      </c>
      <c r="Q1106" s="13">
        <f t="shared" si="1516"/>
        <v>1.8592539758295879E-2</v>
      </c>
      <c r="R1106" s="13">
        <f t="shared" si="1517"/>
        <v>1.9335766455890382E-4</v>
      </c>
      <c r="S1106" s="13">
        <f t="shared" si="1518"/>
        <v>3.8845947379726391E-3</v>
      </c>
      <c r="T1106" s="13">
        <f t="shared" si="1519"/>
        <v>1.2018692284156647E-2</v>
      </c>
      <c r="U1106" s="13">
        <f t="shared" si="1520"/>
        <v>1.2256558785337722E-3</v>
      </c>
      <c r="V1106" s="13">
        <f t="shared" si="1521"/>
        <v>1.7685969264458108E-3</v>
      </c>
      <c r="W1106" s="13">
        <f t="shared" si="1522"/>
        <v>3.9284807084690045E-2</v>
      </c>
      <c r="X1106" s="13">
        <f t="shared" si="1523"/>
        <v>2.5394702064986861E-2</v>
      </c>
      <c r="Y1106" s="13">
        <f t="shared" si="1524"/>
        <v>8.2078918139930589E-3</v>
      </c>
      <c r="Z1106" s="13">
        <f t="shared" si="1525"/>
        <v>4.1663776642452048E-5</v>
      </c>
      <c r="AA1106" s="13">
        <f t="shared" si="1526"/>
        <v>2.6409841513255875E-4</v>
      </c>
      <c r="AB1106" s="13">
        <f t="shared" si="1527"/>
        <v>8.3703373165242229E-4</v>
      </c>
      <c r="AC1106" s="13">
        <f t="shared" si="1528"/>
        <v>4.5293360203891962E-4</v>
      </c>
      <c r="AD1106" s="13">
        <f t="shared" si="1529"/>
        <v>6.2254649757816277E-2</v>
      </c>
      <c r="AE1106" s="13">
        <f t="shared" si="1530"/>
        <v>4.0242994686257964E-2</v>
      </c>
      <c r="AF1106" s="13">
        <f t="shared" si="1531"/>
        <v>1.3007049494442407E-2</v>
      </c>
      <c r="AG1106" s="13">
        <f t="shared" si="1532"/>
        <v>2.80269626833788E-3</v>
      </c>
      <c r="AH1106" s="13">
        <f t="shared" si="1533"/>
        <v>6.7331321778945694E-6</v>
      </c>
      <c r="AI1106" s="13">
        <f t="shared" si="1534"/>
        <v>4.2679989198294053E-5</v>
      </c>
      <c r="AJ1106" s="13">
        <f t="shared" si="1535"/>
        <v>1.3526999246702001E-4</v>
      </c>
      <c r="AK1106" s="13">
        <f t="shared" si="1536"/>
        <v>2.8581654940623469E-4</v>
      </c>
      <c r="AL1106" s="13">
        <f t="shared" si="1537"/>
        <v>7.4236961890271154E-5</v>
      </c>
      <c r="AM1106" s="13">
        <f t="shared" si="1538"/>
        <v>7.8923975023999102E-2</v>
      </c>
      <c r="AN1106" s="13">
        <f t="shared" si="1539"/>
        <v>5.1018472031647367E-2</v>
      </c>
      <c r="AO1106" s="13">
        <f t="shared" si="1540"/>
        <v>1.6489821297346607E-2</v>
      </c>
      <c r="AP1106" s="13">
        <f t="shared" si="1541"/>
        <v>3.5531471326666958E-3</v>
      </c>
      <c r="AQ1106" s="13">
        <f t="shared" si="1542"/>
        <v>5.7421125062809373E-4</v>
      </c>
      <c r="AR1106" s="13">
        <f t="shared" si="1543"/>
        <v>8.7049370130899718E-7</v>
      </c>
      <c r="AS1106" s="13">
        <f t="shared" si="1544"/>
        <v>5.5178868894073207E-6</v>
      </c>
      <c r="AT1106" s="13">
        <f t="shared" si="1545"/>
        <v>1.7488395193732406E-5</v>
      </c>
      <c r="AU1106" s="13">
        <f t="shared" si="1546"/>
        <v>3.6951822630904977E-5</v>
      </c>
      <c r="AV1106" s="13">
        <f t="shared" si="1547"/>
        <v>5.8557568345459747E-5</v>
      </c>
      <c r="AW1106" s="13">
        <f t="shared" si="1548"/>
        <v>8.4497400297882082E-6</v>
      </c>
      <c r="AX1106" s="13">
        <f t="shared" si="1549"/>
        <v>8.3380570204005286E-2</v>
      </c>
      <c r="AY1106" s="13">
        <f t="shared" si="1550"/>
        <v>5.3899328912948422E-2</v>
      </c>
      <c r="AZ1106" s="13">
        <f t="shared" si="1551"/>
        <v>1.7420951009079602E-2</v>
      </c>
      <c r="BA1106" s="13">
        <f t="shared" si="1552"/>
        <v>3.7537824704139411E-3</v>
      </c>
      <c r="BB1106" s="13">
        <f t="shared" si="1553"/>
        <v>6.0663520153878144E-4</v>
      </c>
      <c r="BC1106" s="13">
        <f t="shared" si="1554"/>
        <v>7.8428895791698226E-5</v>
      </c>
      <c r="BD1106" s="13">
        <f t="shared" si="1555"/>
        <v>9.3784891389580341E-8</v>
      </c>
      <c r="BE1106" s="13">
        <f t="shared" si="1556"/>
        <v>5.9448382204819782E-7</v>
      </c>
      <c r="BF1106" s="13">
        <f t="shared" si="1557"/>
        <v>1.8841575089583025E-6</v>
      </c>
      <c r="BG1106" s="13">
        <f t="shared" si="1558"/>
        <v>3.9811002272333643E-6</v>
      </c>
      <c r="BH1106" s="13">
        <f t="shared" si="1559"/>
        <v>6.3088511485592629E-6</v>
      </c>
      <c r="BI1106" s="13">
        <f t="shared" si="1560"/>
        <v>7.9981111839201032E-6</v>
      </c>
      <c r="BJ1106" s="14">
        <f t="shared" si="1561"/>
        <v>0.53737160997004318</v>
      </c>
      <c r="BK1106" s="14">
        <f t="shared" si="1562"/>
        <v>6.4797246549871818E-2</v>
      </c>
      <c r="BL1106" s="14">
        <f t="shared" si="1563"/>
        <v>3.729128485798519E-3</v>
      </c>
      <c r="BM1106" s="14">
        <f t="shared" si="1564"/>
        <v>0.52208081697387787</v>
      </c>
      <c r="BN1106" s="14">
        <f t="shared" si="1565"/>
        <v>2.996795263555959E-2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1.5221</v>
      </c>
      <c r="F1107" s="10">
        <f>VLOOKUP(B1107,home!$B$2:$E$405,3,FALSE)</f>
        <v>0.73</v>
      </c>
      <c r="G1107" s="10">
        <f>VLOOKUP(C1107,away!$B$2:$E$405,4,FALSE)</f>
        <v>0.73</v>
      </c>
      <c r="H1107" s="10">
        <f>VLOOKUP(A1107,away!$A$2:$E$405,3,FALSE)</f>
        <v>1.1471</v>
      </c>
      <c r="I1107" s="10">
        <f>VLOOKUP(C1107,away!$B$2:$E$405,3,FALSE)</f>
        <v>0.96860000000000002</v>
      </c>
      <c r="J1107" s="10">
        <f>VLOOKUP(B1107,home!$B$2:$E$405,4,FALSE)</f>
        <v>1.0654999999999999</v>
      </c>
      <c r="K1107" s="12">
        <f t="shared" si="1510"/>
        <v>0.81112708999999994</v>
      </c>
      <c r="L1107" s="12">
        <f t="shared" si="1511"/>
        <v>1.18385686943</v>
      </c>
      <c r="M1107" s="13">
        <f t="shared" si="1512"/>
        <v>0.13601583592088803</v>
      </c>
      <c r="N1107" s="13">
        <f t="shared" si="1513"/>
        <v>0.11032612918442737</v>
      </c>
      <c r="O1107" s="13">
        <f t="shared" si="1514"/>
        <v>0.16102328170620706</v>
      </c>
      <c r="P1107" s="13">
        <f t="shared" si="1515"/>
        <v>0.13061034591260592</v>
      </c>
      <c r="Q1107" s="13">
        <f t="shared" si="1516"/>
        <v>4.4744256058164317E-2</v>
      </c>
      <c r="R1107" s="13">
        <f t="shared" si="1517"/>
        <v>9.5314259093027653E-2</v>
      </c>
      <c r="S1107" s="13">
        <f t="shared" si="1518"/>
        <v>3.1354919711945858E-2</v>
      </c>
      <c r="T1107" s="13">
        <f t="shared" si="1519"/>
        <v>5.2970794901992718E-2</v>
      </c>
      <c r="U1107" s="13">
        <f t="shared" si="1520"/>
        <v>7.7311977613633551E-2</v>
      </c>
      <c r="V1107" s="13">
        <f t="shared" si="1521"/>
        <v>3.3454249253914515E-3</v>
      </c>
      <c r="W1107" s="13">
        <f t="shared" si="1522"/>
        <v>1.2097759403557898E-2</v>
      </c>
      <c r="X1107" s="13">
        <f t="shared" si="1523"/>
        <v>1.4322015574613397E-2</v>
      </c>
      <c r="Y1107" s="13">
        <f t="shared" si="1524"/>
        <v>8.4776082610447615E-3</v>
      </c>
      <c r="Z1107" s="13">
        <f t="shared" si="1525"/>
        <v>3.7612813460637197E-2</v>
      </c>
      <c r="AA1107" s="13">
        <f t="shared" si="1526"/>
        <v>3.0508771929039478E-2</v>
      </c>
      <c r="AB1107" s="13">
        <f t="shared" si="1527"/>
        <v>1.2373245697137736E-2</v>
      </c>
      <c r="AC1107" s="13">
        <f t="shared" si="1528"/>
        <v>2.0077951942677486E-4</v>
      </c>
      <c r="AD1107" s="13">
        <f t="shared" si="1529"/>
        <v>2.4532050951320129E-3</v>
      </c>
      <c r="AE1107" s="13">
        <f t="shared" si="1530"/>
        <v>2.90424370399271E-3</v>
      </c>
      <c r="AF1107" s="13">
        <f t="shared" si="1531"/>
        <v>1.7191044297352992E-3</v>
      </c>
      <c r="AG1107" s="13">
        <f t="shared" si="1532"/>
        <v>6.7839119613655869E-4</v>
      </c>
      <c r="AH1107" s="13">
        <f t="shared" si="1533"/>
        <v>1.113204689849113E-2</v>
      </c>
      <c r="AI1107" s="13">
        <f t="shared" si="1534"/>
        <v>9.0295048065166337E-3</v>
      </c>
      <c r="AJ1107" s="13">
        <f t="shared" si="1535"/>
        <v>3.6620379789254246E-3</v>
      </c>
      <c r="AK1107" s="13">
        <f t="shared" si="1536"/>
        <v>9.9012606977175372E-4</v>
      </c>
      <c r="AL1107" s="13">
        <f t="shared" si="1537"/>
        <v>7.7120086222167983E-6</v>
      </c>
      <c r="AM1107" s="13">
        <f t="shared" si="1538"/>
        <v>3.9797222199752064E-4</v>
      </c>
      <c r="AN1107" s="13">
        <f t="shared" si="1539"/>
        <v>4.7114214885408576E-4</v>
      </c>
      <c r="AO1107" s="13">
        <f t="shared" si="1540"/>
        <v>2.7888243469946061E-4</v>
      </c>
      <c r="AP1107" s="13">
        <f t="shared" si="1541"/>
        <v>1.1005229536077323E-4</v>
      </c>
      <c r="AQ1107" s="13">
        <f t="shared" si="1542"/>
        <v>3.257154146484768E-5</v>
      </c>
      <c r="AR1107" s="13">
        <f t="shared" si="1543"/>
        <v>2.6357500383191283E-3</v>
      </c>
      <c r="AS1107" s="13">
        <f t="shared" si="1544"/>
        <v>2.1379282585491828E-3</v>
      </c>
      <c r="AT1107" s="13">
        <f t="shared" si="1545"/>
        <v>8.6706576349288304E-4</v>
      </c>
      <c r="AU1107" s="13">
        <f t="shared" si="1546"/>
        <v>2.3443350986020349E-4</v>
      </c>
      <c r="AV1107" s="13">
        <f t="shared" si="1547"/>
        <v>4.7538842662848284E-5</v>
      </c>
      <c r="AW1107" s="13">
        <f t="shared" si="1548"/>
        <v>2.0570891351834971E-7</v>
      </c>
      <c r="AX1107" s="13">
        <f t="shared" si="1549"/>
        <v>5.3801008388280463E-5</v>
      </c>
      <c r="AY1107" s="13">
        <f t="shared" si="1550"/>
        <v>6.3692693362726879E-5</v>
      </c>
      <c r="AZ1107" s="13">
        <f t="shared" si="1551"/>
        <v>3.7701516284981398E-5</v>
      </c>
      <c r="BA1107" s="13">
        <f t="shared" si="1552"/>
        <v>1.4877733013967409E-5</v>
      </c>
      <c r="BB1107" s="13">
        <f t="shared" si="1553"/>
        <v>4.4032766075327043E-6</v>
      </c>
      <c r="BC1107" s="13">
        <f t="shared" si="1554"/>
        <v>1.0425698519656029E-6</v>
      </c>
      <c r="BD1107" s="13">
        <f t="shared" si="1555"/>
        <v>5.2005846482741473E-4</v>
      </c>
      <c r="BE1107" s="13">
        <f t="shared" si="1556"/>
        <v>4.2183350920532822E-4</v>
      </c>
      <c r="BF1107" s="13">
        <f t="shared" si="1557"/>
        <v>1.7108029339310302E-4</v>
      </c>
      <c r="BG1107" s="13">
        <f t="shared" si="1558"/>
        <v>4.6255953512097963E-5</v>
      </c>
      <c r="BH1107" s="13">
        <f t="shared" si="1559"/>
        <v>9.3798642418608234E-6</v>
      </c>
      <c r="BI1107" s="13">
        <f t="shared" si="1560"/>
        <v>1.5216523974191254E-6</v>
      </c>
      <c r="BJ1107" s="14">
        <f t="shared" si="1561"/>
        <v>0.25215964724868306</v>
      </c>
      <c r="BK1107" s="14">
        <f t="shared" si="1562"/>
        <v>0.30159871069224298</v>
      </c>
      <c r="BL1107" s="14">
        <f t="shared" si="1563"/>
        <v>0.4084380979432119</v>
      </c>
      <c r="BM1107" s="14">
        <f t="shared" si="1564"/>
        <v>0.32171167448500554</v>
      </c>
      <c r="BN1107" s="14">
        <f t="shared" si="1565"/>
        <v>0.67803410787532048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1.5221</v>
      </c>
      <c r="F1108" s="10">
        <f>VLOOKUP(B1108,home!$B$2:$E$405,3,FALSE)</f>
        <v>2.044</v>
      </c>
      <c r="G1108" s="10">
        <f>VLOOKUP(C1108,away!$B$2:$E$405,4,FALSE)</f>
        <v>0.80300000000000005</v>
      </c>
      <c r="H1108" s="10">
        <f>VLOOKUP(A1108,away!$A$2:$E$405,3,FALSE)</f>
        <v>1.1471</v>
      </c>
      <c r="I1108" s="10">
        <f>VLOOKUP(C1108,away!$B$2:$E$405,3,FALSE)</f>
        <v>0.77490000000000003</v>
      </c>
      <c r="J1108" s="10">
        <f>VLOOKUP(B1108,home!$B$2:$E$405,4,FALSE)</f>
        <v>1.0654999999999999</v>
      </c>
      <c r="K1108" s="12">
        <f t="shared" si="1510"/>
        <v>2.4982714372000001</v>
      </c>
      <c r="L1108" s="12">
        <f t="shared" si="1511"/>
        <v>0.94710994024499995</v>
      </c>
      <c r="M1108" s="13">
        <f t="shared" si="1512"/>
        <v>3.1892596605935852E-2</v>
      </c>
      <c r="N1108" s="13">
        <f t="shared" si="1513"/>
        <v>7.9676363158751207E-2</v>
      </c>
      <c r="O1108" s="13">
        <f t="shared" si="1514"/>
        <v>3.0205795265705795E-2</v>
      </c>
      <c r="P1108" s="13">
        <f t="shared" si="1515"/>
        <v>7.5462275550223765E-2</v>
      </c>
      <c r="Q1108" s="13">
        <f t="shared" si="1516"/>
        <v>9.95265911497413E-2</v>
      </c>
      <c r="R1108" s="13">
        <f t="shared" si="1517"/>
        <v>1.4304104474577658E-2</v>
      </c>
      <c r="S1108" s="13">
        <f t="shared" si="1518"/>
        <v>4.4638533995676848E-2</v>
      </c>
      <c r="T1108" s="13">
        <f t="shared" si="1519"/>
        <v>9.4262623796620024E-2</v>
      </c>
      <c r="U1108" s="13">
        <f t="shared" si="1520"/>
        <v>3.5735535643562077E-2</v>
      </c>
      <c r="V1108" s="13">
        <f t="shared" si="1521"/>
        <v>1.1735657630867945E-2</v>
      </c>
      <c r="W1108" s="13">
        <f t="shared" si="1522"/>
        <v>8.2881479970426997E-2</v>
      </c>
      <c r="X1108" s="13">
        <f t="shared" si="1523"/>
        <v>7.849787354220826E-2</v>
      </c>
      <c r="Y1108" s="13">
        <f t="shared" si="1524"/>
        <v>3.7173058159960214E-2</v>
      </c>
      <c r="Z1108" s="13">
        <f t="shared" si="1525"/>
        <v>4.5158531780584944E-3</v>
      </c>
      <c r="AA1108" s="13">
        <f t="shared" si="1526"/>
        <v>1.1281827009332383E-2</v>
      </c>
      <c r="AB1108" s="13">
        <f t="shared" si="1527"/>
        <v>1.4092533088423303E-2</v>
      </c>
      <c r="AC1108" s="13">
        <f t="shared" si="1528"/>
        <v>1.7355113806781085E-3</v>
      </c>
      <c r="AD1108" s="13">
        <f t="shared" si="1529"/>
        <v>5.1765108520745416E-2</v>
      </c>
      <c r="AE1108" s="13">
        <f t="shared" si="1530"/>
        <v>4.9027248837859125E-2</v>
      </c>
      <c r="AF1108" s="13">
        <f t="shared" si="1531"/>
        <v>2.3217097358600749E-2</v>
      </c>
      <c r="AG1108" s="13">
        <f t="shared" si="1532"/>
        <v>7.3297145639889018E-3</v>
      </c>
      <c r="AH1108" s="13">
        <f t="shared" si="1533"/>
        <v>1.0692523584065433E-3</v>
      </c>
      <c r="AI1108" s="13">
        <f t="shared" si="1534"/>
        <v>2.6712826261658046E-3</v>
      </c>
      <c r="AJ1108" s="13">
        <f t="shared" si="1535"/>
        <v>3.3367945428193191E-3</v>
      </c>
      <c r="AK1108" s="13">
        <f t="shared" si="1536"/>
        <v>2.7787394993767788E-3</v>
      </c>
      <c r="AL1108" s="13">
        <f t="shared" si="1537"/>
        <v>1.6425835706949677E-4</v>
      </c>
      <c r="AM1108" s="13">
        <f t="shared" si="1538"/>
        <v>2.5864658412187332E-2</v>
      </c>
      <c r="AN1108" s="13">
        <f t="shared" si="1539"/>
        <v>2.4496675083224076E-2</v>
      </c>
      <c r="AO1108" s="13">
        <f t="shared" si="1540"/>
        <v>1.1600522237136765E-2</v>
      </c>
      <c r="AP1108" s="13">
        <f t="shared" si="1541"/>
        <v>3.6623233076084659E-3</v>
      </c>
      <c r="AQ1108" s="13">
        <f t="shared" si="1542"/>
        <v>8.6715570225673105E-4</v>
      </c>
      <c r="AR1108" s="13">
        <f t="shared" si="1543"/>
        <v>2.0253990745544939E-4</v>
      </c>
      <c r="AS1108" s="13">
        <f t="shared" si="1544"/>
        <v>5.0599966568908061E-4</v>
      </c>
      <c r="AT1108" s="13">
        <f t="shared" si="1545"/>
        <v>6.3206225601188971E-4</v>
      </c>
      <c r="AU1108" s="13">
        <f t="shared" si="1546"/>
        <v>5.2635436024223257E-4</v>
      </c>
      <c r="AV1108" s="13">
        <f t="shared" si="1547"/>
        <v>3.2874401600971228E-4</v>
      </c>
      <c r="AW1108" s="13">
        <f t="shared" si="1548"/>
        <v>1.0796052586332488E-5</v>
      </c>
      <c r="AX1108" s="13">
        <f t="shared" si="1549"/>
        <v>1.0769489557350388E-2</v>
      </c>
      <c r="AY1108" s="13">
        <f t="shared" si="1550"/>
        <v>1.0199890611131277E-2</v>
      </c>
      <c r="AZ1108" s="13">
        <f t="shared" si="1551"/>
        <v>4.8302088936070398E-3</v>
      </c>
      <c r="BA1108" s="13">
        <f t="shared" si="1552"/>
        <v>1.5249129521983438E-3</v>
      </c>
      <c r="BB1108" s="13">
        <f t="shared" si="1553"/>
        <v>3.610650537588499E-4</v>
      </c>
      <c r="BC1108" s="13">
        <f t="shared" si="1554"/>
        <v>6.8393660298020437E-5</v>
      </c>
      <c r="BD1108" s="13">
        <f t="shared" si="1555"/>
        <v>3.1971259941226404E-5</v>
      </c>
      <c r="BE1108" s="13">
        <f t="shared" si="1556"/>
        <v>7.9872885522462469E-5</v>
      </c>
      <c r="BF1108" s="13">
        <f t="shared" si="1557"/>
        <v>9.9772074253756741E-5</v>
      </c>
      <c r="BG1108" s="13">
        <f t="shared" si="1558"/>
        <v>8.3085907779452636E-5</v>
      </c>
      <c r="BH1108" s="13">
        <f t="shared" si="1559"/>
        <v>5.189278755980996E-5</v>
      </c>
      <c r="BI1108" s="13">
        <f t="shared" si="1560"/>
        <v>2.5928453791472145E-5</v>
      </c>
      <c r="BJ1108" s="14">
        <f t="shared" si="1561"/>
        <v>0.69760245452965952</v>
      </c>
      <c r="BK1108" s="14">
        <f t="shared" si="1562"/>
        <v>0.17582872413158326</v>
      </c>
      <c r="BL1108" s="14">
        <f t="shared" si="1563"/>
        <v>0.1180440880826262</v>
      </c>
      <c r="BM1108" s="14">
        <f t="shared" si="1564"/>
        <v>0.65473429915844694</v>
      </c>
      <c r="BN1108" s="14">
        <f t="shared" si="1565"/>
        <v>0.33106772620493552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1.5221</v>
      </c>
      <c r="F1109" s="10">
        <f>VLOOKUP(B1109,home!$B$2:$E$405,3,FALSE)</f>
        <v>1.022</v>
      </c>
      <c r="G1109" s="10">
        <f>VLOOKUP(C1109,away!$B$2:$E$405,4,FALSE)</f>
        <v>0.98550000000000004</v>
      </c>
      <c r="H1109" s="10">
        <f>VLOOKUP(A1109,away!$A$2:$E$405,3,FALSE)</f>
        <v>1.1471</v>
      </c>
      <c r="I1109" s="10">
        <f>VLOOKUP(C1109,away!$B$2:$E$405,3,FALSE)</f>
        <v>0.65380000000000005</v>
      </c>
      <c r="J1109" s="10">
        <f>VLOOKUP(B1109,home!$B$2:$E$405,4,FALSE)</f>
        <v>0.96860000000000002</v>
      </c>
      <c r="K1109" s="12">
        <f t="shared" si="1510"/>
        <v>1.5330302001</v>
      </c>
      <c r="L1109" s="12">
        <f t="shared" si="1511"/>
        <v>0.726424797028</v>
      </c>
      <c r="M1109" s="13">
        <f t="shared" si="1512"/>
        <v>0.10440737156898144</v>
      </c>
      <c r="N1109" s="13">
        <f t="shared" si="1513"/>
        <v>0.16005965372831066</v>
      </c>
      <c r="O1109" s="13">
        <f t="shared" si="1514"/>
        <v>7.5844103700224319E-2</v>
      </c>
      <c r="P1109" s="13">
        <f t="shared" si="1515"/>
        <v>0.11627130147196003</v>
      </c>
      <c r="Q1109" s="13">
        <f t="shared" si="1516"/>
        <v>0.12268814149152443</v>
      </c>
      <c r="R1109" s="13">
        <f t="shared" si="1517"/>
        <v>2.7547518818103016E-2</v>
      </c>
      <c r="S1109" s="13">
        <f t="shared" si="1518"/>
        <v>3.237083584910351E-2</v>
      </c>
      <c r="T1109" s="13">
        <f t="shared" si="1519"/>
        <v>8.9123708280723191E-2</v>
      </c>
      <c r="U1109" s="13">
        <f t="shared" si="1520"/>
        <v>4.2231178285974981E-2</v>
      </c>
      <c r="V1109" s="13">
        <f t="shared" si="1521"/>
        <v>4.005463468452642E-3</v>
      </c>
      <c r="W1109" s="13">
        <f t="shared" si="1522"/>
        <v>6.2694875366882938E-2</v>
      </c>
      <c r="X1109" s="13">
        <f t="shared" si="1523"/>
        <v>4.5543112113083699E-2</v>
      </c>
      <c r="Y1109" s="13">
        <f t="shared" si="1524"/>
        <v>1.6541822986385134E-2</v>
      </c>
      <c r="Z1109" s="13">
        <f t="shared" si="1525"/>
        <v>6.6704002553551649E-3</v>
      </c>
      <c r="AA1109" s="13">
        <f t="shared" si="1526"/>
        <v>1.0225925038214219E-2</v>
      </c>
      <c r="AB1109" s="13">
        <f t="shared" si="1527"/>
        <v>7.8383259537705748E-3</v>
      </c>
      <c r="AC1109" s="13">
        <f t="shared" si="1528"/>
        <v>2.7878805602801754E-4</v>
      </c>
      <c r="AD1109" s="13">
        <f t="shared" si="1529"/>
        <v>2.4028284332234279E-2</v>
      </c>
      <c r="AE1109" s="13">
        <f t="shared" si="1530"/>
        <v>1.745474156897436E-2</v>
      </c>
      <c r="AF1109" s="13">
        <f t="shared" si="1531"/>
        <v>6.339778550709196E-3</v>
      </c>
      <c r="AG1109" s="13">
        <f t="shared" si="1532"/>
        <v>1.5351241156337987E-3</v>
      </c>
      <c r="AH1109" s="13">
        <f t="shared" si="1533"/>
        <v>1.2113860378979737E-3</v>
      </c>
      <c r="AI1109" s="13">
        <f t="shared" si="1534"/>
        <v>1.8570913800770767E-3</v>
      </c>
      <c r="AJ1109" s="13">
        <f t="shared" si="1535"/>
        <v>1.4234885850017735E-3</v>
      </c>
      <c r="AK1109" s="13">
        <f t="shared" si="1536"/>
        <v>7.2741699676844484E-4</v>
      </c>
      <c r="AL1109" s="13">
        <f t="shared" si="1537"/>
        <v>1.2418682559324406E-5</v>
      </c>
      <c r="AM1109" s="13">
        <f t="shared" si="1538"/>
        <v>7.3672171075809612E-3</v>
      </c>
      <c r="AN1109" s="13">
        <f t="shared" si="1539"/>
        <v>5.3517291920357098E-3</v>
      </c>
      <c r="AO1109" s="13">
        <f t="shared" si="1540"/>
        <v>1.943814396036681E-3</v>
      </c>
      <c r="AP1109" s="13">
        <f t="shared" si="1541"/>
        <v>4.7067832603368349E-4</v>
      </c>
      <c r="AQ1109" s="13">
        <f t="shared" si="1542"/>
        <v>8.5478101863624331E-5</v>
      </c>
      <c r="AR1109" s="13">
        <f t="shared" si="1543"/>
        <v>1.7599617134051777E-4</v>
      </c>
      <c r="AS1109" s="13">
        <f t="shared" si="1544"/>
        <v>2.6980744576698783E-4</v>
      </c>
      <c r="AT1109" s="13">
        <f t="shared" si="1545"/>
        <v>2.0681148128631768E-4</v>
      </c>
      <c r="AU1109" s="13">
        <f t="shared" si="1546"/>
        <v>1.0568274884644699E-4</v>
      </c>
      <c r="AV1109" s="13">
        <f t="shared" si="1547"/>
        <v>4.0503711402796672E-5</v>
      </c>
      <c r="AW1109" s="13">
        <f t="shared" si="1548"/>
        <v>3.8416199344958719E-7</v>
      </c>
      <c r="AX1109" s="13">
        <f t="shared" si="1549"/>
        <v>1.8823610527691648E-3</v>
      </c>
      <c r="AY1109" s="13">
        <f t="shared" si="1550"/>
        <v>1.3673937456912531E-3</v>
      </c>
      <c r="AZ1109" s="13">
        <f t="shared" si="1551"/>
        <v>4.9665436208556251E-4</v>
      </c>
      <c r="BA1109" s="13">
        <f t="shared" si="1552"/>
        <v>1.2026068139035853E-4</v>
      </c>
      <c r="BB1109" s="13">
        <f t="shared" si="1553"/>
        <v>2.1840085267360041E-5</v>
      </c>
      <c r="BC1109" s="13">
        <f t="shared" si="1554"/>
        <v>3.1730359014832467E-6</v>
      </c>
      <c r="BD1109" s="13">
        <f t="shared" si="1555"/>
        <v>2.1307997173956774E-5</v>
      </c>
      <c r="BE1109" s="13">
        <f t="shared" si="1556"/>
        <v>3.2665803171321185E-5</v>
      </c>
      <c r="BF1109" s="13">
        <f t="shared" si="1557"/>
        <v>2.5038831386078877E-5</v>
      </c>
      <c r="BG1109" s="13">
        <f t="shared" si="1558"/>
        <v>1.2795094896690219E-5</v>
      </c>
      <c r="BH1109" s="13">
        <f t="shared" si="1559"/>
        <v>4.9038167224428744E-6</v>
      </c>
      <c r="BI1109" s="13">
        <f t="shared" si="1560"/>
        <v>1.5035398262520649E-6</v>
      </c>
      <c r="BJ1109" s="14">
        <f t="shared" si="1561"/>
        <v>0.56511984262111759</v>
      </c>
      <c r="BK1109" s="14">
        <f t="shared" si="1562"/>
        <v>0.25871357284277613</v>
      </c>
      <c r="BL1109" s="14">
        <f t="shared" si="1563"/>
        <v>0.16980345143785217</v>
      </c>
      <c r="BM1109" s="14">
        <f t="shared" si="1564"/>
        <v>0.39212216679429945</v>
      </c>
      <c r="BN1109" s="14">
        <f t="shared" si="1565"/>
        <v>0.60681809077910387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1.5207999999999999</v>
      </c>
      <c r="F1110" s="10">
        <f>VLOOKUP(B1110,home!$B$2:$E$405,3,FALSE)</f>
        <v>1.3589</v>
      </c>
      <c r="G1110" s="10">
        <f>VLOOKUP(C1110,away!$B$2:$E$405,4,FALSE)</f>
        <v>1.4903999999999999</v>
      </c>
      <c r="H1110" s="10">
        <f>VLOOKUP(A1110,away!$A$2:$E$405,3,FALSE)</f>
        <v>1.1375</v>
      </c>
      <c r="I1110" s="10">
        <f>VLOOKUP(C1110,away!$B$2:$E$405,3,FALSE)</f>
        <v>0.58609999999999995</v>
      </c>
      <c r="J1110" s="10">
        <f>VLOOKUP(B1110,home!$B$2:$E$405,4,FALSE)</f>
        <v>0.93769999999999998</v>
      </c>
      <c r="K1110" s="12">
        <f t="shared" si="1510"/>
        <v>3.0800831748479998</v>
      </c>
      <c r="L1110" s="12">
        <f t="shared" si="1511"/>
        <v>0.62515404087499993</v>
      </c>
      <c r="M1110" s="13">
        <f t="shared" si="1512"/>
        <v>2.4594382501377861E-2</v>
      </c>
      <c r="N1110" s="13">
        <f t="shared" si="1513"/>
        <v>7.5752743738270012E-2</v>
      </c>
      <c r="O1110" s="13">
        <f t="shared" si="1514"/>
        <v>1.5375277603561758E-2</v>
      </c>
      <c r="P1110" s="13">
        <f t="shared" si="1515"/>
        <v>4.7357133855347844E-2</v>
      </c>
      <c r="Q1110" s="13">
        <f t="shared" si="1516"/>
        <v>0.11666237571840885</v>
      </c>
      <c r="R1110" s="13">
        <f t="shared" si="1517"/>
        <v>4.8059584617207588E-3</v>
      </c>
      <c r="S1110" s="13">
        <f t="shared" si="1518"/>
        <v>2.2796853375640656E-2</v>
      </c>
      <c r="T1110" s="13">
        <f t="shared" si="1519"/>
        <v>7.2931955598440762E-2</v>
      </c>
      <c r="U1110" s="13">
        <f t="shared" si="1520"/>
        <v>1.4802751796964482E-2</v>
      </c>
      <c r="V1110" s="13">
        <f t="shared" si="1521"/>
        <v>4.8773271101889958E-3</v>
      </c>
      <c r="W1110" s="13">
        <f t="shared" si="1522"/>
        <v>0.11977660686268897</v>
      </c>
      <c r="X1110" s="13">
        <f t="shared" si="1523"/>
        <v>7.4878829782506248E-2</v>
      </c>
      <c r="Y1110" s="13">
        <f t="shared" si="1524"/>
        <v>2.3405401507262537E-2</v>
      </c>
      <c r="Z1110" s="13">
        <f t="shared" si="1525"/>
        <v>1.0014881175407103E-3</v>
      </c>
      <c r="AA1110" s="13">
        <f t="shared" si="1526"/>
        <v>3.0846667006473373E-3</v>
      </c>
      <c r="AB1110" s="13">
        <f t="shared" si="1527"/>
        <v>4.7505150023388794E-3</v>
      </c>
      <c r="AC1110" s="13">
        <f t="shared" si="1528"/>
        <v>5.8696389511049194E-4</v>
      </c>
      <c r="AD1110" s="13">
        <f t="shared" si="1529"/>
        <v>9.2230477884537934E-2</v>
      </c>
      <c r="AE1110" s="13">
        <f t="shared" si="1530"/>
        <v>5.7658255941351204E-2</v>
      </c>
      <c r="AF1110" s="13">
        <f t="shared" si="1531"/>
        <v>1.8022645845770336E-2</v>
      </c>
      <c r="AG1110" s="13">
        <f t="shared" si="1532"/>
        <v>3.7556432925807855E-3</v>
      </c>
      <c r="AH1110" s="13">
        <f t="shared" si="1533"/>
        <v>1.5652108589221797E-4</v>
      </c>
      <c r="AI1110" s="13">
        <f t="shared" si="1534"/>
        <v>4.8209796316555915E-4</v>
      </c>
      <c r="AJ1110" s="13">
        <f t="shared" si="1535"/>
        <v>7.4245091248736493E-4</v>
      </c>
      <c r="AK1110" s="13">
        <f t="shared" si="1536"/>
        <v>7.6227018790095912E-4</v>
      </c>
      <c r="AL1110" s="13">
        <f t="shared" si="1537"/>
        <v>4.5208580044563648E-5</v>
      </c>
      <c r="AM1110" s="13">
        <f t="shared" si="1538"/>
        <v>5.6815508628071165E-2</v>
      </c>
      <c r="AN1110" s="13">
        <f t="shared" si="1539"/>
        <v>3.5518444803207108E-2</v>
      </c>
      <c r="AO1110" s="13">
        <f t="shared" si="1540"/>
        <v>1.1102249647160282E-2</v>
      </c>
      <c r="AP1110" s="13">
        <f t="shared" si="1541"/>
        <v>2.3135387432417641E-3</v>
      </c>
      <c r="AQ1110" s="13">
        <f t="shared" si="1542"/>
        <v>3.6157952351461442E-4</v>
      </c>
      <c r="AR1110" s="13">
        <f t="shared" si="1543"/>
        <v>1.9569957865532601E-5</v>
      </c>
      <c r="AS1110" s="13">
        <f t="shared" si="1544"/>
        <v>6.0277097954111232E-5</v>
      </c>
      <c r="AT1110" s="13">
        <f t="shared" si="1545"/>
        <v>9.2829237618561426E-5</v>
      </c>
      <c r="AU1110" s="13">
        <f t="shared" si="1546"/>
        <v>9.5307257640966017E-5</v>
      </c>
      <c r="AV1110" s="13">
        <f t="shared" si="1547"/>
        <v>7.3388570175210712E-5</v>
      </c>
      <c r="AW1110" s="13">
        <f t="shared" si="1548"/>
        <v>2.4180643423810122E-6</v>
      </c>
      <c r="AX1110" s="13">
        <f t="shared" si="1549"/>
        <v>2.9166082032625568E-2</v>
      </c>
      <c r="AY1110" s="13">
        <f t="shared" si="1550"/>
        <v>1.8233294039187605E-2</v>
      </c>
      <c r="AZ1110" s="13">
        <f t="shared" si="1551"/>
        <v>5.6993087235300893E-3</v>
      </c>
      <c r="BA1110" s="13">
        <f t="shared" si="1552"/>
        <v>1.1876486262363242E-3</v>
      </c>
      <c r="BB1110" s="13">
        <f t="shared" si="1553"/>
        <v>1.8561583445782015E-4</v>
      </c>
      <c r="BC1110" s="13">
        <f t="shared" si="1554"/>
        <v>2.3207697792338261E-5</v>
      </c>
      <c r="BD1110" s="13">
        <f t="shared" si="1555"/>
        <v>2.0390397065651981E-6</v>
      </c>
      <c r="BE1110" s="13">
        <f t="shared" si="1556"/>
        <v>6.2804118930384696E-6</v>
      </c>
      <c r="BF1110" s="13">
        <f t="shared" si="1557"/>
        <v>9.672095501431536E-6</v>
      </c>
      <c r="BG1110" s="13">
        <f t="shared" si="1558"/>
        <v>9.9302862064940986E-6</v>
      </c>
      <c r="BH1110" s="13">
        <f t="shared" si="1559"/>
        <v>7.6465268665119114E-6</v>
      </c>
      <c r="BI1110" s="13">
        <f t="shared" si="1560"/>
        <v>4.7103877495133064E-6</v>
      </c>
      <c r="BJ1110" s="14">
        <f t="shared" si="1561"/>
        <v>0.81568141447084241</v>
      </c>
      <c r="BK1110" s="14">
        <f t="shared" si="1562"/>
        <v>0.11849116335689802</v>
      </c>
      <c r="BL1110" s="14">
        <f t="shared" si="1563"/>
        <v>4.5344160583857249E-2</v>
      </c>
      <c r="BM1110" s="14">
        <f t="shared" si="1564"/>
        <v>0.67773947867560591</v>
      </c>
      <c r="BN1110" s="14">
        <f t="shared" si="1565"/>
        <v>0.28454787187868708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1.7722</v>
      </c>
      <c r="F1111" s="10">
        <f>VLOOKUP(B1111,home!$B$2:$E$405,3,FALSE)</f>
        <v>1.1285000000000001</v>
      </c>
      <c r="G1111" s="10">
        <f>VLOOKUP(C1111,away!$B$2:$E$405,4,FALSE)</f>
        <v>1.4107000000000001</v>
      </c>
      <c r="H1111" s="10">
        <f>VLOOKUP(A1111,away!$A$2:$E$405,3,FALSE)</f>
        <v>1.5063</v>
      </c>
      <c r="I1111" s="10">
        <f>VLOOKUP(C1111,away!$B$2:$E$405,3,FALSE)</f>
        <v>0.74690000000000001</v>
      </c>
      <c r="J1111" s="10">
        <f>VLOOKUP(B1111,home!$B$2:$E$405,4,FALSE)</f>
        <v>0.66390000000000005</v>
      </c>
      <c r="K1111" s="12">
        <f t="shared" si="1510"/>
        <v>2.8212980063900006</v>
      </c>
      <c r="L1111" s="12">
        <f t="shared" si="1511"/>
        <v>0.746924326533</v>
      </c>
      <c r="M1111" s="13">
        <f t="shared" si="1512"/>
        <v>2.820594992844546E-2</v>
      </c>
      <c r="N1111" s="13">
        <f t="shared" si="1513"/>
        <v>7.9577390301459355E-2</v>
      </c>
      <c r="O1111" s="13">
        <f t="shared" si="1514"/>
        <v>2.1067710154527644E-2</v>
      </c>
      <c r="P1111" s="13">
        <f t="shared" si="1515"/>
        <v>5.9438288658171211E-2</v>
      </c>
      <c r="Q1111" s="13">
        <f t="shared" si="1516"/>
        <v>0.11225576630561314</v>
      </c>
      <c r="R1111" s="13">
        <f t="shared" si="1517"/>
        <v>7.8679926093815026E-3</v>
      </c>
      <c r="S1111" s="13">
        <f t="shared" si="1518"/>
        <v>3.1313518668708046E-2</v>
      </c>
      <c r="T1111" s="13">
        <f t="shared" si="1519"/>
        <v>8.3846562647265935E-2</v>
      </c>
      <c r="U1111" s="13">
        <f t="shared" si="1520"/>
        <v>2.219795186313929E-2</v>
      </c>
      <c r="V1111" s="13">
        <f t="shared" si="1521"/>
        <v>7.3318729096180099E-3</v>
      </c>
      <c r="W1111" s="13">
        <f t="shared" si="1522"/>
        <v>0.10556898989460271</v>
      </c>
      <c r="X1111" s="13">
        <f t="shared" si="1523"/>
        <v>7.8852046679795215E-2</v>
      </c>
      <c r="Y1111" s="13">
        <f t="shared" si="1524"/>
        <v>2.9448255931027355E-2</v>
      </c>
      <c r="Z1111" s="13">
        <f t="shared" si="1525"/>
        <v>1.9589316936429665E-3</v>
      </c>
      <c r="AA1111" s="13">
        <f t="shared" si="1526"/>
        <v>5.5267300819290882E-3</v>
      </c>
      <c r="AB1111" s="13">
        <f t="shared" si="1527"/>
        <v>7.7962762810010926E-3</v>
      </c>
      <c r="AC1111" s="13">
        <f t="shared" si="1528"/>
        <v>9.6565170538585215E-4</v>
      </c>
      <c r="AD1111" s="13">
        <f t="shared" si="1529"/>
        <v>7.4460395181562194E-2</v>
      </c>
      <c r="AE1111" s="13">
        <f t="shared" si="1530"/>
        <v>5.5616280524369385E-2</v>
      </c>
      <c r="AF1111" s="13">
        <f t="shared" si="1531"/>
        <v>2.0770576437467502E-2</v>
      </c>
      <c r="AG1111" s="13">
        <f t="shared" si="1532"/>
        <v>5.1713496057525371E-3</v>
      </c>
      <c r="AH1111" s="13">
        <f t="shared" si="1533"/>
        <v>3.6579343399960546E-4</v>
      </c>
      <c r="AI1111" s="13">
        <f t="shared" si="1534"/>
        <v>1.0320122860936391E-3</v>
      </c>
      <c r="AJ1111" s="13">
        <f t="shared" si="1535"/>
        <v>1.4558071026629857E-3</v>
      </c>
      <c r="AK1111" s="13">
        <f t="shared" si="1536"/>
        <v>1.3690885588104949E-3</v>
      </c>
      <c r="AL1111" s="13">
        <f t="shared" si="1537"/>
        <v>8.1396563425216223E-5</v>
      </c>
      <c r="AM1111" s="13">
        <f t="shared" si="1538"/>
        <v>4.2014992896150592E-2</v>
      </c>
      <c r="AN1111" s="13">
        <f t="shared" si="1539"/>
        <v>3.1382020273246061E-2</v>
      </c>
      <c r="AO1111" s="13">
        <f t="shared" si="1540"/>
        <v>1.1719997178919632E-2</v>
      </c>
      <c r="AP1111" s="13">
        <f t="shared" si="1541"/>
        <v>2.9179836666110683E-3</v>
      </c>
      <c r="AQ1111" s="13">
        <f t="shared" si="1542"/>
        <v>5.4487824625444159E-4</v>
      </c>
      <c r="AR1111" s="13">
        <f t="shared" si="1543"/>
        <v>5.4644002868069762E-5</v>
      </c>
      <c r="AS1111" s="13">
        <f t="shared" si="1544"/>
        <v>1.541670163528547E-4</v>
      </c>
      <c r="AT1111" s="13">
        <f t="shared" si="1545"/>
        <v>2.1747554794370182E-4</v>
      </c>
      <c r="AU1111" s="13">
        <f t="shared" si="1546"/>
        <v>2.0452110995071297E-4</v>
      </c>
      <c r="AV1111" s="13">
        <f t="shared" si="1547"/>
        <v>1.4425374994215417E-4</v>
      </c>
      <c r="AW1111" s="13">
        <f t="shared" si="1548"/>
        <v>4.7646294929937474E-6</v>
      </c>
      <c r="AX1111" s="13">
        <f t="shared" si="1549"/>
        <v>1.9756135949399952E-2</v>
      </c>
      <c r="AY1111" s="13">
        <f t="shared" si="1550"/>
        <v>1.475633853889995E-2</v>
      </c>
      <c r="AZ1111" s="13">
        <f t="shared" si="1551"/>
        <v>5.5109341126303984E-3</v>
      </c>
      <c r="BA1111" s="13">
        <f t="shared" si="1552"/>
        <v>1.3720835835480652E-3</v>
      </c>
      <c r="BB1111" s="13">
        <f t="shared" si="1553"/>
        <v>2.5621065164715598E-4</v>
      </c>
      <c r="BC1111" s="13">
        <f t="shared" si="1554"/>
        <v>3.8273993686426624E-5</v>
      </c>
      <c r="BD1111" s="13">
        <f t="shared" si="1555"/>
        <v>6.8024891735500506E-6</v>
      </c>
      <c r="BE1111" s="13">
        <f t="shared" si="1556"/>
        <v>1.9191849143826319E-5</v>
      </c>
      <c r="BF1111" s="13">
        <f t="shared" si="1557"/>
        <v>2.707296286420742E-5</v>
      </c>
      <c r="BG1111" s="13">
        <f t="shared" si="1558"/>
        <v>2.5460298718619637E-5</v>
      </c>
      <c r="BH1111" s="13">
        <f t="shared" si="1559"/>
        <v>1.7957772504233871E-5</v>
      </c>
      <c r="BI1111" s="13">
        <f t="shared" si="1560"/>
        <v>1.0132845553080035E-5</v>
      </c>
      <c r="BJ1111" s="14">
        <f t="shared" si="1561"/>
        <v>0.77583746259990904</v>
      </c>
      <c r="BK1111" s="14">
        <f t="shared" si="1562"/>
        <v>0.14209301697265375</v>
      </c>
      <c r="BL1111" s="14">
        <f t="shared" si="1563"/>
        <v>6.9561042016560354E-2</v>
      </c>
      <c r="BM1111" s="14">
        <f t="shared" si="1564"/>
        <v>0.66628578141576067</v>
      </c>
      <c r="BN1111" s="14">
        <f t="shared" si="1565"/>
        <v>0.3084130979575983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1.7722</v>
      </c>
      <c r="F1112" s="10">
        <f>VLOOKUP(B1112,home!$B$2:$E$405,3,FALSE)</f>
        <v>1.0580000000000001</v>
      </c>
      <c r="G1112" s="10">
        <f>VLOOKUP(C1112,away!$B$2:$E$405,4,FALSE)</f>
        <v>0.98750000000000004</v>
      </c>
      <c r="H1112" s="10">
        <f>VLOOKUP(A1112,away!$A$2:$E$405,3,FALSE)</f>
        <v>1.5063</v>
      </c>
      <c r="I1112" s="10">
        <f>VLOOKUP(C1112,away!$B$2:$E$405,3,FALSE)</f>
        <v>0.66390000000000005</v>
      </c>
      <c r="J1112" s="10">
        <f>VLOOKUP(B1112,home!$B$2:$E$405,4,FALSE)</f>
        <v>1.4107000000000001</v>
      </c>
      <c r="K1112" s="12">
        <f t="shared" si="1510"/>
        <v>1.8515502550000003</v>
      </c>
      <c r="L1112" s="12">
        <f t="shared" si="1511"/>
        <v>1.4107459464990002</v>
      </c>
      <c r="M1112" s="13">
        <f t="shared" si="1512"/>
        <v>3.8300351645271624E-2</v>
      </c>
      <c r="N1112" s="13">
        <f t="shared" si="1513"/>
        <v>7.0915025855392347E-2</v>
      </c>
      <c r="O1112" s="13">
        <f t="shared" si="1514"/>
        <v>5.4032065833053242E-2</v>
      </c>
      <c r="P1112" s="13">
        <f t="shared" si="1515"/>
        <v>0.10004308527136652</v>
      </c>
      <c r="Q1112" s="13">
        <f t="shared" si="1516"/>
        <v>6.5651367102941657E-2</v>
      </c>
      <c r="R1112" s="13">
        <f t="shared" si="1517"/>
        <v>3.8112758927473511E-2</v>
      </c>
      <c r="S1112" s="13">
        <f t="shared" si="1518"/>
        <v>6.5329810828574586E-2</v>
      </c>
      <c r="T1112" s="13">
        <f t="shared" si="1519"/>
        <v>9.2617400022592736E-2</v>
      </c>
      <c r="U1112" s="13">
        <f t="shared" si="1520"/>
        <v>7.0567688510917104E-2</v>
      </c>
      <c r="V1112" s="13">
        <f t="shared" si="1521"/>
        <v>1.8960649343432376E-2</v>
      </c>
      <c r="W1112" s="13">
        <f t="shared" si="1522"/>
        <v>4.0518935166850088E-2</v>
      </c>
      <c r="X1112" s="13">
        <f t="shared" si="1523"/>
        <v>5.7161923543089542E-2</v>
      </c>
      <c r="Y1112" s="13">
        <f t="shared" si="1524"/>
        <v>4.0320475966249686E-2</v>
      </c>
      <c r="Z1112" s="13">
        <f t="shared" si="1525"/>
        <v>1.7922473388942286E-2</v>
      </c>
      <c r="AA1112" s="13">
        <f t="shared" si="1526"/>
        <v>3.31843601735268E-2</v>
      </c>
      <c r="AB1112" s="13">
        <f t="shared" si="1527"/>
        <v>3.0721255270652705E-2</v>
      </c>
      <c r="AC1112" s="13">
        <f t="shared" si="1528"/>
        <v>3.095405423156972E-3</v>
      </c>
      <c r="AD1112" s="13">
        <f t="shared" si="1529"/>
        <v>1.8755711185127453E-2</v>
      </c>
      <c r="AE1112" s="13">
        <f t="shared" si="1530"/>
        <v>2.6459543528124508E-2</v>
      </c>
      <c r="AF1112" s="13">
        <f t="shared" si="1531"/>
        <v>1.8663846889257759E-2</v>
      </c>
      <c r="AG1112" s="13">
        <f t="shared" si="1532"/>
        <v>8.7766487816994566E-3</v>
      </c>
      <c r="AH1112" s="13">
        <f t="shared" si="1533"/>
        <v>6.3210141711716279E-3</v>
      </c>
      <c r="AI1112" s="13">
        <f t="shared" si="1534"/>
        <v>1.1703675400491441E-2</v>
      </c>
      <c r="AJ1112" s="13">
        <f t="shared" si="1535"/>
        <v>1.0834971586108581E-2</v>
      </c>
      <c r="AK1112" s="13">
        <f t="shared" si="1536"/>
        <v>6.687164801059034E-3</v>
      </c>
      <c r="AL1112" s="13">
        <f t="shared" si="1537"/>
        <v>3.2341625640042827E-4</v>
      </c>
      <c r="AM1112" s="13">
        <f t="shared" si="1538"/>
        <v>6.9454283655058157E-3</v>
      </c>
      <c r="AN1112" s="13">
        <f t="shared" si="1539"/>
        <v>9.7982349133365048E-3</v>
      </c>
      <c r="AO1112" s="13">
        <f t="shared" si="1540"/>
        <v>6.9114100934172303E-3</v>
      </c>
      <c r="AP1112" s="13">
        <f t="shared" si="1541"/>
        <v>3.2500812579602128E-3</v>
      </c>
      <c r="AQ1112" s="13">
        <f t="shared" si="1542"/>
        <v>1.1462597401149346E-3</v>
      </c>
      <c r="AR1112" s="13">
        <f t="shared" si="1543"/>
        <v>1.7834690239486221E-3</v>
      </c>
      <c r="AS1112" s="13">
        <f t="shared" si="1544"/>
        <v>3.3021825260766721E-3</v>
      </c>
      <c r="AT1112" s="13">
        <f t="shared" si="1545"/>
        <v>3.057078449106904E-3</v>
      </c>
      <c r="AU1112" s="13">
        <f t="shared" si="1546"/>
        <v>1.8867781273329647E-3</v>
      </c>
      <c r="AV1112" s="13">
        <f t="shared" si="1547"/>
        <v>8.7336613069794399E-4</v>
      </c>
      <c r="AW1112" s="13">
        <f t="shared" si="1548"/>
        <v>2.3466248224967977E-5</v>
      </c>
      <c r="AX1112" s="13">
        <f t="shared" si="1549"/>
        <v>2.143301610206086E-3</v>
      </c>
      <c r="AY1112" s="13">
        <f t="shared" si="1550"/>
        <v>3.0236540587230154E-3</v>
      </c>
      <c r="AZ1112" s="13">
        <f t="shared" si="1551"/>
        <v>2.1328038534793726E-3</v>
      </c>
      <c r="BA1112" s="13">
        <f t="shared" si="1552"/>
        <v>1.0029481303244913E-3</v>
      </c>
      <c r="BB1112" s="13">
        <f t="shared" si="1553"/>
        <v>3.5372625235100653E-4</v>
      </c>
      <c r="BC1112" s="13">
        <f t="shared" si="1554"/>
        <v>9.9803575334892961E-5</v>
      </c>
      <c r="BD1112" s="13">
        <f t="shared" si="1555"/>
        <v>4.1933694937367448E-4</v>
      </c>
      <c r="BE1112" s="13">
        <f t="shared" si="1556"/>
        <v>7.7642343554374911E-4</v>
      </c>
      <c r="BF1112" s="13">
        <f t="shared" si="1557"/>
        <v>7.1879350503450251E-4</v>
      </c>
      <c r="BG1112" s="13">
        <f t="shared" si="1558"/>
        <v>4.4362743251299242E-4</v>
      </c>
      <c r="BH1112" s="13">
        <f t="shared" si="1559"/>
        <v>2.0534962144860678E-4</v>
      </c>
      <c r="BI1112" s="13">
        <f t="shared" si="1560"/>
        <v>7.6043028791464252E-5</v>
      </c>
      <c r="BJ1112" s="14">
        <f t="shared" si="1561"/>
        <v>0.47664852989207879</v>
      </c>
      <c r="BK1112" s="14">
        <f t="shared" si="1562"/>
        <v>0.22907637282692553</v>
      </c>
      <c r="BL1112" s="14">
        <f t="shared" si="1563"/>
        <v>0.27570740290432205</v>
      </c>
      <c r="BM1112" s="14">
        <f t="shared" si="1564"/>
        <v>0.6292999365662717</v>
      </c>
      <c r="BN1112" s="14">
        <f t="shared" si="1565"/>
        <v>0.36705465463549891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1.6306</v>
      </c>
      <c r="F1113" s="10">
        <f>VLOOKUP(B1113,home!$B$2:$E$405,3,FALSE)</f>
        <v>0.82789999999999997</v>
      </c>
      <c r="G1113" s="10">
        <f>VLOOKUP(C1113,away!$B$2:$E$405,4,FALSE)</f>
        <v>0.8518</v>
      </c>
      <c r="H1113" s="10">
        <f>VLOOKUP(A1113,away!$A$2:$E$405,3,FALSE)</f>
        <v>1.1465000000000001</v>
      </c>
      <c r="I1113" s="10">
        <f>VLOOKUP(C1113,away!$B$2:$E$405,3,FALSE)</f>
        <v>0.96909999999999996</v>
      </c>
      <c r="J1113" s="10">
        <f>VLOOKUP(B1113,home!$B$2:$E$405,4,FALSE)</f>
        <v>0.56689999999999996</v>
      </c>
      <c r="K1113" s="12">
        <f t="shared" si="1510"/>
        <v>1.1499076317320001</v>
      </c>
      <c r="L1113" s="12">
        <f t="shared" si="1511"/>
        <v>0.62986736873499993</v>
      </c>
      <c r="M1113" s="13">
        <f t="shared" si="1512"/>
        <v>0.16867609504193246</v>
      </c>
      <c r="N1113" s="13">
        <f t="shared" si="1513"/>
        <v>0.19396192897947032</v>
      </c>
      <c r="O1113" s="13">
        <f t="shared" si="1514"/>
        <v>0.10624356815255676</v>
      </c>
      <c r="P1113" s="13">
        <f t="shared" si="1515"/>
        <v>0.12217028984106389</v>
      </c>
      <c r="Q1113" s="13">
        <f t="shared" si="1516"/>
        <v>0.11151915119947657</v>
      </c>
      <c r="R1113" s="13">
        <f t="shared" si="1517"/>
        <v>3.3459678358634282E-2</v>
      </c>
      <c r="S1113" s="13">
        <f t="shared" si="1518"/>
        <v>2.2121658252965692E-2</v>
      </c>
      <c r="T1113" s="13">
        <f t="shared" si="1519"/>
        <v>7.0242274329574916E-2</v>
      </c>
      <c r="U1113" s="13">
        <f t="shared" si="1520"/>
        <v>3.8475539499891603E-2</v>
      </c>
      <c r="V1113" s="13">
        <f t="shared" si="1521"/>
        <v>1.7802755827228899E-3</v>
      </c>
      <c r="W1113" s="13">
        <f t="shared" si="1522"/>
        <v>4.2745574349517632E-2</v>
      </c>
      <c r="X1113" s="13">
        <f t="shared" si="1523"/>
        <v>2.6924042440596971E-2</v>
      </c>
      <c r="Y1113" s="13">
        <f t="shared" si="1524"/>
        <v>8.4792878838841415E-3</v>
      </c>
      <c r="Z1113" s="13">
        <f t="shared" si="1525"/>
        <v>7.0250531888241333E-3</v>
      </c>
      <c r="AA1113" s="13">
        <f t="shared" si="1526"/>
        <v>8.0781622751520937E-3</v>
      </c>
      <c r="AB1113" s="13">
        <f t="shared" si="1527"/>
        <v>4.6445702252834661E-3</v>
      </c>
      <c r="AC1113" s="13">
        <f t="shared" si="1528"/>
        <v>8.058965909045803E-5</v>
      </c>
      <c r="AD1113" s="13">
        <f t="shared" si="1529"/>
        <v>1.2288365541819498E-2</v>
      </c>
      <c r="AE1113" s="13">
        <f t="shared" si="1530"/>
        <v>7.7400404698796882E-3</v>
      </c>
      <c r="AF1113" s="13">
        <f t="shared" si="1531"/>
        <v>2.4375994623327662E-3</v>
      </c>
      <c r="AG1113" s="13">
        <f t="shared" si="1532"/>
        <v>5.1178811978979668E-4</v>
      </c>
      <c r="AH1113" s="13">
        <f t="shared" si="1533"/>
        <v>1.106212941817019E-3</v>
      </c>
      <c r="AI1113" s="13">
        <f t="shared" si="1534"/>
        <v>1.2720427041160972E-3</v>
      </c>
      <c r="AJ1113" s="13">
        <f t="shared" si="1535"/>
        <v>7.3136580667605548E-4</v>
      </c>
      <c r="AK1113" s="13">
        <f t="shared" si="1536"/>
        <v>2.8033437422820878E-4</v>
      </c>
      <c r="AL1113" s="13">
        <f t="shared" si="1537"/>
        <v>2.3348090923793717E-6</v>
      </c>
      <c r="AM1113" s="13">
        <f t="shared" si="1538"/>
        <v>2.8260970636101506E-3</v>
      </c>
      <c r="AN1113" s="13">
        <f t="shared" si="1539"/>
        <v>1.7800663212458351E-3</v>
      </c>
      <c r="AO1113" s="13">
        <f t="shared" si="1540"/>
        <v>5.6060284496845273E-4</v>
      </c>
      <c r="AP1113" s="13">
        <f t="shared" si="1541"/>
        <v>1.1770181295521148E-4</v>
      </c>
      <c r="AQ1113" s="13">
        <f t="shared" si="1542"/>
        <v>1.853413280535954E-5</v>
      </c>
      <c r="AR1113" s="13">
        <f t="shared" si="1543"/>
        <v>1.393534869845779E-4</v>
      </c>
      <c r="AS1113" s="13">
        <f t="shared" si="1544"/>
        <v>1.6024363819203209E-4</v>
      </c>
      <c r="AT1113" s="13">
        <f t="shared" si="1545"/>
        <v>9.2132691246759558E-5</v>
      </c>
      <c r="AU1113" s="13">
        <f t="shared" si="1546"/>
        <v>3.5314694932218935E-5</v>
      </c>
      <c r="AV1113" s="13">
        <f t="shared" si="1547"/>
        <v>1.0152159303711495E-5</v>
      </c>
      <c r="AW1113" s="13">
        <f t="shared" si="1548"/>
        <v>4.6974367494863821E-8</v>
      </c>
      <c r="AX1113" s="13">
        <f t="shared" si="1549"/>
        <v>5.4162509691011828E-4</v>
      </c>
      <c r="AY1113" s="13">
        <f t="shared" si="1550"/>
        <v>3.4115197463161547E-4</v>
      </c>
      <c r="AZ1113" s="13">
        <f t="shared" si="1551"/>
        <v>1.0744024829998256E-4</v>
      </c>
      <c r="BA1113" s="13">
        <f t="shared" si="1552"/>
        <v>2.2557702164315025E-5</v>
      </c>
      <c r="BB1113" s="13">
        <f t="shared" si="1553"/>
        <v>3.5520901267362281E-6</v>
      </c>
      <c r="BC1113" s="13">
        <f t="shared" si="1554"/>
        <v>4.4746913232738421E-7</v>
      </c>
      <c r="BD1113" s="13">
        <f t="shared" si="1555"/>
        <v>1.462903569517052E-5</v>
      </c>
      <c r="BE1113" s="13">
        <f t="shared" si="1556"/>
        <v>1.6822039790756426E-5</v>
      </c>
      <c r="BF1113" s="13">
        <f t="shared" si="1557"/>
        <v>9.6718959683450985E-6</v>
      </c>
      <c r="BG1113" s="13">
        <f t="shared" si="1558"/>
        <v>3.7072623291059957E-6</v>
      </c>
      <c r="BH1113" s="13">
        <f t="shared" si="1559"/>
        <v>1.0657523112678845E-6</v>
      </c>
      <c r="BI1113" s="13">
        <f t="shared" si="1560"/>
        <v>2.4510334325259131E-7</v>
      </c>
      <c r="BJ1113" s="14">
        <f t="shared" si="1561"/>
        <v>0.48316982953319243</v>
      </c>
      <c r="BK1113" s="14">
        <f t="shared" si="1562"/>
        <v>0.31517239516149942</v>
      </c>
      <c r="BL1113" s="14">
        <f t="shared" si="1563"/>
        <v>0.19477481209845274</v>
      </c>
      <c r="BM1113" s="14">
        <f t="shared" si="1564"/>
        <v>0.26377027340857034</v>
      </c>
      <c r="BN1113" s="14">
        <f t="shared" si="1565"/>
        <v>0.73603071157313427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1.391</v>
      </c>
      <c r="F1114" s="10">
        <f>VLOOKUP(B1114,home!$B$2:$E$405,3,FALSE)</f>
        <v>1.1613</v>
      </c>
      <c r="G1114" s="10">
        <f>VLOOKUP(C1114,away!$B$2:$E$405,4,FALSE)</f>
        <v>0.58819999999999995</v>
      </c>
      <c r="H1114" s="10">
        <f>VLOOKUP(A1114,away!$A$2:$E$405,3,FALSE)</f>
        <v>1.016</v>
      </c>
      <c r="I1114" s="10">
        <f>VLOOKUP(C1114,away!$B$2:$E$405,3,FALSE)</f>
        <v>1.879</v>
      </c>
      <c r="J1114" s="10">
        <f>VLOOKUP(B1114,home!$B$2:$E$405,4,FALSE)</f>
        <v>1.2870999999999999</v>
      </c>
      <c r="K1114" s="12">
        <f t="shared" si="1510"/>
        <v>0.95015963405999992</v>
      </c>
      <c r="L1114" s="12">
        <f t="shared" si="1511"/>
        <v>2.4571562744</v>
      </c>
      <c r="M1114" s="13">
        <f t="shared" si="1512"/>
        <v>3.3130005108988718E-2</v>
      </c>
      <c r="N1114" s="13">
        <f t="shared" si="1513"/>
        <v>3.1478793530762647E-2</v>
      </c>
      <c r="O1114" s="13">
        <f t="shared" si="1514"/>
        <v>8.1405599924455674E-2</v>
      </c>
      <c r="P1114" s="13">
        <f t="shared" si="1515"/>
        <v>7.7348315034655557E-2</v>
      </c>
      <c r="Q1114" s="13">
        <f t="shared" si="1516"/>
        <v>1.4954939470919863E-2</v>
      </c>
      <c r="R1114" s="13">
        <f t="shared" si="1517"/>
        <v>0.10001314031283624</v>
      </c>
      <c r="S1114" s="13">
        <f t="shared" si="1518"/>
        <v>4.5146098068945831E-2</v>
      </c>
      <c r="T1114" s="13">
        <f t="shared" si="1519"/>
        <v>3.6746623354242954E-2</v>
      </c>
      <c r="U1114" s="13">
        <f t="shared" si="1520"/>
        <v>9.5028448800835899E-2</v>
      </c>
      <c r="V1114" s="13">
        <f t="shared" si="1521"/>
        <v>1.1711352844094818E-2</v>
      </c>
      <c r="W1114" s="13">
        <f t="shared" si="1522"/>
        <v>4.7365266050262231E-3</v>
      </c>
      <c r="X1114" s="13">
        <f t="shared" si="1523"/>
        <v>1.1638386066402712E-2</v>
      </c>
      <c r="Y1114" s="13">
        <f t="shared" si="1524"/>
        <v>1.4298666673475484E-2</v>
      </c>
      <c r="Z1114" s="13">
        <f t="shared" si="1525"/>
        <v>8.1915971747377705E-2</v>
      </c>
      <c r="AA1114" s="13">
        <f t="shared" si="1526"/>
        <v>7.7833249739157687E-2</v>
      </c>
      <c r="AB1114" s="13">
        <f t="shared" si="1527"/>
        <v>3.6977006044929324E-2</v>
      </c>
      <c r="AC1114" s="13">
        <f t="shared" si="1528"/>
        <v>1.708899165362041E-3</v>
      </c>
      <c r="AD1114" s="13">
        <f t="shared" si="1529"/>
        <v>1.1251140964367923E-3</v>
      </c>
      <c r="AE1114" s="13">
        <f t="shared" si="1530"/>
        <v>2.7645811614755507E-3</v>
      </c>
      <c r="AF1114" s="13">
        <f t="shared" si="1531"/>
        <v>3.3965039735038452E-3</v>
      </c>
      <c r="AG1114" s="13">
        <f t="shared" si="1532"/>
        <v>2.7819136831731678E-3</v>
      </c>
      <c r="AH1114" s="13">
        <f t="shared" si="1533"/>
        <v>5.0320085988160568E-2</v>
      </c>
      <c r="AI1114" s="13">
        <f t="shared" si="1534"/>
        <v>4.7812114488378368E-2</v>
      </c>
      <c r="AJ1114" s="13">
        <f t="shared" si="1535"/>
        <v>2.2714570602956202E-2</v>
      </c>
      <c r="AK1114" s="13">
        <f t="shared" si="1536"/>
        <v>7.1941560306449676E-3</v>
      </c>
      <c r="AL1114" s="13">
        <f t="shared" si="1537"/>
        <v>1.595900399894842E-4</v>
      </c>
      <c r="AM1114" s="13">
        <f t="shared" si="1538"/>
        <v>2.138075996292261E-4</v>
      </c>
      <c r="AN1114" s="13">
        <f t="shared" si="1539"/>
        <v>5.2535868494335601E-4</v>
      </c>
      <c r="AO1114" s="13">
        <f t="shared" si="1540"/>
        <v>6.4544419450955008E-4</v>
      </c>
      <c r="AP1114" s="13">
        <f t="shared" si="1541"/>
        <v>5.2865241743806492E-4</v>
      </c>
      <c r="AQ1114" s="13">
        <f t="shared" si="1542"/>
        <v>3.2474540112116735E-4</v>
      </c>
      <c r="AR1114" s="13">
        <f t="shared" si="1543"/>
        <v>2.4728863002831249E-2</v>
      </c>
      <c r="AS1114" s="13">
        <f t="shared" si="1544"/>
        <v>2.349636742149001E-2</v>
      </c>
      <c r="AT1114" s="13">
        <f t="shared" si="1545"/>
        <v>1.1162649935471124E-2</v>
      </c>
      <c r="AU1114" s="13">
        <f t="shared" si="1546"/>
        <v>3.5354331259423756E-3</v>
      </c>
      <c r="AV1114" s="13">
        <f t="shared" si="1547"/>
        <v>8.3980646129725226E-4</v>
      </c>
      <c r="AW1114" s="13">
        <f t="shared" si="1548"/>
        <v>1.0349816200426345E-5</v>
      </c>
      <c r="AX1114" s="13">
        <f t="shared" si="1549"/>
        <v>3.3858558437158718E-5</v>
      </c>
      <c r="AY1114" s="13">
        <f t="shared" si="1550"/>
        <v>8.3195769306003604E-5</v>
      </c>
      <c r="AZ1114" s="13">
        <f t="shared" si="1551"/>
        <v>1.0221250327689087E-4</v>
      </c>
      <c r="BA1114" s="13">
        <f t="shared" si="1552"/>
        <v>8.3717364582980964E-5</v>
      </c>
      <c r="BB1114" s="13">
        <f t="shared" si="1553"/>
        <v>5.1426661915326009E-5</v>
      </c>
      <c r="BC1114" s="13">
        <f t="shared" si="1554"/>
        <v>2.527266899933816E-5</v>
      </c>
      <c r="BD1114" s="13">
        <f t="shared" si="1555"/>
        <v>1.0127113481030795E-2</v>
      </c>
      <c r="BE1114" s="13">
        <f t="shared" si="1556"/>
        <v>9.6223744392203107E-3</v>
      </c>
      <c r="BF1114" s="13">
        <f t="shared" si="1557"/>
        <v>4.5713958879789332E-3</v>
      </c>
      <c r="BG1114" s="13">
        <f t="shared" si="1558"/>
        <v>1.4478519480218175E-3</v>
      </c>
      <c r="BH1114" s="13">
        <f t="shared" si="1559"/>
        <v>3.4392261927636703E-4</v>
      </c>
      <c r="BI1114" s="13">
        <f t="shared" si="1560"/>
        <v>6.5356278015317936E-5</v>
      </c>
      <c r="BJ1114" s="14">
        <f t="shared" si="1561"/>
        <v>0.12653974043957836</v>
      </c>
      <c r="BK1114" s="14">
        <f t="shared" si="1562"/>
        <v>0.16928745603134246</v>
      </c>
      <c r="BL1114" s="14">
        <f t="shared" si="1563"/>
        <v>0.60923950653293046</v>
      </c>
      <c r="BM1114" s="14">
        <f t="shared" si="1564"/>
        <v>0.64857903541550466</v>
      </c>
      <c r="BN1114" s="14">
        <f t="shared" si="1565"/>
        <v>0.33833079338261868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1.391</v>
      </c>
      <c r="F1115" s="10">
        <f>VLOOKUP(B1115,home!$B$2:$E$405,3,FALSE)</f>
        <v>1.1383000000000001</v>
      </c>
      <c r="G1115" s="10">
        <f>VLOOKUP(C1115,away!$B$2:$E$405,4,FALSE)</f>
        <v>1.2165999999999999</v>
      </c>
      <c r="H1115" s="10">
        <f>VLOOKUP(A1115,away!$A$2:$E$405,3,FALSE)</f>
        <v>1.016</v>
      </c>
      <c r="I1115" s="10">
        <f>VLOOKUP(C1115,away!$B$2:$E$405,3,FALSE)</f>
        <v>0.68140000000000001</v>
      </c>
      <c r="J1115" s="10">
        <f>VLOOKUP(B1115,home!$B$2:$E$405,4,FALSE)</f>
        <v>1.0663</v>
      </c>
      <c r="K1115" s="12">
        <f t="shared" si="1510"/>
        <v>1.9263343899800001</v>
      </c>
      <c r="L1115" s="12">
        <f t="shared" si="1511"/>
        <v>0.73820204911999998</v>
      </c>
      <c r="M1115" s="13">
        <f t="shared" si="1512"/>
        <v>6.9631624551445545E-2</v>
      </c>
      <c r="N1115" s="13">
        <f t="shared" si="1513"/>
        <v>0.13413379300362524</v>
      </c>
      <c r="O1115" s="13">
        <f t="shared" si="1514"/>
        <v>5.1402207927431602E-2</v>
      </c>
      <c r="P1115" s="13">
        <f t="shared" si="1515"/>
        <v>9.9017840851514063E-2</v>
      </c>
      <c r="Q1115" s="13">
        <f t="shared" si="1516"/>
        <v>0.12919326916067103</v>
      </c>
      <c r="R1115" s="13">
        <f t="shared" si="1517"/>
        <v>1.8972607610661156E-2</v>
      </c>
      <c r="S1115" s="13">
        <f t="shared" si="1518"/>
        <v>3.5201436380577121E-2</v>
      </c>
      <c r="T1115" s="13">
        <f t="shared" si="1519"/>
        <v>9.5370736026919048E-2</v>
      </c>
      <c r="U1115" s="13">
        <f t="shared" si="1520"/>
        <v>3.6547586508012861E-2</v>
      </c>
      <c r="V1115" s="13">
        <f t="shared" si="1521"/>
        <v>5.5619207950571674E-3</v>
      </c>
      <c r="W1115" s="13">
        <f t="shared" si="1522"/>
        <v>8.2956479112714393E-2</v>
      </c>
      <c r="X1115" s="13">
        <f t="shared" si="1523"/>
        <v>6.123864286878624E-2</v>
      </c>
      <c r="Y1115" s="13">
        <f t="shared" si="1524"/>
        <v>2.2603245825532935E-2</v>
      </c>
      <c r="Z1115" s="13">
        <f t="shared" si="1525"/>
        <v>4.6685392717799251E-3</v>
      </c>
      <c r="AA1115" s="13">
        <f t="shared" si="1526"/>
        <v>8.9931677502018536E-3</v>
      </c>
      <c r="AB1115" s="13">
        <f t="shared" si="1527"/>
        <v>8.6619241560364491E-3</v>
      </c>
      <c r="AC1115" s="13">
        <f t="shared" si="1528"/>
        <v>4.9432405144698749E-4</v>
      </c>
      <c r="AD1115" s="13">
        <f t="shared" si="1529"/>
        <v>3.9950479646619831E-2</v>
      </c>
      <c r="AE1115" s="13">
        <f t="shared" si="1530"/>
        <v>2.9491525938461612E-2</v>
      </c>
      <c r="AF1115" s="13">
        <f t="shared" si="1531"/>
        <v>1.0885352439723996E-2</v>
      </c>
      <c r="AG1115" s="13">
        <f t="shared" si="1532"/>
        <v>2.6785298254658821E-3</v>
      </c>
      <c r="AH1115" s="13">
        <f t="shared" si="1533"/>
        <v>8.6158131420628321E-4</v>
      </c>
      <c r="AI1115" s="13">
        <f t="shared" si="1534"/>
        <v>1.6596937153197271E-3</v>
      </c>
      <c r="AJ1115" s="13">
        <f t="shared" si="1535"/>
        <v>1.5985625403270333E-3</v>
      </c>
      <c r="AK1115" s="13">
        <f t="shared" si="1536"/>
        <v>1.026455331988585E-3</v>
      </c>
      <c r="AL1115" s="13">
        <f t="shared" si="1537"/>
        <v>2.8117626478233499E-5</v>
      </c>
      <c r="AM1115" s="13">
        <f t="shared" si="1538"/>
        <v>1.5391596567895965E-2</v>
      </c>
      <c r="AN1115" s="13">
        <f t="shared" si="1539"/>
        <v>1.136210812564916E-2</v>
      </c>
      <c r="AO1115" s="13">
        <f t="shared" si="1540"/>
        <v>4.1937657503386058E-3</v>
      </c>
      <c r="AP1115" s="13">
        <f t="shared" si="1541"/>
        <v>1.0319488234764112E-3</v>
      </c>
      <c r="AQ1115" s="13">
        <f t="shared" si="1542"/>
        <v>1.9044668401931497E-4</v>
      </c>
      <c r="AR1115" s="13">
        <f t="shared" si="1543"/>
        <v>1.272042183261162E-4</v>
      </c>
      <c r="AS1115" s="13">
        <f t="shared" si="1544"/>
        <v>2.4503786031212176E-4</v>
      </c>
      <c r="AT1115" s="13">
        <f t="shared" si="1545"/>
        <v>2.3601242858317778E-4</v>
      </c>
      <c r="AU1115" s="13">
        <f t="shared" si="1546"/>
        <v>1.515462858808247E-4</v>
      </c>
      <c r="AV1115" s="13">
        <f t="shared" si="1547"/>
        <v>7.2982205541493304E-5</v>
      </c>
      <c r="AW1115" s="13">
        <f t="shared" si="1548"/>
        <v>1.1106649862676203E-6</v>
      </c>
      <c r="AX1115" s="13">
        <f t="shared" si="1549"/>
        <v>4.9415602975726889E-3</v>
      </c>
      <c r="AY1115" s="13">
        <f t="shared" si="1550"/>
        <v>3.6478699375181961E-3</v>
      </c>
      <c r="AZ1115" s="13">
        <f t="shared" si="1551"/>
        <v>1.3464325313995891E-3</v>
      </c>
      <c r="BA1115" s="13">
        <f t="shared" si="1552"/>
        <v>3.3131308456033521E-4</v>
      </c>
      <c r="BB1115" s="13">
        <f t="shared" si="1553"/>
        <v>6.1143999480676818E-5</v>
      </c>
      <c r="BC1115" s="13">
        <f t="shared" si="1554"/>
        <v>9.0273251416055697E-6</v>
      </c>
      <c r="BD1115" s="13">
        <f t="shared" si="1555"/>
        <v>1.5650402437507798E-5</v>
      </c>
      <c r="BE1115" s="13">
        <f t="shared" si="1556"/>
        <v>3.0147908432398083E-5</v>
      </c>
      <c r="BF1115" s="13">
        <f t="shared" si="1557"/>
        <v>2.9037476399648232E-5</v>
      </c>
      <c r="BG1115" s="13">
        <f t="shared" si="1558"/>
        <v>1.8645296462291678E-5</v>
      </c>
      <c r="BH1115" s="13">
        <f t="shared" si="1559"/>
        <v>8.9792689466712249E-6</v>
      </c>
      <c r="BI1115" s="13">
        <f t="shared" si="1560"/>
        <v>3.4594149137704545E-6</v>
      </c>
      <c r="BJ1115" s="14">
        <f t="shared" si="1561"/>
        <v>0.65100926697557282</v>
      </c>
      <c r="BK1115" s="14">
        <f t="shared" si="1562"/>
        <v>0.21358313419403729</v>
      </c>
      <c r="BL1115" s="14">
        <f t="shared" si="1563"/>
        <v>0.1306624896204216</v>
      </c>
      <c r="BM1115" s="14">
        <f t="shared" si="1564"/>
        <v>0.49392532768393088</v>
      </c>
      <c r="BN1115" s="14">
        <f t="shared" si="1565"/>
        <v>0.50235134310534857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1.391</v>
      </c>
      <c r="F1116" s="10">
        <f>VLOOKUP(B1116,home!$B$2:$E$405,3,FALSE)</f>
        <v>0.7843</v>
      </c>
      <c r="G1116" s="10">
        <f>VLOOKUP(C1116,away!$B$2:$E$405,4,FALSE)</f>
        <v>0.71889999999999998</v>
      </c>
      <c r="H1116" s="10">
        <f>VLOOKUP(A1116,away!$A$2:$E$405,3,FALSE)</f>
        <v>1.016</v>
      </c>
      <c r="I1116" s="10">
        <f>VLOOKUP(C1116,away!$B$2:$E$405,3,FALSE)</f>
        <v>1.4384999999999999</v>
      </c>
      <c r="J1116" s="10">
        <f>VLOOKUP(B1116,home!$B$2:$E$405,4,FALSE)</f>
        <v>0.89480000000000004</v>
      </c>
      <c r="K1116" s="12">
        <f t="shared" si="1510"/>
        <v>0.78429207857000005</v>
      </c>
      <c r="L1116" s="12">
        <f t="shared" si="1511"/>
        <v>1.3077645167999998</v>
      </c>
      <c r="M1116" s="13">
        <f t="shared" si="1512"/>
        <v>0.12343302281997716</v>
      </c>
      <c r="N1116" s="13">
        <f t="shared" si="1513"/>
        <v>9.6807542031658145E-2</v>
      </c>
      <c r="O1116" s="13">
        <f t="shared" si="1514"/>
        <v>0.16142132744533075</v>
      </c>
      <c r="P1116" s="13">
        <f t="shared" si="1515"/>
        <v>0.12660146842762707</v>
      </c>
      <c r="Q1116" s="13">
        <f t="shared" si="1516"/>
        <v>3.7962694180630897E-2</v>
      </c>
      <c r="R1116" s="13">
        <f t="shared" si="1517"/>
        <v>0.10555054214387881</v>
      </c>
      <c r="S1116" s="13">
        <f t="shared" si="1518"/>
        <v>3.2462811494553712E-2</v>
      </c>
      <c r="T1116" s="13">
        <f t="shared" si="1519"/>
        <v>4.9646264411558928E-2</v>
      </c>
      <c r="U1116" s="13">
        <f t="shared" si="1520"/>
        <v>8.2782454092213104E-2</v>
      </c>
      <c r="V1116" s="13">
        <f t="shared" si="1521"/>
        <v>3.6995678669428963E-3</v>
      </c>
      <c r="W1116" s="13">
        <f t="shared" si="1522"/>
        <v>9.924613442348084E-3</v>
      </c>
      <c r="X1116" s="13">
        <f t="shared" si="1523"/>
        <v>1.2979057302859124E-2</v>
      </c>
      <c r="Y1116" s="13">
        <f t="shared" si="1524"/>
        <v>8.4867753010965385E-3</v>
      </c>
      <c r="Z1116" s="13">
        <f t="shared" si="1525"/>
        <v>4.6011751248255899E-2</v>
      </c>
      <c r="AA1116" s="13">
        <f t="shared" si="1526"/>
        <v>3.6086652025140414E-2</v>
      </c>
      <c r="AB1116" s="13">
        <f t="shared" si="1527"/>
        <v>1.4151237662714838E-2</v>
      </c>
      <c r="AC1116" s="13">
        <f t="shared" si="1528"/>
        <v>2.3715833585400076E-4</v>
      </c>
      <c r="AD1116" s="13">
        <f t="shared" si="1529"/>
        <v>1.9459489264257357E-3</v>
      </c>
      <c r="AE1116" s="13">
        <f t="shared" si="1530"/>
        <v>2.5448429574846301E-3</v>
      </c>
      <c r="AF1116" s="13">
        <f t="shared" si="1531"/>
        <v>1.6640276603133858E-3</v>
      </c>
      <c r="AG1116" s="13">
        <f t="shared" si="1532"/>
        <v>7.2538544304385642E-4</v>
      </c>
      <c r="AH1116" s="13">
        <f t="shared" si="1533"/>
        <v>1.5043133909574298E-2</v>
      </c>
      <c r="AI1116" s="13">
        <f t="shared" si="1534"/>
        <v>1.1798210762146877E-2</v>
      </c>
      <c r="AJ1116" s="13">
        <f t="shared" si="1535"/>
        <v>4.6266216210255591E-3</v>
      </c>
      <c r="AK1116" s="13">
        <f t="shared" si="1536"/>
        <v>1.2095408959703461E-3</v>
      </c>
      <c r="AL1116" s="13">
        <f t="shared" si="1537"/>
        <v>9.7298414583133664E-6</v>
      </c>
      <c r="AM1116" s="13">
        <f t="shared" si="1538"/>
        <v>3.0523846565950021E-4</v>
      </c>
      <c r="AN1116" s="13">
        <f t="shared" si="1539"/>
        <v>3.9918003455196953E-4</v>
      </c>
      <c r="AO1116" s="13">
        <f t="shared" si="1540"/>
        <v>2.6101674250103199E-4</v>
      </c>
      <c r="AP1116" s="13">
        <f t="shared" si="1541"/>
        <v>1.1378281137785736E-4</v>
      </c>
      <c r="AQ1116" s="13">
        <f t="shared" si="1542"/>
        <v>3.7200280835427304E-5</v>
      </c>
      <c r="AR1116" s="13">
        <f t="shared" si="1543"/>
        <v>3.9345753496824202E-3</v>
      </c>
      <c r="AS1116" s="13">
        <f t="shared" si="1544"/>
        <v>3.0858562792927106E-3</v>
      </c>
      <c r="AT1116" s="13">
        <f t="shared" si="1545"/>
        <v>1.2101063177273831E-3</v>
      </c>
      <c r="AU1116" s="13">
        <f t="shared" si="1546"/>
        <v>3.163589330736994E-4</v>
      </c>
      <c r="AV1116" s="13">
        <f t="shared" si="1547"/>
        <v>6.2029451298639815E-5</v>
      </c>
      <c r="AW1116" s="13">
        <f t="shared" si="1548"/>
        <v>2.7721111598470195E-7</v>
      </c>
      <c r="AX1116" s="13">
        <f t="shared" si="1549"/>
        <v>3.989935178193448E-5</v>
      </c>
      <c r="AY1116" s="13">
        <f t="shared" si="1550"/>
        <v>5.2178956503734745E-5</v>
      </c>
      <c r="AZ1116" s="13">
        <f t="shared" si="1551"/>
        <v>3.4118893919617454E-5</v>
      </c>
      <c r="BA1116" s="13">
        <f t="shared" si="1552"/>
        <v>1.4873159606846324E-5</v>
      </c>
      <c r="BB1116" s="13">
        <f t="shared" si="1553"/>
        <v>4.8626475966341669E-6</v>
      </c>
      <c r="BC1116" s="13">
        <f t="shared" si="1554"/>
        <v>1.271839596916191E-6</v>
      </c>
      <c r="BD1116" s="13">
        <f t="shared" si="1555"/>
        <v>8.5758300516510487E-4</v>
      </c>
      <c r="BE1116" s="13">
        <f t="shared" si="1556"/>
        <v>6.7259555766724724E-4</v>
      </c>
      <c r="BF1116" s="13">
        <f t="shared" si="1557"/>
        <v>2.6375568397989682E-4</v>
      </c>
      <c r="BG1116" s="13">
        <f t="shared" si="1558"/>
        <v>6.8953831207748439E-5</v>
      </c>
      <c r="BH1116" s="13">
        <f t="shared" si="1559"/>
        <v>1.3519985900822492E-5</v>
      </c>
      <c r="BI1116" s="13">
        <f t="shared" si="1560"/>
        <v>2.1207235688786343E-6</v>
      </c>
      <c r="BJ1116" s="14">
        <f t="shared" si="1561"/>
        <v>0.22395077484135079</v>
      </c>
      <c r="BK1116" s="14">
        <f t="shared" si="1562"/>
        <v>0.28649593774291693</v>
      </c>
      <c r="BL1116" s="14">
        <f t="shared" si="1563"/>
        <v>0.44315717567655954</v>
      </c>
      <c r="BM1116" s="14">
        <f t="shared" si="1564"/>
        <v>0.34778714071459255</v>
      </c>
      <c r="BN1116" s="14">
        <f t="shared" si="1565"/>
        <v>0.65177659704910285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1.391</v>
      </c>
      <c r="F1117" s="10">
        <f>VLOOKUP(B1117,home!$B$2:$E$405,3,FALSE)</f>
        <v>0.82950000000000002</v>
      </c>
      <c r="G1117" s="10">
        <f>VLOOKUP(C1117,away!$B$2:$E$405,4,FALSE)</f>
        <v>0.84960000000000002</v>
      </c>
      <c r="H1117" s="10">
        <f>VLOOKUP(A1117,away!$A$2:$E$405,3,FALSE)</f>
        <v>1.016</v>
      </c>
      <c r="I1117" s="10">
        <f>VLOOKUP(C1117,away!$B$2:$E$405,3,FALSE)</f>
        <v>1.3422000000000001</v>
      </c>
      <c r="J1117" s="10">
        <f>VLOOKUP(B1117,home!$B$2:$E$405,4,FALSE)</f>
        <v>0.60570000000000002</v>
      </c>
      <c r="K1117" s="12">
        <f t="shared" si="1510"/>
        <v>0.98029779120000016</v>
      </c>
      <c r="L1117" s="12">
        <f t="shared" si="1511"/>
        <v>0.82597806864000012</v>
      </c>
      <c r="M1117" s="13">
        <f t="shared" si="1512"/>
        <v>0.16426474403365615</v>
      </c>
      <c r="N1117" s="13">
        <f t="shared" si="1513"/>
        <v>0.16102836574822652</v>
      </c>
      <c r="O1117" s="13">
        <f t="shared" si="1514"/>
        <v>0.13567907602256329</v>
      </c>
      <c r="P1117" s="13">
        <f t="shared" si="1515"/>
        <v>0.1330058985369757</v>
      </c>
      <c r="Q1117" s="13">
        <f t="shared" si="1516"/>
        <v>7.8927875631766106E-2</v>
      </c>
      <c r="R1117" s="13">
        <f t="shared" si="1517"/>
        <v>5.6033970583988284E-2</v>
      </c>
      <c r="S1117" s="13">
        <f t="shared" si="1518"/>
        <v>2.6923867853840346E-2</v>
      </c>
      <c r="T1117" s="13">
        <f t="shared" si="1519"/>
        <v>6.5192694276184307E-2</v>
      </c>
      <c r="U1117" s="13">
        <f t="shared" si="1520"/>
        <v>5.4929977595649493E-2</v>
      </c>
      <c r="V1117" s="13">
        <f t="shared" si="1521"/>
        <v>2.4222640355208232E-3</v>
      </c>
      <c r="W1117" s="13">
        <f t="shared" si="1522"/>
        <v>2.5790940715309546E-2</v>
      </c>
      <c r="X1117" s="13">
        <f t="shared" si="1523"/>
        <v>2.1302751400440124E-2</v>
      </c>
      <c r="Y1117" s="13">
        <f t="shared" si="1524"/>
        <v>8.7978027292267939E-3</v>
      </c>
      <c r="Z1117" s="13">
        <f t="shared" si="1525"/>
        <v>1.5427610267064408E-2</v>
      </c>
      <c r="AA1117" s="13">
        <f t="shared" si="1526"/>
        <v>1.5123652268297684E-2</v>
      </c>
      <c r="AB1117" s="13">
        <f t="shared" si="1527"/>
        <v>7.4128414567445457E-3</v>
      </c>
      <c r="AC1117" s="13">
        <f t="shared" si="1528"/>
        <v>1.2258237701642683E-4</v>
      </c>
      <c r="AD1117" s="13">
        <f t="shared" si="1529"/>
        <v>6.3207005540470247E-3</v>
      </c>
      <c r="AE1117" s="13">
        <f t="shared" si="1530"/>
        <v>5.2207600360835403E-3</v>
      </c>
      <c r="AF1117" s="13">
        <f t="shared" si="1531"/>
        <v>2.1561166457185897E-3</v>
      </c>
      <c r="AG1117" s="13">
        <f t="shared" si="1532"/>
        <v>5.9363502093106538E-4</v>
      </c>
      <c r="AH1117" s="13">
        <f t="shared" si="1533"/>
        <v>3.1857169330301235E-3</v>
      </c>
      <c r="AI1117" s="13">
        <f t="shared" si="1534"/>
        <v>3.1229512728378687E-3</v>
      </c>
      <c r="AJ1117" s="13">
        <f t="shared" si="1535"/>
        <v>1.5307111173940957E-3</v>
      </c>
      <c r="AK1117" s="13">
        <f t="shared" si="1536"/>
        <v>5.0018424244890544E-4</v>
      </c>
      <c r="AL1117" s="13">
        <f t="shared" si="1537"/>
        <v>3.9702199752681247E-6</v>
      </c>
      <c r="AM1117" s="13">
        <f t="shared" si="1538"/>
        <v>1.2392337583937833E-3</v>
      </c>
      <c r="AN1117" s="13">
        <f t="shared" si="1539"/>
        <v>1.0235799063515857E-3</v>
      </c>
      <c r="AO1117" s="13">
        <f t="shared" si="1540"/>
        <v>4.2272727707349741E-4</v>
      </c>
      <c r="AP1117" s="13">
        <f t="shared" si="1541"/>
        <v>1.1638781995953787E-4</v>
      </c>
      <c r="AQ1117" s="13">
        <f t="shared" si="1542"/>
        <v>2.4033446685849782E-5</v>
      </c>
      <c r="AR1117" s="13">
        <f t="shared" si="1543"/>
        <v>5.262664639155935E-4</v>
      </c>
      <c r="AS1117" s="13">
        <f t="shared" si="1544"/>
        <v>5.1589785215909077E-4</v>
      </c>
      <c r="AT1117" s="13">
        <f t="shared" si="1545"/>
        <v>2.5286676247819048E-4</v>
      </c>
      <c r="AU1117" s="13">
        <f t="shared" si="1546"/>
        <v>8.2628242908421739E-5</v>
      </c>
      <c r="AV1117" s="13">
        <f t="shared" si="1547"/>
        <v>2.0250071003465725E-5</v>
      </c>
      <c r="AW1117" s="13">
        <f t="shared" si="1548"/>
        <v>8.9297357937249454E-8</v>
      </c>
      <c r="AX1117" s="13">
        <f t="shared" si="1549"/>
        <v>2.0246968602231666E-4</v>
      </c>
      <c r="AY1117" s="13">
        <f t="shared" si="1550"/>
        <v>1.6723552021886035E-4</v>
      </c>
      <c r="AZ1117" s="13">
        <f t="shared" si="1551"/>
        <v>6.9066435999189977E-5</v>
      </c>
      <c r="BA1117" s="13">
        <f t="shared" si="1552"/>
        <v>1.9015787138153038E-5</v>
      </c>
      <c r="BB1117" s="13">
        <f t="shared" si="1553"/>
        <v>3.9266557835102495E-6</v>
      </c>
      <c r="BC1117" s="13">
        <f t="shared" si="1554"/>
        <v>6.4866631205557681E-7</v>
      </c>
      <c r="BD1117" s="13">
        <f t="shared" si="1555"/>
        <v>7.2447426242500665E-5</v>
      </c>
      <c r="BE1117" s="13">
        <f t="shared" si="1556"/>
        <v>7.1020051923648331E-5</v>
      </c>
      <c r="BF1117" s="13">
        <f t="shared" si="1557"/>
        <v>3.4810400015830891E-5</v>
      </c>
      <c r="BG1117" s="13">
        <f t="shared" si="1558"/>
        <v>1.1374852748769157E-5</v>
      </c>
      <c r="BH1117" s="13">
        <f t="shared" si="1559"/>
        <v>2.7876857562109138E-6</v>
      </c>
      <c r="BI1117" s="13">
        <f t="shared" si="1560"/>
        <v>5.4655243787465229E-7</v>
      </c>
      <c r="BJ1117" s="14">
        <f t="shared" si="1561"/>
        <v>0.37861996771787199</v>
      </c>
      <c r="BK1117" s="14">
        <f t="shared" si="1562"/>
        <v>0.32691056257720352</v>
      </c>
      <c r="BL1117" s="14">
        <f t="shared" si="1563"/>
        <v>0.279109977854544</v>
      </c>
      <c r="BM1117" s="14">
        <f t="shared" si="1564"/>
        <v>0.27096104163664697</v>
      </c>
      <c r="BN1117" s="14">
        <f t="shared" si="1565"/>
        <v>0.72893993055717599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1.5980000000000001</v>
      </c>
      <c r="F1118" s="10">
        <f>VLOOKUP(B1118,home!$B$2:$E$405,3,FALSE)</f>
        <v>0.86050000000000004</v>
      </c>
      <c r="G1118" s="10">
        <f>VLOOKUP(C1118,away!$B$2:$E$405,4,FALSE)</f>
        <v>0.76480000000000004</v>
      </c>
      <c r="H1118" s="10">
        <f>VLOOKUP(A1118,away!$A$2:$E$405,3,FALSE)</f>
        <v>1.2941</v>
      </c>
      <c r="I1118" s="10">
        <f>VLOOKUP(C1118,away!$B$2:$E$405,3,FALSE)</f>
        <v>0.94450000000000001</v>
      </c>
      <c r="J1118" s="10">
        <f>VLOOKUP(B1118,home!$B$2:$E$405,4,FALSE)</f>
        <v>1.3523000000000001</v>
      </c>
      <c r="K1118" s="12">
        <f t="shared" si="1510"/>
        <v>1.0516604192000001</v>
      </c>
      <c r="L1118" s="12">
        <f t="shared" si="1511"/>
        <v>1.652885795635</v>
      </c>
      <c r="M1118" s="13">
        <f t="shared" si="1512"/>
        <v>6.6900675493576867E-2</v>
      </c>
      <c r="N1118" s="13">
        <f t="shared" si="1513"/>
        <v>7.0356792434338219E-2</v>
      </c>
      <c r="O1118" s="13">
        <f t="shared" si="1514"/>
        <v>0.11057917624171974</v>
      </c>
      <c r="P1118" s="13">
        <f t="shared" si="1515"/>
        <v>0.11629174284115767</v>
      </c>
      <c r="Q1118" s="13">
        <f t="shared" si="1516"/>
        <v>3.6995726912531751E-2</v>
      </c>
      <c r="R1118" s="13">
        <f t="shared" si="1517"/>
        <v>9.1387374851478936E-2</v>
      </c>
      <c r="S1118" s="13">
        <f t="shared" si="1518"/>
        <v>5.0536744783437816E-2</v>
      </c>
      <c r="T1118" s="13">
        <f t="shared" si="1519"/>
        <v>6.1149711512915227E-2</v>
      </c>
      <c r="U1118" s="13">
        <f t="shared" si="1520"/>
        <v>9.6108484945893885E-2</v>
      </c>
      <c r="V1118" s="13">
        <f t="shared" si="1521"/>
        <v>9.7607486937009401E-3</v>
      </c>
      <c r="W1118" s="13">
        <f t="shared" si="1522"/>
        <v>1.2968980557813958E-2</v>
      </c>
      <c r="X1118" s="13">
        <f t="shared" si="1523"/>
        <v>2.1436243747877171E-2</v>
      </c>
      <c r="Y1118" s="13">
        <f t="shared" si="1524"/>
        <v>1.771583140131788E-2</v>
      </c>
      <c r="Z1118" s="13">
        <f t="shared" si="1525"/>
        <v>5.0350964597460246E-2</v>
      </c>
      <c r="AA1118" s="13">
        <f t="shared" si="1526"/>
        <v>5.2952116535689403E-2</v>
      </c>
      <c r="AB1118" s="13">
        <f t="shared" si="1527"/>
        <v>2.7843822536725182E-2</v>
      </c>
      <c r="AC1118" s="13">
        <f t="shared" si="1528"/>
        <v>1.0604288266248671E-3</v>
      </c>
      <c r="AD1118" s="13">
        <f t="shared" si="1529"/>
        <v>3.4097408825068194E-3</v>
      </c>
      <c r="AE1118" s="13">
        <f t="shared" si="1530"/>
        <v>5.6359122714914707E-3</v>
      </c>
      <c r="AF1118" s="13">
        <f t="shared" si="1531"/>
        <v>4.6577596694966214E-3</v>
      </c>
      <c r="AG1118" s="13">
        <f t="shared" si="1532"/>
        <v>2.5662482657308459E-3</v>
      </c>
      <c r="AH1118" s="13">
        <f t="shared" si="1533"/>
        <v>2.0806098544915698E-2</v>
      </c>
      <c r="AI1118" s="13">
        <f t="shared" si="1534"/>
        <v>2.1880950317662556E-2</v>
      </c>
      <c r="AJ1118" s="13">
        <f t="shared" si="1535"/>
        <v>1.1505664691783686E-2</v>
      </c>
      <c r="AK1118" s="13">
        <f t="shared" si="1536"/>
        <v>4.0333507176452911E-3</v>
      </c>
      <c r="AL1118" s="13">
        <f t="shared" si="1537"/>
        <v>7.3732658450690556E-5</v>
      </c>
      <c r="AM1118" s="13">
        <f t="shared" si="1538"/>
        <v>7.1717790517210008E-4</v>
      </c>
      <c r="AN1118" s="13">
        <f t="shared" si="1539"/>
        <v>1.1854131724022294E-3</v>
      </c>
      <c r="AO1118" s="13">
        <f t="shared" si="1540"/>
        <v>9.7967629731113433E-4</v>
      </c>
      <c r="AP1118" s="13">
        <f t="shared" si="1541"/>
        <v>5.39764345381955E-4</v>
      </c>
      <c r="AQ1118" s="13">
        <f t="shared" si="1542"/>
        <v>2.2304220486801441E-4</v>
      </c>
      <c r="AR1118" s="13">
        <f t="shared" si="1543"/>
        <v>6.8780209494946429E-3</v>
      </c>
      <c r="AS1118" s="13">
        <f t="shared" si="1544"/>
        <v>7.2333423950119184E-3</v>
      </c>
      <c r="AT1118" s="13">
        <f t="shared" si="1545"/>
        <v>3.8035099476776825E-3</v>
      </c>
      <c r="AU1118" s="13">
        <f t="shared" si="1546"/>
        <v>1.3333336220020275E-3</v>
      </c>
      <c r="AV1118" s="13">
        <f t="shared" si="1547"/>
        <v>3.5055354896202669E-4</v>
      </c>
      <c r="AW1118" s="13">
        <f t="shared" si="1548"/>
        <v>3.5602112519301693E-6</v>
      </c>
      <c r="AX1118" s="13">
        <f t="shared" si="1549"/>
        <v>1.2570460273237806E-4</v>
      </c>
      <c r="AY1118" s="13">
        <f t="shared" si="1550"/>
        <v>2.077753523022883E-4</v>
      </c>
      <c r="AZ1118" s="13">
        <f t="shared" si="1551"/>
        <v>1.7171446425175518E-4</v>
      </c>
      <c r="BA1118" s="13">
        <f t="shared" si="1552"/>
        <v>9.4608132955600034E-5</v>
      </c>
      <c r="BB1118" s="13">
        <f t="shared" si="1553"/>
        <v>3.9094109778464702E-5</v>
      </c>
      <c r="BC1118" s="13">
        <f t="shared" si="1554"/>
        <v>1.2923619749163938E-5</v>
      </c>
      <c r="BD1118" s="13">
        <f t="shared" si="1555"/>
        <v>1.8947638549166067E-3</v>
      </c>
      <c r="BE1118" s="13">
        <f t="shared" si="1556"/>
        <v>1.9926481499466069E-3</v>
      </c>
      <c r="BF1118" s="13">
        <f t="shared" si="1557"/>
        <v>1.0477945943454764E-3</v>
      </c>
      <c r="BG1118" s="13">
        <f t="shared" si="1558"/>
        <v>3.6730803410828597E-4</v>
      </c>
      <c r="BH1118" s="13">
        <f t="shared" si="1559"/>
        <v>9.657083028146197E-5</v>
      </c>
      <c r="BI1118" s="13">
        <f t="shared" si="1560"/>
        <v>2.0311943971258876E-5</v>
      </c>
      <c r="BJ1118" s="14">
        <f t="shared" si="1561"/>
        <v>0.24118984186292497</v>
      </c>
      <c r="BK1118" s="14">
        <f t="shared" si="1562"/>
        <v>0.24483184864925114</v>
      </c>
      <c r="BL1118" s="14">
        <f t="shared" si="1563"/>
        <v>0.4621151972542325</v>
      </c>
      <c r="BM1118" s="14">
        <f t="shared" si="1564"/>
        <v>0.50577214844801532</v>
      </c>
      <c r="BN1118" s="14">
        <f t="shared" si="1565"/>
        <v>0.49251148877480322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1.5980000000000001</v>
      </c>
      <c r="F1119" s="10">
        <f>VLOOKUP(B1119,home!$B$2:$E$405,3,FALSE)</f>
        <v>0.69530000000000003</v>
      </c>
      <c r="G1119" s="10">
        <f>VLOOKUP(C1119,away!$B$2:$E$405,4,FALSE)</f>
        <v>1.1125</v>
      </c>
      <c r="H1119" s="10">
        <f>VLOOKUP(A1119,away!$A$2:$E$405,3,FALSE)</f>
        <v>1.2941</v>
      </c>
      <c r="I1119" s="10">
        <f>VLOOKUP(C1119,away!$B$2:$E$405,3,FALSE)</f>
        <v>0.94450000000000001</v>
      </c>
      <c r="J1119" s="10">
        <f>VLOOKUP(B1119,home!$B$2:$E$405,4,FALSE)</f>
        <v>0.85860000000000003</v>
      </c>
      <c r="K1119" s="12">
        <f t="shared" si="1510"/>
        <v>1.2360869575</v>
      </c>
      <c r="L1119" s="12">
        <f t="shared" si="1511"/>
        <v>1.04944741857</v>
      </c>
      <c r="M1119" s="13">
        <f t="shared" si="1512"/>
        <v>0.10171969101154724</v>
      </c>
      <c r="N1119" s="13">
        <f t="shared" si="1513"/>
        <v>0.12573438338030354</v>
      </c>
      <c r="O1119" s="13">
        <f t="shared" si="1514"/>
        <v>0.10674946714980628</v>
      </c>
      <c r="P1119" s="13">
        <f t="shared" si="1515"/>
        <v>0.13195162406395025</v>
      </c>
      <c r="Q1119" s="13">
        <f t="shared" si="1516"/>
        <v>7.7709315702849002E-2</v>
      </c>
      <c r="R1119" s="13">
        <f t="shared" si="1517"/>
        <v>5.6013976367043611E-2</v>
      </c>
      <c r="S1119" s="13">
        <f t="shared" si="1518"/>
        <v>4.2792184384283893E-2</v>
      </c>
      <c r="T1119" s="13">
        <f t="shared" si="1519"/>
        <v>8.1551840763196048E-2</v>
      </c>
      <c r="U1119" s="13">
        <f t="shared" si="1520"/>
        <v>6.9238145625015846E-2</v>
      </c>
      <c r="V1119" s="13">
        <f t="shared" si="1521"/>
        <v>6.1678194813816305E-3</v>
      </c>
      <c r="W1119" s="13">
        <f t="shared" si="1522"/>
        <v>3.2018490538847186E-2</v>
      </c>
      <c r="X1119" s="13">
        <f t="shared" si="1523"/>
        <v>3.3601722242501152E-2</v>
      </c>
      <c r="Y1119" s="13">
        <f t="shared" si="1524"/>
        <v>1.7631620333449491E-2</v>
      </c>
      <c r="Z1119" s="13">
        <f t="shared" si="1525"/>
        <v>1.9594574300744967E-2</v>
      </c>
      <c r="AA1119" s="13">
        <f t="shared" si="1526"/>
        <v>2.422059773091554E-2</v>
      </c>
      <c r="AB1119" s="13">
        <f t="shared" si="1527"/>
        <v>1.49693824790194E-2</v>
      </c>
      <c r="AC1119" s="13">
        <f t="shared" si="1528"/>
        <v>5.00059151163508E-4</v>
      </c>
      <c r="AD1119" s="13">
        <f t="shared" si="1529"/>
        <v>9.8944096384765475E-3</v>
      </c>
      <c r="AE1119" s="13">
        <f t="shared" si="1530"/>
        <v>1.038366265337334E-2</v>
      </c>
      <c r="AF1119" s="13">
        <f t="shared" si="1531"/>
        <v>5.4485539834421845E-3</v>
      </c>
      <c r="AG1119" s="13">
        <f t="shared" si="1532"/>
        <v>1.9059903042875637E-3</v>
      </c>
      <c r="AH1119" s="13">
        <f t="shared" si="1533"/>
        <v>5.1408688544737164E-3</v>
      </c>
      <c r="AI1119" s="13">
        <f t="shared" si="1534"/>
        <v>6.3545609412329271E-3</v>
      </c>
      <c r="AJ1119" s="13">
        <f t="shared" si="1535"/>
        <v>3.9273949500484738E-3</v>
      </c>
      <c r="AK1119" s="13">
        <f t="shared" si="1536"/>
        <v>1.6182005582354268E-3</v>
      </c>
      <c r="AL1119" s="13">
        <f t="shared" si="1537"/>
        <v>2.5947234588659835E-5</v>
      </c>
      <c r="AM1119" s="13">
        <f t="shared" si="1538"/>
        <v>2.4460701412566273E-3</v>
      </c>
      <c r="AN1119" s="13">
        <f t="shared" si="1539"/>
        <v>2.5670219953829228E-3</v>
      </c>
      <c r="AO1119" s="13">
        <f t="shared" si="1540"/>
        <v>1.3469773032335093E-3</v>
      </c>
      <c r="AP1119" s="13">
        <f t="shared" si="1541"/>
        <v>4.7119395125026222E-4</v>
      </c>
      <c r="AQ1119" s="13">
        <f t="shared" si="1542"/>
        <v>1.236233189463465E-4</v>
      </c>
      <c r="AR1119" s="13">
        <f t="shared" si="1543"/>
        <v>1.0790143097068716E-3</v>
      </c>
      <c r="AS1119" s="13">
        <f t="shared" si="1544"/>
        <v>1.3337555151845296E-3</v>
      </c>
      <c r="AT1119" s="13">
        <f t="shared" si="1545"/>
        <v>8.2431889840664529E-4</v>
      </c>
      <c r="AU1119" s="13">
        <f t="shared" si="1546"/>
        <v>3.3964327971374049E-4</v>
      </c>
      <c r="AV1119" s="13">
        <f t="shared" si="1547"/>
        <v>1.0495715706416983E-4</v>
      </c>
      <c r="AW1119" s="13">
        <f t="shared" si="1548"/>
        <v>9.3497131127227456E-7</v>
      </c>
      <c r="AX1119" s="13">
        <f t="shared" si="1549"/>
        <v>5.0392589978958356E-4</v>
      </c>
      <c r="AY1119" s="13">
        <f t="shared" si="1550"/>
        <v>5.2884373468474292E-4</v>
      </c>
      <c r="AZ1119" s="13">
        <f t="shared" si="1551"/>
        <v>2.7749684609591074E-4</v>
      </c>
      <c r="BA1119" s="13">
        <f t="shared" si="1552"/>
        <v>9.7072782932223361E-5</v>
      </c>
      <c r="BB1119" s="13">
        <f t="shared" si="1553"/>
        <v>2.5468195365406938E-5</v>
      </c>
      <c r="BC1119" s="13">
        <f t="shared" si="1554"/>
        <v>5.3455063763725524E-6</v>
      </c>
      <c r="BD1119" s="13">
        <f t="shared" si="1555"/>
        <v>1.8872813032032773E-4</v>
      </c>
      <c r="BE1119" s="13">
        <f t="shared" si="1556"/>
        <v>2.3328438040231742E-4</v>
      </c>
      <c r="BF1119" s="13">
        <f t="shared" si="1557"/>
        <v>1.4417989000188662E-4</v>
      </c>
      <c r="BG1119" s="13">
        <f t="shared" si="1558"/>
        <v>5.9406293855038874E-5</v>
      </c>
      <c r="BH1119" s="13">
        <f t="shared" si="1559"/>
        <v>1.8357836256906507E-5</v>
      </c>
      <c r="BI1119" s="13">
        <f t="shared" si="1560"/>
        <v>4.5383763930165449E-6</v>
      </c>
      <c r="BJ1119" s="14">
        <f t="shared" si="1561"/>
        <v>0.40427302921604008</v>
      </c>
      <c r="BK1119" s="14">
        <f t="shared" si="1562"/>
        <v>0.28368616906159994</v>
      </c>
      <c r="BL1119" s="14">
        <f t="shared" si="1563"/>
        <v>0.29256277872309677</v>
      </c>
      <c r="BM1119" s="14">
        <f t="shared" si="1564"/>
        <v>0.39971018486260829</v>
      </c>
      <c r="BN1119" s="14">
        <f t="shared" si="1565"/>
        <v>0.59987845767549997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1.5980000000000001</v>
      </c>
      <c r="F1120" s="10">
        <f>VLOOKUP(B1120,home!$B$2:$E$405,3,FALSE)</f>
        <v>1.1819999999999999</v>
      </c>
      <c r="G1120" s="10">
        <f>VLOOKUP(C1120,away!$B$2:$E$405,4,FALSE)</f>
        <v>0.93869999999999998</v>
      </c>
      <c r="H1120" s="10">
        <f>VLOOKUP(A1120,away!$A$2:$E$405,3,FALSE)</f>
        <v>1.2941</v>
      </c>
      <c r="I1120" s="10">
        <f>VLOOKUP(C1120,away!$B$2:$E$405,3,FALSE)</f>
        <v>1.5455000000000001</v>
      </c>
      <c r="J1120" s="10">
        <f>VLOOKUP(B1120,home!$B$2:$E$405,4,FALSE)</f>
        <v>1.0303</v>
      </c>
      <c r="K1120" s="12">
        <f t="shared" si="1510"/>
        <v>1.7730503531999999</v>
      </c>
      <c r="L1120" s="12">
        <f t="shared" si="1511"/>
        <v>2.0606325059650001</v>
      </c>
      <c r="M1120" s="13">
        <f t="shared" si="1512"/>
        <v>2.162980922104378E-2</v>
      </c>
      <c r="N1120" s="13">
        <f t="shared" si="1513"/>
        <v>3.8350740879020295E-2</v>
      </c>
      <c r="O1120" s="13">
        <f t="shared" si="1514"/>
        <v>4.45710879787043E-2</v>
      </c>
      <c r="P1120" s="13">
        <f t="shared" si="1515"/>
        <v>7.9026783283149937E-2</v>
      </c>
      <c r="Q1120" s="13">
        <f t="shared" si="1516"/>
        <v>3.3998897330514311E-2</v>
      </c>
      <c r="R1120" s="13">
        <f t="shared" si="1517"/>
        <v>4.5922316357571991E-2</v>
      </c>
      <c r="S1120" s="13">
        <f t="shared" si="1518"/>
        <v>7.218316643780108E-2</v>
      </c>
      <c r="T1120" s="13">
        <f t="shared" si="1519"/>
        <v>7.0059233006224436E-2</v>
      </c>
      <c r="U1120" s="13">
        <f t="shared" si="1520"/>
        <v>8.1422579237555151E-2</v>
      </c>
      <c r="V1120" s="13">
        <f t="shared" si="1521"/>
        <v>2.930319907882702E-2</v>
      </c>
      <c r="W1120" s="13">
        <f t="shared" si="1522"/>
        <v>2.0093918973426311E-2</v>
      </c>
      <c r="X1120" s="13">
        <f t="shared" si="1523"/>
        <v>4.1406182608869108E-2</v>
      </c>
      <c r="Y1120" s="13">
        <f t="shared" si="1524"/>
        <v>4.2661462915879196E-2</v>
      </c>
      <c r="Z1120" s="13">
        <f t="shared" si="1525"/>
        <v>3.154300594520703E-2</v>
      </c>
      <c r="AA1120" s="13">
        <f t="shared" si="1526"/>
        <v>5.5927337832139018E-2</v>
      </c>
      <c r="AB1120" s="13">
        <f t="shared" si="1527"/>
        <v>4.9580993048404909E-2</v>
      </c>
      <c r="AC1120" s="13">
        <f t="shared" si="1528"/>
        <v>6.6913950194844611E-3</v>
      </c>
      <c r="AD1120" s="13">
        <f t="shared" si="1529"/>
        <v>8.9068825332514253E-3</v>
      </c>
      <c r="AE1120" s="13">
        <f t="shared" si="1530"/>
        <v>1.8353811674829766E-2</v>
      </c>
      <c r="AF1120" s="13">
        <f t="shared" si="1531"/>
        <v>1.8910230472757077E-2</v>
      </c>
      <c r="AG1120" s="13">
        <f t="shared" si="1532"/>
        <v>1.2989011869151041E-2</v>
      </c>
      <c r="AH1120" s="13">
        <f t="shared" si="1533"/>
        <v>1.6249635846635215E-2</v>
      </c>
      <c r="AI1120" s="13">
        <f t="shared" si="1534"/>
        <v>2.8811422577247944E-2</v>
      </c>
      <c r="AJ1120" s="13">
        <f t="shared" si="1535"/>
        <v>2.5542051488391965E-2</v>
      </c>
      <c r="AK1120" s="13">
        <f t="shared" si="1536"/>
        <v>1.5095781137648652E-2</v>
      </c>
      <c r="AL1120" s="13">
        <f t="shared" si="1537"/>
        <v>9.7790862353473642E-4</v>
      </c>
      <c r="AM1120" s="13">
        <f t="shared" si="1538"/>
        <v>3.1584702442984665E-3</v>
      </c>
      <c r="AN1120" s="13">
        <f t="shared" si="1539"/>
        <v>6.5084464545246334E-3</v>
      </c>
      <c r="AO1120" s="13">
        <f t="shared" si="1540"/>
        <v>6.7057581637630604E-3</v>
      </c>
      <c r="AP1120" s="13">
        <f t="shared" si="1541"/>
        <v>4.6060344164634446E-3</v>
      </c>
      <c r="AQ1120" s="13">
        <f t="shared" si="1542"/>
        <v>2.3728360605395262E-3</v>
      </c>
      <c r="AR1120" s="13">
        <f t="shared" si="1543"/>
        <v>6.6969055671341222E-3</v>
      </c>
      <c r="AS1120" s="13">
        <f t="shared" si="1544"/>
        <v>1.1873950781154202E-2</v>
      </c>
      <c r="AT1120" s="13">
        <f t="shared" si="1545"/>
        <v>1.0526556313202437E-2</v>
      </c>
      <c r="AU1120" s="13">
        <f t="shared" si="1546"/>
        <v>6.2213714630344231E-3</v>
      </c>
      <c r="AV1120" s="13">
        <f t="shared" si="1547"/>
        <v>2.7577012174803965E-3</v>
      </c>
      <c r="AW1120" s="13">
        <f t="shared" si="1548"/>
        <v>9.9247000687592134E-5</v>
      </c>
      <c r="AX1120" s="13">
        <f t="shared" si="1549"/>
        <v>9.3335446370418167E-4</v>
      </c>
      <c r="AY1120" s="13">
        <f t="shared" si="1550"/>
        <v>1.9233005474963661E-3</v>
      </c>
      <c r="AZ1120" s="13">
        <f t="shared" si="1551"/>
        <v>1.9816078134556477E-3</v>
      </c>
      <c r="BA1120" s="13">
        <f t="shared" si="1552"/>
        <v>1.3611218248269785E-3</v>
      </c>
      <c r="BB1120" s="13">
        <f t="shared" si="1553"/>
        <v>7.0119296920421765E-4</v>
      </c>
      <c r="BC1120" s="13">
        <f t="shared" si="1554"/>
        <v>2.8898020505926518E-4</v>
      </c>
      <c r="BD1120" s="13">
        <f t="shared" si="1555"/>
        <v>2.2999768835024227E-3</v>
      </c>
      <c r="BE1120" s="13">
        <f t="shared" si="1556"/>
        <v>4.0779748256458059E-3</v>
      </c>
      <c r="BF1120" s="13">
        <f t="shared" si="1557"/>
        <v>3.6152273524760027E-3</v>
      </c>
      <c r="BG1120" s="13">
        <f t="shared" si="1558"/>
        <v>2.1366600447352922E-3</v>
      </c>
      <c r="BH1120" s="13">
        <f t="shared" si="1559"/>
        <v>9.471014617465595E-4</v>
      </c>
      <c r="BI1120" s="13">
        <f t="shared" si="1560"/>
        <v>3.3585171625319436E-4</v>
      </c>
      <c r="BJ1120" s="14">
        <f t="shared" si="1561"/>
        <v>0.33627147542725866</v>
      </c>
      <c r="BK1120" s="14">
        <f t="shared" si="1562"/>
        <v>0.21173556221133738</v>
      </c>
      <c r="BL1120" s="14">
        <f t="shared" si="1563"/>
        <v>0.41461248313066396</v>
      </c>
      <c r="BM1120" s="14">
        <f t="shared" si="1564"/>
        <v>0.72883883811765371</v>
      </c>
      <c r="BN1120" s="14">
        <f t="shared" si="1565"/>
        <v>0.26349963505000462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1.8147</v>
      </c>
      <c r="F1147" s="10">
        <f>VLOOKUP(B1147,home!$B$2:$E$405,3,FALSE)</f>
        <v>0.70850000000000002</v>
      </c>
      <c r="G1147" s="10">
        <f>VLOOKUP(C1147,away!$B$2:$E$405,4,FALSE)</f>
        <v>1.1021000000000001</v>
      </c>
      <c r="H1147" s="10">
        <f>VLOOKUP(A1147,away!$A$2:$E$405,3,FALSE)</f>
        <v>1.2371000000000001</v>
      </c>
      <c r="I1147" s="10">
        <f>VLOOKUP(C1147,away!$B$2:$E$405,3,FALSE)</f>
        <v>0.75449999999999995</v>
      </c>
      <c r="J1147" s="10">
        <f>VLOOKUP(B1147,home!$B$2:$E$405,4,FALSE)</f>
        <v>1.3280000000000001</v>
      </c>
      <c r="K1147" s="12">
        <f t="shared" si="1566"/>
        <v>1.4169864463950002</v>
      </c>
      <c r="L1147" s="12">
        <f t="shared" si="1567"/>
        <v>1.2395445096</v>
      </c>
      <c r="M1147" s="13">
        <f t="shared" si="1568"/>
        <v>7.0191296578838311E-2</v>
      </c>
      <c r="N1147" s="13">
        <f t="shared" si="1569"/>
        <v>9.9460115907105628E-2</v>
      </c>
      <c r="O1147" s="13">
        <f t="shared" si="1570"/>
        <v>8.700523629600429E-2</v>
      </c>
      <c r="P1147" s="13">
        <f t="shared" si="1571"/>
        <v>0.12328524059683239</v>
      </c>
      <c r="Q1147" s="13">
        <f t="shared" si="1572"/>
        <v>7.0466818098622236E-2</v>
      </c>
      <c r="R1147" s="13">
        <f t="shared" si="1573"/>
        <v>5.3923431478581391E-2</v>
      </c>
      <c r="S1147" s="13">
        <f t="shared" si="1574"/>
        <v>5.4135096834787705E-2</v>
      </c>
      <c r="T1147" s="13">
        <f t="shared" si="1575"/>
        <v>8.7346757483129089E-2</v>
      </c>
      <c r="U1147" s="13">
        <f t="shared" si="1576"/>
        <v>7.6408771548259341E-2</v>
      </c>
      <c r="V1147" s="13">
        <f t="shared" si="1577"/>
        <v>1.0564871783424298E-2</v>
      </c>
      <c r="W1147" s="13">
        <f t="shared" si="1578"/>
        <v>3.3283508722109847E-2</v>
      </c>
      <c r="X1147" s="13">
        <f t="shared" si="1579"/>
        <v>4.1256390496714972E-2</v>
      </c>
      <c r="Y1147" s="13">
        <f t="shared" si="1580"/>
        <v>2.5569566163058336E-2</v>
      </c>
      <c r="Z1147" s="13">
        <f t="shared" si="1581"/>
        <v>2.2280164476022452E-2</v>
      </c>
      <c r="AA1147" s="13">
        <f t="shared" si="1582"/>
        <v>3.1570691085975176E-2</v>
      </c>
      <c r="AB1147" s="13">
        <f t="shared" si="1583"/>
        <v>2.2367620686075142E-2</v>
      </c>
      <c r="AC1147" s="13">
        <f t="shared" si="1584"/>
        <v>1.1597705335083834E-3</v>
      </c>
      <c r="AD1147" s="13">
        <f t="shared" si="1585"/>
        <v>1.1790570186924866E-2</v>
      </c>
      <c r="AE1147" s="13">
        <f t="shared" si="1586"/>
        <v>1.4614936540256163E-2</v>
      </c>
      <c r="AF1147" s="13">
        <f t="shared" si="1587"/>
        <v>9.0579321733134759E-3</v>
      </c>
      <c r="AG1147" s="13">
        <f t="shared" si="1588"/>
        <v>3.7425700312533039E-3</v>
      </c>
      <c r="AH1147" s="13">
        <f t="shared" si="1589"/>
        <v>6.9043138873096481E-3</v>
      </c>
      <c r="AI1147" s="13">
        <f t="shared" si="1590"/>
        <v>9.7833191999745477E-3</v>
      </c>
      <c r="AJ1147" s="13">
        <f t="shared" si="1591"/>
        <v>6.9314153535599572E-3</v>
      </c>
      <c r="AK1147" s="13">
        <f t="shared" si="1592"/>
        <v>3.273907203442887E-3</v>
      </c>
      <c r="AL1147" s="13">
        <f t="shared" si="1593"/>
        <v>8.1481662958085145E-5</v>
      </c>
      <c r="AM1147" s="13">
        <f t="shared" si="1594"/>
        <v>3.3414156300282942E-3</v>
      </c>
      <c r="AN1147" s="13">
        <f t="shared" si="1595"/>
        <v>4.1418333984931969E-3</v>
      </c>
      <c r="AO1147" s="13">
        <f t="shared" si="1596"/>
        <v>2.5669934243900761E-3</v>
      </c>
      <c r="AP1147" s="13">
        <f t="shared" si="1597"/>
        <v>1.060634201794007E-3</v>
      </c>
      <c r="AQ1147" s="13">
        <f t="shared" si="1598"/>
        <v>3.2867582538193495E-4</v>
      </c>
      <c r="AR1147" s="13">
        <f t="shared" si="1599"/>
        <v>1.7116408743139413E-3</v>
      </c>
      <c r="AS1147" s="13">
        <f t="shared" si="1600"/>
        <v>2.4253719199985426E-3</v>
      </c>
      <c r="AT1147" s="13">
        <f t="shared" si="1601"/>
        <v>1.7183595690524773E-3</v>
      </c>
      <c r="AU1147" s="13">
        <f t="shared" si="1602"/>
        <v>8.1163073979350405E-4</v>
      </c>
      <c r="AV1147" s="13">
        <f t="shared" si="1603"/>
        <v>2.8751743944123583E-4</v>
      </c>
      <c r="AW1147" s="13">
        <f t="shared" si="1604"/>
        <v>3.9754400203602194E-6</v>
      </c>
      <c r="AX1147" s="13">
        <f t="shared" si="1605"/>
        <v>7.8912344325375095E-4</v>
      </c>
      <c r="AY1147" s="13">
        <f t="shared" si="1606"/>
        <v>9.7815363148183411E-4</v>
      </c>
      <c r="AZ1147" s="13">
        <f t="shared" si="1607"/>
        <v>6.0623248172430482E-4</v>
      </c>
      <c r="BA1147" s="13">
        <f t="shared" si="1608"/>
        <v>2.5048404808751475E-4</v>
      </c>
      <c r="BB1147" s="13">
        <f t="shared" si="1609"/>
        <v>7.7621531637315315E-5</v>
      </c>
      <c r="BC1147" s="13">
        <f t="shared" si="1610"/>
        <v>1.9243068673555376E-5</v>
      </c>
      <c r="BD1147" s="13">
        <f t="shared" si="1611"/>
        <v>3.5360917469379817E-4</v>
      </c>
      <c r="BE1147" s="13">
        <f t="shared" si="1612"/>
        <v>5.0105940786203396E-4</v>
      </c>
      <c r="BF1147" s="13">
        <f t="shared" si="1613"/>
        <v>3.5499719488960333E-4</v>
      </c>
      <c r="BG1147" s="13">
        <f t="shared" si="1614"/>
        <v>1.6767540455560402E-4</v>
      </c>
      <c r="BH1147" s="13">
        <f t="shared" si="1615"/>
        <v>5.9398443912272388E-5</v>
      </c>
      <c r="BI1147" s="13">
        <f t="shared" si="1616"/>
        <v>1.6833357992128688E-5</v>
      </c>
      <c r="BJ1147" s="14">
        <f t="shared" si="1617"/>
        <v>0.41074957648743377</v>
      </c>
      <c r="BK1147" s="14">
        <f t="shared" si="1618"/>
        <v>0.26039591162183101</v>
      </c>
      <c r="BL1147" s="14">
        <f t="shared" si="1619"/>
        <v>0.30657680026568757</v>
      </c>
      <c r="BM1147" s="14">
        <f t="shared" si="1620"/>
        <v>0.49469613570352905</v>
      </c>
      <c r="BN1147" s="14">
        <f t="shared" si="1621"/>
        <v>0.50433213895598428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1.8147</v>
      </c>
      <c r="F1148" s="10">
        <f>VLOOKUP(B1148,home!$B$2:$E$405,3,FALSE)</f>
        <v>1.1415</v>
      </c>
      <c r="G1148" s="10">
        <f>VLOOKUP(C1148,away!$B$2:$E$405,4,FALSE)</f>
        <v>1.0653999999999999</v>
      </c>
      <c r="H1148" s="10">
        <f>VLOOKUP(A1148,away!$A$2:$E$405,3,FALSE)</f>
        <v>1.2371000000000001</v>
      </c>
      <c r="I1148" s="10">
        <f>VLOOKUP(C1148,away!$B$2:$E$405,3,FALSE)</f>
        <v>0.75449999999999995</v>
      </c>
      <c r="J1148" s="10">
        <f>VLOOKUP(B1148,home!$B$2:$E$405,4,FALSE)</f>
        <v>0.86609999999999998</v>
      </c>
      <c r="K1148" s="12">
        <f t="shared" si="1566"/>
        <v>2.2069548452699999</v>
      </c>
      <c r="L1148" s="12">
        <f t="shared" si="1567"/>
        <v>0.80841076789499999</v>
      </c>
      <c r="M1148" s="13">
        <f t="shared" si="1568"/>
        <v>4.9027906961526459E-2</v>
      </c>
      <c r="N1148" s="13">
        <f t="shared" si="1569"/>
        <v>0.10820237682218756</v>
      </c>
      <c r="O1148" s="13">
        <f t="shared" si="1570"/>
        <v>3.9634687915052216E-2</v>
      </c>
      <c r="P1148" s="13">
        <f t="shared" si="1571"/>
        <v>8.7471966534888784E-2</v>
      </c>
      <c r="Q1148" s="13">
        <f t="shared" si="1572"/>
        <v>0.11939887989872863</v>
      </c>
      <c r="R1148" s="13">
        <f t="shared" si="1573"/>
        <v>1.6020554246343015E-2</v>
      </c>
      <c r="S1148" s="13">
        <f t="shared" si="1574"/>
        <v>3.9015253779265589E-2</v>
      </c>
      <c r="T1148" s="13">
        <f t="shared" si="1575"/>
        <v>9.6523340184734074E-2</v>
      </c>
      <c r="U1148" s="13">
        <f t="shared" si="1576"/>
        <v>3.5356639817877587E-2</v>
      </c>
      <c r="V1148" s="13">
        <f t="shared" si="1577"/>
        <v>7.7342367834352535E-3</v>
      </c>
      <c r="W1148" s="13">
        <f t="shared" si="1578"/>
        <v>8.7835978837436643E-2</v>
      </c>
      <c r="X1148" s="13">
        <f t="shared" si="1579"/>
        <v>7.1007551100781108E-2</v>
      </c>
      <c r="Y1148" s="13">
        <f t="shared" si="1580"/>
        <v>2.8701634455862952E-2</v>
      </c>
      <c r="Z1148" s="13">
        <f t="shared" si="1581"/>
        <v>4.3170628534632211E-3</v>
      </c>
      <c r="AA1148" s="13">
        <f t="shared" si="1582"/>
        <v>9.5275627817857853E-3</v>
      </c>
      <c r="AB1148" s="13">
        <f t="shared" si="1583"/>
        <v>1.0513450422438132E-2</v>
      </c>
      <c r="AC1148" s="13">
        <f t="shared" si="1584"/>
        <v>8.6242833803873865E-4</v>
      </c>
      <c r="AD1148" s="13">
        <f t="shared" si="1585"/>
        <v>4.8462509771078494E-2</v>
      </c>
      <c r="AE1148" s="13">
        <f t="shared" si="1586"/>
        <v>3.9177614738156501E-2</v>
      </c>
      <c r="AF1148" s="13">
        <f t="shared" si="1587"/>
        <v>1.5835802807383781E-2</v>
      </c>
      <c r="AG1148" s="13">
        <f t="shared" si="1588"/>
        <v>4.2672778359169735E-3</v>
      </c>
      <c r="AH1148" s="13">
        <f t="shared" si="1589"/>
        <v>8.724900241047956E-4</v>
      </c>
      <c r="AI1148" s="13">
        <f t="shared" si="1590"/>
        <v>1.9255460861478174E-3</v>
      </c>
      <c r="AJ1148" s="13">
        <f t="shared" si="1591"/>
        <v>2.1247966323073059E-3</v>
      </c>
      <c r="AK1148" s="13">
        <f t="shared" si="1592"/>
        <v>1.5631100742946622E-3</v>
      </c>
      <c r="AL1148" s="13">
        <f t="shared" si="1593"/>
        <v>6.1547234951606482E-5</v>
      </c>
      <c r="AM1148" s="13">
        <f t="shared" si="1594"/>
        <v>2.1390914150645274E-2</v>
      </c>
      <c r="AN1148" s="13">
        <f t="shared" si="1595"/>
        <v>1.7292645334499163E-2</v>
      </c>
      <c r="AO1148" s="13">
        <f t="shared" si="1596"/>
        <v>6.9897803468991779E-3</v>
      </c>
      <c r="AP1148" s="13">
        <f t="shared" si="1597"/>
        <v>1.8835378992180483E-3</v>
      </c>
      <c r="AQ1148" s="13">
        <f t="shared" si="1598"/>
        <v>3.8066807986654943E-4</v>
      </c>
      <c r="AR1148" s="13">
        <f t="shared" si="1599"/>
        <v>1.41066066073457E-4</v>
      </c>
      <c r="AS1148" s="13">
        <f t="shared" si="1600"/>
        <v>3.1132643802399382E-4</v>
      </c>
      <c r="AT1148" s="13">
        <f t="shared" si="1601"/>
        <v>3.4354169542885187E-4</v>
      </c>
      <c r="AU1148" s="13">
        <f t="shared" si="1602"/>
        <v>2.5272700309299169E-4</v>
      </c>
      <c r="AV1148" s="13">
        <f t="shared" si="1603"/>
        <v>1.3943927100166107E-4</v>
      </c>
      <c r="AW1148" s="13">
        <f t="shared" si="1604"/>
        <v>3.0502229408438763E-6</v>
      </c>
      <c r="AX1148" s="13">
        <f t="shared" si="1605"/>
        <v>7.8681302715868651E-3</v>
      </c>
      <c r="AY1148" s="13">
        <f t="shared" si="1606"/>
        <v>6.3606812347514318E-3</v>
      </c>
      <c r="AZ1148" s="13">
        <f t="shared" si="1607"/>
        <v>2.5710216006603606E-3</v>
      </c>
      <c r="BA1148" s="13">
        <f t="shared" si="1608"/>
        <v>6.9281384882149152E-4</v>
      </c>
      <c r="BB1148" s="13">
        <f t="shared" si="1609"/>
        <v>1.400195438835181E-4</v>
      </c>
      <c r="BC1148" s="13">
        <f t="shared" si="1610"/>
        <v>2.2638661398236505E-5</v>
      </c>
      <c r="BD1148" s="13">
        <f t="shared" si="1611"/>
        <v>1.9006554466395019E-5</v>
      </c>
      <c r="BE1148" s="13">
        <f t="shared" si="1612"/>
        <v>4.1946607471498635E-5</v>
      </c>
      <c r="BF1148" s="13">
        <f t="shared" si="1613"/>
        <v>4.6287134300931364E-5</v>
      </c>
      <c r="BG1148" s="13">
        <f t="shared" si="1614"/>
        <v>3.4051205106367894E-5</v>
      </c>
      <c r="BH1148" s="13">
        <f t="shared" si="1615"/>
        <v>1.8787368024195298E-5</v>
      </c>
      <c r="BI1148" s="13">
        <f t="shared" si="1616"/>
        <v>8.2925745781736933E-6</v>
      </c>
      <c r="BJ1148" s="14">
        <f t="shared" si="1617"/>
        <v>0.68500581742449695</v>
      </c>
      <c r="BK1148" s="14">
        <f t="shared" si="1618"/>
        <v>0.19053402086685786</v>
      </c>
      <c r="BL1148" s="14">
        <f t="shared" si="1619"/>
        <v>0.11889530991791984</v>
      </c>
      <c r="BM1148" s="14">
        <f t="shared" si="1620"/>
        <v>0.57263820767220053</v>
      </c>
      <c r="BN1148" s="14">
        <f t="shared" si="1621"/>
        <v>0.41975637237872671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1.8147</v>
      </c>
      <c r="F1149" s="10">
        <f>VLOOKUP(B1149,home!$B$2:$E$405,3,FALSE)</f>
        <v>1.6899</v>
      </c>
      <c r="G1149" s="10">
        <f>VLOOKUP(C1149,away!$B$2:$E$405,4,FALSE)</f>
        <v>0.98399999999999999</v>
      </c>
      <c r="H1149" s="10">
        <f>VLOOKUP(A1149,away!$A$2:$E$405,3,FALSE)</f>
        <v>1.2371000000000001</v>
      </c>
      <c r="I1149" s="10">
        <f>VLOOKUP(C1149,away!$B$2:$E$405,3,FALSE)</f>
        <v>1.3856999999999999</v>
      </c>
      <c r="J1149" s="10">
        <f>VLOOKUP(B1149,home!$B$2:$E$405,4,FALSE)</f>
        <v>0.97</v>
      </c>
      <c r="K1149" s="12">
        <f t="shared" si="1566"/>
        <v>3.0175949455199995</v>
      </c>
      <c r="L1149" s="12">
        <f t="shared" si="1567"/>
        <v>1.6628219859</v>
      </c>
      <c r="M1149" s="13">
        <f t="shared" si="1568"/>
        <v>9.2751459810104225E-3</v>
      </c>
      <c r="N1149" s="13">
        <f t="shared" si="1569"/>
        <v>2.7988633631257188E-2</v>
      </c>
      <c r="O1149" s="13">
        <f t="shared" si="1570"/>
        <v>1.5422916659656156E-2</v>
      </c>
      <c r="P1149" s="13">
        <f t="shared" si="1571"/>
        <v>4.6540115357354611E-2</v>
      </c>
      <c r="Q1149" s="13">
        <f t="shared" si="1572"/>
        <v>4.2229179688846388E-2</v>
      </c>
      <c r="R1149" s="13">
        <f t="shared" si="1573"/>
        <v>1.2822782454189822E-2</v>
      </c>
      <c r="S1149" s="13">
        <f t="shared" si="1574"/>
        <v>5.8381354371953381E-2</v>
      </c>
      <c r="T1149" s="13">
        <f t="shared" si="1575"/>
        <v>7.0219608433135489E-2</v>
      </c>
      <c r="U1149" s="13">
        <f t="shared" si="1576"/>
        <v>3.8693963521265744E-2</v>
      </c>
      <c r="V1149" s="13">
        <f t="shared" si="1577"/>
        <v>3.2549053049373319E-2</v>
      </c>
      <c r="W1149" s="13">
        <f t="shared" si="1578"/>
        <v>4.2476853060839564E-2</v>
      </c>
      <c r="X1149" s="13">
        <f t="shared" si="1579"/>
        <v>7.0631445161407735E-2</v>
      </c>
      <c r="Y1149" s="13">
        <f t="shared" si="1580"/>
        <v>5.8723759955139489E-2</v>
      </c>
      <c r="Z1149" s="13">
        <f t="shared" si="1581"/>
        <v>7.1073348617465334E-3</v>
      </c>
      <c r="AA1149" s="13">
        <f t="shared" si="1582"/>
        <v>2.1447057754924424E-2</v>
      </c>
      <c r="AB1149" s="13">
        <f t="shared" si="1583"/>
        <v>3.2359266538767729E-2</v>
      </c>
      <c r="AC1149" s="13">
        <f t="shared" si="1584"/>
        <v>1.0207633704579338E-2</v>
      </c>
      <c r="AD1149" s="13">
        <f t="shared" si="1585"/>
        <v>3.2044484274496299E-2</v>
      </c>
      <c r="AE1149" s="13">
        <f t="shared" si="1586"/>
        <v>5.3284272978459259E-2</v>
      </c>
      <c r="AF1149" s="13">
        <f t="shared" si="1587"/>
        <v>4.4301130305639674E-2</v>
      </c>
      <c r="AG1149" s="13">
        <f t="shared" si="1588"/>
        <v>2.4554964490812813E-2</v>
      </c>
      <c r="AH1149" s="13">
        <f t="shared" si="1589"/>
        <v>2.9545581673164185E-3</v>
      </c>
      <c r="AI1149" s="13">
        <f t="shared" si="1590"/>
        <v>8.9156597919388576E-3</v>
      </c>
      <c r="AJ1149" s="13">
        <f t="shared" si="1591"/>
        <v>1.3451924962065294E-2</v>
      </c>
      <c r="AK1149" s="13">
        <f t="shared" si="1592"/>
        <v>1.353082025768085E-2</v>
      </c>
      <c r="AL1149" s="13">
        <f t="shared" si="1593"/>
        <v>2.048763226409039E-3</v>
      </c>
      <c r="AM1149" s="13">
        <f t="shared" si="1594"/>
        <v>1.9339454755703034E-2</v>
      </c>
      <c r="AN1149" s="13">
        <f t="shared" si="1595"/>
        <v>3.2158070563101319E-2</v>
      </c>
      <c r="AO1149" s="13">
        <f t="shared" si="1596"/>
        <v>2.6736573378224236E-2</v>
      </c>
      <c r="AP1149" s="13">
        <f t="shared" si="1597"/>
        <v>1.4819387346979967E-2</v>
      </c>
      <c r="AQ1149" s="13">
        <f t="shared" si="1598"/>
        <v>6.1605007745316413E-3</v>
      </c>
      <c r="AR1149" s="13">
        <f t="shared" si="1599"/>
        <v>9.8258085584683051E-4</v>
      </c>
      <c r="AS1149" s="13">
        <f t="shared" si="1600"/>
        <v>2.965031024168111E-3</v>
      </c>
      <c r="AT1149" s="13">
        <f t="shared" si="1601"/>
        <v>4.4736313159198402E-3</v>
      </c>
      <c r="AU1149" s="13">
        <f t="shared" si="1602"/>
        <v>4.4998690823465654E-3</v>
      </c>
      <c r="AV1149" s="13">
        <f t="shared" si="1603"/>
        <v>3.3946955495976782E-3</v>
      </c>
      <c r="AW1149" s="13">
        <f t="shared" si="1604"/>
        <v>2.8555907814819761E-4</v>
      </c>
      <c r="AX1149" s="13">
        <f t="shared" si="1605"/>
        <v>9.7264401533203662E-3</v>
      </c>
      <c r="AY1149" s="13">
        <f t="shared" si="1606"/>
        <v>1.6173338531481674E-2</v>
      </c>
      <c r="AZ1149" s="13">
        <f t="shared" si="1607"/>
        <v>1.3446691447775674E-2</v>
      </c>
      <c r="BA1149" s="13">
        <f t="shared" si="1608"/>
        <v>7.4531513923249649E-3</v>
      </c>
      <c r="BB1149" s="13">
        <f t="shared" si="1609"/>
        <v>3.0983159998497875E-3</v>
      </c>
      <c r="BC1149" s="13">
        <f t="shared" si="1610"/>
        <v>1.0303895927631938E-3</v>
      </c>
      <c r="BD1149" s="13">
        <f t="shared" si="1611"/>
        <v>2.7230950833775799E-4</v>
      </c>
      <c r="BE1149" s="13">
        <f t="shared" si="1612"/>
        <v>8.2171979597705461E-4</v>
      </c>
      <c r="BF1149" s="13">
        <f t="shared" si="1613"/>
        <v>1.2398087514870427E-3</v>
      </c>
      <c r="BG1149" s="13">
        <f t="shared" si="1614"/>
        <v>1.2470802072995872E-3</v>
      </c>
      <c r="BH1149" s="13">
        <f t="shared" si="1615"/>
        <v>9.4079573255131694E-4</v>
      </c>
      <c r="BI1149" s="13">
        <f t="shared" si="1616"/>
        <v>5.6778808946272798E-4</v>
      </c>
      <c r="BJ1149" s="14">
        <f t="shared" si="1617"/>
        <v>0.61659664591608976</v>
      </c>
      <c r="BK1149" s="14">
        <f t="shared" si="1618"/>
        <v>0.1751754042221618</v>
      </c>
      <c r="BL1149" s="14">
        <f t="shared" si="1619"/>
        <v>0.18100426002079981</v>
      </c>
      <c r="BM1149" s="14">
        <f t="shared" si="1620"/>
        <v>0.80971709179514961</v>
      </c>
      <c r="BN1149" s="14">
        <f t="shared" si="1621"/>
        <v>0.15427877377231458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1.8147</v>
      </c>
      <c r="F1150" s="10">
        <f>VLOOKUP(B1150,home!$B$2:$E$405,3,FALSE)</f>
        <v>1.2988999999999999</v>
      </c>
      <c r="G1150" s="10">
        <f>VLOOKUP(C1150,away!$B$2:$E$405,4,FALSE)</f>
        <v>1.1021000000000001</v>
      </c>
      <c r="H1150" s="10">
        <f>VLOOKUP(A1150,away!$A$2:$E$405,3,FALSE)</f>
        <v>1.2371000000000001</v>
      </c>
      <c r="I1150" s="10">
        <f>VLOOKUP(C1150,away!$B$2:$E$405,3,FALSE)</f>
        <v>0.75449999999999995</v>
      </c>
      <c r="J1150" s="10">
        <f>VLOOKUP(B1150,home!$B$2:$E$405,4,FALSE)</f>
        <v>0.98160000000000003</v>
      </c>
      <c r="K1150" s="12">
        <f t="shared" si="1566"/>
        <v>2.5977751520429999</v>
      </c>
      <c r="L1150" s="12">
        <f t="shared" si="1567"/>
        <v>0.91621753811999995</v>
      </c>
      <c r="M1150" s="13">
        <f t="shared" si="1568"/>
        <v>2.9777783305858955E-2</v>
      </c>
      <c r="N1150" s="13">
        <f t="shared" si="1569"/>
        <v>7.735598555488124E-2</v>
      </c>
      <c r="O1150" s="13">
        <f t="shared" si="1570"/>
        <v>2.7282927311164929E-2</v>
      </c>
      <c r="P1150" s="13">
        <f t="shared" si="1571"/>
        <v>7.0874910643939582E-2</v>
      </c>
      <c r="Q1150" s="13">
        <f t="shared" si="1572"/>
        <v>0.10047672856813387</v>
      </c>
      <c r="R1150" s="13">
        <f t="shared" si="1573"/>
        <v>1.2498548246871218E-2</v>
      </c>
      <c r="S1150" s="13">
        <f t="shared" si="1574"/>
        <v>4.2172824847224823E-2</v>
      </c>
      <c r="T1150" s="13">
        <f t="shared" si="1575"/>
        <v>9.2058540887047111E-2</v>
      </c>
      <c r="U1150" s="13">
        <f t="shared" si="1576"/>
        <v>3.2468418072332646E-2</v>
      </c>
      <c r="V1150" s="13">
        <f t="shared" si="1577"/>
        <v>1.1152965066265327E-2</v>
      </c>
      <c r="W1150" s="13">
        <f t="shared" si="1578"/>
        <v>8.700531627762241E-2</v>
      </c>
      <c r="X1150" s="13">
        <f t="shared" si="1579"/>
        <v>7.9715796683235168E-2</v>
      </c>
      <c r="Y1150" s="13">
        <f t="shared" si="1580"/>
        <v>3.6518505493194083E-2</v>
      </c>
      <c r="Z1150" s="13">
        <f t="shared" si="1581"/>
        <v>3.8171297016074634E-3</v>
      </c>
      <c r="AA1150" s="13">
        <f t="shared" si="1582"/>
        <v>9.9160446909611778E-3</v>
      </c>
      <c r="AB1150" s="13">
        <f t="shared" si="1583"/>
        <v>1.287982725236343E-2</v>
      </c>
      <c r="AC1150" s="13">
        <f t="shared" si="1584"/>
        <v>1.6590921878892133E-3</v>
      </c>
      <c r="AD1150" s="13">
        <f t="shared" si="1585"/>
        <v>5.6505062180412458E-2</v>
      </c>
      <c r="AE1150" s="13">
        <f t="shared" si="1586"/>
        <v>5.1770928962255026E-2</v>
      </c>
      <c r="AF1150" s="13">
        <f t="shared" si="1587"/>
        <v>2.3716716539991349E-2</v>
      </c>
      <c r="AG1150" s="13">
        <f t="shared" si="1588"/>
        <v>7.2432238801869199E-3</v>
      </c>
      <c r="AH1150" s="13">
        <f t="shared" si="1589"/>
        <v>8.7433029447288009E-4</v>
      </c>
      <c r="AI1150" s="13">
        <f t="shared" si="1590"/>
        <v>2.2713135136600868E-3</v>
      </c>
      <c r="AJ1150" s="13">
        <f t="shared" si="1591"/>
        <v>2.9501809041428267E-3</v>
      </c>
      <c r="AK1150" s="13">
        <f t="shared" si="1592"/>
        <v>2.5546355489379953E-3</v>
      </c>
      <c r="AL1150" s="13">
        <f t="shared" si="1593"/>
        <v>1.579540147215324E-4</v>
      </c>
      <c r="AM1150" s="13">
        <f t="shared" si="1594"/>
        <v>2.9357489299384015E-2</v>
      </c>
      <c r="AN1150" s="13">
        <f t="shared" si="1595"/>
        <v>2.6897846571265868E-2</v>
      </c>
      <c r="AO1150" s="13">
        <f t="shared" si="1596"/>
        <v>1.2322139383127345E-2</v>
      </c>
      <c r="AP1150" s="13">
        <f t="shared" si="1597"/>
        <v>3.763253403326811E-3</v>
      </c>
      <c r="AQ1150" s="13">
        <f t="shared" si="1598"/>
        <v>8.619896921294505E-4</v>
      </c>
      <c r="AR1150" s="13">
        <f t="shared" si="1599"/>
        <v>1.6021534998113539E-4</v>
      </c>
      <c r="AS1150" s="13">
        <f t="shared" si="1600"/>
        <v>4.1620345515686638E-4</v>
      </c>
      <c r="AT1150" s="13">
        <f t="shared" si="1601"/>
        <v>5.4060149700047532E-4</v>
      </c>
      <c r="AU1150" s="13">
        <f t="shared" si="1602"/>
        <v>4.6812037868836103E-4</v>
      </c>
      <c r="AV1150" s="13">
        <f t="shared" si="1603"/>
        <v>3.0401787198039594E-4</v>
      </c>
      <c r="AW1150" s="13">
        <f t="shared" si="1604"/>
        <v>1.0443073321785876E-5</v>
      </c>
      <c r="AX1150" s="13">
        <f t="shared" si="1605"/>
        <v>1.2710692704718004E-2</v>
      </c>
      <c r="AY1150" s="13">
        <f t="shared" si="1606"/>
        <v>1.1645759577716575E-2</v>
      </c>
      <c r="AZ1150" s="13">
        <f t="shared" si="1607"/>
        <v>5.3350245849164441E-3</v>
      </c>
      <c r="BA1150" s="13">
        <f t="shared" si="1608"/>
        <v>1.6293476970006065E-3</v>
      </c>
      <c r="BB1150" s="13">
        <f t="shared" si="1609"/>
        <v>3.7320923392184684E-4</v>
      </c>
      <c r="BC1150" s="13">
        <f t="shared" si="1610"/>
        <v>6.8388169101505147E-5</v>
      </c>
      <c r="BD1150" s="13">
        <f t="shared" si="1611"/>
        <v>2.4465352254791661E-5</v>
      </c>
      <c r="BE1150" s="13">
        <f t="shared" si="1612"/>
        <v>6.3555484173476943E-5</v>
      </c>
      <c r="BF1150" s="13">
        <f t="shared" si="1613"/>
        <v>8.2551428780960298E-5</v>
      </c>
      <c r="BG1150" s="13">
        <f t="shared" si="1614"/>
        <v>7.1483350150942007E-5</v>
      </c>
      <c r="BH1150" s="13">
        <f t="shared" si="1615"/>
        <v>4.6424417701726589E-5</v>
      </c>
      <c r="BI1150" s="13">
        <f t="shared" si="1616"/>
        <v>2.4120039750722095E-5</v>
      </c>
      <c r="BJ1150" s="14">
        <f t="shared" si="1617"/>
        <v>0.71733194534356792</v>
      </c>
      <c r="BK1150" s="14">
        <f t="shared" si="1618"/>
        <v>0.16744128964361599</v>
      </c>
      <c r="BL1150" s="14">
        <f t="shared" si="1619"/>
        <v>0.10589798446052702</v>
      </c>
      <c r="BM1150" s="14">
        <f t="shared" si="1620"/>
        <v>0.66458614901407398</v>
      </c>
      <c r="BN1150" s="14">
        <f t="shared" si="1621"/>
        <v>0.31826688363084982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1.8147</v>
      </c>
      <c r="F1151" s="10">
        <f>VLOOKUP(B1151,home!$B$2:$E$405,3,FALSE)</f>
        <v>0.77149999999999996</v>
      </c>
      <c r="G1151" s="10">
        <f>VLOOKUP(C1151,away!$B$2:$E$405,4,FALSE)</f>
        <v>1.2596000000000001</v>
      </c>
      <c r="H1151" s="10">
        <f>VLOOKUP(A1151,away!$A$2:$E$405,3,FALSE)</f>
        <v>1.2371000000000001</v>
      </c>
      <c r="I1151" s="10">
        <f>VLOOKUP(C1151,away!$B$2:$E$405,3,FALSE)</f>
        <v>0.98160000000000003</v>
      </c>
      <c r="J1151" s="10">
        <f>VLOOKUP(B1151,home!$B$2:$E$405,4,FALSE)</f>
        <v>0.97</v>
      </c>
      <c r="K1151" s="12">
        <f t="shared" si="1566"/>
        <v>1.76349170658</v>
      </c>
      <c r="L1151" s="12">
        <f t="shared" si="1567"/>
        <v>1.1779072392000001</v>
      </c>
      <c r="M1151" s="13">
        <f t="shared" si="1568"/>
        <v>5.2791824156529561E-2</v>
      </c>
      <c r="N1151" s="13">
        <f t="shared" si="1569"/>
        <v>9.309794407526957E-2</v>
      </c>
      <c r="O1151" s="13">
        <f t="shared" si="1570"/>
        <v>6.2183871844549606E-2</v>
      </c>
      <c r="P1151" s="13">
        <f t="shared" si="1571"/>
        <v>0.10966074228089678</v>
      </c>
      <c r="Q1151" s="13">
        <f t="shared" si="1572"/>
        <v>8.2088726138193291E-2</v>
      </c>
      <c r="R1151" s="13">
        <f t="shared" si="1573"/>
        <v>3.6623416403590028E-2</v>
      </c>
      <c r="S1151" s="13">
        <f t="shared" si="1574"/>
        <v>5.6947636256806156E-2</v>
      </c>
      <c r="T1151" s="13">
        <f t="shared" si="1575"/>
        <v>9.6692904774884139E-2</v>
      </c>
      <c r="U1151" s="13">
        <f t="shared" si="1576"/>
        <v>6.4585091094356936E-2</v>
      </c>
      <c r="V1151" s="13">
        <f t="shared" si="1577"/>
        <v>1.3143702042757973E-2</v>
      </c>
      <c r="W1151" s="13">
        <f t="shared" si="1578"/>
        <v>4.8254262582806913E-2</v>
      </c>
      <c r="X1151" s="13">
        <f t="shared" si="1579"/>
        <v>5.6839045218545957E-2</v>
      </c>
      <c r="Y1151" s="13">
        <f t="shared" si="1580"/>
        <v>3.3475561416070727E-2</v>
      </c>
      <c r="Z1151" s="13">
        <f t="shared" si="1581"/>
        <v>1.4379662435341577E-2</v>
      </c>
      <c r="AA1151" s="13">
        <f t="shared" si="1582"/>
        <v>2.5358415448144836E-2</v>
      </c>
      <c r="AB1151" s="13">
        <f t="shared" si="1583"/>
        <v>2.2359677667406791E-2</v>
      </c>
      <c r="AC1151" s="13">
        <f t="shared" si="1584"/>
        <v>1.7064054725289129E-3</v>
      </c>
      <c r="AD1151" s="13">
        <f t="shared" si="1585"/>
        <v>2.1273997967978395E-2</v>
      </c>
      <c r="AE1151" s="13">
        <f t="shared" si="1586"/>
        <v>2.5058796213207842E-2</v>
      </c>
      <c r="AF1151" s="13">
        <f t="shared" si="1587"/>
        <v>1.4758468732587536E-2</v>
      </c>
      <c r="AG1151" s="13">
        <f t="shared" si="1588"/>
        <v>5.7947023865405701E-3</v>
      </c>
      <c r="AH1151" s="13">
        <f t="shared" si="1589"/>
        <v>4.2344771199602851E-3</v>
      </c>
      <c r="AI1151" s="13">
        <f t="shared" si="1590"/>
        <v>7.4674652827527253E-3</v>
      </c>
      <c r="AJ1151" s="13">
        <f t="shared" si="1591"/>
        <v>6.5844065476542545E-3</v>
      </c>
      <c r="AK1151" s="13">
        <f t="shared" si="1592"/>
        <v>3.8705154465131092E-3</v>
      </c>
      <c r="AL1151" s="13">
        <f t="shared" si="1593"/>
        <v>1.4178384152430199E-4</v>
      </c>
      <c r="AM1151" s="13">
        <f t="shared" si="1594"/>
        <v>7.5033037964659386E-3</v>
      </c>
      <c r="AN1151" s="13">
        <f t="shared" si="1595"/>
        <v>8.8381958597740732E-3</v>
      </c>
      <c r="AO1151" s="13">
        <f t="shared" si="1596"/>
        <v>5.2052874423476761E-3</v>
      </c>
      <c r="AP1151" s="13">
        <f t="shared" si="1597"/>
        <v>2.0437819201527272E-3</v>
      </c>
      <c r="AQ1151" s="13">
        <f t="shared" si="1598"/>
        <v>6.018463797734931E-4</v>
      </c>
      <c r="AR1151" s="13">
        <f t="shared" si="1599"/>
        <v>9.9756425076559714E-4</v>
      </c>
      <c r="AS1151" s="13">
        <f t="shared" si="1600"/>
        <v>1.7591962830058217E-3</v>
      </c>
      <c r="AT1151" s="13">
        <f t="shared" si="1601"/>
        <v>1.5511640276635649E-3</v>
      </c>
      <c r="AU1151" s="13">
        <f t="shared" si="1602"/>
        <v>9.1182163277664222E-4</v>
      </c>
      <c r="AV1151" s="13">
        <f t="shared" si="1603"/>
        <v>4.019974718204606E-4</v>
      </c>
      <c r="AW1151" s="13">
        <f t="shared" si="1604"/>
        <v>8.1810444206554543E-6</v>
      </c>
      <c r="AX1151" s="13">
        <f t="shared" si="1605"/>
        <v>2.2053356695029857E-3</v>
      </c>
      <c r="AY1151" s="13">
        <f t="shared" si="1606"/>
        <v>2.5976808499735453E-3</v>
      </c>
      <c r="AZ1151" s="13">
        <f t="shared" si="1607"/>
        <v>1.5299135391575248E-3</v>
      </c>
      <c r="BA1151" s="13">
        <f t="shared" si="1608"/>
        <v>6.0069874437458041E-4</v>
      </c>
      <c r="BB1151" s="13">
        <f t="shared" si="1609"/>
        <v>1.7689184989429208E-4</v>
      </c>
      <c r="BC1151" s="13">
        <f t="shared" si="1610"/>
        <v>4.1672438109193269E-5</v>
      </c>
      <c r="BD1151" s="13">
        <f t="shared" si="1611"/>
        <v>1.9583969209065354E-4</v>
      </c>
      <c r="BE1151" s="13">
        <f t="shared" si="1612"/>
        <v>3.4536167282104831E-4</v>
      </c>
      <c r="BF1151" s="13">
        <f t="shared" si="1613"/>
        <v>3.0452122289525708E-4</v>
      </c>
      <c r="BG1151" s="13">
        <f t="shared" si="1614"/>
        <v>1.7900688368446187E-4</v>
      </c>
      <c r="BH1151" s="13">
        <f t="shared" si="1615"/>
        <v>7.8919288699569779E-5</v>
      </c>
      <c r="BI1151" s="13">
        <f t="shared" si="1616"/>
        <v>2.7834702222176818E-5</v>
      </c>
      <c r="BJ1151" s="14">
        <f t="shared" si="1617"/>
        <v>0.50867901799561099</v>
      </c>
      <c r="BK1151" s="14">
        <f t="shared" si="1618"/>
        <v>0.23698977490101722</v>
      </c>
      <c r="BL1151" s="14">
        <f t="shared" si="1619"/>
        <v>0.24002056398337379</v>
      </c>
      <c r="BM1151" s="14">
        <f t="shared" si="1620"/>
        <v>0.56103299461076195</v>
      </c>
      <c r="BN1151" s="14">
        <f t="shared" si="1621"/>
        <v>0.4364465248990288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1.8147</v>
      </c>
      <c r="F1152" s="10">
        <f>VLOOKUP(B1152,home!$B$2:$E$405,3,FALSE)</f>
        <v>1.2491000000000001</v>
      </c>
      <c r="G1152" s="10">
        <f>VLOOKUP(C1152,away!$B$2:$E$405,4,FALSE)</f>
        <v>0.8266</v>
      </c>
      <c r="H1152" s="10">
        <f>VLOOKUP(A1152,away!$A$2:$E$405,3,FALSE)</f>
        <v>1.2371000000000001</v>
      </c>
      <c r="I1152" s="10">
        <f>VLOOKUP(C1152,away!$B$2:$E$405,3,FALSE)</f>
        <v>1.0392999999999999</v>
      </c>
      <c r="J1152" s="10">
        <f>VLOOKUP(B1152,home!$B$2:$E$405,4,FALSE)</f>
        <v>0.7006</v>
      </c>
      <c r="K1152" s="12">
        <f t="shared" si="1566"/>
        <v>1.8736887470820003</v>
      </c>
      <c r="L1152" s="12">
        <f t="shared" si="1567"/>
        <v>0.90077405181799997</v>
      </c>
      <c r="M1152" s="13">
        <f t="shared" si="1568"/>
        <v>6.2382979895309276E-2</v>
      </c>
      <c r="N1152" s="13">
        <f t="shared" si="1569"/>
        <v>0.11688628743928364</v>
      </c>
      <c r="O1152" s="13">
        <f t="shared" si="1570"/>
        <v>5.6192969564778567E-2</v>
      </c>
      <c r="P1152" s="13">
        <f t="shared" si="1571"/>
        <v>0.10528813473864691</v>
      </c>
      <c r="Q1152" s="13">
        <f t="shared" si="1572"/>
        <v>0.10950426073158899</v>
      </c>
      <c r="R1152" s="13">
        <f t="shared" si="1573"/>
        <v>2.5308584439275569E-2</v>
      </c>
      <c r="S1152" s="13">
        <f t="shared" si="1574"/>
        <v>4.4425544176261059E-2</v>
      </c>
      <c r="T1152" s="13">
        <f t="shared" si="1575"/>
        <v>9.8638596630528111E-2</v>
      </c>
      <c r="U1152" s="13">
        <f t="shared" si="1576"/>
        <v>4.742040986844525E-2</v>
      </c>
      <c r="V1152" s="13">
        <f t="shared" si="1577"/>
        <v>8.3311233090920481E-3</v>
      </c>
      <c r="W1152" s="13">
        <f t="shared" si="1578"/>
        <v>6.83923003634372E-2</v>
      </c>
      <c r="X1152" s="13">
        <f t="shared" si="1579"/>
        <v>6.1606009511526998E-2</v>
      </c>
      <c r="Y1152" s="13">
        <f t="shared" si="1580"/>
        <v>2.7746547402018207E-2</v>
      </c>
      <c r="Z1152" s="13">
        <f t="shared" si="1581"/>
        <v>7.5991053837147484E-3</v>
      </c>
      <c r="AA1152" s="13">
        <f t="shared" si="1582"/>
        <v>1.4238358245356568E-2</v>
      </c>
      <c r="AB1152" s="13">
        <f t="shared" si="1583"/>
        <v>1.3339125810623412E-2</v>
      </c>
      <c r="AC1152" s="13">
        <f t="shared" si="1584"/>
        <v>8.7881385572237056E-4</v>
      </c>
      <c r="AD1152" s="13">
        <f t="shared" si="1585"/>
        <v>3.203647089450614E-2</v>
      </c>
      <c r="AE1152" s="13">
        <f t="shared" si="1586"/>
        <v>2.8857621693593721E-2</v>
      </c>
      <c r="AF1152" s="13">
        <f t="shared" si="1587"/>
        <v>1.2997098409384714E-2</v>
      </c>
      <c r="AG1152" s="13">
        <f t="shared" si="1588"/>
        <v>3.9024829986995845E-3</v>
      </c>
      <c r="AH1152" s="13">
        <f t="shared" si="1589"/>
        <v>1.7112692366701772E-3</v>
      </c>
      <c r="AI1152" s="13">
        <f t="shared" si="1590"/>
        <v>3.2063859119765151E-3</v>
      </c>
      <c r="AJ1152" s="13">
        <f t="shared" si="1591"/>
        <v>3.0038846010363275E-3</v>
      </c>
      <c r="AK1152" s="13">
        <f t="shared" si="1592"/>
        <v>1.8761149248315563E-3</v>
      </c>
      <c r="AL1152" s="13">
        <f t="shared" si="1593"/>
        <v>5.9329433641527093E-5</v>
      </c>
      <c r="AM1152" s="13">
        <f t="shared" si="1594"/>
        <v>1.200527500225123E-2</v>
      </c>
      <c r="AN1152" s="13">
        <f t="shared" si="1595"/>
        <v>1.0814040206967189E-2</v>
      </c>
      <c r="AO1152" s="13">
        <f t="shared" si="1596"/>
        <v>4.8705034068762983E-3</v>
      </c>
      <c r="AP1152" s="13">
        <f t="shared" si="1597"/>
        <v>1.4624076960684457E-3</v>
      </c>
      <c r="AQ1152" s="13">
        <f t="shared" si="1598"/>
        <v>3.2932472644934987E-4</v>
      </c>
      <c r="AR1152" s="13">
        <f t="shared" si="1599"/>
        <v>3.0829338481337838E-4</v>
      </c>
      <c r="AS1152" s="13">
        <f t="shared" si="1600"/>
        <v>5.7764584592464782E-4</v>
      </c>
      <c r="AT1152" s="13">
        <f t="shared" si="1601"/>
        <v>5.4116426065383793E-4</v>
      </c>
      <c r="AU1152" s="13">
        <f t="shared" si="1602"/>
        <v>3.379911285033488E-4</v>
      </c>
      <c r="AV1152" s="13">
        <f t="shared" si="1603"/>
        <v>1.5832254352256785E-4</v>
      </c>
      <c r="AW1152" s="13">
        <f t="shared" si="1604"/>
        <v>2.7815125098134226E-6</v>
      </c>
      <c r="AX1152" s="13">
        <f t="shared" si="1605"/>
        <v>3.7490247795571603E-3</v>
      </c>
      <c r="AY1152" s="13">
        <f t="shared" si="1606"/>
        <v>3.3770242410477874E-3</v>
      </c>
      <c r="AZ1152" s="13">
        <f t="shared" si="1607"/>
        <v>1.5209679043481107E-3</v>
      </c>
      <c r="BA1152" s="13">
        <f t="shared" si="1608"/>
        <v>4.5668280729492674E-4</v>
      </c>
      <c r="BB1152" s="13">
        <f t="shared" si="1609"/>
        <v>1.0284200568066746E-4</v>
      </c>
      <c r="BC1152" s="13">
        <f t="shared" si="1610"/>
        <v>1.8527482030812927E-5</v>
      </c>
      <c r="BD1152" s="13">
        <f t="shared" si="1611"/>
        <v>4.6283780231172087E-5</v>
      </c>
      <c r="BE1152" s="13">
        <f t="shared" si="1612"/>
        <v>8.6721398191563474E-5</v>
      </c>
      <c r="BF1152" s="13">
        <f t="shared" si="1613"/>
        <v>8.124445396137493E-5</v>
      </c>
      <c r="BG1152" s="13">
        <f t="shared" si="1614"/>
        <v>5.0742273050083272E-5</v>
      </c>
      <c r="BH1152" s="13">
        <f t="shared" si="1615"/>
        <v>2.3768806503825834E-5</v>
      </c>
      <c r="BI1152" s="13">
        <f t="shared" si="1616"/>
        <v>8.9070690555575805E-6</v>
      </c>
      <c r="BJ1152" s="14">
        <f t="shared" si="1617"/>
        <v>0.59927429633313922</v>
      </c>
      <c r="BK1152" s="14">
        <f t="shared" si="1618"/>
        <v>0.22474294964972097</v>
      </c>
      <c r="BL1152" s="14">
        <f t="shared" si="1619"/>
        <v>0.16851818754740533</v>
      </c>
      <c r="BM1152" s="14">
        <f t="shared" si="1620"/>
        <v>0.52119707937655935</v>
      </c>
      <c r="BN1152" s="14">
        <f t="shared" si="1621"/>
        <v>0.47556321680888297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1.5906</v>
      </c>
      <c r="F1153" s="10">
        <f>VLOOKUP(B1153,home!$B$2:$E$405,3,FALSE)</f>
        <v>0.97799999999999998</v>
      </c>
      <c r="G1153" s="10">
        <f>VLOOKUP(C1153,away!$B$2:$E$405,4,FALSE)</f>
        <v>0.9879</v>
      </c>
      <c r="H1153" s="10">
        <f>VLOOKUP(A1153,away!$A$2:$E$405,3,FALSE)</f>
        <v>1.1812</v>
      </c>
      <c r="I1153" s="10">
        <f>VLOOKUP(C1153,away!$B$2:$E$405,3,FALSE)</f>
        <v>1.0885</v>
      </c>
      <c r="J1153" s="10">
        <f>VLOOKUP(B1153,home!$B$2:$E$405,4,FALSE)</f>
        <v>1.6932</v>
      </c>
      <c r="K1153" s="12">
        <f t="shared" si="1566"/>
        <v>1.53678395772</v>
      </c>
      <c r="L1153" s="12">
        <f t="shared" si="1567"/>
        <v>2.17700853384</v>
      </c>
      <c r="M1153" s="13">
        <f t="shared" si="1568"/>
        <v>2.4384868278928815E-2</v>
      </c>
      <c r="N1153" s="13">
        <f t="shared" si="1569"/>
        <v>3.7474274382173108E-2</v>
      </c>
      <c r="O1153" s="13">
        <f t="shared" si="1570"/>
        <v>5.3086066339792334E-2</v>
      </c>
      <c r="P1153" s="13">
        <f t="shared" si="1571"/>
        <v>8.1581815129452534E-2</v>
      </c>
      <c r="Q1153" s="13">
        <f t="shared" si="1572"/>
        <v>2.8794931848860603E-2</v>
      </c>
      <c r="R1153" s="13">
        <f t="shared" si="1573"/>
        <v>5.7784409724862165E-2</v>
      </c>
      <c r="S1153" s="13">
        <f t="shared" si="1574"/>
        <v>6.8234862740342669E-2</v>
      </c>
      <c r="T1153" s="13">
        <f t="shared" si="1575"/>
        <v>6.2686812366310726E-2</v>
      </c>
      <c r="U1153" s="13">
        <f t="shared" si="1576"/>
        <v>8.8802153871487724E-2</v>
      </c>
      <c r="V1153" s="13">
        <f t="shared" si="1577"/>
        <v>2.5365110735389315E-2</v>
      </c>
      <c r="W1153" s="13">
        <f t="shared" si="1578"/>
        <v>1.4750529776323221E-2</v>
      </c>
      <c r="X1153" s="13">
        <f t="shared" si="1579"/>
        <v>3.2112029201716671E-2</v>
      </c>
      <c r="Y1153" s="13">
        <f t="shared" si="1580"/>
        <v>3.4954080805528254E-2</v>
      </c>
      <c r="Z1153" s="13">
        <f t="shared" si="1581"/>
        <v>4.1932384364644006E-2</v>
      </c>
      <c r="AA1153" s="13">
        <f t="shared" si="1582"/>
        <v>6.4441015600533863E-2</v>
      </c>
      <c r="AB1153" s="13">
        <f t="shared" si="1583"/>
        <v>4.9515959497042357E-2</v>
      </c>
      <c r="AC1153" s="13">
        <f t="shared" si="1584"/>
        <v>5.3038316402880458E-3</v>
      </c>
      <c r="AD1153" s="13">
        <f t="shared" si="1585"/>
        <v>5.6670943820311768E-3</v>
      </c>
      <c r="AE1153" s="13">
        <f t="shared" si="1586"/>
        <v>1.2337312831758592E-2</v>
      </c>
      <c r="AF1153" s="13">
        <f t="shared" si="1587"/>
        <v>1.34292176596961E-2</v>
      </c>
      <c r="AG1153" s="13">
        <f t="shared" si="1588"/>
        <v>9.7451738159844148E-3</v>
      </c>
      <c r="AH1153" s="13">
        <f t="shared" si="1589"/>
        <v>2.2821789651522241E-2</v>
      </c>
      <c r="AI1153" s="13">
        <f t="shared" si="1590"/>
        <v>3.5072160222919688E-2</v>
      </c>
      <c r="AJ1153" s="13">
        <f t="shared" si="1591"/>
        <v>2.694916659658424E-2</v>
      </c>
      <c r="AK1153" s="13">
        <f t="shared" si="1592"/>
        <v>1.3805015633184781E-2</v>
      </c>
      <c r="AL1153" s="13">
        <f t="shared" si="1593"/>
        <v>7.0977822378416079E-4</v>
      </c>
      <c r="AM1153" s="13">
        <f t="shared" si="1594"/>
        <v>1.7418199466381291E-3</v>
      </c>
      <c r="AN1153" s="13">
        <f t="shared" si="1595"/>
        <v>3.7919568882439397E-3</v>
      </c>
      <c r="AO1153" s="13">
        <f t="shared" si="1596"/>
        <v>4.1275612528302152E-3</v>
      </c>
      <c r="AP1153" s="13">
        <f t="shared" si="1597"/>
        <v>2.9952453571195671E-3</v>
      </c>
      <c r="AQ1153" s="13">
        <f t="shared" si="1598"/>
        <v>1.6301686758484835E-3</v>
      </c>
      <c r="AR1153" s="13">
        <f t="shared" si="1599"/>
        <v>9.936646165773071E-3</v>
      </c>
      <c r="AS1153" s="13">
        <f t="shared" si="1600"/>
        <v>1.5270478421100001E-2</v>
      </c>
      <c r="AT1153" s="13">
        <f t="shared" si="1601"/>
        <v>1.1733713132127961E-2</v>
      </c>
      <c r="AU1153" s="13">
        <f t="shared" si="1602"/>
        <v>6.0107273686475799E-3</v>
      </c>
      <c r="AV1153" s="13">
        <f t="shared" si="1603"/>
        <v>2.3092973485915377E-3</v>
      </c>
      <c r="AW1153" s="13">
        <f t="shared" si="1604"/>
        <v>6.5961894407127084E-5</v>
      </c>
      <c r="AX1153" s="13">
        <f t="shared" si="1605"/>
        <v>4.4613349187169716E-4</v>
      </c>
      <c r="AY1153" s="13">
        <f t="shared" si="1606"/>
        <v>9.7123641903652282E-4</v>
      </c>
      <c r="AZ1153" s="13">
        <f t="shared" si="1607"/>
        <v>1.0571949863093565E-3</v>
      </c>
      <c r="BA1153" s="13">
        <f t="shared" si="1608"/>
        <v>7.6717416904277709E-4</v>
      </c>
      <c r="BB1153" s="13">
        <f t="shared" si="1609"/>
        <v>4.1753617823693398E-4</v>
      </c>
      <c r="BC1153" s="13">
        <f t="shared" si="1610"/>
        <v>1.8179596464174905E-4</v>
      </c>
      <c r="BD1153" s="13">
        <f t="shared" si="1611"/>
        <v>3.6053605834394141E-3</v>
      </c>
      <c r="BE1153" s="13">
        <f t="shared" si="1612"/>
        <v>5.5406603064257105E-3</v>
      </c>
      <c r="BF1153" s="13">
        <f t="shared" si="1613"/>
        <v>4.2573989370455062E-3</v>
      </c>
      <c r="BG1153" s="13">
        <f t="shared" si="1614"/>
        <v>2.1809007960219046E-3</v>
      </c>
      <c r="BH1153" s="13">
        <f t="shared" si="1615"/>
        <v>8.3789333917631023E-4</v>
      </c>
      <c r="BI1153" s="13">
        <f t="shared" si="1616"/>
        <v>2.5753220838531913E-4</v>
      </c>
      <c r="BJ1153" s="14">
        <f t="shared" si="1617"/>
        <v>0.27007928040020218</v>
      </c>
      <c r="BK1153" s="14">
        <f t="shared" si="1618"/>
        <v>0.20655150316722207</v>
      </c>
      <c r="BL1153" s="14">
        <f t="shared" si="1619"/>
        <v>0.47421834574466371</v>
      </c>
      <c r="BM1153" s="14">
        <f t="shared" si="1620"/>
        <v>0.70876987344803322</v>
      </c>
      <c r="BN1153" s="14">
        <f t="shared" si="1621"/>
        <v>0.28310636570406955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1.5906</v>
      </c>
      <c r="F1154" s="10">
        <f>VLOOKUP(B1154,home!$B$2:$E$405,3,FALSE)</f>
        <v>0.94299999999999995</v>
      </c>
      <c r="G1154" s="10">
        <f>VLOOKUP(C1154,away!$B$2:$E$405,4,FALSE)</f>
        <v>1.6067</v>
      </c>
      <c r="H1154" s="10">
        <f>VLOOKUP(A1154,away!$A$2:$E$405,3,FALSE)</f>
        <v>1.1812</v>
      </c>
      <c r="I1154" s="10">
        <f>VLOOKUP(C1154,away!$B$2:$E$405,3,FALSE)</f>
        <v>1.1288</v>
      </c>
      <c r="J1154" s="10">
        <f>VLOOKUP(B1154,home!$B$2:$E$405,4,FALSE)</f>
        <v>0.95240000000000002</v>
      </c>
      <c r="K1154" s="12">
        <f t="shared" si="1566"/>
        <v>2.4099468498600003</v>
      </c>
      <c r="L1154" s="12">
        <f t="shared" si="1567"/>
        <v>1.2698716445440001</v>
      </c>
      <c r="M1154" s="13">
        <f t="shared" si="1568"/>
        <v>2.5227553361809089E-2</v>
      </c>
      <c r="N1154" s="13">
        <f t="shared" si="1569"/>
        <v>6.0797062753966881E-2</v>
      </c>
      <c r="O1154" s="13">
        <f t="shared" si="1570"/>
        <v>3.2035754675382028E-2</v>
      </c>
      <c r="P1154" s="13">
        <f t="shared" si="1571"/>
        <v>7.7204466062824703E-2</v>
      </c>
      <c r="Q1154" s="13">
        <f t="shared" si="1572"/>
        <v>7.3258844932331632E-2</v>
      </c>
      <c r="R1154" s="13">
        <f t="shared" si="1573"/>
        <v>2.0340648236917763E-2</v>
      </c>
      <c r="S1154" s="13">
        <f t="shared" si="1574"/>
        <v>5.9067654070145019E-2</v>
      </c>
      <c r="T1154" s="13">
        <f t="shared" si="1575"/>
        <v>9.302932989161386E-2</v>
      </c>
      <c r="U1154" s="13">
        <f t="shared" si="1576"/>
        <v>4.9019881142670335E-2</v>
      </c>
      <c r="V1154" s="13">
        <f t="shared" si="1577"/>
        <v>2.0085123368733471E-2</v>
      </c>
      <c r="W1154" s="13">
        <f t="shared" si="1578"/>
        <v>5.8849974189684955E-2</v>
      </c>
      <c r="X1154" s="13">
        <f t="shared" si="1579"/>
        <v>7.473191350562719E-2</v>
      </c>
      <c r="Y1154" s="13">
        <f t="shared" si="1580"/>
        <v>4.7449968951655402E-2</v>
      </c>
      <c r="Z1154" s="13">
        <f t="shared" si="1581"/>
        <v>8.6100041425685968E-3</v>
      </c>
      <c r="AA1154" s="13">
        <f t="shared" si="1582"/>
        <v>2.0749652360664742E-2</v>
      </c>
      <c r="AB1154" s="13">
        <f t="shared" si="1583"/>
        <v>2.5002779671137062E-2</v>
      </c>
      <c r="AC1154" s="13">
        <f t="shared" si="1584"/>
        <v>3.8416855254692242E-3</v>
      </c>
      <c r="AD1154" s="13">
        <f t="shared" si="1585"/>
        <v>3.5456327478193397E-2</v>
      </c>
      <c r="AE1154" s="13">
        <f t="shared" si="1586"/>
        <v>4.5024984884224073E-2</v>
      </c>
      <c r="AF1154" s="13">
        <f t="shared" si="1587"/>
        <v>2.8587975800249191E-2</v>
      </c>
      <c r="AG1154" s="13">
        <f t="shared" si="1588"/>
        <v>1.2101019947882178E-2</v>
      </c>
      <c r="AH1154" s="13">
        <f t="shared" si="1589"/>
        <v>2.7334000300135598E-3</v>
      </c>
      <c r="AI1154" s="13">
        <f t="shared" si="1590"/>
        <v>6.587348791738409E-3</v>
      </c>
      <c r="AJ1154" s="13">
        <f t="shared" si="1591"/>
        <v>7.9375802347895312E-3</v>
      </c>
      <c r="AK1154" s="13">
        <f t="shared" si="1592"/>
        <v>6.3763821607806768E-3</v>
      </c>
      <c r="AL1154" s="13">
        <f t="shared" si="1593"/>
        <v>4.7027196894033505E-4</v>
      </c>
      <c r="AM1154" s="13">
        <f t="shared" si="1594"/>
        <v>1.7089572942735345E-2</v>
      </c>
      <c r="AN1154" s="13">
        <f t="shared" si="1595"/>
        <v>2.1701564097345985E-2</v>
      </c>
      <c r="AO1154" s="13">
        <f t="shared" si="1596"/>
        <v>1.377910044473689E-2</v>
      </c>
      <c r="AP1154" s="13">
        <f t="shared" si="1597"/>
        <v>5.8325629806983354E-3</v>
      </c>
      <c r="AQ1154" s="13">
        <f t="shared" si="1598"/>
        <v>1.8516515860514629E-3</v>
      </c>
      <c r="AR1154" s="13">
        <f t="shared" si="1599"/>
        <v>6.9421343826198709E-4</v>
      </c>
      <c r="AS1154" s="13">
        <f t="shared" si="1600"/>
        <v>1.6730174886699556E-3</v>
      </c>
      <c r="AT1154" s="13">
        <f t="shared" si="1601"/>
        <v>2.0159416132904243E-3</v>
      </c>
      <c r="AU1154" s="13">
        <f t="shared" si="1602"/>
        <v>1.6194373801503151E-3</v>
      </c>
      <c r="AV1154" s="13">
        <f t="shared" si="1603"/>
        <v>9.7568950320969599E-4</v>
      </c>
      <c r="AW1154" s="13">
        <f t="shared" si="1604"/>
        <v>3.997733895867514E-5</v>
      </c>
      <c r="AX1154" s="13">
        <f t="shared" si="1605"/>
        <v>6.8641604131329517E-3</v>
      </c>
      <c r="AY1154" s="13">
        <f t="shared" si="1606"/>
        <v>8.7166026722389663E-3</v>
      </c>
      <c r="AZ1154" s="13">
        <f t="shared" si="1607"/>
        <v>5.5344832851163617E-3</v>
      </c>
      <c r="BA1154" s="13">
        <f t="shared" si="1608"/>
        <v>2.3426944636573323E-3</v>
      </c>
      <c r="BB1154" s="13">
        <f t="shared" si="1609"/>
        <v>7.4373031780716552E-4</v>
      </c>
      <c r="BC1154" s="13">
        <f t="shared" si="1610"/>
        <v>1.8888840835420325E-4</v>
      </c>
      <c r="BD1154" s="13">
        <f t="shared" si="1611"/>
        <v>1.4692699341838244E-4</v>
      </c>
      <c r="BE1154" s="13">
        <f t="shared" si="1612"/>
        <v>3.5408624494803179E-4</v>
      </c>
      <c r="BF1154" s="13">
        <f t="shared" si="1613"/>
        <v>4.2666451529563293E-4</v>
      </c>
      <c r="BG1154" s="13">
        <f t="shared" si="1614"/>
        <v>3.4274626819458481E-4</v>
      </c>
      <c r="BH1154" s="13">
        <f t="shared" si="1615"/>
        <v>2.0650007233420262E-4</v>
      </c>
      <c r="BI1154" s="13">
        <f t="shared" si="1616"/>
        <v>9.9530839763534756E-5</v>
      </c>
      <c r="BJ1154" s="14">
        <f t="shared" si="1617"/>
        <v>0.61393241394730391</v>
      </c>
      <c r="BK1154" s="14">
        <f t="shared" si="1618"/>
        <v>0.19461335703016083</v>
      </c>
      <c r="BL1154" s="14">
        <f t="shared" si="1619"/>
        <v>0.17933818166163085</v>
      </c>
      <c r="BM1154" s="14">
        <f t="shared" si="1620"/>
        <v>0.69895300142515182</v>
      </c>
      <c r="BN1154" s="14">
        <f t="shared" si="1621"/>
        <v>0.28886433002323214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1.5906</v>
      </c>
      <c r="F1155" s="10">
        <f>VLOOKUP(B1155,home!$B$2:$E$405,3,FALSE)</f>
        <v>0.62870000000000004</v>
      </c>
      <c r="G1155" s="10">
        <f>VLOOKUP(C1155,away!$B$2:$E$405,4,FALSE)</f>
        <v>0.48899999999999999</v>
      </c>
      <c r="H1155" s="10">
        <f>VLOOKUP(A1155,away!$A$2:$E$405,3,FALSE)</f>
        <v>1.1812</v>
      </c>
      <c r="I1155" s="10">
        <f>VLOOKUP(C1155,away!$B$2:$E$405,3,FALSE)</f>
        <v>0.84660000000000002</v>
      </c>
      <c r="J1155" s="10">
        <f>VLOOKUP(B1155,home!$B$2:$E$405,4,FALSE)</f>
        <v>1.1640999999999999</v>
      </c>
      <c r="K1155" s="12">
        <f t="shared" si="1566"/>
        <v>0.48900499758000004</v>
      </c>
      <c r="L1155" s="12">
        <f t="shared" si="1567"/>
        <v>1.1641045632720002</v>
      </c>
      <c r="M1155" s="13">
        <f t="shared" si="1568"/>
        <v>0.1914536452823016</v>
      </c>
      <c r="N1155" s="13">
        <f t="shared" si="1569"/>
        <v>9.3621789347954079E-2</v>
      </c>
      <c r="O1155" s="13">
        <f t="shared" si="1570"/>
        <v>0.22287206212818611</v>
      </c>
      <c r="P1155" s="13">
        <f t="shared" si="1571"/>
        <v>0.10898555220164327</v>
      </c>
      <c r="Q1155" s="13">
        <f t="shared" si="1572"/>
        <v>2.2890761436765775E-2</v>
      </c>
      <c r="R1155" s="13">
        <f t="shared" si="1573"/>
        <v>0.12972319227463114</v>
      </c>
      <c r="S1155" s="13">
        <f t="shared" si="1574"/>
        <v>1.5510086751264286E-2</v>
      </c>
      <c r="T1155" s="13">
        <f t="shared" si="1575"/>
        <v>2.6647239845309763E-2</v>
      </c>
      <c r="U1155" s="13">
        <f t="shared" si="1576"/>
        <v>6.3435289324325878E-2</v>
      </c>
      <c r="V1155" s="13">
        <f t="shared" si="1577"/>
        <v>9.8101806940696819E-4</v>
      </c>
      <c r="W1155" s="13">
        <f t="shared" si="1578"/>
        <v>3.7312322469966702E-3</v>
      </c>
      <c r="X1155" s="13">
        <f t="shared" si="1579"/>
        <v>4.343544485356462E-3</v>
      </c>
      <c r="Y1155" s="13">
        <f t="shared" si="1580"/>
        <v>2.5281699780891954E-3</v>
      </c>
      <c r="Z1155" s="13">
        <f t="shared" si="1581"/>
        <v>5.0337120029703052E-2</v>
      </c>
      <c r="AA1155" s="13">
        <f t="shared" si="1582"/>
        <v>2.4615103258309113E-2</v>
      </c>
      <c r="AB1155" s="13">
        <f t="shared" si="1583"/>
        <v>6.0184542546304481E-3</v>
      </c>
      <c r="AC1155" s="13">
        <f t="shared" si="1584"/>
        <v>3.4902964323445578E-5</v>
      </c>
      <c r="AD1155" s="13">
        <f t="shared" si="1585"/>
        <v>4.5614780397825605E-4</v>
      </c>
      <c r="AE1155" s="13">
        <f t="shared" si="1586"/>
        <v>5.3100374013758972E-4</v>
      </c>
      <c r="AF1155" s="13">
        <f t="shared" si="1587"/>
        <v>3.0907193850433383E-4</v>
      </c>
      <c r="AG1155" s="13">
        <f t="shared" si="1588"/>
        <v>1.1993068466407265E-4</v>
      </c>
      <c r="AH1155" s="13">
        <f t="shared" si="1589"/>
        <v>1.4649417782136935E-2</v>
      </c>
      <c r="AI1155" s="13">
        <f t="shared" si="1590"/>
        <v>7.1636385071022811E-3</v>
      </c>
      <c r="AJ1155" s="13">
        <f t="shared" si="1591"/>
        <v>1.7515275154147728E-3</v>
      </c>
      <c r="AK1155" s="13">
        <f t="shared" si="1592"/>
        <v>2.8550190281223493E-4</v>
      </c>
      <c r="AL1155" s="13">
        <f t="shared" si="1593"/>
        <v>7.9474461500192991E-7</v>
      </c>
      <c r="AM1155" s="13">
        <f t="shared" si="1594"/>
        <v>4.4611711156101899E-5</v>
      </c>
      <c r="AN1155" s="13">
        <f t="shared" si="1595"/>
        <v>5.1932696532190619E-5</v>
      </c>
      <c r="AO1155" s="13">
        <f t="shared" si="1596"/>
        <v>3.0227544508071546E-5</v>
      </c>
      <c r="AP1155" s="13">
        <f t="shared" si="1597"/>
        <v>1.1729340832784522E-5</v>
      </c>
      <c r="AQ1155" s="13">
        <f t="shared" si="1598"/>
        <v>3.4135447969042673E-6</v>
      </c>
      <c r="AR1155" s="13">
        <f t="shared" si="1599"/>
        <v>3.4106908178927167E-3</v>
      </c>
      <c r="AS1155" s="13">
        <f t="shared" si="1600"/>
        <v>1.6678448551497563E-3</v>
      </c>
      <c r="AT1155" s="13">
        <f t="shared" si="1601"/>
        <v>4.0779223467816099E-4</v>
      </c>
      <c r="AU1155" s="13">
        <f t="shared" si="1602"/>
        <v>6.6470813577312337E-5</v>
      </c>
      <c r="AV1155" s="13">
        <f t="shared" si="1603"/>
        <v>8.1261400081285613E-6</v>
      </c>
      <c r="AW1155" s="13">
        <f t="shared" si="1604"/>
        <v>1.2566964330764043E-8</v>
      </c>
      <c r="AX1155" s="13">
        <f t="shared" si="1605"/>
        <v>3.6358916176548786E-6</v>
      </c>
      <c r="AY1155" s="13">
        <f t="shared" si="1606"/>
        <v>4.2325580236744583E-6</v>
      </c>
      <c r="AZ1155" s="13">
        <f t="shared" si="1607"/>
        <v>2.4635700548364785E-6</v>
      </c>
      <c r="BA1155" s="13">
        <f t="shared" si="1608"/>
        <v>9.5595104759179865E-7</v>
      </c>
      <c r="BB1155" s="13">
        <f t="shared" si="1609"/>
        <v>2.7820674419156555E-7</v>
      </c>
      <c r="BC1155" s="13">
        <f t="shared" si="1610"/>
        <v>6.4772348089289473E-8</v>
      </c>
      <c r="BD1155" s="13">
        <f t="shared" si="1611"/>
        <v>6.6173345750313668E-4</v>
      </c>
      <c r="BE1155" s="13">
        <f t="shared" si="1612"/>
        <v>3.2359096778492643E-4</v>
      </c>
      <c r="BF1155" s="13">
        <f t="shared" si="1613"/>
        <v>7.9118800209288897E-5</v>
      </c>
      <c r="BG1155" s="13">
        <f t="shared" si="1614"/>
        <v>1.2896496234958612E-5</v>
      </c>
      <c r="BH1155" s="13">
        <f t="shared" si="1615"/>
        <v>1.5766127775416034E-6</v>
      </c>
      <c r="BI1155" s="13">
        <f t="shared" si="1616"/>
        <v>1.5419430549326583E-7</v>
      </c>
      <c r="BJ1155" s="14">
        <f t="shared" si="1617"/>
        <v>0.15533243729541832</v>
      </c>
      <c r="BK1155" s="14">
        <f t="shared" si="1618"/>
        <v>0.3169702325715783</v>
      </c>
      <c r="BL1155" s="14">
        <f t="shared" si="1619"/>
        <v>0.47715418233767032</v>
      </c>
      <c r="BM1155" s="14">
        <f t="shared" si="1620"/>
        <v>0.23024274957182866</v>
      </c>
      <c r="BN1155" s="14">
        <f t="shared" si="1621"/>
        <v>0.76954700267148213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1.2153</v>
      </c>
      <c r="F1156" s="10">
        <f>VLOOKUP(B1156,home!$B$2:$E$405,3,FALSE)</f>
        <v>1.4628000000000001</v>
      </c>
      <c r="G1156" s="10">
        <f>VLOOKUP(C1156,away!$B$2:$E$405,4,FALSE)</f>
        <v>1.6456999999999999</v>
      </c>
      <c r="H1156" s="10">
        <f>VLOOKUP(A1156,away!$A$2:$E$405,3,FALSE)</f>
        <v>0.91669999999999996</v>
      </c>
      <c r="I1156" s="10">
        <f>VLOOKUP(C1156,away!$B$2:$E$405,3,FALSE)</f>
        <v>0.96970000000000001</v>
      </c>
      <c r="J1156" s="10">
        <f>VLOOKUP(B1156,home!$B$2:$E$405,4,FALSE)</f>
        <v>0.2424</v>
      </c>
      <c r="K1156" s="12">
        <f t="shared" si="1566"/>
        <v>2.9256281003880003</v>
      </c>
      <c r="L1156" s="12">
        <f t="shared" si="1567"/>
        <v>0.21547517517600001</v>
      </c>
      <c r="M1156" s="13">
        <f t="shared" si="1568"/>
        <v>4.3235071381292234E-2</v>
      </c>
      <c r="N1156" s="13">
        <f t="shared" si="1569"/>
        <v>0.1264897397553896</v>
      </c>
      <c r="O1156" s="13">
        <f t="shared" si="1570"/>
        <v>9.3160845796308091E-3</v>
      </c>
      <c r="P1156" s="13">
        <f t="shared" si="1571"/>
        <v>2.7255398831759224E-2</v>
      </c>
      <c r="Q1156" s="13">
        <f t="shared" si="1572"/>
        <v>0.18503096851956655</v>
      </c>
      <c r="R1156" s="13">
        <f t="shared" si="1573"/>
        <v>1.0036924783751904E-3</v>
      </c>
      <c r="S1156" s="13">
        <f t="shared" si="1574"/>
        <v>4.2954524055654475E-3</v>
      </c>
      <c r="T1156" s="13">
        <f t="shared" si="1575"/>
        <v>3.9869580354738539E-2</v>
      </c>
      <c r="U1156" s="13">
        <f t="shared" si="1576"/>
        <v>2.936430918882532E-3</v>
      </c>
      <c r="V1156" s="13">
        <f t="shared" si="1577"/>
        <v>3.0087268593191141E-4</v>
      </c>
      <c r="W1156" s="13">
        <f t="shared" si="1578"/>
        <v>0.1804439336476171</v>
      </c>
      <c r="X1156" s="13">
        <f t="shared" si="1579"/>
        <v>3.8881188212166816E-2</v>
      </c>
      <c r="Y1156" s="13">
        <f t="shared" si="1580"/>
        <v>4.1889654205338354E-3</v>
      </c>
      <c r="Z1156" s="13">
        <f t="shared" si="1581"/>
        <v>7.2090270866909207E-5</v>
      </c>
      <c r="AA1156" s="13">
        <f t="shared" si="1582"/>
        <v>2.10909322212812E-4</v>
      </c>
      <c r="AB1156" s="13">
        <f t="shared" si="1583"/>
        <v>3.0852111984979499E-4</v>
      </c>
      <c r="AC1156" s="13">
        <f t="shared" si="1584"/>
        <v>1.1854388102452035E-5</v>
      </c>
      <c r="AD1156" s="13">
        <f t="shared" si="1585"/>
        <v>0.13197796070600409</v>
      </c>
      <c r="AE1156" s="13">
        <f t="shared" si="1586"/>
        <v>2.8437974202497478E-2</v>
      </c>
      <c r="AF1156" s="13">
        <f t="shared" si="1587"/>
        <v>3.0638387364668564E-3</v>
      </c>
      <c r="AG1156" s="13">
        <f t="shared" si="1588"/>
        <v>2.2006039615040337E-4</v>
      </c>
      <c r="AH1156" s="13">
        <f t="shared" si="1589"/>
        <v>3.8834159358831393E-6</v>
      </c>
      <c r="AI1156" s="13">
        <f t="shared" si="1590"/>
        <v>1.1361430787514278E-5</v>
      </c>
      <c r="AJ1156" s="13">
        <f t="shared" si="1591"/>
        <v>1.6619660586282572E-5</v>
      </c>
      <c r="AK1156" s="13">
        <f t="shared" si="1592"/>
        <v>1.6207648676713068E-5</v>
      </c>
      <c r="AL1156" s="13">
        <f t="shared" si="1593"/>
        <v>2.9892035823361212E-7</v>
      </c>
      <c r="AM1156" s="13">
        <f t="shared" si="1594"/>
        <v>7.7223686094677738E-2</v>
      </c>
      <c r="AN1156" s="13">
        <f t="shared" si="1595"/>
        <v>1.6639787288987119E-2</v>
      </c>
      <c r="AO1156" s="13">
        <f t="shared" si="1596"/>
        <v>1.7927305404929388E-3</v>
      </c>
      <c r="AP1156" s="13">
        <f t="shared" si="1597"/>
        <v>1.2876297575202699E-4</v>
      </c>
      <c r="AQ1156" s="13">
        <f t="shared" si="1598"/>
        <v>6.9363061890877673E-6</v>
      </c>
      <c r="AR1156" s="13">
        <f t="shared" si="1599"/>
        <v>1.6735594581313802E-7</v>
      </c>
      <c r="AS1156" s="13">
        <f t="shared" si="1600"/>
        <v>4.8962125783792805E-7</v>
      </c>
      <c r="AT1156" s="13">
        <f t="shared" si="1601"/>
        <v>7.1622485523898058E-7</v>
      </c>
      <c r="AU1156" s="13">
        <f t="shared" si="1602"/>
        <v>6.9846918756116303E-7</v>
      </c>
      <c r="AV1156" s="13">
        <f t="shared" si="1603"/>
        <v>5.1086527059602878E-7</v>
      </c>
      <c r="AW1156" s="13">
        <f t="shared" si="1604"/>
        <v>5.2344294948390195E-9</v>
      </c>
      <c r="AX1156" s="13">
        <f t="shared" si="1605"/>
        <v>3.7654631009021902E-2</v>
      </c>
      <c r="AY1156" s="13">
        <f t="shared" si="1606"/>
        <v>8.1136382128566362E-3</v>
      </c>
      <c r="AZ1156" s="13">
        <f t="shared" si="1607"/>
        <v>8.741438076149856E-4</v>
      </c>
      <c r="BA1156" s="13">
        <f t="shared" si="1608"/>
        <v>6.2785430024951523E-5</v>
      </c>
      <c r="BB1156" s="13">
        <f t="shared" si="1609"/>
        <v>3.3821753832817314E-6</v>
      </c>
      <c r="BC1156" s="13">
        <f t="shared" si="1610"/>
        <v>1.4575496663771729E-7</v>
      </c>
      <c r="BD1156" s="13">
        <f t="shared" si="1611"/>
        <v>6.0101752901385018E-9</v>
      </c>
      <c r="BE1156" s="13">
        <f t="shared" si="1612"/>
        <v>1.7583537717086806E-8</v>
      </c>
      <c r="BF1156" s="13">
        <f t="shared" si="1613"/>
        <v>2.5721446024670717E-8</v>
      </c>
      <c r="BG1156" s="13">
        <f t="shared" si="1614"/>
        <v>2.5083795090796624E-8</v>
      </c>
      <c r="BH1156" s="13">
        <f t="shared" si="1615"/>
        <v>1.8346463945502294E-8</v>
      </c>
      <c r="BI1156" s="13">
        <f t="shared" si="1616"/>
        <v>1.0734986092343355E-8</v>
      </c>
      <c r="BJ1156" s="14">
        <f t="shared" si="1617"/>
        <v>0.88110483954709851</v>
      </c>
      <c r="BK1156" s="14">
        <f t="shared" si="1618"/>
        <v>8.3212586825866158E-2</v>
      </c>
      <c r="BL1156" s="14">
        <f t="shared" si="1619"/>
        <v>1.3826396591858739E-2</v>
      </c>
      <c r="BM1156" s="14">
        <f t="shared" si="1620"/>
        <v>0.57777132471124937</v>
      </c>
      <c r="BN1156" s="14">
        <f t="shared" si="1621"/>
        <v>0.3923309555460136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1.2153</v>
      </c>
      <c r="F1157" s="10">
        <f>VLOOKUP(B1157,home!$B$2:$E$405,3,FALSE)</f>
        <v>0.64</v>
      </c>
      <c r="G1157" s="10">
        <f>VLOOKUP(C1157,away!$B$2:$E$405,4,FALSE)</f>
        <v>0.9143</v>
      </c>
      <c r="H1157" s="10">
        <f>VLOOKUP(A1157,away!$A$2:$E$405,3,FALSE)</f>
        <v>0.91669999999999996</v>
      </c>
      <c r="I1157" s="10">
        <f>VLOOKUP(C1157,away!$B$2:$E$405,3,FALSE)</f>
        <v>0.72719999999999996</v>
      </c>
      <c r="J1157" s="10">
        <f>VLOOKUP(B1157,home!$B$2:$E$405,4,FALSE)</f>
        <v>1.0909</v>
      </c>
      <c r="K1157" s="12">
        <f t="shared" si="1566"/>
        <v>0.71113522560000009</v>
      </c>
      <c r="L1157" s="12">
        <f t="shared" si="1567"/>
        <v>0.72722038341599993</v>
      </c>
      <c r="M1157" s="13">
        <f t="shared" si="1568"/>
        <v>0.23731768105691356</v>
      </c>
      <c r="N1157" s="13">
        <f t="shared" si="1569"/>
        <v>0.16876496265727708</v>
      </c>
      <c r="O1157" s="13">
        <f t="shared" si="1570"/>
        <v>0.17258225500960464</v>
      </c>
      <c r="P1157" s="13">
        <f t="shared" si="1571"/>
        <v>0.12272932085081194</v>
      </c>
      <c r="Q1157" s="13">
        <f t="shared" si="1572"/>
        <v>6.0007354896329163E-2</v>
      </c>
      <c r="R1157" s="13">
        <f t="shared" si="1573"/>
        <v>6.2752666829441264E-2</v>
      </c>
      <c r="S1157" s="13">
        <f t="shared" si="1574"/>
        <v>1.586742939824325E-2</v>
      </c>
      <c r="T1157" s="13">
        <f t="shared" si="1575"/>
        <v>4.3638571635488468E-2</v>
      </c>
      <c r="U1157" s="13">
        <f t="shared" si="1576"/>
        <v>4.462563188275636E-2</v>
      </c>
      <c r="V1157" s="13">
        <f t="shared" si="1577"/>
        <v>9.1176370519311387E-4</v>
      </c>
      <c r="W1157" s="13">
        <f t="shared" si="1578"/>
        <v>1.4224447953953437E-2</v>
      </c>
      <c r="X1157" s="13">
        <f t="shared" si="1579"/>
        <v>1.0344308494954954E-2</v>
      </c>
      <c r="Y1157" s="13">
        <f t="shared" si="1580"/>
        <v>3.7612959949372624E-3</v>
      </c>
      <c r="Z1157" s="13">
        <f t="shared" si="1581"/>
        <v>1.5211672810694264E-2</v>
      </c>
      <c r="AA1157" s="13">
        <f t="shared" si="1582"/>
        <v>1.0817556375986453E-2</v>
      </c>
      <c r="AB1157" s="13">
        <f t="shared" si="1583"/>
        <v>3.8463726969389226E-3</v>
      </c>
      <c r="AC1157" s="13">
        <f t="shared" si="1584"/>
        <v>2.9470028269810742E-5</v>
      </c>
      <c r="AD1157" s="13">
        <f t="shared" si="1585"/>
        <v>2.5288765011925339E-3</v>
      </c>
      <c r="AE1157" s="13">
        <f t="shared" si="1586"/>
        <v>1.8390505388089467E-3</v>
      </c>
      <c r="AF1157" s="13">
        <f t="shared" si="1587"/>
        <v>6.6869751897702162E-4</v>
      </c>
      <c r="AG1157" s="13">
        <f t="shared" si="1588"/>
        <v>1.6209682204659922E-4</v>
      </c>
      <c r="AH1157" s="13">
        <f t="shared" si="1589"/>
        <v>2.765559633447955E-3</v>
      </c>
      <c r="AI1157" s="13">
        <f t="shared" si="1590"/>
        <v>1.9666868738422651E-3</v>
      </c>
      <c r="AJ1157" s="13">
        <f t="shared" si="1591"/>
        <v>6.99290156857189E-4</v>
      </c>
      <c r="AK1157" s="13">
        <f t="shared" si="1592"/>
        <v>1.657632878188322E-4</v>
      </c>
      <c r="AL1157" s="13">
        <f t="shared" si="1593"/>
        <v>6.0961939943121433E-7</v>
      </c>
      <c r="AM1157" s="13">
        <f t="shared" si="1594"/>
        <v>3.5967463223801838E-4</v>
      </c>
      <c r="AN1157" s="13">
        <f t="shared" si="1595"/>
        <v>2.6156272396114051E-4</v>
      </c>
      <c r="AO1157" s="13">
        <f t="shared" si="1596"/>
        <v>9.5106872203176945E-5</v>
      </c>
      <c r="AP1157" s="13">
        <f t="shared" si="1597"/>
        <v>2.3054552023030287E-5</v>
      </c>
      <c r="AQ1157" s="13">
        <f t="shared" si="1598"/>
        <v>4.1914350404180492E-6</v>
      </c>
      <c r="AR1157" s="13">
        <f t="shared" si="1599"/>
        <v>4.0223426739916689E-4</v>
      </c>
      <c r="AS1157" s="13">
        <f t="shared" si="1600"/>
        <v>2.8604295649095732E-4</v>
      </c>
      <c r="AT1157" s="13">
        <f t="shared" si="1601"/>
        <v>1.0170761119774395E-4</v>
      </c>
      <c r="AU1157" s="13">
        <f t="shared" si="1602"/>
        <v>2.4109288344781583E-5</v>
      </c>
      <c r="AV1157" s="13">
        <f t="shared" si="1603"/>
        <v>4.2862410515304252E-6</v>
      </c>
      <c r="AW1157" s="13">
        <f t="shared" si="1604"/>
        <v>8.7573864113827788E-9</v>
      </c>
      <c r="AX1157" s="13">
        <f t="shared" si="1605"/>
        <v>4.2629550123196693E-5</v>
      </c>
      <c r="AY1157" s="13">
        <f t="shared" si="1606"/>
        <v>3.1001077785442682E-5</v>
      </c>
      <c r="AZ1157" s="13">
        <f t="shared" si="1607"/>
        <v>1.1272307836719431E-5</v>
      </c>
      <c r="BA1157" s="13">
        <f t="shared" si="1608"/>
        <v>2.7324840090007623E-6</v>
      </c>
      <c r="BB1157" s="13">
        <f t="shared" si="1609"/>
        <v>4.9677951717590564E-7</v>
      </c>
      <c r="BC1157" s="13">
        <f t="shared" si="1610"/>
        <v>7.2253638190775487E-8</v>
      </c>
      <c r="BD1157" s="13">
        <f t="shared" si="1611"/>
        <v>4.8752159693512656E-5</v>
      </c>
      <c r="BE1157" s="13">
        <f t="shared" si="1612"/>
        <v>3.4669378082133353E-5</v>
      </c>
      <c r="BF1157" s="13">
        <f t="shared" si="1613"/>
        <v>1.2327308001924799E-5</v>
      </c>
      <c r="BG1157" s="13">
        <f t="shared" si="1614"/>
        <v>2.922127652329826E-6</v>
      </c>
      <c r="BH1157" s="13">
        <f t="shared" si="1615"/>
        <v>5.1950697681789233E-7</v>
      </c>
      <c r="BI1157" s="13">
        <f t="shared" si="1616"/>
        <v>7.3887942232033196E-8</v>
      </c>
      <c r="BJ1157" s="14">
        <f t="shared" si="1617"/>
        <v>0.30677145768234093</v>
      </c>
      <c r="BK1157" s="14">
        <f t="shared" si="1618"/>
        <v>0.37688727573661651</v>
      </c>
      <c r="BL1157" s="14">
        <f t="shared" si="1619"/>
        <v>0.3011394274795271</v>
      </c>
      <c r="BM1157" s="14">
        <f t="shared" si="1620"/>
        <v>0.17582460008840212</v>
      </c>
      <c r="BN1157" s="14">
        <f t="shared" si="1621"/>
        <v>0.82415424130037762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1.2153</v>
      </c>
      <c r="F1158" s="10">
        <f>VLOOKUP(B1158,home!$B$2:$E$405,3,FALSE)</f>
        <v>0.64</v>
      </c>
      <c r="G1158" s="10">
        <f>VLOOKUP(C1158,away!$B$2:$E$405,4,FALSE)</f>
        <v>0.36570000000000003</v>
      </c>
      <c r="H1158" s="10">
        <f>VLOOKUP(A1158,away!$A$2:$E$405,3,FALSE)</f>
        <v>0.91669999999999996</v>
      </c>
      <c r="I1158" s="10">
        <f>VLOOKUP(C1158,away!$B$2:$E$405,3,FALSE)</f>
        <v>1.3332999999999999</v>
      </c>
      <c r="J1158" s="10">
        <f>VLOOKUP(B1158,home!$B$2:$E$405,4,FALSE)</f>
        <v>0.84850000000000003</v>
      </c>
      <c r="K1158" s="12">
        <f t="shared" si="1566"/>
        <v>0.28443853440000005</v>
      </c>
      <c r="L1158" s="12">
        <f t="shared" si="1567"/>
        <v>1.0370673393349998</v>
      </c>
      <c r="M1158" s="13">
        <f t="shared" si="1568"/>
        <v>0.26673333266439608</v>
      </c>
      <c r="N1158" s="13">
        <f t="shared" si="1569"/>
        <v>7.5869238218688476E-2</v>
      </c>
      <c r="O1158" s="13">
        <f t="shared" si="1570"/>
        <v>0.27662042761822264</v>
      </c>
      <c r="P1158" s="13">
        <f t="shared" si="1571"/>
        <v>7.8681509016828535E-2</v>
      </c>
      <c r="Q1158" s="13">
        <f t="shared" si="1572"/>
        <v>1.0790067462484109E-2</v>
      </c>
      <c r="R1158" s="13">
        <f t="shared" si="1573"/>
        <v>0.14343700543787</v>
      </c>
      <c r="S1158" s="13">
        <f t="shared" si="1574"/>
        <v>5.8024055330146056E-3</v>
      </c>
      <c r="T1158" s="13">
        <f t="shared" si="1575"/>
        <v>1.1190026554563548E-2</v>
      </c>
      <c r="U1158" s="13">
        <f t="shared" si="1576"/>
        <v>4.0799011605472578E-2</v>
      </c>
      <c r="V1158" s="13">
        <f t="shared" si="1577"/>
        <v>1.9017829892949294E-4</v>
      </c>
      <c r="W1158" s="13">
        <f t="shared" si="1578"/>
        <v>1.0230369917020355E-3</v>
      </c>
      <c r="X1158" s="13">
        <f t="shared" si="1579"/>
        <v>1.0609582510257125E-3</v>
      </c>
      <c r="Y1158" s="13">
        <f t="shared" si="1580"/>
        <v>5.5014257526837514E-4</v>
      </c>
      <c r="Z1158" s="13">
        <f t="shared" si="1581"/>
        <v>4.9584611197210589E-2</v>
      </c>
      <c r="AA1158" s="13">
        <f t="shared" si="1582"/>
        <v>1.4103774137728411E-2</v>
      </c>
      <c r="AB1158" s="13">
        <f t="shared" si="1583"/>
        <v>2.0058284226220466E-3</v>
      </c>
      <c r="AC1158" s="13">
        <f t="shared" si="1584"/>
        <v>3.5061974146040435E-6</v>
      </c>
      <c r="AD1158" s="13">
        <f t="shared" si="1585"/>
        <v>7.2747785639178008E-5</v>
      </c>
      <c r="AE1158" s="13">
        <f t="shared" si="1586"/>
        <v>7.5444352495335253E-5</v>
      </c>
      <c r="AF1158" s="13">
        <f t="shared" si="1587"/>
        <v>3.9120436955094582E-5</v>
      </c>
      <c r="AG1158" s="13">
        <f t="shared" si="1588"/>
        <v>1.3523509155547517E-5</v>
      </c>
      <c r="AH1158" s="13">
        <f t="shared" si="1589"/>
        <v>1.2855645201562906E-2</v>
      </c>
      <c r="AI1158" s="13">
        <f t="shared" si="1590"/>
        <v>3.6566408798989459E-3</v>
      </c>
      <c r="AJ1158" s="13">
        <f t="shared" si="1591"/>
        <v>5.2004478635279136E-4</v>
      </c>
      <c r="AK1158" s="13">
        <f t="shared" si="1592"/>
        <v>4.9306925617516369E-5</v>
      </c>
      <c r="AL1158" s="13">
        <f t="shared" si="1593"/>
        <v>4.1370592979326294E-8</v>
      </c>
      <c r="AM1158" s="13">
        <f t="shared" si="1594"/>
        <v>4.1384547056106351E-6</v>
      </c>
      <c r="AN1158" s="13">
        <f t="shared" si="1595"/>
        <v>4.2918562105060307E-6</v>
      </c>
      <c r="AO1158" s="13">
        <f t="shared" si="1596"/>
        <v>2.2254719505189417E-6</v>
      </c>
      <c r="AP1158" s="13">
        <f t="shared" si="1597"/>
        <v>7.6932142482978396E-7</v>
      </c>
      <c r="AQ1158" s="13">
        <f t="shared" si="1598"/>
        <v>1.9945953078540876E-7</v>
      </c>
      <c r="AR1158" s="13">
        <f t="shared" si="1599"/>
        <v>2.6664339529239214E-3</v>
      </c>
      <c r="AS1158" s="13">
        <f t="shared" si="1600"/>
        <v>7.5843656564407891E-4</v>
      </c>
      <c r="AT1158" s="13">
        <f t="shared" si="1601"/>
        <v>1.0786429258358561E-4</v>
      </c>
      <c r="AU1158" s="13">
        <f t="shared" si="1602"/>
        <v>1.0226920432189293E-5</v>
      </c>
      <c r="AV1158" s="13">
        <f t="shared" si="1603"/>
        <v>7.272325647893344E-7</v>
      </c>
      <c r="AW1158" s="13">
        <f t="shared" si="1604"/>
        <v>3.3898824176224972E-10</v>
      </c>
      <c r="AX1158" s="13">
        <f t="shared" si="1605"/>
        <v>1.9618933185744523E-7</v>
      </c>
      <c r="AY1158" s="13">
        <f t="shared" si="1606"/>
        <v>2.0346154839531205E-7</v>
      </c>
      <c r="AZ1158" s="13">
        <f t="shared" si="1607"/>
        <v>1.0550166332565277E-7</v>
      </c>
      <c r="BA1158" s="13">
        <f t="shared" si="1608"/>
        <v>3.6470776426850558E-8</v>
      </c>
      <c r="BB1158" s="13">
        <f t="shared" si="1609"/>
        <v>9.4556627681188847E-9</v>
      </c>
      <c r="BC1158" s="13">
        <f t="shared" si="1610"/>
        <v>1.9612318057164153E-9</v>
      </c>
      <c r="BD1158" s="13">
        <f t="shared" si="1611"/>
        <v>4.6087859417855257E-4</v>
      </c>
      <c r="BE1158" s="13">
        <f t="shared" si="1612"/>
        <v>1.3109163186447988E-4</v>
      </c>
      <c r="BF1158" s="13">
        <f t="shared" si="1613"/>
        <v>1.86437558198185E-5</v>
      </c>
      <c r="BG1158" s="13">
        <f t="shared" si="1614"/>
        <v>1.7676675270335483E-6</v>
      </c>
      <c r="BH1158" s="13">
        <f t="shared" si="1615"/>
        <v>1.2569819017397373E-7</v>
      </c>
      <c r="BI1158" s="13">
        <f t="shared" si="1616"/>
        <v>7.1506817979635187E-9</v>
      </c>
      <c r="BJ1158" s="14">
        <f t="shared" si="1617"/>
        <v>0.10069648374201425</v>
      </c>
      <c r="BK1158" s="14">
        <f t="shared" si="1618"/>
        <v>0.35141117654272469</v>
      </c>
      <c r="BL1158" s="14">
        <f t="shared" si="1619"/>
        <v>0.49820388847775821</v>
      </c>
      <c r="BM1158" s="14">
        <f t="shared" si="1620"/>
        <v>0.14776437641865783</v>
      </c>
      <c r="BN1158" s="14">
        <f t="shared" si="1621"/>
        <v>0.8521315804184898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1.5221</v>
      </c>
      <c r="F1159" s="10">
        <f>VLOOKUP(B1159,home!$B$2:$E$405,3,FALSE)</f>
        <v>1.3140000000000001</v>
      </c>
      <c r="G1159" s="10">
        <f>VLOOKUP(C1159,away!$B$2:$E$405,4,FALSE)</f>
        <v>1.1496999999999999</v>
      </c>
      <c r="H1159" s="10">
        <f>VLOOKUP(A1159,away!$A$2:$E$405,3,FALSE)</f>
        <v>1.1471</v>
      </c>
      <c r="I1159" s="10">
        <f>VLOOKUP(C1159,away!$B$2:$E$405,3,FALSE)</f>
        <v>0.98070000000000002</v>
      </c>
      <c r="J1159" s="10">
        <f>VLOOKUP(B1159,home!$B$2:$E$405,4,FALSE)</f>
        <v>0.67800000000000005</v>
      </c>
      <c r="K1159" s="12">
        <f t="shared" si="1566"/>
        <v>2.2994452981799998</v>
      </c>
      <c r="L1159" s="12">
        <f t="shared" si="1567"/>
        <v>0.76272353766000012</v>
      </c>
      <c r="M1159" s="13">
        <f t="shared" si="1568"/>
        <v>4.678611370277666E-2</v>
      </c>
      <c r="N1159" s="13">
        <f t="shared" si="1569"/>
        <v>0.10758210917396466</v>
      </c>
      <c r="O1159" s="13">
        <f t="shared" si="1570"/>
        <v>3.5684870156744819E-2</v>
      </c>
      <c r="P1159" s="13">
        <f t="shared" si="1571"/>
        <v>8.2055406898090683E-2</v>
      </c>
      <c r="Q1159" s="13">
        <f t="shared" si="1572"/>
        <v>0.12368958755418025</v>
      </c>
      <c r="R1159" s="13">
        <f t="shared" si="1573"/>
        <v>1.3608845203445083E-2</v>
      </c>
      <c r="S1159" s="13">
        <f t="shared" si="1574"/>
        <v>3.5978035299027364E-2</v>
      </c>
      <c r="T1159" s="13">
        <f t="shared" si="1575"/>
        <v>9.4340959791030674E-2</v>
      </c>
      <c r="U1159" s="13">
        <f t="shared" si="1576"/>
        <v>3.1292795116721242E-2</v>
      </c>
      <c r="V1159" s="13">
        <f t="shared" si="1577"/>
        <v>7.0110839216816455E-3</v>
      </c>
      <c r="W1159" s="13">
        <f t="shared" si="1578"/>
        <v>9.4805813511761067E-2</v>
      </c>
      <c r="X1159" s="13">
        <f t="shared" si="1579"/>
        <v>7.2310625472424644E-2</v>
      </c>
      <c r="Y1159" s="13">
        <f t="shared" si="1580"/>
        <v>2.7576508035367514E-2</v>
      </c>
      <c r="Z1159" s="13">
        <f t="shared" si="1581"/>
        <v>3.4599288523463204E-3</v>
      </c>
      <c r="AA1159" s="13">
        <f t="shared" si="1582"/>
        <v>7.9559171315650695E-3</v>
      </c>
      <c r="AB1159" s="13">
        <f t="shared" si="1583"/>
        <v>9.1470981204435069E-3</v>
      </c>
      <c r="AC1159" s="13">
        <f t="shared" si="1584"/>
        <v>7.6852042526576896E-4</v>
      </c>
      <c r="AD1159" s="13">
        <f t="shared" si="1585"/>
        <v>5.450019552993722E-2</v>
      </c>
      <c r="AE1159" s="13">
        <f t="shared" si="1586"/>
        <v>4.1568581937755443E-2</v>
      </c>
      <c r="AF1159" s="13">
        <f t="shared" si="1587"/>
        <v>1.5852667935537204E-2</v>
      </c>
      <c r="AG1159" s="13">
        <f t="shared" si="1588"/>
        <v>4.0304009897140633E-3</v>
      </c>
      <c r="AH1159" s="13">
        <f t="shared" si="1589"/>
        <v>6.5974229357837239E-4</v>
      </c>
      <c r="AI1159" s="13">
        <f t="shared" si="1590"/>
        <v>1.5170413149792775E-3</v>
      </c>
      <c r="AJ1159" s="13">
        <f t="shared" si="1591"/>
        <v>1.7441767594369522E-3</v>
      </c>
      <c r="AK1159" s="13">
        <f t="shared" si="1592"/>
        <v>1.3368796828940428E-3</v>
      </c>
      <c r="AL1159" s="13">
        <f t="shared" si="1593"/>
        <v>5.3914506860127429E-5</v>
      </c>
      <c r="AM1159" s="13">
        <f t="shared" si="1594"/>
        <v>2.5064043672240952E-2</v>
      </c>
      <c r="AN1159" s="13">
        <f t="shared" si="1595"/>
        <v>1.911693605775636E-2</v>
      </c>
      <c r="AO1159" s="13">
        <f t="shared" si="1596"/>
        <v>7.2904685495959716E-3</v>
      </c>
      <c r="AP1159" s="13">
        <f t="shared" si="1597"/>
        <v>1.8535373211156037E-3</v>
      </c>
      <c r="AQ1159" s="13">
        <f t="shared" si="1598"/>
        <v>3.5343413568653315E-4</v>
      </c>
      <c r="AR1159" s="13">
        <f t="shared" si="1599"/>
        <v>1.0064019522040374E-4</v>
      </c>
      <c r="AS1159" s="13">
        <f t="shared" si="1600"/>
        <v>2.3141662370747466E-4</v>
      </c>
      <c r="AT1159" s="13">
        <f t="shared" si="1601"/>
        <v>2.6606493365242148E-4</v>
      </c>
      <c r="AU1159" s="13">
        <f t="shared" si="1602"/>
        <v>2.0393392023254473E-4</v>
      </c>
      <c r="AV1159" s="13">
        <f t="shared" si="1603"/>
        <v>1.1723372350453503E-4</v>
      </c>
      <c r="AW1159" s="13">
        <f t="shared" si="1604"/>
        <v>2.6265965404359693E-6</v>
      </c>
      <c r="AX1159" s="13">
        <f t="shared" si="1605"/>
        <v>9.6055662292521011E-3</v>
      </c>
      <c r="AY1159" s="13">
        <f t="shared" si="1606"/>
        <v>7.3263914556025902E-3</v>
      </c>
      <c r="AZ1159" s="13">
        <f t="shared" si="1607"/>
        <v>2.7940056046496021E-3</v>
      </c>
      <c r="BA1159" s="13">
        <f t="shared" si="1608"/>
        <v>7.1035127967340424E-4</v>
      </c>
      <c r="BB1159" s="13">
        <f t="shared" si="1609"/>
        <v>1.3545041025345175E-4</v>
      </c>
      <c r="BC1159" s="13">
        <f t="shared" si="1610"/>
        <v>2.0662243217202217E-5</v>
      </c>
      <c r="BD1159" s="13">
        <f t="shared" si="1611"/>
        <v>1.2793440954883226E-5</v>
      </c>
      <c r="BE1159" s="13">
        <f t="shared" si="1612"/>
        <v>2.9417817651249682E-5</v>
      </c>
      <c r="BF1159" s="13">
        <f t="shared" si="1613"/>
        <v>3.3822331240441349E-5</v>
      </c>
      <c r="BG1159" s="13">
        <f t="shared" si="1614"/>
        <v>2.5924200181439795E-5</v>
      </c>
      <c r="BH1159" s="13">
        <f t="shared" si="1615"/>
        <v>1.4902820054072207E-5</v>
      </c>
      <c r="BI1159" s="13">
        <f t="shared" si="1616"/>
        <v>6.8536439005917884E-6</v>
      </c>
      <c r="BJ1159" s="14">
        <f t="shared" si="1617"/>
        <v>0.71052829689071639</v>
      </c>
      <c r="BK1159" s="14">
        <f t="shared" si="1618"/>
        <v>0.17997946620930486</v>
      </c>
      <c r="BL1159" s="14">
        <f t="shared" si="1619"/>
        <v>0.10399036943010843</v>
      </c>
      <c r="BM1159" s="14">
        <f t="shared" si="1620"/>
        <v>0.5812273638342117</v>
      </c>
      <c r="BN1159" s="14">
        <f t="shared" si="1621"/>
        <v>0.40940693268920214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1.5221</v>
      </c>
      <c r="F1160" s="10">
        <f>VLOOKUP(B1160,home!$B$2:$E$405,3,FALSE)</f>
        <v>1.3140000000000001</v>
      </c>
      <c r="G1160" s="10">
        <f>VLOOKUP(C1160,away!$B$2:$E$405,4,FALSE)</f>
        <v>1.095</v>
      </c>
      <c r="H1160" s="10">
        <f>VLOOKUP(A1160,away!$A$2:$E$405,3,FALSE)</f>
        <v>1.1471</v>
      </c>
      <c r="I1160" s="10">
        <f>VLOOKUP(C1160,away!$B$2:$E$405,3,FALSE)</f>
        <v>0.87180000000000002</v>
      </c>
      <c r="J1160" s="10">
        <f>VLOOKUP(B1160,home!$B$2:$E$405,4,FALSE)</f>
        <v>1.6346000000000001</v>
      </c>
      <c r="K1160" s="12">
        <f t="shared" si="1566"/>
        <v>2.190043143</v>
      </c>
      <c r="L1160" s="12">
        <f t="shared" si="1567"/>
        <v>1.6346682935880001</v>
      </c>
      <c r="M1160" s="13">
        <f t="shared" si="1568"/>
        <v>2.1824732441729423E-2</v>
      </c>
      <c r="N1160" s="13">
        <f t="shared" si="1569"/>
        <v>4.7797105631819173E-2</v>
      </c>
      <c r="O1160" s="13">
        <f t="shared" si="1570"/>
        <v>3.5676198138536508E-2</v>
      </c>
      <c r="P1160" s="13">
        <f t="shared" si="1571"/>
        <v>7.8132413101611259E-2</v>
      </c>
      <c r="Q1160" s="13">
        <f t="shared" si="1572"/>
        <v>5.2338861722106146E-2</v>
      </c>
      <c r="R1160" s="13">
        <f t="shared" si="1573"/>
        <v>2.9159374966414429E-2</v>
      </c>
      <c r="S1160" s="13">
        <f t="shared" si="1574"/>
        <v>6.9928394235529628E-2</v>
      </c>
      <c r="T1160" s="13">
        <f t="shared" si="1575"/>
        <v>8.5556677779613566E-2</v>
      </c>
      <c r="U1160" s="13">
        <f t="shared" si="1576"/>
        <v>6.3860289199361778E-2</v>
      </c>
      <c r="V1160" s="13">
        <f t="shared" si="1577"/>
        <v>2.7815915323133596E-2</v>
      </c>
      <c r="W1160" s="13">
        <f t="shared" si="1578"/>
        <v>3.82081217423079E-2</v>
      </c>
      <c r="X1160" s="13">
        <f t="shared" si="1579"/>
        <v>6.2457605169701037E-2</v>
      </c>
      <c r="Y1160" s="13">
        <f t="shared" si="1580"/>
        <v>5.1048733432174122E-2</v>
      </c>
      <c r="Z1160" s="13">
        <f t="shared" si="1581"/>
        <v>1.5888635239480448E-2</v>
      </c>
      <c r="AA1160" s="13">
        <f t="shared" si="1582"/>
        <v>3.4796796657852319E-2</v>
      </c>
      <c r="AB1160" s="13">
        <f t="shared" si="1583"/>
        <v>3.8103242959447399E-2</v>
      </c>
      <c r="AC1160" s="13">
        <f t="shared" si="1584"/>
        <v>6.2238007746175782E-3</v>
      </c>
      <c r="AD1160" s="13">
        <f t="shared" si="1585"/>
        <v>2.0919358757162665E-2</v>
      </c>
      <c r="AE1160" s="13">
        <f t="shared" si="1586"/>
        <v>3.4196212482526286E-2</v>
      </c>
      <c r="AF1160" s="13">
        <f t="shared" si="1587"/>
        <v>2.7949732152991957E-2</v>
      </c>
      <c r="AG1160" s="13">
        <f t="shared" si="1588"/>
        <v>1.5229513654924346E-2</v>
      </c>
      <c r="AH1160" s="13">
        <f t="shared" si="1589"/>
        <v>6.4931620635909132E-3</v>
      </c>
      <c r="AI1160" s="13">
        <f t="shared" si="1590"/>
        <v>1.422030505375501E-2</v>
      </c>
      <c r="AJ1160" s="13">
        <f t="shared" si="1591"/>
        <v>1.5571540787172208E-2</v>
      </c>
      <c r="AK1160" s="13">
        <f t="shared" si="1592"/>
        <v>1.136744870896377E-2</v>
      </c>
      <c r="AL1160" s="13">
        <f t="shared" si="1593"/>
        <v>8.912467989843825E-4</v>
      </c>
      <c r="AM1160" s="13">
        <f t="shared" si="1594"/>
        <v>9.1628596404162137E-3</v>
      </c>
      <c r="AN1160" s="13">
        <f t="shared" si="1595"/>
        <v>1.497823613278553E-2</v>
      </c>
      <c r="AO1160" s="13">
        <f t="shared" si="1596"/>
        <v>1.2242223850069324E-2</v>
      </c>
      <c r="AP1160" s="13">
        <f t="shared" si="1597"/>
        <v>6.670658390238381E-3</v>
      </c>
      <c r="AQ1160" s="13">
        <f t="shared" si="1598"/>
        <v>2.7260784419698612E-3</v>
      </c>
      <c r="AR1160" s="13">
        <f t="shared" si="1599"/>
        <v>2.1228332300961016E-3</v>
      </c>
      <c r="AS1160" s="13">
        <f t="shared" si="1600"/>
        <v>4.649096359304509E-3</v>
      </c>
      <c r="AT1160" s="13">
        <f t="shared" si="1601"/>
        <v>5.0908608014205532E-3</v>
      </c>
      <c r="AU1160" s="13">
        <f t="shared" si="1602"/>
        <v>3.7164015967061886E-3</v>
      </c>
      <c r="AV1160" s="13">
        <f t="shared" si="1603"/>
        <v>2.0347699583751606E-3</v>
      </c>
      <c r="AW1160" s="13">
        <f t="shared" si="1604"/>
        <v>8.8629396411792627E-5</v>
      </c>
      <c r="AX1160" s="13">
        <f t="shared" si="1605"/>
        <v>3.3445096542941656E-3</v>
      </c>
      <c r="AY1160" s="13">
        <f t="shared" si="1606"/>
        <v>5.4671638894736368E-3</v>
      </c>
      <c r="AZ1160" s="13">
        <f t="shared" si="1607"/>
        <v>4.4684997329859019E-3</v>
      </c>
      <c r="BA1160" s="13">
        <f t="shared" si="1608"/>
        <v>2.4348382778061669E-3</v>
      </c>
      <c r="BB1160" s="13">
        <f t="shared" si="1609"/>
        <v>9.9503823318603749E-4</v>
      </c>
      <c r="BC1160" s="13">
        <f t="shared" si="1610"/>
        <v>3.2531149013940807E-4</v>
      </c>
      <c r="BD1160" s="13">
        <f t="shared" si="1611"/>
        <v>5.783546956355162E-4</v>
      </c>
      <c r="BE1160" s="13">
        <f t="shared" si="1612"/>
        <v>1.2666217353984144E-3</v>
      </c>
      <c r="BF1160" s="13">
        <f t="shared" si="1613"/>
        <v>1.3869781231920294E-3</v>
      </c>
      <c r="BG1160" s="13">
        <f t="shared" si="1614"/>
        <v>1.0125139760625709E-3</v>
      </c>
      <c r="BH1160" s="13">
        <f t="shared" si="1615"/>
        <v>5.5436232261687503E-4</v>
      </c>
      <c r="BI1160" s="13">
        <f t="shared" si="1616"/>
        <v>2.4281548067692801E-4</v>
      </c>
      <c r="BJ1160" s="14">
        <f t="shared" si="1617"/>
        <v>0.49851734025869193</v>
      </c>
      <c r="BK1160" s="14">
        <f t="shared" si="1618"/>
        <v>0.21028366656507949</v>
      </c>
      <c r="BL1160" s="14">
        <f t="shared" si="1619"/>
        <v>0.27190396681457918</v>
      </c>
      <c r="BM1160" s="14">
        <f t="shared" si="1620"/>
        <v>0.72628638838255188</v>
      </c>
      <c r="BN1160" s="14">
        <f t="shared" si="1621"/>
        <v>0.26492868600221692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1.5221</v>
      </c>
      <c r="F1161" s="10">
        <f>VLOOKUP(B1161,home!$B$2:$E$405,3,FALSE)</f>
        <v>1.0324</v>
      </c>
      <c r="G1161" s="10">
        <f>VLOOKUP(C1161,away!$B$2:$E$405,4,FALSE)</f>
        <v>0.876</v>
      </c>
      <c r="H1161" s="10">
        <f>VLOOKUP(A1161,away!$A$2:$E$405,3,FALSE)</f>
        <v>1.1471</v>
      </c>
      <c r="I1161" s="10">
        <f>VLOOKUP(C1161,away!$B$2:$E$405,3,FALSE)</f>
        <v>0.96860000000000002</v>
      </c>
      <c r="J1161" s="10">
        <f>VLOOKUP(B1161,home!$B$2:$E$405,4,FALSE)</f>
        <v>0.74719999999999998</v>
      </c>
      <c r="K1161" s="12">
        <f t="shared" si="1566"/>
        <v>1.37656045104</v>
      </c>
      <c r="L1161" s="12">
        <f t="shared" si="1567"/>
        <v>0.83019976803200002</v>
      </c>
      <c r="M1161" s="13">
        <f t="shared" si="1568"/>
        <v>0.11005663092550125</v>
      </c>
      <c r="N1161" s="13">
        <f t="shared" si="1569"/>
        <v>0.15149960550675079</v>
      </c>
      <c r="O1161" s="13">
        <f t="shared" si="1570"/>
        <v>9.1368989464734568E-2</v>
      </c>
      <c r="P1161" s="13">
        <f t="shared" si="1571"/>
        <v>0.12577493734864403</v>
      </c>
      <c r="Q1161" s="13">
        <f t="shared" si="1572"/>
        <v>0.10427418264437749</v>
      </c>
      <c r="R1161" s="13">
        <f t="shared" si="1573"/>
        <v>3.7927256929470445E-2</v>
      </c>
      <c r="S1161" s="13">
        <f t="shared" si="1574"/>
        <v>3.5934533730556509E-2</v>
      </c>
      <c r="T1161" s="13">
        <f t="shared" si="1575"/>
        <v>8.6568402243088594E-2</v>
      </c>
      <c r="U1161" s="13">
        <f t="shared" si="1576"/>
        <v>5.2209161905541798E-2</v>
      </c>
      <c r="V1161" s="13">
        <f t="shared" si="1577"/>
        <v>4.5629677604320509E-3</v>
      </c>
      <c r="W1161" s="13">
        <f t="shared" si="1578"/>
        <v>4.7846571964257206E-2</v>
      </c>
      <c r="X1161" s="13">
        <f t="shared" si="1579"/>
        <v>3.9722212945852729E-2</v>
      </c>
      <c r="Y1161" s="13">
        <f t="shared" si="1580"/>
        <v>1.6488685986682322E-2</v>
      </c>
      <c r="Z1161" s="13">
        <f t="shared" si="1581"/>
        <v>1.0495733301645476E-2</v>
      </c>
      <c r="AA1161" s="13">
        <f t="shared" si="1582"/>
        <v>1.4448011367708643E-2</v>
      </c>
      <c r="AB1161" s="13">
        <f t="shared" si="1583"/>
        <v>9.9442805224820314E-3</v>
      </c>
      <c r="AC1161" s="13">
        <f t="shared" si="1584"/>
        <v>3.2591572366315943E-4</v>
      </c>
      <c r="AD1161" s="13">
        <f t="shared" si="1585"/>
        <v>1.6465924670958934E-2</v>
      </c>
      <c r="AE1161" s="13">
        <f t="shared" si="1586"/>
        <v>1.3670006842262494E-2</v>
      </c>
      <c r="AF1161" s="13">
        <f t="shared" si="1587"/>
        <v>5.6744182547210876E-3</v>
      </c>
      <c r="AG1161" s="13">
        <f t="shared" si="1588"/>
        <v>1.5703002395953312E-3</v>
      </c>
      <c r="AH1161" s="13">
        <f t="shared" si="1589"/>
        <v>2.1783888380879526E-3</v>
      </c>
      <c r="AI1161" s="13">
        <f t="shared" si="1590"/>
        <v>2.9986839214988536E-3</v>
      </c>
      <c r="AJ1161" s="13">
        <f t="shared" si="1591"/>
        <v>2.0639348457524294E-3</v>
      </c>
      <c r="AK1161" s="13">
        <f t="shared" si="1592"/>
        <v>9.4704369406204564E-4</v>
      </c>
      <c r="AL1161" s="13">
        <f t="shared" si="1593"/>
        <v>1.4898522471551888E-5</v>
      </c>
      <c r="AM1161" s="13">
        <f t="shared" si="1594"/>
        <v>4.5332681383691738E-3</v>
      </c>
      <c r="AN1161" s="13">
        <f t="shared" si="1595"/>
        <v>3.7635181569009445E-3</v>
      </c>
      <c r="AO1161" s="13">
        <f t="shared" si="1596"/>
        <v>1.5622359504216922E-3</v>
      </c>
      <c r="AP1161" s="13">
        <f t="shared" si="1597"/>
        <v>4.3232264121711327E-4</v>
      </c>
      <c r="AQ1161" s="13">
        <f t="shared" si="1598"/>
        <v>8.9728539113357233E-5</v>
      </c>
      <c r="AR1161" s="13">
        <f t="shared" si="1599"/>
        <v>3.6169958161282338E-4</v>
      </c>
      <c r="AS1161" s="13">
        <f t="shared" si="1600"/>
        <v>4.9790133920592737E-4</v>
      </c>
      <c r="AT1161" s="13">
        <f t="shared" si="1601"/>
        <v>3.4269564603536579E-4</v>
      </c>
      <c r="AU1161" s="13">
        <f t="shared" si="1602"/>
        <v>1.5724709102529579E-4</v>
      </c>
      <c r="AV1161" s="13">
        <f t="shared" si="1603"/>
        <v>5.4115031636627291E-5</v>
      </c>
      <c r="AW1161" s="13">
        <f t="shared" si="1604"/>
        <v>4.729536650280538E-7</v>
      </c>
      <c r="AX1161" s="13">
        <f t="shared" si="1605"/>
        <v>1.0400529388731221E-3</v>
      </c>
      <c r="AY1161" s="13">
        <f t="shared" si="1606"/>
        <v>8.6345170859346591E-4</v>
      </c>
      <c r="AZ1161" s="13">
        <f t="shared" si="1607"/>
        <v>3.5841870409056471E-4</v>
      </c>
      <c r="BA1161" s="13">
        <f t="shared" si="1608"/>
        <v>9.9186374998105629E-5</v>
      </c>
      <c r="BB1161" s="13">
        <f t="shared" si="1609"/>
        <v>2.0586126378840562E-5</v>
      </c>
      <c r="BC1161" s="13">
        <f t="shared" si="1610"/>
        <v>3.4181194688781748E-6</v>
      </c>
      <c r="BD1161" s="13">
        <f t="shared" si="1611"/>
        <v>5.0047151458706217E-5</v>
      </c>
      <c r="BE1161" s="13">
        <f t="shared" si="1612"/>
        <v>6.889292938526382E-5</v>
      </c>
      <c r="BF1161" s="13">
        <f t="shared" si="1613"/>
        <v>4.7417640974022825E-5</v>
      </c>
      <c r="BG1161" s="13">
        <f t="shared" si="1614"/>
        <v>2.1757749748817882E-5</v>
      </c>
      <c r="BH1161" s="13">
        <f t="shared" si="1615"/>
        <v>7.4877144519620493E-6</v>
      </c>
      <c r="BI1161" s="13">
        <f t="shared" si="1616"/>
        <v>2.0614583166503185E-6</v>
      </c>
      <c r="BJ1161" s="14">
        <f t="shared" si="1617"/>
        <v>0.49654649869697232</v>
      </c>
      <c r="BK1161" s="14">
        <f t="shared" si="1618"/>
        <v>0.277533335719862</v>
      </c>
      <c r="BL1161" s="14">
        <f t="shared" si="1619"/>
        <v>0.21569707482319028</v>
      </c>
      <c r="BM1161" s="14">
        <f t="shared" si="1620"/>
        <v>0.37850806096726297</v>
      </c>
      <c r="BN1161" s="14">
        <f t="shared" si="1621"/>
        <v>0.62090160281947848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1.5207999999999999</v>
      </c>
      <c r="F1162" s="10">
        <f>VLOOKUP(B1162,home!$B$2:$E$405,3,FALSE)</f>
        <v>0.70140000000000002</v>
      </c>
      <c r="G1162" s="10">
        <f>VLOOKUP(C1162,away!$B$2:$E$405,4,FALSE)</f>
        <v>0.78910000000000002</v>
      </c>
      <c r="H1162" s="10">
        <f>VLOOKUP(A1162,away!$A$2:$E$405,3,FALSE)</f>
        <v>1.1375</v>
      </c>
      <c r="I1162" s="10">
        <f>VLOOKUP(C1162,away!$B$2:$E$405,3,FALSE)</f>
        <v>1.4652000000000001</v>
      </c>
      <c r="J1162" s="10">
        <f>VLOOKUP(B1162,home!$B$2:$E$405,4,FALSE)</f>
        <v>0.64470000000000005</v>
      </c>
      <c r="K1162" s="12">
        <f t="shared" si="1566"/>
        <v>0.84172438459199994</v>
      </c>
      <c r="L1162" s="12">
        <f t="shared" si="1567"/>
        <v>1.0744989255000001</v>
      </c>
      <c r="M1162" s="13">
        <f t="shared" si="1568"/>
        <v>0.1471616980380549</v>
      </c>
      <c r="N1162" s="13">
        <f t="shared" si="1569"/>
        <v>0.12386958971659548</v>
      </c>
      <c r="O1162" s="13">
        <f t="shared" si="1570"/>
        <v>0.15812508641664547</v>
      </c>
      <c r="P1162" s="13">
        <f t="shared" si="1571"/>
        <v>0.13309774105260772</v>
      </c>
      <c r="Q1162" s="13">
        <f t="shared" si="1572"/>
        <v>5.2132027086932431E-2</v>
      </c>
      <c r="R1162" s="13">
        <f t="shared" si="1573"/>
        <v>8.4952617724640106E-2</v>
      </c>
      <c r="S1162" s="13">
        <f t="shared" si="1574"/>
        <v>3.0094462264097496E-2</v>
      </c>
      <c r="T1162" s="13">
        <f t="shared" si="1575"/>
        <v>5.6015807089045792E-2</v>
      </c>
      <c r="U1162" s="13">
        <f t="shared" si="1576"/>
        <v>7.1506689873752111E-2</v>
      </c>
      <c r="V1162" s="13">
        <f t="shared" si="1577"/>
        <v>3.0242658993061659E-3</v>
      </c>
      <c r="W1162" s="13">
        <f t="shared" si="1578"/>
        <v>1.4626932805760559E-2</v>
      </c>
      <c r="X1162" s="13">
        <f t="shared" si="1579"/>
        <v>1.5716623583150423E-2</v>
      </c>
      <c r="Y1162" s="13">
        <f t="shared" si="1580"/>
        <v>8.4437475762915437E-3</v>
      </c>
      <c r="Z1162" s="13">
        <f t="shared" si="1581"/>
        <v>3.042716548784603E-2</v>
      </c>
      <c r="AA1162" s="13">
        <f t="shared" si="1582"/>
        <v>2.5611287145136136E-2</v>
      </c>
      <c r="AB1162" s="13">
        <f t="shared" si="1583"/>
        <v>1.0778822455424357E-2</v>
      </c>
      <c r="AC1162" s="13">
        <f t="shared" si="1584"/>
        <v>1.7095266843652237E-4</v>
      </c>
      <c r="AD1162" s="13">
        <f t="shared" si="1585"/>
        <v>3.0779615035993347E-3</v>
      </c>
      <c r="AE1162" s="13">
        <f t="shared" si="1586"/>
        <v>3.3072663283478499E-3</v>
      </c>
      <c r="AF1162" s="13">
        <f t="shared" si="1587"/>
        <v>1.7768270580760474E-3</v>
      </c>
      <c r="AG1162" s="13">
        <f t="shared" si="1588"/>
        <v>6.3639958823401331E-4</v>
      </c>
      <c r="AH1162" s="13">
        <f t="shared" si="1589"/>
        <v>8.1734891556753085E-3</v>
      </c>
      <c r="AI1162" s="13">
        <f t="shared" si="1590"/>
        <v>6.8798251295301835E-3</v>
      </c>
      <c r="AJ1162" s="13">
        <f t="shared" si="1591"/>
        <v>2.8954582866271852E-3</v>
      </c>
      <c r="AK1162" s="13">
        <f t="shared" si="1592"/>
        <v>8.1239261480769141E-4</v>
      </c>
      <c r="AL1162" s="13">
        <f t="shared" si="1593"/>
        <v>6.1846021890649075E-6</v>
      </c>
      <c r="AM1162" s="13">
        <f t="shared" si="1594"/>
        <v>5.1815905048300354E-4</v>
      </c>
      <c r="AN1162" s="13">
        <f t="shared" si="1595"/>
        <v>5.5676134298208763E-4</v>
      </c>
      <c r="AO1162" s="13">
        <f t="shared" si="1596"/>
        <v>2.9911973239709505E-4</v>
      </c>
      <c r="AP1162" s="13">
        <f t="shared" si="1597"/>
        <v>1.0713461035217544E-4</v>
      </c>
      <c r="AQ1162" s="13">
        <f t="shared" si="1598"/>
        <v>2.8779005926818417E-5</v>
      </c>
      <c r="AR1162" s="13">
        <f t="shared" si="1599"/>
        <v>1.7564810630718052E-3</v>
      </c>
      <c r="AS1162" s="13">
        <f t="shared" si="1600"/>
        <v>1.4784729418616169E-3</v>
      </c>
      <c r="AT1162" s="13">
        <f t="shared" si="1601"/>
        <v>6.2223336356219665E-4</v>
      </c>
      <c r="AU1162" s="13">
        <f t="shared" si="1602"/>
        <v>1.7458299833900007E-4</v>
      </c>
      <c r="AV1162" s="13">
        <f t="shared" si="1603"/>
        <v>3.6737691709280238E-5</v>
      </c>
      <c r="AW1162" s="13">
        <f t="shared" si="1604"/>
        <v>1.5537643883636407E-7</v>
      </c>
      <c r="AX1162" s="13">
        <f t="shared" si="1605"/>
        <v>7.2691184648096833E-5</v>
      </c>
      <c r="AY1162" s="13">
        <f t="shared" si="1606"/>
        <v>7.8106599797702161E-5</v>
      </c>
      <c r="AZ1162" s="13">
        <f t="shared" si="1607"/>
        <v>4.1962728778544744E-5</v>
      </c>
      <c r="BA1162" s="13">
        <f t="shared" si="1608"/>
        <v>1.5029635661198091E-5</v>
      </c>
      <c r="BB1162" s="13">
        <f t="shared" si="1609"/>
        <v>4.0373318421534565E-6</v>
      </c>
      <c r="BC1162" s="13">
        <f t="shared" si="1610"/>
        <v>8.6762174525616549E-7</v>
      </c>
      <c r="BD1162" s="13">
        <f t="shared" si="1611"/>
        <v>3.1455616915529206E-4</v>
      </c>
      <c r="BE1162" s="13">
        <f t="shared" si="1612"/>
        <v>2.6476959790185518E-4</v>
      </c>
      <c r="BF1162" s="13">
        <f t="shared" si="1613"/>
        <v>1.1143151342630517E-4</v>
      </c>
      <c r="BG1162" s="13">
        <f t="shared" si="1614"/>
        <v>3.126487402097064E-5</v>
      </c>
      <c r="BH1162" s="13">
        <f t="shared" si="1615"/>
        <v>6.5791017111619775E-6</v>
      </c>
      <c r="BI1162" s="13">
        <f t="shared" si="1616"/>
        <v>1.1075580677991983E-6</v>
      </c>
      <c r="BJ1162" s="14">
        <f t="shared" si="1617"/>
        <v>0.28132583118064758</v>
      </c>
      <c r="BK1162" s="14">
        <f t="shared" si="1618"/>
        <v>0.31363341112448956</v>
      </c>
      <c r="BL1162" s="14">
        <f t="shared" si="1619"/>
        <v>0.37453388567506574</v>
      </c>
      <c r="BM1162" s="14">
        <f t="shared" si="1620"/>
        <v>0.30050358220921386</v>
      </c>
      <c r="BN1162" s="14">
        <f t="shared" si="1621"/>
        <v>0.69933876003547613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1.5207999999999999</v>
      </c>
      <c r="F1163" s="10">
        <f>VLOOKUP(B1163,home!$B$2:$E$405,3,FALSE)</f>
        <v>0.78910000000000002</v>
      </c>
      <c r="G1163" s="10">
        <f>VLOOKUP(C1163,away!$B$2:$E$405,4,FALSE)</f>
        <v>0.52600000000000002</v>
      </c>
      <c r="H1163" s="10">
        <f>VLOOKUP(A1163,away!$A$2:$E$405,3,FALSE)</f>
        <v>1.1375</v>
      </c>
      <c r="I1163" s="10">
        <f>VLOOKUP(C1163,away!$B$2:$E$405,3,FALSE)</f>
        <v>0.93769999999999998</v>
      </c>
      <c r="J1163" s="10">
        <f>VLOOKUP(B1163,home!$B$2:$E$405,4,FALSE)</f>
        <v>1.3480000000000001</v>
      </c>
      <c r="K1163" s="12">
        <f t="shared" si="1566"/>
        <v>0.63123328528</v>
      </c>
      <c r="L1163" s="12">
        <f t="shared" si="1567"/>
        <v>1.4378222949999999</v>
      </c>
      <c r="M1163" s="13">
        <f t="shared" si="1568"/>
        <v>0.12630501033773864</v>
      </c>
      <c r="N1163" s="13">
        <f t="shared" si="1569"/>
        <v>7.972792662281511E-2</v>
      </c>
      <c r="O1163" s="13">
        <f t="shared" si="1570"/>
        <v>0.18160415983380607</v>
      </c>
      <c r="P1163" s="13">
        <f t="shared" si="1571"/>
        <v>0.11463459043240762</v>
      </c>
      <c r="Q1163" s="13">
        <f t="shared" si="1572"/>
        <v>2.5163460525341175E-2</v>
      </c>
      <c r="R1163" s="13">
        <f t="shared" si="1573"/>
        <v>0.13055725493689493</v>
      </c>
      <c r="S1163" s="13">
        <f t="shared" si="1574"/>
        <v>2.6010625565182785E-2</v>
      </c>
      <c r="T1163" s="13">
        <f t="shared" si="1575"/>
        <v>3.6180584562687954E-2</v>
      </c>
      <c r="U1163" s="13">
        <f t="shared" si="1576"/>
        <v>8.24120849509547E-2</v>
      </c>
      <c r="V1163" s="13">
        <f t="shared" si="1577"/>
        <v>2.6230308156267039E-3</v>
      </c>
      <c r="W1163" s="13">
        <f t="shared" si="1578"/>
        <v>5.2946712854749015E-3</v>
      </c>
      <c r="X1163" s="13">
        <f t="shared" si="1579"/>
        <v>7.6127964189521228E-3</v>
      </c>
      <c r="Y1163" s="13">
        <f t="shared" si="1580"/>
        <v>5.4729242092327619E-3</v>
      </c>
      <c r="Z1163" s="13">
        <f t="shared" si="1581"/>
        <v>6.2572710640755466E-2</v>
      </c>
      <c r="AA1163" s="13">
        <f t="shared" si="1582"/>
        <v>3.949797770663889E-2</v>
      </c>
      <c r="AB1163" s="13">
        <f t="shared" si="1583"/>
        <v>1.2466219114838931E-2</v>
      </c>
      <c r="AC1163" s="13">
        <f t="shared" si="1584"/>
        <v>1.4879163464938386E-4</v>
      </c>
      <c r="AD1163" s="13">
        <f t="shared" si="1585"/>
        <v>8.355431875020008E-4</v>
      </c>
      <c r="AE1163" s="13">
        <f t="shared" si="1586"/>
        <v>1.2013626234257419E-3</v>
      </c>
      <c r="AF1163" s="13">
        <f t="shared" si="1587"/>
        <v>8.6367298217061069E-4</v>
      </c>
      <c r="AG1163" s="13">
        <f t="shared" si="1588"/>
        <v>4.1393608978468056E-4</v>
      </c>
      <c r="AH1163" s="13">
        <f t="shared" si="1589"/>
        <v>2.2492109604465484E-2</v>
      </c>
      <c r="AI1163" s="13">
        <f t="shared" si="1590"/>
        <v>1.4197768238504589E-2</v>
      </c>
      <c r="AJ1163" s="13">
        <f t="shared" si="1591"/>
        <v>4.4810519444176446E-3</v>
      </c>
      <c r="AK1163" s="13">
        <f t="shared" si="1592"/>
        <v>9.4286304679502722E-4</v>
      </c>
      <c r="AL1163" s="13">
        <f t="shared" si="1593"/>
        <v>5.4017391874450991E-6</v>
      </c>
      <c r="AM1163" s="13">
        <f t="shared" si="1594"/>
        <v>1.0548453424804222E-4</v>
      </c>
      <c r="AN1163" s="13">
        <f t="shared" si="1595"/>
        <v>1.5166801511952614E-4</v>
      </c>
      <c r="AO1163" s="13">
        <f t="shared" si="1596"/>
        <v>1.090358267886259E-4</v>
      </c>
      <c r="AP1163" s="13">
        <f t="shared" si="1597"/>
        <v>5.2258047570148199E-5</v>
      </c>
      <c r="AQ1163" s="13">
        <f t="shared" si="1598"/>
        <v>1.8784446472382413E-5</v>
      </c>
      <c r="AR1163" s="13">
        <f t="shared" si="1599"/>
        <v>6.4679313301768118E-3</v>
      </c>
      <c r="AS1163" s="13">
        <f t="shared" si="1600"/>
        <v>4.0827735425129491E-3</v>
      </c>
      <c r="AT1163" s="13">
        <f t="shared" si="1601"/>
        <v>1.2885912781473562E-3</v>
      </c>
      <c r="AU1163" s="13">
        <f t="shared" si="1602"/>
        <v>2.7113390196270332E-4</v>
      </c>
      <c r="AV1163" s="13">
        <f t="shared" si="1603"/>
        <v>4.2787185921675661E-5</v>
      </c>
      <c r="AW1163" s="13">
        <f t="shared" si="1604"/>
        <v>1.3618404054853878E-7</v>
      </c>
      <c r="AX1163" s="13">
        <f t="shared" si="1605"/>
        <v>1.109755818327039E-5</v>
      </c>
      <c r="AY1163" s="13">
        <f t="shared" si="1606"/>
        <v>1.5956316575965862E-5</v>
      </c>
      <c r="AZ1163" s="13">
        <f t="shared" si="1607"/>
        <v>1.147117385950089E-5</v>
      </c>
      <c r="BA1163" s="13">
        <f t="shared" si="1608"/>
        <v>5.4978365083371936E-6</v>
      </c>
      <c r="BB1163" s="13">
        <f t="shared" si="1609"/>
        <v>1.9762279764880423E-6</v>
      </c>
      <c r="BC1163" s="13">
        <f t="shared" si="1610"/>
        <v>5.682929289194478E-7</v>
      </c>
      <c r="BD1163" s="13">
        <f t="shared" si="1611"/>
        <v>1.5499559781762052E-3</v>
      </c>
      <c r="BE1163" s="13">
        <f t="shared" si="1612"/>
        <v>9.7838380414354189E-4</v>
      </c>
      <c r="BF1163" s="13">
        <f t="shared" si="1613"/>
        <v>3.0879421147713597E-4</v>
      </c>
      <c r="BG1163" s="13">
        <f t="shared" si="1614"/>
        <v>6.4973728195386548E-5</v>
      </c>
      <c r="BH1163" s="13">
        <f t="shared" si="1615"/>
        <v>1.0253394976415903E-5</v>
      </c>
      <c r="BI1163" s="13">
        <f t="shared" si="1616"/>
        <v>1.294456839247292E-6</v>
      </c>
      <c r="BJ1163" s="14">
        <f t="shared" si="1617"/>
        <v>0.16325067678361824</v>
      </c>
      <c r="BK1163" s="14">
        <f t="shared" si="1618"/>
        <v>0.26974340684136855</v>
      </c>
      <c r="BL1163" s="14">
        <f t="shared" si="1619"/>
        <v>0.50371836218984556</v>
      </c>
      <c r="BM1163" s="14">
        <f t="shared" si="1620"/>
        <v>0.34127693363404898</v>
      </c>
      <c r="BN1163" s="14">
        <f t="shared" si="1621"/>
        <v>0.6579924026890035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1.5207999999999999</v>
      </c>
      <c r="F1164" s="10">
        <f>VLOOKUP(B1164,home!$B$2:$E$405,3,FALSE)</f>
        <v>1.2713000000000001</v>
      </c>
      <c r="G1164" s="10">
        <f>VLOOKUP(C1164,away!$B$2:$E$405,4,FALSE)</f>
        <v>0.96440000000000003</v>
      </c>
      <c r="H1164" s="10">
        <f>VLOOKUP(A1164,away!$A$2:$E$405,3,FALSE)</f>
        <v>1.1375</v>
      </c>
      <c r="I1164" s="10">
        <f>VLOOKUP(C1164,away!$B$2:$E$405,3,FALSE)</f>
        <v>1.1135999999999999</v>
      </c>
      <c r="J1164" s="10">
        <f>VLOOKUP(B1164,home!$B$2:$E$405,4,FALSE)</f>
        <v>1.2307999999999999</v>
      </c>
      <c r="K1164" s="12">
        <f t="shared" si="1566"/>
        <v>1.8645642477760003</v>
      </c>
      <c r="L1164" s="12">
        <f t="shared" si="1567"/>
        <v>1.5590789759999997</v>
      </c>
      <c r="M1164" s="13">
        <f t="shared" si="1568"/>
        <v>3.2593473052248807E-2</v>
      </c>
      <c r="N1164" s="13">
        <f t="shared" si="1569"/>
        <v>6.0772624564073632E-2</v>
      </c>
      <c r="O1164" s="13">
        <f t="shared" si="1570"/>
        <v>5.0815798590583654E-2</v>
      </c>
      <c r="P1164" s="13">
        <f t="shared" si="1571"/>
        <v>9.474932127418835E-2</v>
      </c>
      <c r="Q1164" s="13">
        <f t="shared" si="1572"/>
        <v>5.6657231502842617E-2</v>
      </c>
      <c r="R1164" s="13">
        <f t="shared" si="1573"/>
        <v>3.96129216156147E-2</v>
      </c>
      <c r="S1164" s="13">
        <f t="shared" si="1574"/>
        <v>6.8859138358223826E-2</v>
      </c>
      <c r="T1164" s="13">
        <f t="shared" si="1575"/>
        <v>8.83330984744468E-2</v>
      </c>
      <c r="U1164" s="13">
        <f t="shared" si="1576"/>
        <v>7.386083739442828E-2</v>
      </c>
      <c r="V1164" s="13">
        <f t="shared" si="1577"/>
        <v>2.2241524016201716E-2</v>
      </c>
      <c r="W1164" s="13">
        <f t="shared" si="1578"/>
        <v>3.5213682746056151E-2</v>
      </c>
      <c r="X1164" s="13">
        <f t="shared" si="1579"/>
        <v>5.4900912436910088E-2</v>
      </c>
      <c r="Y1164" s="13">
        <f t="shared" si="1580"/>
        <v>4.2797429171801717E-2</v>
      </c>
      <c r="Z1164" s="13">
        <f t="shared" si="1581"/>
        <v>2.0586557756280276E-2</v>
      </c>
      <c r="AA1164" s="13">
        <f t="shared" si="1582"/>
        <v>3.8384959577135919E-2</v>
      </c>
      <c r="AB1164" s="13">
        <f t="shared" si="1583"/>
        <v>3.5785611639927307E-2</v>
      </c>
      <c r="AC1164" s="13">
        <f t="shared" si="1584"/>
        <v>4.0410109511428548E-3</v>
      </c>
      <c r="AD1164" s="13">
        <f t="shared" si="1585"/>
        <v>1.6414543470205725E-2</v>
      </c>
      <c r="AE1164" s="13">
        <f t="shared" si="1586"/>
        <v>2.5591569625035823E-2</v>
      </c>
      <c r="AF1164" s="13">
        <f t="shared" si="1587"/>
        <v>1.9949639082616776E-2</v>
      </c>
      <c r="AG1164" s="13">
        <f t="shared" si="1588"/>
        <v>1.0367687624165246E-2</v>
      </c>
      <c r="AH1164" s="13">
        <f t="shared" si="1589"/>
        <v>8.0240173465065748E-3</v>
      </c>
      <c r="AI1164" s="13">
        <f t="shared" si="1590"/>
        <v>1.4961295867830609E-2</v>
      </c>
      <c r="AJ1164" s="13">
        <f t="shared" si="1591"/>
        <v>1.394814868777788E-2</v>
      </c>
      <c r="AK1164" s="13">
        <f t="shared" si="1592"/>
        <v>8.6690731219647901E-3</v>
      </c>
      <c r="AL1164" s="13">
        <f t="shared" si="1593"/>
        <v>4.6988922508327887E-4</v>
      </c>
      <c r="AM1164" s="13">
        <f t="shared" si="1594"/>
        <v>6.1211941796221192E-3</v>
      </c>
      <c r="AN1164" s="13">
        <f t="shared" si="1595"/>
        <v>9.5434251534624124E-3</v>
      </c>
      <c r="AO1164" s="13">
        <f t="shared" si="1596"/>
        <v>7.4394767578964092E-3</v>
      </c>
      <c r="AP1164" s="13">
        <f t="shared" si="1597"/>
        <v>3.8662439352256444E-3</v>
      </c>
      <c r="AQ1164" s="13">
        <f t="shared" si="1598"/>
        <v>1.5069449088744513E-3</v>
      </c>
      <c r="AR1164" s="13">
        <f t="shared" si="1599"/>
        <v>2.5020153495995431E-3</v>
      </c>
      <c r="AS1164" s="13">
        <f t="shared" si="1600"/>
        <v>4.6651683682500779E-3</v>
      </c>
      <c r="AT1164" s="13">
        <f t="shared" si="1601"/>
        <v>4.3492530746472987E-3</v>
      </c>
      <c r="AU1164" s="13">
        <f t="shared" si="1602"/>
        <v>2.7031539291723994E-3</v>
      </c>
      <c r="AV1164" s="13">
        <f t="shared" si="1603"/>
        <v>1.2600510431425183E-3</v>
      </c>
      <c r="AW1164" s="13">
        <f t="shared" si="1604"/>
        <v>3.794359301402726E-5</v>
      </c>
      <c r="AX1164" s="13">
        <f t="shared" si="1605"/>
        <v>1.9022266368363249E-3</v>
      </c>
      <c r="AY1164" s="13">
        <f t="shared" si="1606"/>
        <v>2.965721557078701E-3</v>
      </c>
      <c r="AZ1164" s="13">
        <f t="shared" si="1607"/>
        <v>2.3118970641556932E-3</v>
      </c>
      <c r="BA1164" s="13">
        <f t="shared" si="1608"/>
        <v>1.2014767024670879E-3</v>
      </c>
      <c r="BB1164" s="13">
        <f t="shared" si="1609"/>
        <v>4.6829926674256086E-4</v>
      </c>
      <c r="BC1164" s="13">
        <f t="shared" si="1610"/>
        <v>1.4602310825090862E-4</v>
      </c>
      <c r="BD1164" s="13">
        <f t="shared" si="1611"/>
        <v>6.5013992153165566E-4</v>
      </c>
      <c r="BE1164" s="13">
        <f t="shared" si="1612"/>
        <v>1.2122276537398194E-3</v>
      </c>
      <c r="BF1164" s="13">
        <f t="shared" si="1613"/>
        <v>1.1301381716643261E-3</v>
      </c>
      <c r="BG1164" s="13">
        <f t="shared" si="1614"/>
        <v>7.0240507664407945E-4</v>
      </c>
      <c r="BH1164" s="13">
        <f t="shared" si="1615"/>
        <v>3.2741984834172794E-4</v>
      </c>
      <c r="BI1164" s="13">
        <f t="shared" si="1616"/>
        <v>1.2209906864604523E-4</v>
      </c>
      <c r="BJ1164" s="14">
        <f t="shared" si="1617"/>
        <v>0.44847134796876692</v>
      </c>
      <c r="BK1164" s="14">
        <f t="shared" si="1618"/>
        <v>0.22592007843416753</v>
      </c>
      <c r="BL1164" s="14">
        <f t="shared" si="1619"/>
        <v>0.30368673534714924</v>
      </c>
      <c r="BM1164" s="14">
        <f t="shared" si="1620"/>
        <v>0.66053557094274751</v>
      </c>
      <c r="BN1164" s="14">
        <f t="shared" si="1621"/>
        <v>0.3352013705995518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1.5207999999999999</v>
      </c>
      <c r="F1165" s="10">
        <f>VLOOKUP(B1165,home!$B$2:$E$405,3,FALSE)</f>
        <v>1.2274</v>
      </c>
      <c r="G1165" s="10">
        <f>VLOOKUP(C1165,away!$B$2:$E$405,4,FALSE)</f>
        <v>0.92059999999999997</v>
      </c>
      <c r="H1165" s="10">
        <f>VLOOKUP(A1165,away!$A$2:$E$405,3,FALSE)</f>
        <v>1.1375</v>
      </c>
      <c r="I1165" s="10">
        <f>VLOOKUP(C1165,away!$B$2:$E$405,3,FALSE)</f>
        <v>1.1721999999999999</v>
      </c>
      <c r="J1165" s="10">
        <f>VLOOKUP(B1165,home!$B$2:$E$405,4,FALSE)</f>
        <v>0.99629999999999996</v>
      </c>
      <c r="K1165" s="12">
        <f t="shared" si="1566"/>
        <v>1.7184195043520001</v>
      </c>
      <c r="L1165" s="12">
        <f t="shared" si="1567"/>
        <v>1.3284440032499998</v>
      </c>
      <c r="M1165" s="13">
        <f t="shared" si="1568"/>
        <v>4.750769848992132E-2</v>
      </c>
      <c r="N1165" s="13">
        <f t="shared" si="1569"/>
        <v>8.1638155691954872E-2</v>
      </c>
      <c r="O1165" s="13">
        <f t="shared" si="1570"/>
        <v>6.3111317167145062E-2</v>
      </c>
      <c r="P1165" s="13">
        <f t="shared" si="1571"/>
        <v>0.10845171836536729</v>
      </c>
      <c r="Q1165" s="13">
        <f t="shared" si="1572"/>
        <v>7.0144299520190259E-2</v>
      </c>
      <c r="R1165" s="13">
        <f t="shared" si="1573"/>
        <v>4.1919925413951314E-2</v>
      </c>
      <c r="S1165" s="13">
        <f t="shared" si="1574"/>
        <v>6.1894048702949615E-2</v>
      </c>
      <c r="T1165" s="13">
        <f t="shared" si="1575"/>
        <v>9.3182774059768589E-2</v>
      </c>
      <c r="U1165" s="13">
        <f t="shared" si="1576"/>
        <v>7.2036017452315027E-2</v>
      </c>
      <c r="V1165" s="13">
        <f t="shared" si="1577"/>
        <v>1.5699247237321551E-2</v>
      </c>
      <c r="W1165" s="13">
        <f t="shared" si="1578"/>
        <v>4.0179110804867878E-2</v>
      </c>
      <c r="X1165" s="13">
        <f t="shared" si="1579"/>
        <v>5.337569880464401E-2</v>
      </c>
      <c r="Y1165" s="13">
        <f t="shared" si="1580"/>
        <v>3.5453313498153761E-2</v>
      </c>
      <c r="Z1165" s="13">
        <f t="shared" si="1581"/>
        <v>1.8562757844283635E-2</v>
      </c>
      <c r="AA1165" s="13">
        <f t="shared" si="1582"/>
        <v>3.1898605134180087E-2</v>
      </c>
      <c r="AB1165" s="13">
        <f t="shared" si="1583"/>
        <v>2.7407592612098956E-2</v>
      </c>
      <c r="AC1165" s="13">
        <f t="shared" si="1584"/>
        <v>2.2399137324704771E-3</v>
      </c>
      <c r="AD1165" s="13">
        <f t="shared" si="1585"/>
        <v>1.7261141918651288E-2</v>
      </c>
      <c r="AE1165" s="13">
        <f t="shared" si="1586"/>
        <v>2.2930460471079502E-2</v>
      </c>
      <c r="AF1165" s="13">
        <f t="shared" si="1587"/>
        <v>1.5230916352283366E-2</v>
      </c>
      <c r="AG1165" s="13">
        <f t="shared" si="1588"/>
        <v>6.7444731640644018E-3</v>
      </c>
      <c r="AH1165" s="13">
        <f t="shared" si="1589"/>
        <v>6.1648960855051234E-3</v>
      </c>
      <c r="AI1165" s="13">
        <f t="shared" si="1590"/>
        <v>1.0593877675635301E-2</v>
      </c>
      <c r="AJ1165" s="13">
        <f t="shared" si="1591"/>
        <v>9.1023630122654669E-3</v>
      </c>
      <c r="AK1165" s="13">
        <f t="shared" si="1592"/>
        <v>5.2138927119897358E-3</v>
      </c>
      <c r="AL1165" s="13">
        <f t="shared" si="1593"/>
        <v>2.0453316072816444E-4</v>
      </c>
      <c r="AM1165" s="13">
        <f t="shared" si="1594"/>
        <v>5.9323765880796506E-3</v>
      </c>
      <c r="AN1165" s="13">
        <f t="shared" si="1595"/>
        <v>7.8808301034551075E-3</v>
      </c>
      <c r="AO1165" s="13">
        <f t="shared" si="1596"/>
        <v>5.2346207457835067E-3</v>
      </c>
      <c r="AP1165" s="13">
        <f t="shared" si="1597"/>
        <v>2.317966846341381E-3</v>
      </c>
      <c r="AQ1165" s="13">
        <f t="shared" si="1598"/>
        <v>7.6982228918863048E-4</v>
      </c>
      <c r="AR1165" s="13">
        <f t="shared" si="1599"/>
        <v>1.6379438470897339E-3</v>
      </c>
      <c r="AS1165" s="13">
        <f t="shared" si="1600"/>
        <v>2.8146746538723487E-3</v>
      </c>
      <c r="AT1165" s="13">
        <f t="shared" si="1601"/>
        <v>2.4183959118097295E-3</v>
      </c>
      <c r="AU1165" s="13">
        <f t="shared" si="1602"/>
        <v>1.385272901366327E-3</v>
      </c>
      <c r="AV1165" s="13">
        <f t="shared" si="1603"/>
        <v>5.9511999313954518E-4</v>
      </c>
      <c r="AW1165" s="13">
        <f t="shared" si="1604"/>
        <v>1.2969811822753079E-5</v>
      </c>
      <c r="AX1165" s="13">
        <f t="shared" si="1605"/>
        <v>1.6990519393528759E-3</v>
      </c>
      <c r="AY1165" s="13">
        <f t="shared" si="1606"/>
        <v>2.2570953600436106E-3</v>
      </c>
      <c r="AZ1165" s="13">
        <f t="shared" si="1607"/>
        <v>1.499212397906667E-3</v>
      </c>
      <c r="BA1165" s="13">
        <f t="shared" si="1608"/>
        <v>6.6387323986572162E-4</v>
      </c>
      <c r="BB1165" s="13">
        <f t="shared" si="1609"/>
        <v>2.2047960610444172E-4</v>
      </c>
      <c r="BC1165" s="13">
        <f t="shared" si="1610"/>
        <v>5.857896211367346E-5</v>
      </c>
      <c r="BD1165" s="13">
        <f t="shared" si="1611"/>
        <v>3.6265278022109876E-4</v>
      </c>
      <c r="BE1165" s="13">
        <f t="shared" si="1612"/>
        <v>6.2318961083941541E-4</v>
      </c>
      <c r="BF1165" s="13">
        <f t="shared" si="1613"/>
        <v>5.3545059108799206E-4</v>
      </c>
      <c r="BG1165" s="13">
        <f t="shared" si="1614"/>
        <v>3.0670957978080437E-4</v>
      </c>
      <c r="BH1165" s="13">
        <f t="shared" si="1615"/>
        <v>1.3176393101673503E-4</v>
      </c>
      <c r="BI1165" s="13">
        <f t="shared" si="1616"/>
        <v>4.5285141805849748E-5</v>
      </c>
      <c r="BJ1165" s="14">
        <f t="shared" si="1617"/>
        <v>0.4646742523638932</v>
      </c>
      <c r="BK1165" s="14">
        <f t="shared" si="1618"/>
        <v>0.23825425504880204</v>
      </c>
      <c r="BL1165" s="14">
        <f t="shared" si="1619"/>
        <v>0.2783049462071156</v>
      </c>
      <c r="BM1165" s="14">
        <f t="shared" si="1620"/>
        <v>0.58477897126734324</v>
      </c>
      <c r="BN1165" s="14">
        <f t="shared" si="1621"/>
        <v>0.41277311464853017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1.7722</v>
      </c>
      <c r="F1166" s="10">
        <f>VLOOKUP(B1166,home!$B$2:$E$405,3,FALSE)</f>
        <v>0.77590000000000003</v>
      </c>
      <c r="G1166" s="10">
        <f>VLOOKUP(C1166,away!$B$2:$E$405,4,FALSE)</f>
        <v>0.77590000000000003</v>
      </c>
      <c r="H1166" s="10">
        <f>VLOOKUP(A1166,away!$A$2:$E$405,3,FALSE)</f>
        <v>1.5063</v>
      </c>
      <c r="I1166" s="10">
        <f>VLOOKUP(C1166,away!$B$2:$E$405,3,FALSE)</f>
        <v>0.91279999999999994</v>
      </c>
      <c r="J1166" s="10">
        <f>VLOOKUP(B1166,home!$B$2:$E$405,4,FALSE)</f>
        <v>1.3278000000000001</v>
      </c>
      <c r="K1166" s="12">
        <f t="shared" si="1566"/>
        <v>1.0669012794820001</v>
      </c>
      <c r="L1166" s="12">
        <f t="shared" si="1567"/>
        <v>1.8256594597920002</v>
      </c>
      <c r="M1166" s="13">
        <f t="shared" si="1568"/>
        <v>5.5434078483040106E-2</v>
      </c>
      <c r="N1166" s="13">
        <f t="shared" si="1569"/>
        <v>5.9142689260461102E-2</v>
      </c>
      <c r="O1166" s="13">
        <f t="shared" si="1570"/>
        <v>0.10120374977741434</v>
      </c>
      <c r="P1166" s="13">
        <f t="shared" si="1571"/>
        <v>0.10797441012589953</v>
      </c>
      <c r="Q1166" s="13">
        <f t="shared" si="1572"/>
        <v>3.1549705421996144E-2</v>
      </c>
      <c r="R1166" s="13">
        <f t="shared" si="1573"/>
        <v>9.2381791573779529E-2</v>
      </c>
      <c r="S1166" s="13">
        <f t="shared" si="1574"/>
        <v>5.2578096186819606E-2</v>
      </c>
      <c r="T1166" s="13">
        <f t="shared" si="1575"/>
        <v>5.7599018157318216E-2</v>
      </c>
      <c r="U1166" s="13">
        <f t="shared" si="1576"/>
        <v>9.8562251630904832E-2</v>
      </c>
      <c r="V1166" s="13">
        <f t="shared" si="1577"/>
        <v>1.1379059148910329E-2</v>
      </c>
      <c r="W1166" s="13">
        <f t="shared" si="1578"/>
        <v>1.1220140360669296E-2</v>
      </c>
      <c r="X1166" s="13">
        <f t="shared" si="1579"/>
        <v>2.0484155389649924E-2</v>
      </c>
      <c r="Y1166" s="13">
        <f t="shared" si="1580"/>
        <v>1.8698546031481838E-2</v>
      </c>
      <c r="Z1166" s="13">
        <f t="shared" si="1581"/>
        <v>5.6219230566401171E-2</v>
      </c>
      <c r="AA1166" s="13">
        <f t="shared" si="1582"/>
        <v>5.9980369022786972E-2</v>
      </c>
      <c r="AB1166" s="13">
        <f t="shared" si="1583"/>
        <v>3.1996566227106969E-2</v>
      </c>
      <c r="AC1166" s="13">
        <f t="shared" si="1584"/>
        <v>1.3852570848715536E-3</v>
      </c>
      <c r="AD1166" s="13">
        <f t="shared" si="1585"/>
        <v>2.9926955266914249E-3</v>
      </c>
      <c r="AE1166" s="13">
        <f t="shared" si="1586"/>
        <v>5.4636428985814015E-3</v>
      </c>
      <c r="AF1166" s="13">
        <f t="shared" si="1587"/>
        <v>4.9873756713602613E-3</v>
      </c>
      <c r="AG1166" s="13">
        <f t="shared" si="1588"/>
        <v>3.0350831913184464E-3</v>
      </c>
      <c r="AH1166" s="13">
        <f t="shared" si="1589"/>
        <v>2.5659292526444461E-2</v>
      </c>
      <c r="AI1166" s="13">
        <f t="shared" si="1590"/>
        <v>2.7375932027066518E-2</v>
      </c>
      <c r="AJ1166" s="13">
        <f t="shared" si="1591"/>
        <v>1.4603708453344764E-2</v>
      </c>
      <c r="AK1166" s="13">
        <f t="shared" si="1592"/>
        <v>5.1935717446852112E-3</v>
      </c>
      <c r="AL1166" s="13">
        <f t="shared" si="1593"/>
        <v>1.0792806209089634E-4</v>
      </c>
      <c r="AM1166" s="13">
        <f t="shared" si="1594"/>
        <v>6.3858213730542794E-4</v>
      </c>
      <c r="AN1166" s="13">
        <f t="shared" si="1595"/>
        <v>1.1658335198258484E-3</v>
      </c>
      <c r="AO1166" s="13">
        <f t="shared" si="1596"/>
        <v>1.0642074970063325E-3</v>
      </c>
      <c r="AP1166" s="13">
        <f t="shared" si="1597"/>
        <v>6.4762682803039262E-4</v>
      </c>
      <c r="AQ1166" s="13">
        <f t="shared" si="1598"/>
        <v>2.9558651125219328E-4</v>
      </c>
      <c r="AR1166" s="13">
        <f t="shared" si="1599"/>
        <v>9.36902602649471E-3</v>
      </c>
      <c r="AS1166" s="13">
        <f t="shared" si="1600"/>
        <v>9.9958258551673656E-3</v>
      </c>
      <c r="AT1166" s="13">
        <f t="shared" si="1601"/>
        <v>5.3322796971786591E-3</v>
      </c>
      <c r="AU1166" s="13">
        <f t="shared" si="1602"/>
        <v>1.8963386771586016E-3</v>
      </c>
      <c r="AV1166" s="13">
        <f t="shared" si="1603"/>
        <v>5.0580154024792881E-4</v>
      </c>
      <c r="AW1166" s="13">
        <f t="shared" si="1604"/>
        <v>5.8395030032841014E-6</v>
      </c>
      <c r="AX1166" s="13">
        <f t="shared" si="1605"/>
        <v>1.1355068322425185E-4</v>
      </c>
      <c r="AY1166" s="13">
        <f t="shared" si="1606"/>
        <v>2.0730487899420019E-4</v>
      </c>
      <c r="AZ1166" s="13">
        <f t="shared" si="1607"/>
        <v>1.8923405669839878E-4</v>
      </c>
      <c r="BA1166" s="13">
        <f t="shared" si="1608"/>
        <v>1.1515898190874916E-4</v>
      </c>
      <c r="BB1166" s="13">
        <f t="shared" si="1609"/>
        <v>5.2560271175430918E-5</v>
      </c>
      <c r="BC1166" s="13">
        <f t="shared" si="1610"/>
        <v>1.9191431256131669E-5</v>
      </c>
      <c r="BD1166" s="13">
        <f t="shared" si="1611"/>
        <v>2.8507751657179171E-3</v>
      </c>
      <c r="BE1166" s="13">
        <f t="shared" si="1612"/>
        <v>3.0414956718199564E-3</v>
      </c>
      <c r="BF1166" s="13">
        <f t="shared" si="1613"/>
        <v>1.6224878119018382E-3</v>
      </c>
      <c r="BG1166" s="13">
        <f t="shared" si="1614"/>
        <v>5.7701144082067412E-4</v>
      </c>
      <c r="BH1166" s="13">
        <f t="shared" si="1615"/>
        <v>1.5390356112183237E-4</v>
      </c>
      <c r="BI1166" s="13">
        <f t="shared" si="1616"/>
        <v>3.2839981255543835E-5</v>
      </c>
      <c r="BJ1166" s="14">
        <f t="shared" si="1617"/>
        <v>0.21968188870620542</v>
      </c>
      <c r="BK1166" s="14">
        <f t="shared" si="1618"/>
        <v>0.22906613397062622</v>
      </c>
      <c r="BL1166" s="14">
        <f t="shared" si="1619"/>
        <v>0.49233501841241845</v>
      </c>
      <c r="BM1166" s="14">
        <f t="shared" si="1620"/>
        <v>0.54941438163706979</v>
      </c>
      <c r="BN1166" s="14">
        <f t="shared" si="1621"/>
        <v>0.44768642464259073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1.7722</v>
      </c>
      <c r="F1167" s="10">
        <f>VLOOKUP(B1167,home!$B$2:$E$405,3,FALSE)</f>
        <v>1.3401000000000001</v>
      </c>
      <c r="G1167" s="10">
        <f>VLOOKUP(C1167,away!$B$2:$E$405,4,FALSE)</f>
        <v>1.0580000000000001</v>
      </c>
      <c r="H1167" s="10">
        <f>VLOOKUP(A1167,away!$A$2:$E$405,3,FALSE)</f>
        <v>1.5063</v>
      </c>
      <c r="I1167" s="10">
        <f>VLOOKUP(C1167,away!$B$2:$E$405,3,FALSE)</f>
        <v>1.2447999999999999</v>
      </c>
      <c r="J1167" s="10">
        <f>VLOOKUP(B1167,home!$B$2:$E$405,4,FALSE)</f>
        <v>0.58089999999999997</v>
      </c>
      <c r="K1167" s="12">
        <f t="shared" si="1566"/>
        <v>2.5126708827600002</v>
      </c>
      <c r="L1167" s="12">
        <f t="shared" si="1567"/>
        <v>1.0892120372159999</v>
      </c>
      <c r="M1167" s="13">
        <f t="shared" si="1568"/>
        <v>2.7272322470685301E-2</v>
      </c>
      <c r="N1167" s="13">
        <f t="shared" si="1569"/>
        <v>6.8526370577332213E-2</v>
      </c>
      <c r="O1167" s="13">
        <f t="shared" si="1570"/>
        <v>2.9705341917906827E-2</v>
      </c>
      <c r="P1167" s="13">
        <f t="shared" si="1571"/>
        <v>7.4639747699554573E-2</v>
      </c>
      <c r="Q1167" s="13">
        <f t="shared" si="1572"/>
        <v>8.6092108025442135E-2</v>
      </c>
      <c r="R1167" s="13">
        <f t="shared" si="1573"/>
        <v>1.6177707993300566E-2</v>
      </c>
      <c r="S1167" s="13">
        <f t="shared" si="1574"/>
        <v>5.1069100758117179E-2</v>
      </c>
      <c r="T1167" s="13">
        <f t="shared" si="1575"/>
        <v>9.3772560370611754E-2</v>
      </c>
      <c r="U1167" s="13">
        <f t="shared" si="1576"/>
        <v>4.064925582456004E-2</v>
      </c>
      <c r="V1167" s="13">
        <f t="shared" si="1577"/>
        <v>1.5529724116317893E-2</v>
      </c>
      <c r="W1167" s="13">
        <f t="shared" si="1578"/>
        <v>7.2107044356985658E-2</v>
      </c>
      <c r="X1167" s="13">
        <f t="shared" si="1579"/>
        <v>7.8539860681696813E-2</v>
      </c>
      <c r="Y1167" s="13">
        <f t="shared" si="1580"/>
        <v>4.2773280827885896E-2</v>
      </c>
      <c r="Z1167" s="13">
        <f t="shared" si="1581"/>
        <v>5.8736514269561594E-3</v>
      </c>
      <c r="AA1167" s="13">
        <f t="shared" si="1582"/>
        <v>1.4758552915994465E-2</v>
      </c>
      <c r="AB1167" s="13">
        <f t="shared" si="1583"/>
        <v>1.8541693091845998E-2</v>
      </c>
      <c r="AC1167" s="13">
        <f t="shared" si="1584"/>
        <v>2.6563897590945827E-3</v>
      </c>
      <c r="AD1167" s="13">
        <f t="shared" si="1585"/>
        <v>4.5295317699420433E-2</v>
      </c>
      <c r="AE1167" s="13">
        <f t="shared" si="1586"/>
        <v>4.9336205267731664E-2</v>
      </c>
      <c r="AF1167" s="13">
        <f t="shared" si="1587"/>
        <v>2.6868794324086374E-2</v>
      </c>
      <c r="AG1167" s="13">
        <f t="shared" si="1588"/>
        <v>9.7552714010919403E-3</v>
      </c>
      <c r="AH1167" s="13">
        <f t="shared" si="1589"/>
        <v>1.5994129591628953E-3</v>
      </c>
      <c r="AI1167" s="13">
        <f t="shared" si="1590"/>
        <v>4.0187983719976155E-3</v>
      </c>
      <c r="AJ1167" s="13">
        <f t="shared" si="1591"/>
        <v>5.0489588265008514E-3</v>
      </c>
      <c r="AK1167" s="13">
        <f t="shared" si="1592"/>
        <v>4.2287906105342625E-3</v>
      </c>
      <c r="AL1167" s="13">
        <f t="shared" si="1593"/>
        <v>2.9080363305856435E-4</v>
      </c>
      <c r="AM1167" s="13">
        <f t="shared" si="1594"/>
        <v>2.2762445181739463E-2</v>
      </c>
      <c r="AN1167" s="13">
        <f t="shared" si="1595"/>
        <v>2.4793129288419959E-2</v>
      </c>
      <c r="AO1167" s="13">
        <f t="shared" si="1596"/>
        <v>1.3502487430599787E-2</v>
      </c>
      <c r="AP1167" s="13">
        <f t="shared" si="1597"/>
        <v>4.9023572805890099E-3</v>
      </c>
      <c r="AQ1167" s="13">
        <f t="shared" si="1598"/>
        <v>1.3349266401877608E-3</v>
      </c>
      <c r="AR1167" s="13">
        <f t="shared" si="1599"/>
        <v>3.4841996951989778E-4</v>
      </c>
      <c r="AS1167" s="13">
        <f t="shared" si="1600"/>
        <v>8.7546471238477384E-4</v>
      </c>
      <c r="AT1167" s="13">
        <f t="shared" si="1601"/>
        <v>1.0998773458465397E-3</v>
      </c>
      <c r="AU1167" s="13">
        <f t="shared" si="1602"/>
        <v>9.212099271719837E-4</v>
      </c>
      <c r="AV1167" s="13">
        <f t="shared" si="1603"/>
        <v>5.7867434022862625E-4</v>
      </c>
      <c r="AW1167" s="13">
        <f t="shared" si="1604"/>
        <v>2.2107791827060094E-5</v>
      </c>
      <c r="AX1167" s="13">
        <f t="shared" si="1605"/>
        <v>9.5324222047629067E-3</v>
      </c>
      <c r="AY1167" s="13">
        <f t="shared" si="1606"/>
        <v>1.0382829009252838E-2</v>
      </c>
      <c r="AZ1167" s="13">
        <f t="shared" si="1607"/>
        <v>5.654551168616833E-3</v>
      </c>
      <c r="BA1167" s="13">
        <f t="shared" si="1608"/>
        <v>2.0530017326370847E-3</v>
      </c>
      <c r="BB1167" s="13">
        <f t="shared" si="1609"/>
        <v>5.5903854990340405E-4</v>
      </c>
      <c r="BC1167" s="13">
        <f t="shared" si="1610"/>
        <v>1.2178230356451308E-4</v>
      </c>
      <c r="BD1167" s="13">
        <f t="shared" si="1611"/>
        <v>6.3250537467917373E-5</v>
      </c>
      <c r="BE1167" s="13">
        <f t="shared" si="1612"/>
        <v>1.5892778381455642E-4</v>
      </c>
      <c r="BF1167" s="13">
        <f t="shared" si="1613"/>
        <v>1.99666607426206E-4</v>
      </c>
      <c r="BG1167" s="13">
        <f t="shared" si="1614"/>
        <v>1.672321569130998E-4</v>
      </c>
      <c r="BH1167" s="13">
        <f t="shared" si="1615"/>
        <v>1.0504984283417439E-4</v>
      </c>
      <c r="BI1167" s="13">
        <f t="shared" si="1616"/>
        <v>5.2791136265588802E-5</v>
      </c>
      <c r="BJ1167" s="14">
        <f t="shared" si="1617"/>
        <v>0.66866578432255819</v>
      </c>
      <c r="BK1167" s="14">
        <f t="shared" si="1618"/>
        <v>0.18184091744608091</v>
      </c>
      <c r="BL1167" s="14">
        <f t="shared" si="1619"/>
        <v>0.13929907687167692</v>
      </c>
      <c r="BM1167" s="14">
        <f t="shared" si="1620"/>
        <v>0.68290511016562461</v>
      </c>
      <c r="BN1167" s="14">
        <f t="shared" si="1621"/>
        <v>0.30241359868422157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1.7722</v>
      </c>
      <c r="F1168" s="10">
        <f>VLOOKUP(B1168,home!$B$2:$E$405,3,FALSE)</f>
        <v>1.1285000000000001</v>
      </c>
      <c r="G1168" s="10">
        <f>VLOOKUP(C1168,away!$B$2:$E$405,4,FALSE)</f>
        <v>1.4107000000000001</v>
      </c>
      <c r="H1168" s="10">
        <f>VLOOKUP(A1168,away!$A$2:$E$405,3,FALSE)</f>
        <v>1.5063</v>
      </c>
      <c r="I1168" s="10">
        <f>VLOOKUP(C1168,away!$B$2:$E$405,3,FALSE)</f>
        <v>0.74690000000000001</v>
      </c>
      <c r="J1168" s="10">
        <f>VLOOKUP(B1168,home!$B$2:$E$405,4,FALSE)</f>
        <v>0.99580000000000002</v>
      </c>
      <c r="K1168" s="12">
        <f t="shared" si="1566"/>
        <v>2.8212980063900006</v>
      </c>
      <c r="L1168" s="12">
        <f t="shared" si="1567"/>
        <v>1.120330237026</v>
      </c>
      <c r="M1168" s="13">
        <f t="shared" si="1568"/>
        <v>1.9416574084112865E-2</v>
      </c>
      <c r="N1168" s="13">
        <f t="shared" si="1569"/>
        <v>5.477994175443137E-2</v>
      </c>
      <c r="O1168" s="13">
        <f t="shared" si="1570"/>
        <v>2.1752975045887055E-2</v>
      </c>
      <c r="P1168" s="13">
        <f t="shared" si="1571"/>
        <v>6.1371625130012569E-2</v>
      </c>
      <c r="Q1168" s="13">
        <f t="shared" si="1572"/>
        <v>7.7275270230968807E-2</v>
      </c>
      <c r="R1168" s="13">
        <f t="shared" si="1573"/>
        <v>1.2185257844589653E-2</v>
      </c>
      <c r="S1168" s="13">
        <f t="shared" si="1574"/>
        <v>4.849563515662398E-2</v>
      </c>
      <c r="T1168" s="13">
        <f t="shared" si="1575"/>
        <v>8.6573821814109483E-2</v>
      </c>
      <c r="U1168" s="13">
        <f t="shared" si="1576"/>
        <v>3.4378243664288897E-2</v>
      </c>
      <c r="V1168" s="13">
        <f t="shared" si="1577"/>
        <v>1.7031588742352024E-2</v>
      </c>
      <c r="W1168" s="13">
        <f t="shared" si="1578"/>
        <v>7.267218861529362E-2</v>
      </c>
      <c r="X1168" s="13">
        <f t="shared" si="1579"/>
        <v>8.1416850296570073E-2</v>
      </c>
      <c r="Y1168" s="13">
        <f t="shared" si="1580"/>
        <v>4.5606879595333355E-2</v>
      </c>
      <c r="Z1168" s="13">
        <f t="shared" si="1581"/>
        <v>4.5505042697506848E-3</v>
      </c>
      <c r="AA1168" s="13">
        <f t="shared" si="1582"/>
        <v>1.2838328624316792E-2</v>
      </c>
      <c r="AB1168" s="13">
        <f t="shared" si="1583"/>
        <v>1.8110375476582327E-2</v>
      </c>
      <c r="AC1168" s="13">
        <f t="shared" si="1584"/>
        <v>3.3645748830873397E-3</v>
      </c>
      <c r="AD1168" s="13">
        <f t="shared" si="1585"/>
        <v>5.1257475215081505E-2</v>
      </c>
      <c r="AE1168" s="13">
        <f t="shared" si="1586"/>
        <v>5.7425299357066577E-2</v>
      </c>
      <c r="AF1168" s="13">
        <f t="shared" si="1587"/>
        <v>3.21676496199957E-2</v>
      </c>
      <c r="AG1168" s="13">
        <f t="shared" si="1588"/>
        <v>1.2012796841113038E-2</v>
      </c>
      <c r="AH1168" s="13">
        <f t="shared" si="1589"/>
        <v>1.274516881779403E-3</v>
      </c>
      <c r="AI1168" s="13">
        <f t="shared" si="1590"/>
        <v>3.5957919376746299E-3</v>
      </c>
      <c r="AJ1168" s="13">
        <f t="shared" si="1591"/>
        <v>5.0724003125773359E-3</v>
      </c>
      <c r="AK1168" s="13">
        <f t="shared" si="1592"/>
        <v>4.7702509631621509E-3</v>
      </c>
      <c r="AL1168" s="13">
        <f t="shared" si="1593"/>
        <v>4.2538797534967185E-4</v>
      </c>
      <c r="AM1168" s="13">
        <f t="shared" si="1594"/>
        <v>2.8922522527378852E-2</v>
      </c>
      <c r="AN1168" s="13">
        <f t="shared" si="1595"/>
        <v>3.240277651848817E-2</v>
      </c>
      <c r="AO1168" s="13">
        <f t="shared" si="1596"/>
        <v>1.815090514862918E-2</v>
      </c>
      <c r="AP1168" s="13">
        <f t="shared" si="1597"/>
        <v>6.7783359558000597E-3</v>
      </c>
      <c r="AQ1168" s="13">
        <f t="shared" si="1598"/>
        <v>1.8984936820008356E-3</v>
      </c>
      <c r="AR1168" s="13">
        <f t="shared" si="1599"/>
        <v>2.8557596005151137E-4</v>
      </c>
      <c r="AS1168" s="13">
        <f t="shared" si="1600"/>
        <v>8.0569488676623946E-4</v>
      </c>
      <c r="AT1168" s="13">
        <f t="shared" si="1601"/>
        <v>1.1365526888961045E-3</v>
      </c>
      <c r="AU1168" s="13">
        <f t="shared" si="1602"/>
        <v>1.0688512784465915E-3</v>
      </c>
      <c r="AV1168" s="13">
        <f t="shared" si="1603"/>
        <v>7.538869952521931E-4</v>
      </c>
      <c r="AW1168" s="13">
        <f t="shared" si="1604"/>
        <v>3.7348892476088118E-5</v>
      </c>
      <c r="AX1168" s="13">
        <f t="shared" si="1605"/>
        <v>1.3599842524377306E-2</v>
      </c>
      <c r="AY1168" s="13">
        <f t="shared" si="1606"/>
        <v>1.52363147988519E-2</v>
      </c>
      <c r="AZ1168" s="13">
        <f t="shared" si="1607"/>
        <v>8.5348520850002507E-3</v>
      </c>
      <c r="BA1168" s="13">
        <f t="shared" si="1608"/>
        <v>3.1872842864567276E-3</v>
      </c>
      <c r="BB1168" s="13">
        <f t="shared" si="1609"/>
        <v>8.9270274002882825E-4</v>
      </c>
      <c r="BC1168" s="13">
        <f t="shared" si="1610"/>
        <v>2.0002437446605133E-4</v>
      </c>
      <c r="BD1168" s="13">
        <f t="shared" si="1611"/>
        <v>5.3323230502239546E-5</v>
      </c>
      <c r="BE1168" s="13">
        <f t="shared" si="1612"/>
        <v>1.504407239102429E-4</v>
      </c>
      <c r="BF1168" s="13">
        <f t="shared" si="1613"/>
        <v>2.1221905722391843E-4</v>
      </c>
      <c r="BG1168" s="13">
        <f t="shared" si="1614"/>
        <v>1.9957773435460216E-4</v>
      </c>
      <c r="BH1168" s="13">
        <f t="shared" si="1615"/>
        <v>1.4076706601361808E-4</v>
      </c>
      <c r="BI1168" s="13">
        <f t="shared" si="1616"/>
        <v>7.9429168541918026E-5</v>
      </c>
      <c r="BJ1168" s="14">
        <f t="shared" si="1617"/>
        <v>0.70099222798144167</v>
      </c>
      <c r="BK1168" s="14">
        <f t="shared" si="1618"/>
        <v>0.16534170077039034</v>
      </c>
      <c r="BL1168" s="14">
        <f t="shared" si="1619"/>
        <v>0.11886445954081741</v>
      </c>
      <c r="BM1168" s="14">
        <f t="shared" si="1620"/>
        <v>0.727768282566022</v>
      </c>
      <c r="BN1168" s="14">
        <f t="shared" si="1621"/>
        <v>0.24678164409000233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1.6306</v>
      </c>
      <c r="F1169" s="10">
        <f>VLOOKUP(B1169,home!$B$2:$E$405,3,FALSE)</f>
        <v>1.0903</v>
      </c>
      <c r="G1169" s="10">
        <f>VLOOKUP(C1169,away!$B$2:$E$405,4,FALSE)</f>
        <v>1.1243000000000001</v>
      </c>
      <c r="H1169" s="10">
        <f>VLOOKUP(A1169,away!$A$2:$E$405,3,FALSE)</f>
        <v>1.1465000000000001</v>
      </c>
      <c r="I1169" s="10">
        <f>VLOOKUP(C1169,away!$B$2:$E$405,3,FALSE)</f>
        <v>1.0660000000000001</v>
      </c>
      <c r="J1169" s="10">
        <f>VLOOKUP(B1169,home!$B$2:$E$405,4,FALSE)</f>
        <v>0.92069999999999996</v>
      </c>
      <c r="K1169" s="12">
        <f t="shared" si="1566"/>
        <v>1.9988290872740002</v>
      </c>
      <c r="L1169" s="12">
        <f t="shared" si="1567"/>
        <v>1.1252509983000001</v>
      </c>
      <c r="M1169" s="13">
        <f t="shared" si="1568"/>
        <v>4.3977370438835102E-2</v>
      </c>
      <c r="N1169" s="13">
        <f t="shared" si="1569"/>
        <v>8.7903247214967367E-2</v>
      </c>
      <c r="O1169" s="13">
        <f t="shared" si="1570"/>
        <v>4.9485579988908103E-2</v>
      </c>
      <c r="P1169" s="13">
        <f t="shared" si="1571"/>
        <v>9.8913216682453717E-2</v>
      </c>
      <c r="Q1169" s="13">
        <f t="shared" si="1572"/>
        <v>8.7851783699557012E-2</v>
      </c>
      <c r="R1169" s="13">
        <f t="shared" si="1573"/>
        <v>2.7841849141986685E-2</v>
      </c>
      <c r="S1169" s="13">
        <f t="shared" si="1574"/>
        <v>5.5618516619119193E-2</v>
      </c>
      <c r="T1169" s="13">
        <f t="shared" si="1575"/>
        <v>9.8855307310362198E-2</v>
      </c>
      <c r="U1169" s="13">
        <f t="shared" si="1576"/>
        <v>5.5651097908497649E-2</v>
      </c>
      <c r="V1169" s="13">
        <f t="shared" si="1577"/>
        <v>1.3899589041179192E-2</v>
      </c>
      <c r="W1169" s="13">
        <f t="shared" si="1578"/>
        <v>5.8533566875859477E-2</v>
      </c>
      <c r="X1169" s="13">
        <f t="shared" si="1579"/>
        <v>6.5864954561120695E-2</v>
      </c>
      <c r="Y1169" s="13">
        <f t="shared" si="1580"/>
        <v>3.7057302936442611E-2</v>
      </c>
      <c r="Z1169" s="13">
        <f t="shared" si="1581"/>
        <v>1.0443022847179507E-2</v>
      </c>
      <c r="AA1169" s="13">
        <f t="shared" si="1582"/>
        <v>2.0873817826009344E-2</v>
      </c>
      <c r="AB1169" s="13">
        <f t="shared" si="1583"/>
        <v>2.0861597116543007E-2</v>
      </c>
      <c r="AC1169" s="13">
        <f t="shared" si="1584"/>
        <v>1.9539211998523738E-3</v>
      </c>
      <c r="AD1169" s="13">
        <f t="shared" si="1585"/>
        <v>2.9249649013341462E-2</v>
      </c>
      <c r="AE1169" s="13">
        <f t="shared" si="1586"/>
        <v>3.2913196752187089E-2</v>
      </c>
      <c r="AF1169" s="13">
        <f t="shared" si="1587"/>
        <v>1.8517803751321428E-2</v>
      </c>
      <c r="AG1169" s="13">
        <f t="shared" si="1588"/>
        <v>6.9457257191659749E-3</v>
      </c>
      <c r="AH1169" s="13">
        <f t="shared" si="1589"/>
        <v>2.9377554710146108E-3</v>
      </c>
      <c r="AI1169" s="13">
        <f t="shared" si="1590"/>
        <v>5.8720710867623356E-3</v>
      </c>
      <c r="AJ1169" s="13">
        <f t="shared" si="1591"/>
        <v>5.8686332453806028E-3</v>
      </c>
      <c r="AK1169" s="13">
        <f t="shared" si="1592"/>
        <v>3.910131611136655E-3</v>
      </c>
      <c r="AL1169" s="13">
        <f t="shared" si="1593"/>
        <v>1.7578916528466931E-4</v>
      </c>
      <c r="AM1169" s="13">
        <f t="shared" si="1594"/>
        <v>1.1693009848084438E-2</v>
      </c>
      <c r="AN1169" s="13">
        <f t="shared" si="1595"/>
        <v>1.3157571004688746E-2</v>
      </c>
      <c r="AO1169" s="13">
        <f t="shared" si="1596"/>
        <v>7.4027849541145755E-3</v>
      </c>
      <c r="AP1169" s="13">
        <f t="shared" si="1597"/>
        <v>2.7766637199392154E-3</v>
      </c>
      <c r="AQ1169" s="13">
        <f t="shared" si="1598"/>
        <v>7.8111090570124816E-4</v>
      </c>
      <c r="AR1169" s="13">
        <f t="shared" si="1599"/>
        <v>6.611424553040954E-4</v>
      </c>
      <c r="AS1169" s="13">
        <f t="shared" si="1600"/>
        <v>1.3215107704935766E-3</v>
      </c>
      <c r="AT1169" s="13">
        <f t="shared" si="1601"/>
        <v>1.3207370836042184E-3</v>
      </c>
      <c r="AU1169" s="13">
        <f t="shared" si="1602"/>
        <v>8.7997589978318163E-4</v>
      </c>
      <c r="AV1169" s="13">
        <f t="shared" si="1603"/>
        <v>4.3973035614668348E-4</v>
      </c>
      <c r="AW1169" s="13">
        <f t="shared" si="1604"/>
        <v>1.0982840355494553E-5</v>
      </c>
      <c r="AX1169" s="13">
        <f t="shared" si="1605"/>
        <v>3.8953880336887524E-3</v>
      </c>
      <c r="AY1169" s="13">
        <f t="shared" si="1606"/>
        <v>4.3832892736741427E-3</v>
      </c>
      <c r="AZ1169" s="13">
        <f t="shared" si="1607"/>
        <v>2.4661503155197564E-3</v>
      </c>
      <c r="BA1169" s="13">
        <f t="shared" si="1608"/>
        <v>9.2501270149882204E-4</v>
      </c>
      <c r="BB1169" s="13">
        <f t="shared" si="1609"/>
        <v>2.6021786645043227E-4</v>
      </c>
      <c r="BC1169" s="13">
        <f t="shared" si="1610"/>
        <v>5.8562082799768994E-5</v>
      </c>
      <c r="BD1169" s="13">
        <f t="shared" si="1611"/>
        <v>1.2399186797490774E-4</v>
      </c>
      <c r="BE1169" s="13">
        <f t="shared" si="1612"/>
        <v>2.4783855229368318E-4</v>
      </c>
      <c r="BF1169" s="13">
        <f t="shared" si="1613"/>
        <v>2.4769345363624619E-4</v>
      </c>
      <c r="BG1169" s="13">
        <f t="shared" si="1614"/>
        <v>1.6503229328516096E-4</v>
      </c>
      <c r="BH1169" s="13">
        <f t="shared" si="1615"/>
        <v>8.2467837039478347E-5</v>
      </c>
      <c r="BI1169" s="13">
        <f t="shared" si="1616"/>
        <v>3.2967822287816307E-5</v>
      </c>
      <c r="BJ1169" s="14">
        <f t="shared" si="1617"/>
        <v>0.57149229854048511</v>
      </c>
      <c r="BK1169" s="14">
        <f t="shared" si="1618"/>
        <v>0.21892169242039841</v>
      </c>
      <c r="BL1169" s="14">
        <f t="shared" si="1619"/>
        <v>0.19882562178808799</v>
      </c>
      <c r="BM1169" s="14">
        <f t="shared" si="1620"/>
        <v>0.59933728199612457</v>
      </c>
      <c r="BN1169" s="14">
        <f t="shared" si="1621"/>
        <v>0.39597304716670795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1.6306</v>
      </c>
      <c r="F1170" s="10">
        <f>VLOOKUP(B1170,home!$B$2:$E$405,3,FALSE)</f>
        <v>1.1904999999999999</v>
      </c>
      <c r="G1170" s="10">
        <f>VLOOKUP(C1170,away!$B$2:$E$405,4,FALSE)</f>
        <v>0.75760000000000005</v>
      </c>
      <c r="H1170" s="10">
        <f>VLOOKUP(A1170,away!$A$2:$E$405,3,FALSE)</f>
        <v>1.1465000000000001</v>
      </c>
      <c r="I1170" s="10">
        <f>VLOOKUP(C1170,away!$B$2:$E$405,3,FALSE)</f>
        <v>0.87219999999999998</v>
      </c>
      <c r="J1170" s="10">
        <f>VLOOKUP(B1170,home!$B$2:$E$405,4,FALSE)</f>
        <v>1.1288</v>
      </c>
      <c r="K1170" s="12">
        <f t="shared" si="1566"/>
        <v>1.47067531768</v>
      </c>
      <c r="L1170" s="12">
        <f t="shared" si="1567"/>
        <v>1.1287743762400002</v>
      </c>
      <c r="M1170" s="13">
        <f t="shared" si="1568"/>
        <v>7.4314462664457528E-2</v>
      </c>
      <c r="N1170" s="13">
        <f t="shared" si="1569"/>
        <v>0.10929244598726959</v>
      </c>
      <c r="O1170" s="13">
        <f t="shared" si="1570"/>
        <v>8.3884261239683844E-2</v>
      </c>
      <c r="P1170" s="13">
        <f t="shared" si="1571"/>
        <v>0.12336651254702413</v>
      </c>
      <c r="Q1170" s="13">
        <f t="shared" si="1572"/>
        <v>8.0366851361175981E-2</v>
      </c>
      <c r="R1170" s="13">
        <f t="shared" si="1573"/>
        <v>4.7343202328588685E-2</v>
      </c>
      <c r="S1170" s="13">
        <f t="shared" si="1574"/>
        <v>5.1198972152744972E-2</v>
      </c>
      <c r="T1170" s="13">
        <f t="shared" si="1575"/>
        <v>9.0716042515584239E-2</v>
      </c>
      <c r="U1170" s="13">
        <f t="shared" si="1576"/>
        <v>6.962647912458568E-2</v>
      </c>
      <c r="V1170" s="13">
        <f t="shared" si="1577"/>
        <v>9.4437107963092886E-3</v>
      </c>
      <c r="W1170" s="13">
        <f t="shared" si="1578"/>
        <v>3.939784821884626E-2</v>
      </c>
      <c r="X1170" s="13">
        <f t="shared" si="1579"/>
        <v>4.4471281548426389E-2</v>
      </c>
      <c r="Y1170" s="13">
        <f t="shared" si="1580"/>
        <v>2.5099021545209221E-2</v>
      </c>
      <c r="Z1170" s="13">
        <f t="shared" si="1581"/>
        <v>1.7813264559218941E-2</v>
      </c>
      <c r="AA1170" s="13">
        <f t="shared" si="1582"/>
        <v>2.6197528514547201E-2</v>
      </c>
      <c r="AB1170" s="13">
        <f t="shared" si="1583"/>
        <v>1.9264029285281287E-2</v>
      </c>
      <c r="AC1170" s="13">
        <f t="shared" si="1584"/>
        <v>9.7982077165088832E-4</v>
      </c>
      <c r="AD1170" s="13">
        <f t="shared" si="1585"/>
        <v>1.4485360736290049E-2</v>
      </c>
      <c r="AE1170" s="13">
        <f t="shared" si="1586"/>
        <v>1.6350704029717191E-2</v>
      </c>
      <c r="AF1170" s="13">
        <f t="shared" si="1587"/>
        <v>9.2281278711144402E-3</v>
      </c>
      <c r="AG1170" s="13">
        <f t="shared" si="1588"/>
        <v>3.4721580938600551E-3</v>
      </c>
      <c r="AH1170" s="13">
        <f t="shared" si="1589"/>
        <v>5.0267891479076178E-3</v>
      </c>
      <c r="AI1170" s="13">
        <f t="shared" si="1590"/>
        <v>7.3927747270094123E-3</v>
      </c>
      <c r="AJ1170" s="13">
        <f t="shared" si="1591"/>
        <v>5.4361856600906224E-3</v>
      </c>
      <c r="AK1170" s="13">
        <f t="shared" si="1592"/>
        <v>2.6649546908737447E-3</v>
      </c>
      <c r="AL1170" s="13">
        <f t="shared" si="1593"/>
        <v>6.5062474886206051E-5</v>
      </c>
      <c r="AM1170" s="13">
        <f t="shared" si="1594"/>
        <v>4.2606525005105533E-3</v>
      </c>
      <c r="AN1170" s="13">
        <f t="shared" si="1595"/>
        <v>4.8093153686391971E-3</v>
      </c>
      <c r="AO1170" s="13">
        <f t="shared" si="1596"/>
        <v>2.7143159776885787E-3</v>
      </c>
      <c r="AP1170" s="13">
        <f t="shared" si="1597"/>
        <v>1.0212834415445641E-3</v>
      </c>
      <c r="AQ1170" s="13">
        <f t="shared" si="1598"/>
        <v>2.8819964492342662E-4</v>
      </c>
      <c r="AR1170" s="13">
        <f t="shared" si="1599"/>
        <v>1.134822156983884E-3</v>
      </c>
      <c r="AS1170" s="13">
        <f t="shared" si="1600"/>
        <v>1.6689549362325763E-3</v>
      </c>
      <c r="AT1170" s="13">
        <f t="shared" si="1601"/>
        <v>1.2272454155187245E-3</v>
      </c>
      <c r="AU1170" s="13">
        <f t="shared" si="1602"/>
        <v>6.0162651377977433E-4</v>
      </c>
      <c r="AV1170" s="13">
        <f t="shared" si="1603"/>
        <v>2.211993160694453E-4</v>
      </c>
      <c r="AW1170" s="13">
        <f t="shared" si="1604"/>
        <v>3.0002125564376347E-6</v>
      </c>
      <c r="AX1170" s="13">
        <f t="shared" si="1605"/>
        <v>1.0443394116187393E-3</v>
      </c>
      <c r="AY1170" s="13">
        <f t="shared" si="1606"/>
        <v>1.1788235679327914E-3</v>
      </c>
      <c r="AZ1170" s="13">
        <f t="shared" si="1607"/>
        <v>6.653129187951741E-4</v>
      </c>
      <c r="BA1170" s="13">
        <f t="shared" si="1608"/>
        <v>2.5032939163914557E-4</v>
      </c>
      <c r="BB1170" s="13">
        <f t="shared" si="1609"/>
        <v>7.0641350725503846E-5</v>
      </c>
      <c r="BC1170" s="13">
        <f t="shared" si="1610"/>
        <v>1.5947629320386328E-5</v>
      </c>
      <c r="BD1170" s="13">
        <f t="shared" si="1611"/>
        <v>2.1349302873213579E-4</v>
      </c>
      <c r="BE1170" s="13">
        <f t="shared" si="1612"/>
        <v>3.1397892785309917E-4</v>
      </c>
      <c r="BF1170" s="13">
        <f t="shared" si="1613"/>
        <v>2.3088052973259125E-4</v>
      </c>
      <c r="BG1170" s="13">
        <f t="shared" si="1614"/>
        <v>1.1318343213686841E-4</v>
      </c>
      <c r="BH1170" s="13">
        <f t="shared" si="1615"/>
        <v>4.1614020003500448E-5</v>
      </c>
      <c r="BI1170" s="13">
        <f t="shared" si="1616"/>
        <v>1.2240142417717981E-5</v>
      </c>
      <c r="BJ1170" s="14">
        <f t="shared" si="1617"/>
        <v>0.44919900311083139</v>
      </c>
      <c r="BK1170" s="14">
        <f t="shared" si="1618"/>
        <v>0.26054736497500575</v>
      </c>
      <c r="BL1170" s="14">
        <f t="shared" si="1619"/>
        <v>0.27261544313802849</v>
      </c>
      <c r="BM1170" s="14">
        <f t="shared" si="1620"/>
        <v>0.48043151629950842</v>
      </c>
      <c r="BN1170" s="14">
        <f t="shared" si="1621"/>
        <v>0.51856773612819973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1.6306</v>
      </c>
      <c r="F1171" s="10">
        <f>VLOOKUP(B1171,home!$B$2:$E$405,3,FALSE)</f>
        <v>1.1544000000000001</v>
      </c>
      <c r="G1171" s="10">
        <f>VLOOKUP(C1171,away!$B$2:$E$405,4,FALSE)</f>
        <v>1.6234</v>
      </c>
      <c r="H1171" s="10">
        <f>VLOOKUP(A1171,away!$A$2:$E$405,3,FALSE)</f>
        <v>1.1465000000000001</v>
      </c>
      <c r="I1171" s="10">
        <f>VLOOKUP(C1171,away!$B$2:$E$405,3,FALSE)</f>
        <v>1.0261</v>
      </c>
      <c r="J1171" s="10">
        <f>VLOOKUP(B1171,home!$B$2:$E$405,4,FALSE)</f>
        <v>0.87219999999999998</v>
      </c>
      <c r="K1171" s="12">
        <f t="shared" si="1566"/>
        <v>3.0558307565760003</v>
      </c>
      <c r="L1171" s="12">
        <f t="shared" si="1567"/>
        <v>1.0260767075299999</v>
      </c>
      <c r="M1171" s="13">
        <f t="shared" si="1568"/>
        <v>1.6875246007526701E-2</v>
      </c>
      <c r="N1171" s="13">
        <f t="shared" si="1569"/>
        <v>5.1567895774586453E-2</v>
      </c>
      <c r="O1171" s="13">
        <f t="shared" si="1570"/>
        <v>1.7315296862161773E-2</v>
      </c>
      <c r="P1171" s="13">
        <f t="shared" si="1571"/>
        <v>5.2912616710637857E-2</v>
      </c>
      <c r="Q1171" s="13">
        <f t="shared" si="1572"/>
        <v>7.8791380979943426E-2</v>
      </c>
      <c r="R1171" s="13">
        <f t="shared" si="1573"/>
        <v>8.8834113971157456E-3</v>
      </c>
      <c r="S1171" s="13">
        <f t="shared" si="1574"/>
        <v>4.1477099147445462E-2</v>
      </c>
      <c r="T1171" s="13">
        <f t="shared" si="1575"/>
        <v>8.0846000777642216E-2</v>
      </c>
      <c r="U1171" s="13">
        <f t="shared" si="1576"/>
        <v>2.7146201770624073E-2</v>
      </c>
      <c r="V1171" s="13">
        <f t="shared" si="1577"/>
        <v>1.4450237732692692E-2</v>
      </c>
      <c r="W1171" s="13">
        <f t="shared" si="1578"/>
        <v>8.0257708450536147E-2</v>
      </c>
      <c r="X1171" s="13">
        <f t="shared" si="1579"/>
        <v>8.2350565240828774E-2</v>
      </c>
      <c r="Y1171" s="13">
        <f t="shared" si="1580"/>
        <v>4.2248998422772015E-2</v>
      </c>
      <c r="Z1171" s="13">
        <f t="shared" si="1581"/>
        <v>3.0383538393290001E-3</v>
      </c>
      <c r="AA1171" s="13">
        <f t="shared" si="1582"/>
        <v>9.2846951115823344E-3</v>
      </c>
      <c r="AB1171" s="13">
        <f t="shared" si="1583"/>
        <v>1.418622844370207E-2</v>
      </c>
      <c r="AC1171" s="13">
        <f t="shared" si="1584"/>
        <v>2.8318101636360515E-3</v>
      </c>
      <c r="AD1171" s="13">
        <f t="shared" si="1585"/>
        <v>6.131349348386448E-2</v>
      </c>
      <c r="AE1171" s="13">
        <f t="shared" si="1586"/>
        <v>6.2912347521085765E-2</v>
      </c>
      <c r="AF1171" s="13">
        <f t="shared" si="1587"/>
        <v>3.227644720370941E-2</v>
      </c>
      <c r="AG1171" s="13">
        <f t="shared" si="1588"/>
        <v>1.1039370225849344E-2</v>
      </c>
      <c r="AH1171" s="13">
        <f t="shared" si="1589"/>
        <v>7.7939602594245881E-4</v>
      </c>
      <c r="AI1171" s="13">
        <f t="shared" si="1590"/>
        <v>2.381702347628072E-3</v>
      </c>
      <c r="AJ1171" s="13">
        <f t="shared" si="1591"/>
        <v>3.6390396434455635E-3</v>
      </c>
      <c r="AK1171" s="13">
        <f t="shared" si="1592"/>
        <v>3.7067630889467719E-3</v>
      </c>
      <c r="AL1171" s="13">
        <f t="shared" si="1593"/>
        <v>3.5516752933600394E-4</v>
      </c>
      <c r="AM1171" s="13">
        <f t="shared" si="1594"/>
        <v>3.7472731836223051E-2</v>
      </c>
      <c r="AN1171" s="13">
        <f t="shared" si="1595"/>
        <v>3.8449897304666351E-2</v>
      </c>
      <c r="AO1171" s="13">
        <f t="shared" si="1596"/>
        <v>1.9726272015619332E-2</v>
      </c>
      <c r="AP1171" s="13">
        <f t="shared" si="1597"/>
        <v>6.7468894138759542E-3</v>
      </c>
      <c r="AQ1171" s="13">
        <f t="shared" si="1598"/>
        <v>1.7307065189647124E-3</v>
      </c>
      <c r="AR1171" s="13">
        <f t="shared" si="1599"/>
        <v>1.5994402163220091E-4</v>
      </c>
      <c r="AS1171" s="13">
        <f t="shared" si="1600"/>
        <v>4.8876186063413665E-4</v>
      </c>
      <c r="AT1171" s="13">
        <f t="shared" si="1601"/>
        <v>7.4678676318355383E-4</v>
      </c>
      <c r="AU1171" s="13">
        <f t="shared" si="1602"/>
        <v>7.6068465318004724E-4</v>
      </c>
      <c r="AV1171" s="13">
        <f t="shared" si="1603"/>
        <v>5.8113088981073401E-4</v>
      </c>
      <c r="AW1171" s="13">
        <f t="shared" si="1604"/>
        <v>3.0934270593477935E-5</v>
      </c>
      <c r="AX1171" s="13">
        <f t="shared" si="1605"/>
        <v>1.908505441300919E-2</v>
      </c>
      <c r="AY1171" s="13">
        <f t="shared" si="1606"/>
        <v>1.9582729795131364E-2</v>
      </c>
      <c r="AZ1171" s="13">
        <f t="shared" si="1607"/>
        <v>1.0046691456319009E-2</v>
      </c>
      <c r="BA1171" s="13">
        <f t="shared" si="1608"/>
        <v>3.4362253636898627E-3</v>
      </c>
      <c r="BB1171" s="13">
        <f t="shared" si="1609"/>
        <v>8.8145770187649279E-4</v>
      </c>
      <c r="BC1171" s="13">
        <f t="shared" si="1610"/>
        <v>1.808886433136784E-4</v>
      </c>
      <c r="BD1171" s="13">
        <f t="shared" si="1611"/>
        <v>2.7352472517579289E-5</v>
      </c>
      <c r="BE1171" s="13">
        <f t="shared" si="1612"/>
        <v>8.3584526787618577E-5</v>
      </c>
      <c r="BF1171" s="13">
        <f t="shared" si="1613"/>
        <v>1.2771008386572774E-4</v>
      </c>
      <c r="BG1171" s="13">
        <f t="shared" si="1614"/>
        <v>1.3008680073393043E-4</v>
      </c>
      <c r="BH1171" s="13">
        <f t="shared" si="1615"/>
        <v>9.9380811676829495E-5</v>
      </c>
      <c r="BI1171" s="13">
        <f t="shared" si="1616"/>
        <v>6.0738188187108576E-5</v>
      </c>
      <c r="BJ1171" s="14">
        <f t="shared" si="1617"/>
        <v>0.74094375254350686</v>
      </c>
      <c r="BK1171" s="14">
        <f t="shared" si="1618"/>
        <v>0.14848490708640613</v>
      </c>
      <c r="BL1171" s="14">
        <f t="shared" si="1619"/>
        <v>9.0588895763358337E-2</v>
      </c>
      <c r="BM1171" s="14">
        <f t="shared" si="1620"/>
        <v>0.73715826597609035</v>
      </c>
      <c r="BN1171" s="14">
        <f t="shared" si="1621"/>
        <v>0.22634584773197194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1.6306</v>
      </c>
      <c r="F1172" s="10">
        <f>VLOOKUP(B1172,home!$B$2:$E$405,3,FALSE)</f>
        <v>1.0562</v>
      </c>
      <c r="G1172" s="10">
        <f>VLOOKUP(C1172,away!$B$2:$E$405,4,FALSE)</f>
        <v>1.4069</v>
      </c>
      <c r="H1172" s="10">
        <f>VLOOKUP(A1172,away!$A$2:$E$405,3,FALSE)</f>
        <v>1.1465000000000001</v>
      </c>
      <c r="I1172" s="10">
        <f>VLOOKUP(C1172,away!$B$2:$E$405,3,FALSE)</f>
        <v>0.76959999999999995</v>
      </c>
      <c r="J1172" s="10">
        <f>VLOOKUP(B1172,home!$B$2:$E$405,4,FALSE)</f>
        <v>0.7268</v>
      </c>
      <c r="K1172" s="12">
        <f t="shared" si="1566"/>
        <v>2.4230190620680001</v>
      </c>
      <c r="L1172" s="12">
        <f t="shared" si="1567"/>
        <v>0.64128936351999999</v>
      </c>
      <c r="M1172" s="13">
        <f t="shared" si="1568"/>
        <v>4.6686117626985942E-2</v>
      </c>
      <c r="N1172" s="13">
        <f t="shared" si="1569"/>
        <v>0.11312135294413578</v>
      </c>
      <c r="O1172" s="13">
        <f t="shared" si="1570"/>
        <v>2.9939310658229662E-2</v>
      </c>
      <c r="P1172" s="13">
        <f t="shared" si="1571"/>
        <v>7.2543520430066108E-2</v>
      </c>
      <c r="Q1172" s="13">
        <f t="shared" si="1572"/>
        <v>0.13704759725528159</v>
      </c>
      <c r="R1172" s="13">
        <f t="shared" si="1573"/>
        <v>9.5998807381218257E-3</v>
      </c>
      <c r="S1172" s="13">
        <f t="shared" si="1574"/>
        <v>2.8180552506177483E-2</v>
      </c>
      <c r="T1172" s="13">
        <f t="shared" si="1575"/>
        <v>8.7887166415784826E-2</v>
      </c>
      <c r="U1172" s="13">
        <f t="shared" si="1576"/>
        <v>2.3260694022048604E-2</v>
      </c>
      <c r="V1172" s="13">
        <f t="shared" si="1577"/>
        <v>4.8653922797449959E-3</v>
      </c>
      <c r="W1172" s="13">
        <f t="shared" si="1578"/>
        <v>0.11068964685338849</v>
      </c>
      <c r="X1172" s="13">
        <f t="shared" si="1579"/>
        <v>7.0984093178863061E-2</v>
      </c>
      <c r="Y1172" s="13">
        <f t="shared" si="1580"/>
        <v>2.2760671967358731E-2</v>
      </c>
      <c r="Z1172" s="13">
        <f t="shared" si="1581"/>
        <v>2.0521004694726845E-3</v>
      </c>
      <c r="AA1172" s="13">
        <f t="shared" si="1582"/>
        <v>4.9722785548110063E-3</v>
      </c>
      <c r="AB1172" s="13">
        <f t="shared" si="1583"/>
        <v>6.0239628601095E-3</v>
      </c>
      <c r="AC1172" s="13">
        <f t="shared" si="1584"/>
        <v>4.7250754371192091E-4</v>
      </c>
      <c r="AD1172" s="13">
        <f t="shared" si="1585"/>
        <v>6.7050781074833879E-2</v>
      </c>
      <c r="AE1172" s="13">
        <f t="shared" si="1586"/>
        <v>4.2998952718999069E-2</v>
      </c>
      <c r="AF1172" s="13">
        <f t="shared" si="1587"/>
        <v>1.3787385510596743E-2</v>
      </c>
      <c r="AG1172" s="13">
        <f t="shared" si="1588"/>
        <v>2.947234559565152E-3</v>
      </c>
      <c r="AH1172" s="13">
        <f t="shared" si="1589"/>
        <v>3.289975509868077E-4</v>
      </c>
      <c r="AI1172" s="13">
        <f t="shared" si="1590"/>
        <v>7.9716733741472376E-4</v>
      </c>
      <c r="AJ1172" s="13">
        <f t="shared" si="1591"/>
        <v>9.6577582710693491E-4</v>
      </c>
      <c r="AK1172" s="13">
        <f t="shared" si="1592"/>
        <v>7.800310795881974E-4</v>
      </c>
      <c r="AL1172" s="13">
        <f t="shared" si="1593"/>
        <v>2.9368353928674329E-5</v>
      </c>
      <c r="AM1172" s="13">
        <f t="shared" si="1594"/>
        <v>3.249306413417416E-2</v>
      </c>
      <c r="AN1172" s="13">
        <f t="shared" si="1595"/>
        <v>2.0837456417419083E-2</v>
      </c>
      <c r="AO1172" s="13">
        <f t="shared" si="1596"/>
        <v>6.6814195816512116E-3</v>
      </c>
      <c r="AP1172" s="13">
        <f t="shared" si="1597"/>
        <v>1.42824110364239E-3</v>
      </c>
      <c r="AQ1172" s="13">
        <f t="shared" si="1598"/>
        <v>2.2897895707698262E-4</v>
      </c>
      <c r="AR1172" s="13">
        <f t="shared" si="1599"/>
        <v>4.2196526014393745E-5</v>
      </c>
      <c r="AS1172" s="13">
        <f t="shared" si="1600"/>
        <v>1.022429868859243E-4</v>
      </c>
      <c r="AT1172" s="13">
        <f t="shared" si="1601"/>
        <v>1.2386835309368161E-4</v>
      </c>
      <c r="AU1172" s="13">
        <f t="shared" si="1602"/>
        <v>1.0004512691098676E-4</v>
      </c>
      <c r="AV1172" s="13">
        <f t="shared" si="1603"/>
        <v>6.0602812393083286E-5</v>
      </c>
      <c r="AW1172" s="13">
        <f t="shared" si="1604"/>
        <v>1.2676167584193723E-6</v>
      </c>
      <c r="AX1172" s="13">
        <f t="shared" si="1605"/>
        <v>1.3121885630350326E-2</v>
      </c>
      <c r="AY1172" s="13">
        <f t="shared" si="1606"/>
        <v>8.4149256840695928E-3</v>
      </c>
      <c r="AZ1172" s="13">
        <f t="shared" si="1607"/>
        <v>2.6982011680025449E-3</v>
      </c>
      <c r="BA1172" s="13">
        <f t="shared" si="1608"/>
        <v>5.7677590322575761E-4</v>
      </c>
      <c r="BB1172" s="13">
        <f t="shared" si="1609"/>
        <v>9.2470062968329783E-5</v>
      </c>
      <c r="BC1172" s="13">
        <f t="shared" si="1610"/>
        <v>1.186001356512291E-5</v>
      </c>
      <c r="BD1172" s="13">
        <f t="shared" si="1611"/>
        <v>4.5100305517542799E-6</v>
      </c>
      <c r="BE1172" s="13">
        <f t="shared" si="1612"/>
        <v>1.0927889997409679E-5</v>
      </c>
      <c r="BF1172" s="13">
        <f t="shared" si="1613"/>
        <v>1.3239242885952946E-5</v>
      </c>
      <c r="BG1172" s="13">
        <f t="shared" si="1614"/>
        <v>1.0692979293337383E-5</v>
      </c>
      <c r="BH1172" s="13">
        <f t="shared" si="1615"/>
        <v>6.4773231645137225E-6</v>
      </c>
      <c r="BI1172" s="13">
        <f t="shared" si="1616"/>
        <v>3.1389354997582739E-6</v>
      </c>
      <c r="BJ1172" s="14">
        <f t="shared" si="1617"/>
        <v>0.75586016113495291</v>
      </c>
      <c r="BK1172" s="14">
        <f t="shared" si="1618"/>
        <v>0.16119238442468473</v>
      </c>
      <c r="BL1172" s="14">
        <f t="shared" si="1619"/>
        <v>7.7146040835108065E-2</v>
      </c>
      <c r="BM1172" s="14">
        <f t="shared" si="1620"/>
        <v>0.5788992491440863</v>
      </c>
      <c r="BN1172" s="14">
        <f t="shared" si="1621"/>
        <v>0.40893777965282091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1.6306</v>
      </c>
      <c r="F1173" s="10">
        <f>VLOOKUP(B1173,home!$B$2:$E$405,3,FALSE)</f>
        <v>0.86580000000000001</v>
      </c>
      <c r="G1173" s="10">
        <f>VLOOKUP(C1173,away!$B$2:$E$405,4,FALSE)</f>
        <v>1.1544000000000001</v>
      </c>
      <c r="H1173" s="10">
        <f>VLOOKUP(A1173,away!$A$2:$E$405,3,FALSE)</f>
        <v>1.1465000000000001</v>
      </c>
      <c r="I1173" s="10">
        <f>VLOOKUP(C1173,away!$B$2:$E$405,3,FALSE)</f>
        <v>0.76959999999999995</v>
      </c>
      <c r="J1173" s="10">
        <f>VLOOKUP(B1173,home!$B$2:$E$405,4,FALSE)</f>
        <v>0.71830000000000005</v>
      </c>
      <c r="K1173" s="12">
        <f t="shared" si="1566"/>
        <v>1.6297513053120003</v>
      </c>
      <c r="L1173" s="12">
        <f t="shared" si="1567"/>
        <v>0.63378941911999997</v>
      </c>
      <c r="M1173" s="13">
        <f t="shared" si="1568"/>
        <v>0.103981661779482</v>
      </c>
      <c r="N1173" s="13">
        <f t="shared" si="1569"/>
        <v>0.1694642490136217</v>
      </c>
      <c r="O1173" s="13">
        <f t="shared" si="1570"/>
        <v>6.5902477018350183E-2</v>
      </c>
      <c r="P1173" s="13">
        <f t="shared" si="1571"/>
        <v>0.10740464794395031</v>
      </c>
      <c r="Q1173" s="13">
        <f t="shared" si="1572"/>
        <v>0.13809229051683392</v>
      </c>
      <c r="R1173" s="13">
        <f t="shared" si="1573"/>
        <v>2.0884146314014657E-2</v>
      </c>
      <c r="S1173" s="13">
        <f t="shared" si="1574"/>
        <v>2.773507896139478E-2</v>
      </c>
      <c r="T1173" s="13">
        <f t="shared" si="1575"/>
        <v>8.7521432591614448E-2</v>
      </c>
      <c r="U1173" s="13">
        <f t="shared" si="1576"/>
        <v>3.4035964715592185E-2</v>
      </c>
      <c r="V1173" s="13">
        <f t="shared" si="1577"/>
        <v>3.1831215241520084E-3</v>
      </c>
      <c r="W1173" s="13">
        <f t="shared" si="1578"/>
        <v>7.5018696907778015E-2</v>
      </c>
      <c r="X1173" s="13">
        <f t="shared" si="1579"/>
        <v>4.7546056336319961E-2</v>
      </c>
      <c r="Y1173" s="13">
        <f t="shared" si="1580"/>
        <v>1.5067093713421511E-2</v>
      </c>
      <c r="Z1173" s="13">
        <f t="shared" si="1581"/>
        <v>4.4120503203921467E-3</v>
      </c>
      <c r="AA1173" s="13">
        <f t="shared" si="1582"/>
        <v>7.1905447687613299E-3</v>
      </c>
      <c r="AB1173" s="13">
        <f t="shared" si="1583"/>
        <v>5.8593998613965777E-3</v>
      </c>
      <c r="AC1173" s="13">
        <f t="shared" si="1584"/>
        <v>2.0549419533068711E-4</v>
      </c>
      <c r="AD1173" s="13">
        <f t="shared" si="1585"/>
        <v>3.0565454802064136E-2</v>
      </c>
      <c r="AE1173" s="13">
        <f t="shared" si="1586"/>
        <v>1.9372061844138842E-2</v>
      </c>
      <c r="AF1173" s="13">
        <f t="shared" si="1587"/>
        <v>6.1389039116767361E-3</v>
      </c>
      <c r="AG1173" s="13">
        <f t="shared" si="1588"/>
        <v>1.2969241147383649E-3</v>
      </c>
      <c r="AH1173" s="13">
        <f t="shared" si="1589"/>
        <v>6.9907770242238706E-4</v>
      </c>
      <c r="AI1173" s="13">
        <f t="shared" si="1590"/>
        <v>1.1393227980373993E-3</v>
      </c>
      <c r="AJ1173" s="13">
        <f t="shared" si="1591"/>
        <v>9.2840640863658616E-4</v>
      </c>
      <c r="AK1173" s="13">
        <f t="shared" si="1592"/>
        <v>5.0435718544516745E-4</v>
      </c>
      <c r="AL1173" s="13">
        <f t="shared" si="1593"/>
        <v>8.4903554439530826E-6</v>
      </c>
      <c r="AM1173" s="13">
        <f t="shared" si="1594"/>
        <v>9.9628179722237968E-3</v>
      </c>
      <c r="AN1173" s="13">
        <f t="shared" si="1595"/>
        <v>6.3143286154140159E-3</v>
      </c>
      <c r="AO1173" s="13">
        <f t="shared" si="1596"/>
        <v>2.0009773326480217E-3</v>
      </c>
      <c r="AP1173" s="13">
        <f t="shared" si="1597"/>
        <v>4.2273275377709222E-4</v>
      </c>
      <c r="AQ1173" s="13">
        <f t="shared" si="1598"/>
        <v>6.6980886614845315E-5</v>
      </c>
      <c r="AR1173" s="13">
        <f t="shared" si="1599"/>
        <v>8.861361018760582E-5</v>
      </c>
      <c r="AS1173" s="13">
        <f t="shared" si="1600"/>
        <v>1.4441814687165936E-4</v>
      </c>
      <c r="AT1173" s="13">
        <f t="shared" si="1601"/>
        <v>1.1768283168741352E-4</v>
      </c>
      <c r="AU1173" s="13">
        <f t="shared" si="1602"/>
        <v>6.393124951845819E-5</v>
      </c>
      <c r="AV1173" s="13">
        <f t="shared" si="1603"/>
        <v>2.6048009338233612E-5</v>
      </c>
      <c r="AW1173" s="13">
        <f t="shared" si="1604"/>
        <v>2.4360696069196533E-7</v>
      </c>
      <c r="AX1173" s="13">
        <f t="shared" si="1605"/>
        <v>2.7061525991362639E-3</v>
      </c>
      <c r="AY1173" s="13">
        <f t="shared" si="1606"/>
        <v>1.7151308838566509E-3</v>
      </c>
      <c r="AZ1173" s="13">
        <f t="shared" si="1607"/>
        <v>5.4351590329713951E-4</v>
      </c>
      <c r="BA1173" s="13">
        <f t="shared" si="1608"/>
        <v>1.1482487621105872E-4</v>
      </c>
      <c r="BB1173" s="13">
        <f t="shared" si="1609"/>
        <v>1.81936978985832E-5</v>
      </c>
      <c r="BC1173" s="13">
        <f t="shared" si="1610"/>
        <v>2.3061946445575633E-6</v>
      </c>
      <c r="BD1173" s="13">
        <f t="shared" si="1611"/>
        <v>9.3603947544881294E-6</v>
      </c>
      <c r="BE1173" s="13">
        <f t="shared" si="1612"/>
        <v>1.5255115569362628E-5</v>
      </c>
      <c r="BF1173" s="13">
        <f t="shared" si="1613"/>
        <v>1.2431022255927082E-5</v>
      </c>
      <c r="BG1173" s="13">
        <f t="shared" si="1614"/>
        <v>6.753158249319896E-6</v>
      </c>
      <c r="BH1173" s="13">
        <f t="shared" si="1615"/>
        <v>2.7514921179519011E-6</v>
      </c>
      <c r="BI1173" s="13">
        <f t="shared" si="1616"/>
        <v>8.9684957415755838E-7</v>
      </c>
      <c r="BJ1173" s="14">
        <f t="shared" si="1617"/>
        <v>0.61395112546792974</v>
      </c>
      <c r="BK1173" s="14">
        <f t="shared" si="1618"/>
        <v>0.2442336256436104</v>
      </c>
      <c r="BL1173" s="14">
        <f t="shared" si="1619"/>
        <v>0.13763183865278109</v>
      </c>
      <c r="BM1173" s="14">
        <f t="shared" si="1620"/>
        <v>0.39278428022156464</v>
      </c>
      <c r="BN1173" s="14">
        <f t="shared" si="1621"/>
        <v>0.60572947258625287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1.6306</v>
      </c>
      <c r="F1174" s="10">
        <f>VLOOKUP(B1174,home!$B$2:$E$405,3,FALSE)</f>
        <v>1.3288</v>
      </c>
      <c r="G1174" s="10">
        <f>VLOOKUP(C1174,away!$B$2:$E$405,4,FALSE)</f>
        <v>0.74960000000000004</v>
      </c>
      <c r="H1174" s="10">
        <f>VLOOKUP(A1174,away!$A$2:$E$405,3,FALSE)</f>
        <v>1.1465000000000001</v>
      </c>
      <c r="I1174" s="10">
        <f>VLOOKUP(C1174,away!$B$2:$E$405,3,FALSE)</f>
        <v>0.96909999999999996</v>
      </c>
      <c r="J1174" s="10">
        <f>VLOOKUP(B1174,home!$B$2:$E$405,4,FALSE)</f>
        <v>0.62990000000000002</v>
      </c>
      <c r="K1174" s="12">
        <f t="shared" si="1566"/>
        <v>1.6241892634880002</v>
      </c>
      <c r="L1174" s="12">
        <f t="shared" si="1567"/>
        <v>0.69986497718499996</v>
      </c>
      <c r="M1174" s="13">
        <f t="shared" si="1568"/>
        <v>9.7875967401101757E-2</v>
      </c>
      <c r="N1174" s="13">
        <f t="shared" si="1569"/>
        <v>0.15896909540637097</v>
      </c>
      <c r="O1174" s="13">
        <f t="shared" si="1570"/>
        <v>6.8499961692131878E-2</v>
      </c>
      <c r="P1174" s="13">
        <f t="shared" si="1571"/>
        <v>0.11125690232969988</v>
      </c>
      <c r="Q1174" s="13">
        <f t="shared" si="1572"/>
        <v>0.12909794899271368</v>
      </c>
      <c r="R1174" s="13">
        <f t="shared" si="1573"/>
        <v>2.397036206341862E-2</v>
      </c>
      <c r="S1174" s="13">
        <f t="shared" si="1574"/>
        <v>3.1616796862078952E-2</v>
      </c>
      <c r="T1174" s="13">
        <f t="shared" si="1575"/>
        <v>9.0351133126415836E-2</v>
      </c>
      <c r="U1174" s="13">
        <f t="shared" si="1576"/>
        <v>3.8932404705324587E-2</v>
      </c>
      <c r="V1174" s="13">
        <f t="shared" si="1577"/>
        <v>3.9932477511699337E-3</v>
      </c>
      <c r="W1174" s="13">
        <f t="shared" si="1578"/>
        <v>6.9893167564095707E-2</v>
      </c>
      <c r="X1174" s="13">
        <f t="shared" si="1579"/>
        <v>4.8915780122633215E-2</v>
      </c>
      <c r="Y1174" s="13">
        <f t="shared" si="1580"/>
        <v>1.7117220669756582E-2</v>
      </c>
      <c r="Z1174" s="13">
        <f t="shared" si="1581"/>
        <v>5.5920056328768878E-3</v>
      </c>
      <c r="AA1174" s="13">
        <f t="shared" si="1582"/>
        <v>9.0824755102830602E-3</v>
      </c>
      <c r="AB1174" s="13">
        <f t="shared" si="1583"/>
        <v>7.3758296048472222E-3</v>
      </c>
      <c r="AC1174" s="13">
        <f t="shared" si="1584"/>
        <v>2.8369858481802726E-4</v>
      </c>
      <c r="AD1174" s="13">
        <f t="shared" si="1585"/>
        <v>2.8379933087192995E-2</v>
      </c>
      <c r="AE1174" s="13">
        <f t="shared" si="1586"/>
        <v>1.9862121222580149E-2</v>
      </c>
      <c r="AF1174" s="13">
        <f t="shared" si="1587"/>
        <v>6.95040150814338E-3</v>
      </c>
      <c r="AG1174" s="13">
        <f t="shared" si="1588"/>
        <v>1.6214475309744519E-3</v>
      </c>
      <c r="AH1174" s="13">
        <f t="shared" si="1589"/>
        <v>9.7841222366794344E-4</v>
      </c>
      <c r="AI1174" s="13">
        <f t="shared" si="1590"/>
        <v>1.5891266289468932E-3</v>
      </c>
      <c r="AJ1174" s="13">
        <f t="shared" si="1591"/>
        <v>1.2905212045292119E-3</v>
      </c>
      <c r="AK1174" s="13">
        <f t="shared" si="1592"/>
        <v>6.9868356156664937E-4</v>
      </c>
      <c r="AL1174" s="13">
        <f t="shared" si="1593"/>
        <v>1.2899356841225169E-5</v>
      </c>
      <c r="AM1174" s="13">
        <f t="shared" si="1594"/>
        <v>9.2188765237453379E-3</v>
      </c>
      <c r="AN1174" s="13">
        <f t="shared" si="1595"/>
        <v>6.4519688079623626E-3</v>
      </c>
      <c r="AO1174" s="13">
        <f t="shared" si="1596"/>
        <v>2.2577535012914549E-3</v>
      </c>
      <c r="AP1174" s="13">
        <f t="shared" si="1597"/>
        <v>5.2670753422356606E-4</v>
      </c>
      <c r="AQ1174" s="13">
        <f t="shared" si="1598"/>
        <v>9.2156039105635888E-5</v>
      </c>
      <c r="AR1174" s="13">
        <f t="shared" si="1599"/>
        <v>1.3695128971897809E-4</v>
      </c>
      <c r="AS1174" s="13">
        <f t="shared" si="1600"/>
        <v>2.2243481438239876E-4</v>
      </c>
      <c r="AT1174" s="13">
        <f t="shared" si="1601"/>
        <v>1.8063811867291918E-4</v>
      </c>
      <c r="AU1174" s="13">
        <f t="shared" si="1602"/>
        <v>9.7796830975075557E-5</v>
      </c>
      <c r="AV1174" s="13">
        <f t="shared" si="1603"/>
        <v>3.9710140718217099E-5</v>
      </c>
      <c r="AW1174" s="13">
        <f t="shared" si="1604"/>
        <v>4.073019155171132E-7</v>
      </c>
      <c r="AX1174" s="13">
        <f t="shared" si="1605"/>
        <v>2.4955333785481254E-3</v>
      </c>
      <c r="AY1174" s="13">
        <f t="shared" si="1606"/>
        <v>1.7465364110419894E-3</v>
      </c>
      <c r="AZ1174" s="13">
        <f t="shared" si="1607"/>
        <v>6.1116983273333677E-4</v>
      </c>
      <c r="BA1174" s="13">
        <f t="shared" si="1608"/>
        <v>1.4257878701402568E-4</v>
      </c>
      <c r="BB1174" s="13">
        <f t="shared" si="1609"/>
        <v>2.4946474880159008E-5</v>
      </c>
      <c r="BC1174" s="13">
        <f t="shared" si="1610"/>
        <v>3.491832814569733E-6</v>
      </c>
      <c r="BD1174" s="13">
        <f t="shared" si="1611"/>
        <v>1.5974568542438148E-5</v>
      </c>
      <c r="BE1174" s="13">
        <f t="shared" si="1612"/>
        <v>2.5945722715481187E-5</v>
      </c>
      <c r="BF1174" s="13">
        <f t="shared" si="1613"/>
        <v>2.1070382133960637E-5</v>
      </c>
      <c r="BG1174" s="13">
        <f t="shared" si="1614"/>
        <v>1.1407429479856085E-5</v>
      </c>
      <c r="BH1174" s="13">
        <f t="shared" si="1615"/>
        <v>4.6319561212946898E-6</v>
      </c>
      <c r="BI1174" s="13">
        <f t="shared" si="1616"/>
        <v>1.5046346802308702E-6</v>
      </c>
      <c r="BJ1174" s="14">
        <f t="shared" si="1617"/>
        <v>0.59472996835423753</v>
      </c>
      <c r="BK1174" s="14">
        <f t="shared" si="1618"/>
        <v>0.2467860486967518</v>
      </c>
      <c r="BL1174" s="14">
        <f t="shared" si="1619"/>
        <v>0.15317584308285692</v>
      </c>
      <c r="BM1174" s="14">
        <f t="shared" si="1620"/>
        <v>0.40886749877215972</v>
      </c>
      <c r="BN1174" s="14">
        <f t="shared" si="1621"/>
        <v>0.58967023788543671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1.6306</v>
      </c>
      <c r="F1175" s="10">
        <f>VLOOKUP(B1175,home!$B$2:$E$405,3,FALSE)</f>
        <v>0.90190000000000003</v>
      </c>
      <c r="G1175" s="10">
        <f>VLOOKUP(C1175,away!$B$2:$E$405,4,FALSE)</f>
        <v>1.0101</v>
      </c>
      <c r="H1175" s="10">
        <f>VLOOKUP(A1175,away!$A$2:$E$405,3,FALSE)</f>
        <v>1.1465000000000001</v>
      </c>
      <c r="I1175" s="10">
        <f>VLOOKUP(C1175,away!$B$2:$E$405,3,FALSE)</f>
        <v>0.9748</v>
      </c>
      <c r="J1175" s="10">
        <f>VLOOKUP(B1175,home!$B$2:$E$405,4,FALSE)</f>
        <v>1.2314000000000001</v>
      </c>
      <c r="K1175" s="12">
        <f t="shared" si="1566"/>
        <v>1.485491585214</v>
      </c>
      <c r="L1175" s="12">
        <f t="shared" si="1567"/>
        <v>1.37622273748</v>
      </c>
      <c r="M1175" s="13">
        <f t="shared" si="1568"/>
        <v>5.7170667235664378E-2</v>
      </c>
      <c r="N1175" s="13">
        <f t="shared" si="1569"/>
        <v>8.492654509964917E-2</v>
      </c>
      <c r="O1175" s="13">
        <f t="shared" si="1570"/>
        <v>7.8679572166624176E-2</v>
      </c>
      <c r="P1175" s="13">
        <f t="shared" si="1571"/>
        <v>0.11687784238175787</v>
      </c>
      <c r="Q1175" s="13">
        <f t="shared" si="1572"/>
        <v>6.307883405341308E-2</v>
      </c>
      <c r="R1175" s="13">
        <f t="shared" si="1573"/>
        <v>5.4140308095453393E-2</v>
      </c>
      <c r="S1175" s="13">
        <f t="shared" si="1574"/>
        <v>5.9735309645351453E-2</v>
      </c>
      <c r="T1175" s="13">
        <f t="shared" si="1575"/>
        <v>8.6810525678034781E-2</v>
      </c>
      <c r="U1175" s="13">
        <f t="shared" si="1576"/>
        <v>8.0424972096689418E-2</v>
      </c>
      <c r="V1175" s="13">
        <f t="shared" si="1577"/>
        <v>1.3568990383313063E-2</v>
      </c>
      <c r="W1175" s="13">
        <f t="shared" si="1578"/>
        <v>3.1234359063818495E-2</v>
      </c>
      <c r="X1175" s="13">
        <f t="shared" si="1579"/>
        <v>4.2985435134241537E-2</v>
      </c>
      <c r="Y1175" s="13">
        <f t="shared" si="1580"/>
        <v>2.9578766606107441E-2</v>
      </c>
      <c r="Z1175" s="13">
        <f t="shared" si="1581"/>
        <v>2.483637433837849E-2</v>
      </c>
      <c r="AA1175" s="13">
        <f t="shared" si="1582"/>
        <v>3.6894225086886175E-2</v>
      </c>
      <c r="AB1175" s="13">
        <f t="shared" si="1583"/>
        <v>2.740303045478034E-2</v>
      </c>
      <c r="AC1175" s="13">
        <f t="shared" si="1584"/>
        <v>1.7337500111323711E-3</v>
      </c>
      <c r="AD1175" s="13">
        <f t="shared" si="1585"/>
        <v>1.1599594389713745E-2</v>
      </c>
      <c r="AE1175" s="13">
        <f t="shared" si="1586"/>
        <v>1.5963625544669503E-2</v>
      </c>
      <c r="AF1175" s="13">
        <f t="shared" si="1587"/>
        <v>1.0984752223595363E-2</v>
      </c>
      <c r="AG1175" s="13">
        <f t="shared" si="1588"/>
        <v>5.0391552585653089E-3</v>
      </c>
      <c r="AH1175" s="13">
        <f t="shared" si="1589"/>
        <v>8.5450957702603147E-3</v>
      </c>
      <c r="AI1175" s="13">
        <f t="shared" si="1590"/>
        <v>1.2693667861569443E-2</v>
      </c>
      <c r="AJ1175" s="13">
        <f t="shared" si="1591"/>
        <v>9.4281683969313999E-3</v>
      </c>
      <c r="AK1175" s="13">
        <f t="shared" si="1592"/>
        <v>4.6684882725407236E-3</v>
      </c>
      <c r="AL1175" s="13">
        <f t="shared" si="1593"/>
        <v>1.4177687288147693E-4</v>
      </c>
      <c r="AM1175" s="13">
        <f t="shared" si="1594"/>
        <v>3.4462199715630578E-3</v>
      </c>
      <c r="AN1175" s="13">
        <f t="shared" si="1595"/>
        <v>4.7427662832227593E-3</v>
      </c>
      <c r="AO1175" s="13">
        <f t="shared" si="1596"/>
        <v>3.2635513987623369E-3</v>
      </c>
      <c r="AP1175" s="13">
        <f t="shared" si="1597"/>
        <v>1.4971245466371286E-3</v>
      </c>
      <c r="AQ1175" s="13">
        <f t="shared" si="1598"/>
        <v>5.1509421048036319E-4</v>
      </c>
      <c r="AR1175" s="13">
        <f t="shared" si="1599"/>
        <v>2.3519910185952841E-3</v>
      </c>
      <c r="AS1175" s="13">
        <f t="shared" si="1600"/>
        <v>3.4938628666221993E-3</v>
      </c>
      <c r="AT1175" s="13">
        <f t="shared" si="1601"/>
        <v>2.5950519441294709E-3</v>
      </c>
      <c r="AU1175" s="13">
        <f t="shared" si="1602"/>
        <v>1.2849759420658542E-3</v>
      </c>
      <c r="AV1175" s="13">
        <f t="shared" si="1603"/>
        <v>4.7720523728531447E-4</v>
      </c>
      <c r="AW1175" s="13">
        <f t="shared" si="1604"/>
        <v>8.0512222843004223E-6</v>
      </c>
      <c r="AX1175" s="13">
        <f t="shared" si="1605"/>
        <v>8.5322179475889285E-4</v>
      </c>
      <c r="AY1175" s="13">
        <f t="shared" si="1606"/>
        <v>1.1742232340606824E-3</v>
      </c>
      <c r="AZ1175" s="13">
        <f t="shared" si="1607"/>
        <v>8.0799635679580574E-4</v>
      </c>
      <c r="BA1175" s="13">
        <f t="shared" si="1608"/>
        <v>3.7066098600779687E-4</v>
      </c>
      <c r="BB1175" s="13">
        <f t="shared" si="1609"/>
        <v>1.275280192101715E-4</v>
      </c>
      <c r="BC1175" s="13">
        <f t="shared" si="1610"/>
        <v>3.5101391940564857E-5</v>
      </c>
      <c r="BD1175" s="13">
        <f t="shared" si="1611"/>
        <v>5.3947725302326208E-4</v>
      </c>
      <c r="BE1175" s="13">
        <f t="shared" si="1612"/>
        <v>8.0138891978041979E-4</v>
      </c>
      <c r="BF1175" s="13">
        <f t="shared" si="1613"/>
        <v>5.9522824840877559E-4</v>
      </c>
      <c r="BG1175" s="13">
        <f t="shared" si="1614"/>
        <v>2.9473551809763507E-4</v>
      </c>
      <c r="BH1175" s="13">
        <f t="shared" si="1615"/>
        <v>1.0945678299943131E-4</v>
      </c>
      <c r="BI1175" s="13">
        <f t="shared" si="1616"/>
        <v>3.2519426018049998E-5</v>
      </c>
      <c r="BJ1175" s="14">
        <f t="shared" si="1617"/>
        <v>0.39903508124524795</v>
      </c>
      <c r="BK1175" s="14">
        <f t="shared" si="1618"/>
        <v>0.25040255976416126</v>
      </c>
      <c r="BL1175" s="14">
        <f t="shared" si="1619"/>
        <v>0.3254534213587611</v>
      </c>
      <c r="BM1175" s="14">
        <f t="shared" si="1620"/>
        <v>0.54368749566221031</v>
      </c>
      <c r="BN1175" s="14">
        <f t="shared" si="1621"/>
        <v>0.45487376903256205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1.6306</v>
      </c>
      <c r="F1176" s="10">
        <f>VLOOKUP(B1176,home!$B$2:$E$405,3,FALSE)</f>
        <v>0.90190000000000003</v>
      </c>
      <c r="G1176" s="10">
        <f>VLOOKUP(C1176,away!$B$2:$E$405,4,FALSE)</f>
        <v>1.2625999999999999</v>
      </c>
      <c r="H1176" s="10">
        <f>VLOOKUP(A1176,away!$A$2:$E$405,3,FALSE)</f>
        <v>1.1465000000000001</v>
      </c>
      <c r="I1176" s="10">
        <f>VLOOKUP(C1176,away!$B$2:$E$405,3,FALSE)</f>
        <v>1.1288</v>
      </c>
      <c r="J1176" s="10">
        <f>VLOOKUP(B1176,home!$B$2:$E$405,4,FALSE)</f>
        <v>0.87219999999999998</v>
      </c>
      <c r="K1176" s="12">
        <f t="shared" si="1566"/>
        <v>1.8568277155640001</v>
      </c>
      <c r="L1176" s="12">
        <f t="shared" si="1567"/>
        <v>1.12877437624</v>
      </c>
      <c r="M1176" s="13">
        <f t="shared" si="1568"/>
        <v>5.0509083287083742E-2</v>
      </c>
      <c r="N1176" s="13">
        <f t="shared" si="1569"/>
        <v>9.3786665735187499E-2</v>
      </c>
      <c r="O1176" s="13">
        <f t="shared" si="1570"/>
        <v>5.7013358981832157E-2</v>
      </c>
      <c r="P1176" s="13">
        <f t="shared" si="1571"/>
        <v>0.10586398511486565</v>
      </c>
      <c r="Q1176" s="13">
        <f t="shared" si="1572"/>
        <v>8.7072840143716371E-2</v>
      </c>
      <c r="R1176" s="13">
        <f t="shared" si="1573"/>
        <v>3.2177609361032408E-2</v>
      </c>
      <c r="S1176" s="13">
        <f t="shared" si="1574"/>
        <v>5.547112823599009E-2</v>
      </c>
      <c r="T1176" s="13">
        <f t="shared" si="1575"/>
        <v>9.8285590820668678E-2</v>
      </c>
      <c r="U1176" s="13">
        <f t="shared" si="1576"/>
        <v>5.9748276882156573E-2</v>
      </c>
      <c r="V1176" s="13">
        <f t="shared" si="1577"/>
        <v>1.291823681715517E-2</v>
      </c>
      <c r="W1176" s="13">
        <f t="shared" si="1578"/>
        <v>5.3893087617242076E-2</v>
      </c>
      <c r="X1176" s="13">
        <f t="shared" si="1579"/>
        <v>6.083313635880009E-2</v>
      </c>
      <c r="Y1176" s="13">
        <f t="shared" si="1580"/>
        <v>3.4333442774063729E-2</v>
      </c>
      <c r="Z1176" s="13">
        <f t="shared" si="1581"/>
        <v>1.2107086978464576E-2</v>
      </c>
      <c r="AA1176" s="13">
        <f t="shared" si="1582"/>
        <v>2.248077465635703E-2</v>
      </c>
      <c r="AB1176" s="13">
        <f t="shared" si="1583"/>
        <v>2.0871462724636251E-2</v>
      </c>
      <c r="AC1176" s="13">
        <f t="shared" si="1584"/>
        <v>1.6922402134441229E-3</v>
      </c>
      <c r="AD1176" s="13">
        <f t="shared" si="1585"/>
        <v>2.5017544691253526E-2</v>
      </c>
      <c r="AE1176" s="13">
        <f t="shared" si="1586"/>
        <v>2.8239163403926022E-2</v>
      </c>
      <c r="AF1176" s="13">
        <f t="shared" si="1587"/>
        <v>1.5937822028403017E-2</v>
      </c>
      <c r="AG1176" s="13">
        <f t="shared" si="1588"/>
        <v>5.9967350395782482E-3</v>
      </c>
      <c r="AH1176" s="13">
        <f t="shared" si="1589"/>
        <v>3.4165423880499462E-3</v>
      </c>
      <c r="AI1176" s="13">
        <f t="shared" si="1590"/>
        <v>6.3439305975303536E-3</v>
      </c>
      <c r="AJ1176" s="13">
        <f t="shared" si="1591"/>
        <v>5.8897930795544264E-3</v>
      </c>
      <c r="AK1176" s="13">
        <f t="shared" si="1592"/>
        <v>3.6454436763512341E-3</v>
      </c>
      <c r="AL1176" s="13">
        <f t="shared" si="1593"/>
        <v>1.4187332741605105E-4</v>
      </c>
      <c r="AM1176" s="13">
        <f t="shared" si="1594"/>
        <v>9.2906540716161095E-3</v>
      </c>
      <c r="AN1176" s="13">
        <f t="shared" si="1595"/>
        <v>1.048705225455009E-2</v>
      </c>
      <c r="AO1176" s="13">
        <f t="shared" si="1596"/>
        <v>5.9187579336130326E-3</v>
      </c>
      <c r="AP1176" s="13">
        <f t="shared" si="1597"/>
        <v>2.2269807648765336E-3</v>
      </c>
      <c r="AQ1176" s="13">
        <f t="shared" si="1598"/>
        <v>6.2843970594299715E-4</v>
      </c>
      <c r="AR1176" s="13">
        <f t="shared" si="1599"/>
        <v>7.7130110059371929E-4</v>
      </c>
      <c r="AS1176" s="13">
        <f t="shared" si="1600"/>
        <v>1.4321732606274345E-3</v>
      </c>
      <c r="AT1176" s="13">
        <f t="shared" si="1601"/>
        <v>1.3296495019113426E-3</v>
      </c>
      <c r="AU1176" s="13">
        <f t="shared" si="1602"/>
        <v>8.22976682378283E-4</v>
      </c>
      <c r="AV1176" s="13">
        <f t="shared" si="1603"/>
        <v>3.8203147827572671E-4</v>
      </c>
      <c r="AW1176" s="13">
        <f t="shared" si="1604"/>
        <v>8.2599421531561609E-6</v>
      </c>
      <c r="AX1176" s="13">
        <f t="shared" si="1605"/>
        <v>2.8751906626490516E-3</v>
      </c>
      <c r="AY1176" s="13">
        <f t="shared" si="1606"/>
        <v>3.2454415468027558E-3</v>
      </c>
      <c r="AZ1176" s="13">
        <f t="shared" si="1607"/>
        <v>1.8316856288078311E-3</v>
      </c>
      <c r="BA1176" s="13">
        <f t="shared" si="1608"/>
        <v>6.8918660104177706E-4</v>
      </c>
      <c r="BB1176" s="13">
        <f t="shared" si="1609"/>
        <v>1.9448404392597449E-4</v>
      </c>
      <c r="BC1176" s="13">
        <f t="shared" si="1610"/>
        <v>4.3905721074234909E-5</v>
      </c>
      <c r="BD1176" s="13">
        <f t="shared" si="1611"/>
        <v>1.4510415311931693E-4</v>
      </c>
      <c r="BE1176" s="13">
        <f t="shared" si="1612"/>
        <v>2.6943341315539007E-4</v>
      </c>
      <c r="BF1176" s="13">
        <f t="shared" si="1613"/>
        <v>2.5014571452296728E-4</v>
      </c>
      <c r="BG1176" s="13">
        <f t="shared" si="1614"/>
        <v>1.5482583188526861E-4</v>
      </c>
      <c r="BH1176" s="13">
        <f t="shared" si="1615"/>
        <v>7.1871223932454804E-5</v>
      </c>
      <c r="BI1176" s="13">
        <f t="shared" si="1616"/>
        <v>2.6690496109857741E-5</v>
      </c>
      <c r="BJ1176" s="14">
        <f t="shared" si="1617"/>
        <v>0.54082780754773963</v>
      </c>
      <c r="BK1176" s="14">
        <f t="shared" si="1618"/>
        <v>0.22984198854275761</v>
      </c>
      <c r="BL1176" s="14">
        <f t="shared" si="1619"/>
        <v>0.2172433952040122</v>
      </c>
      <c r="BM1176" s="14">
        <f t="shared" si="1620"/>
        <v>0.57035955404460636</v>
      </c>
      <c r="BN1176" s="14">
        <f t="shared" si="1621"/>
        <v>0.42642354262371784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1.6306</v>
      </c>
      <c r="F1177" s="10">
        <f>VLOOKUP(B1177,home!$B$2:$E$405,3,FALSE)</f>
        <v>1.2910999999999999</v>
      </c>
      <c r="G1177" s="10">
        <f>VLOOKUP(C1177,away!$B$2:$E$405,4,FALSE)</f>
        <v>1.1039000000000001</v>
      </c>
      <c r="H1177" s="10">
        <f>VLOOKUP(A1177,away!$A$2:$E$405,3,FALSE)</f>
        <v>1.1465000000000001</v>
      </c>
      <c r="I1177" s="10">
        <f>VLOOKUP(C1177,away!$B$2:$E$405,3,FALSE)</f>
        <v>1.1775</v>
      </c>
      <c r="J1177" s="10">
        <f>VLOOKUP(B1177,home!$B$2:$E$405,4,FALSE)</f>
        <v>1.0558000000000001</v>
      </c>
      <c r="K1177" s="12">
        <f t="shared" si="1566"/>
        <v>2.3240049698740002</v>
      </c>
      <c r="L1177" s="12">
        <f t="shared" si="1567"/>
        <v>1.4253339592500003</v>
      </c>
      <c r="M1177" s="13">
        <f t="shared" si="1568"/>
        <v>2.3533297892796595E-2</v>
      </c>
      <c r="N1177" s="13">
        <f t="shared" si="1569"/>
        <v>5.469150126038462E-2</v>
      </c>
      <c r="O1177" s="13">
        <f t="shared" si="1570"/>
        <v>3.3542808659749457E-2</v>
      </c>
      <c r="P1177" s="13">
        <f t="shared" si="1571"/>
        <v>7.7953654028790384E-2</v>
      </c>
      <c r="Q1177" s="13">
        <f t="shared" si="1572"/>
        <v>6.3551660369502022E-2</v>
      </c>
      <c r="R1177" s="13">
        <f t="shared" si="1573"/>
        <v>2.3904852135682952E-2</v>
      </c>
      <c r="S1177" s="13">
        <f t="shared" si="1574"/>
        <v>6.4555042435217036E-2</v>
      </c>
      <c r="T1177" s="13">
        <f t="shared" si="1575"/>
        <v>9.0582339691373637E-2</v>
      </c>
      <c r="U1177" s="13">
        <f t="shared" si="1576"/>
        <v>5.5554995167430288E-2</v>
      </c>
      <c r="V1177" s="13">
        <f t="shared" si="1577"/>
        <v>2.3759721540719307E-2</v>
      </c>
      <c r="W1177" s="13">
        <f t="shared" si="1578"/>
        <v>4.9231458180822404E-2</v>
      </c>
      <c r="X1177" s="13">
        <f t="shared" si="1579"/>
        <v>7.0171269208522402E-2</v>
      </c>
      <c r="Y1177" s="13">
        <f t="shared" si="1580"/>
        <v>5.0008746483290456E-2</v>
      </c>
      <c r="Z1177" s="13">
        <f t="shared" si="1581"/>
        <v>1.1357465846612938E-2</v>
      </c>
      <c r="AA1177" s="13">
        <f t="shared" si="1582"/>
        <v>2.6394807072702687E-2</v>
      </c>
      <c r="AB1177" s="13">
        <f t="shared" si="1583"/>
        <v>3.0670831407913234E-2</v>
      </c>
      <c r="AC1177" s="13">
        <f t="shared" si="1584"/>
        <v>4.9189799099847095E-3</v>
      </c>
      <c r="AD1177" s="13">
        <f t="shared" si="1585"/>
        <v>2.8603538371593823E-2</v>
      </c>
      <c r="AE1177" s="13">
        <f t="shared" si="1586"/>
        <v>4.0769594595743128E-2</v>
      </c>
      <c r="AF1177" s="13">
        <f t="shared" si="1587"/>
        <v>2.9055143841083993E-2</v>
      </c>
      <c r="AG1177" s="13">
        <f t="shared" si="1588"/>
        <v>1.3804427735863505E-2</v>
      </c>
      <c r="AH1177" s="13">
        <f t="shared" si="1589"/>
        <v>4.0470454405498674E-3</v>
      </c>
      <c r="AI1177" s="13">
        <f t="shared" si="1590"/>
        <v>9.4053537171438044E-3</v>
      </c>
      <c r="AJ1177" s="13">
        <f t="shared" si="1591"/>
        <v>1.0929044391032552E-2</v>
      </c>
      <c r="AK1177" s="13">
        <f t="shared" si="1592"/>
        <v>8.4663844935777381E-3</v>
      </c>
      <c r="AL1177" s="13">
        <f t="shared" si="1593"/>
        <v>6.5176153350761975E-4</v>
      </c>
      <c r="AM1177" s="13">
        <f t="shared" si="1594"/>
        <v>1.3294953066313144E-2</v>
      </c>
      <c r="AN1177" s="13">
        <f t="shared" si="1595"/>
        <v>1.8949748092051043E-2</v>
      </c>
      <c r="AO1177" s="13">
        <f t="shared" si="1596"/>
        <v>1.350485973741663E-2</v>
      </c>
      <c r="AP1177" s="13">
        <f t="shared" si="1597"/>
        <v>6.4163117328826557E-3</v>
      </c>
      <c r="AQ1177" s="13">
        <f t="shared" si="1598"/>
        <v>2.2863467515029656E-3</v>
      </c>
      <c r="AR1177" s="13">
        <f t="shared" si="1599"/>
        <v>1.1536782602087209E-3</v>
      </c>
      <c r="AS1177" s="13">
        <f t="shared" si="1600"/>
        <v>2.681154010360657E-3</v>
      </c>
      <c r="AT1177" s="13">
        <f t="shared" si="1601"/>
        <v>3.1155076225378876E-3</v>
      </c>
      <c r="AU1177" s="13">
        <f t="shared" si="1602"/>
        <v>2.4134850661527932E-3</v>
      </c>
      <c r="AV1177" s="13">
        <f t="shared" si="1603"/>
        <v>1.4022378221139433E-3</v>
      </c>
      <c r="AW1177" s="13">
        <f t="shared" si="1604"/>
        <v>5.9970809261854221E-5</v>
      </c>
      <c r="AX1177" s="13">
        <f t="shared" si="1605"/>
        <v>5.1495895000588853E-3</v>
      </c>
      <c r="AY1177" s="13">
        <f t="shared" si="1606"/>
        <v>7.33988479063116E-3</v>
      </c>
      <c r="AZ1177" s="13">
        <f t="shared" si="1607"/>
        <v>5.2308935245345871E-3</v>
      </c>
      <c r="BA1177" s="13">
        <f t="shared" si="1608"/>
        <v>2.4852567259133576E-3</v>
      </c>
      <c r="BB1177" s="13">
        <f t="shared" si="1609"/>
        <v>8.8558020222469431E-4</v>
      </c>
      <c r="BC1177" s="13">
        <f t="shared" si="1610"/>
        <v>2.524495071740679E-4</v>
      </c>
      <c r="BD1177" s="13">
        <f t="shared" si="1611"/>
        <v>2.740628003873245E-4</v>
      </c>
      <c r="BE1177" s="13">
        <f t="shared" si="1612"/>
        <v>6.3692331015772824E-4</v>
      </c>
      <c r="BF1177" s="13">
        <f t="shared" si="1613"/>
        <v>7.4010646911757999E-4</v>
      </c>
      <c r="BG1177" s="13">
        <f t="shared" si="1614"/>
        <v>5.7333703748838462E-4</v>
      </c>
      <c r="BH1177" s="13">
        <f t="shared" si="1615"/>
        <v>3.3310953113396049E-4</v>
      </c>
      <c r="BI1177" s="13">
        <f t="shared" si="1616"/>
        <v>1.5482964117354445E-4</v>
      </c>
      <c r="BJ1177" s="14">
        <f t="shared" si="1617"/>
        <v>0.56626555336888329</v>
      </c>
      <c r="BK1177" s="14">
        <f t="shared" si="1618"/>
        <v>0.20271234213164682</v>
      </c>
      <c r="BL1177" s="14">
        <f t="shared" si="1619"/>
        <v>0.21639455405661509</v>
      </c>
      <c r="BM1177" s="14">
        <f t="shared" si="1620"/>
        <v>0.71227222707548299</v>
      </c>
      <c r="BN1177" s="14">
        <f t="shared" si="1621"/>
        <v>0.27717777434690605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1.6306</v>
      </c>
      <c r="F1178" s="10">
        <f>VLOOKUP(B1178,home!$B$2:$E$405,3,FALSE)</f>
        <v>0.82969999999999999</v>
      </c>
      <c r="G1178" s="10">
        <f>VLOOKUP(C1178,away!$B$2:$E$405,4,FALSE)</f>
        <v>0.54510000000000003</v>
      </c>
      <c r="H1178" s="10">
        <f>VLOOKUP(A1178,away!$A$2:$E$405,3,FALSE)</f>
        <v>1.1465000000000001</v>
      </c>
      <c r="I1178" s="10">
        <f>VLOOKUP(C1178,away!$B$2:$E$405,3,FALSE)</f>
        <v>1.0176000000000001</v>
      </c>
      <c r="J1178" s="10">
        <f>VLOOKUP(B1178,home!$B$2:$E$405,4,FALSE)</f>
        <v>0.92349999999999999</v>
      </c>
      <c r="K1178" s="12">
        <f t="shared" si="1566"/>
        <v>0.73747059778200008</v>
      </c>
      <c r="L1178" s="12">
        <f t="shared" si="1567"/>
        <v>1.0774275024000002</v>
      </c>
      <c r="M1178" s="13">
        <f t="shared" si="1568"/>
        <v>0.16285450238887375</v>
      </c>
      <c r="N1178" s="13">
        <f t="shared" si="1569"/>
        <v>0.12010040722821289</v>
      </c>
      <c r="O1178" s="13">
        <f t="shared" si="1570"/>
        <v>0.17546391976343911</v>
      </c>
      <c r="P1178" s="13">
        <f t="shared" si="1571"/>
        <v>0.12939948179711633</v>
      </c>
      <c r="Q1178" s="13">
        <f t="shared" si="1572"/>
        <v>4.4285259556225892E-2</v>
      </c>
      <c r="R1178" s="13">
        <f t="shared" si="1573"/>
        <v>9.4524826416018101E-2</v>
      </c>
      <c r="S1178" s="13">
        <f t="shared" si="1574"/>
        <v>2.5704272285606466E-2</v>
      </c>
      <c r="T1178" s="13">
        <f t="shared" si="1575"/>
        <v>4.7714156596800207E-2</v>
      </c>
      <c r="U1178" s="13">
        <f t="shared" si="1576"/>
        <v>6.9709280242260668E-2</v>
      </c>
      <c r="V1178" s="13">
        <f t="shared" si="1577"/>
        <v>2.2693191126908476E-3</v>
      </c>
      <c r="W1178" s="13">
        <f t="shared" si="1578"/>
        <v>1.0886358945953649E-2</v>
      </c>
      <c r="X1178" s="13">
        <f t="shared" si="1579"/>
        <v>1.1729262529368739E-2</v>
      </c>
      <c r="Y1178" s="13">
        <f t="shared" si="1580"/>
        <v>6.3187150160058337E-3</v>
      </c>
      <c r="Z1178" s="13">
        <f t="shared" si="1581"/>
        <v>3.3947882546734649E-2</v>
      </c>
      <c r="AA1178" s="13">
        <f t="shared" si="1582"/>
        <v>2.5035565235173533E-2</v>
      </c>
      <c r="AB1178" s="13">
        <f t="shared" si="1583"/>
        <v>9.23149662989684E-3</v>
      </c>
      <c r="AC1178" s="13">
        <f t="shared" si="1584"/>
        <v>1.1269596208080857E-4</v>
      </c>
      <c r="AD1178" s="13">
        <f t="shared" si="1585"/>
        <v>2.0070924098854648E-3</v>
      </c>
      <c r="AE1178" s="13">
        <f t="shared" si="1586"/>
        <v>2.1624965622688936E-3</v>
      </c>
      <c r="AF1178" s="13">
        <f t="shared" si="1587"/>
        <v>1.1649666350169801E-3</v>
      </c>
      <c r="AG1178" s="13">
        <f t="shared" si="1588"/>
        <v>4.1838903064855923E-4</v>
      </c>
      <c r="AH1178" s="13">
        <f t="shared" si="1589"/>
        <v>9.1440955760242176E-3</v>
      </c>
      <c r="AI1178" s="13">
        <f t="shared" si="1590"/>
        <v>6.7435016306263227E-3</v>
      </c>
      <c r="AJ1178" s="13">
        <f t="shared" si="1591"/>
        <v>2.4865670893409429E-3</v>
      </c>
      <c r="AK1178" s="13">
        <f t="shared" si="1592"/>
        <v>6.1125670593377109E-4</v>
      </c>
      <c r="AL1178" s="13">
        <f t="shared" si="1593"/>
        <v>3.5817982014552903E-6</v>
      </c>
      <c r="AM1178" s="13">
        <f t="shared" si="1594"/>
        <v>2.9603432786438986E-4</v>
      </c>
      <c r="AN1178" s="13">
        <f t="shared" si="1595"/>
        <v>3.1895552649559235E-4</v>
      </c>
      <c r="AO1178" s="13">
        <f t="shared" si="1596"/>
        <v>1.7182572814441154E-4</v>
      </c>
      <c r="AP1178" s="13">
        <f t="shared" si="1597"/>
        <v>6.1709921707564928E-5</v>
      </c>
      <c r="AQ1178" s="13">
        <f t="shared" si="1598"/>
        <v>1.6621991704670307E-5</v>
      </c>
      <c r="AR1178" s="13">
        <f t="shared" si="1599"/>
        <v>1.970420011636533E-3</v>
      </c>
      <c r="AS1178" s="13">
        <f t="shared" si="1600"/>
        <v>1.4531268238632098E-3</v>
      </c>
      <c r="AT1178" s="13">
        <f t="shared" si="1601"/>
        <v>5.3581915372373013E-4</v>
      </c>
      <c r="AU1178" s="13">
        <f t="shared" si="1602"/>
        <v>1.3171695719989491E-4</v>
      </c>
      <c r="AV1178" s="13">
        <f t="shared" si="1603"/>
        <v>2.4284345791058144E-5</v>
      </c>
      <c r="AW1178" s="13">
        <f t="shared" si="1604"/>
        <v>7.9055370893691222E-8</v>
      </c>
      <c r="AX1178" s="13">
        <f t="shared" si="1605"/>
        <v>3.6386102122357358E-5</v>
      </c>
      <c r="AY1178" s="13">
        <f t="shared" si="1606"/>
        <v>3.9203387131762835E-5</v>
      </c>
      <c r="AZ1178" s="13">
        <f t="shared" si="1607"/>
        <v>2.1119403741497766E-5</v>
      </c>
      <c r="BA1178" s="13">
        <f t="shared" si="1608"/>
        <v>7.5848754751263867E-6</v>
      </c>
      <c r="BB1178" s="13">
        <f t="shared" si="1609"/>
        <v>2.0430383597951095E-6</v>
      </c>
      <c r="BC1178" s="13">
        <f t="shared" si="1610"/>
        <v>4.402451434602876E-7</v>
      </c>
      <c r="BD1178" s="13">
        <f t="shared" si="1611"/>
        <v>3.5383078530275476E-4</v>
      </c>
      <c r="BE1178" s="13">
        <f t="shared" si="1612"/>
        <v>2.6093980075089708E-4</v>
      </c>
      <c r="BF1178" s="13">
        <f t="shared" si="1613"/>
        <v>9.621771542244003E-5</v>
      </c>
      <c r="BG1178" s="13">
        <f t="shared" si="1614"/>
        <v>2.3652578703268408E-5</v>
      </c>
      <c r="BH1178" s="13">
        <f t="shared" si="1615"/>
        <v>4.360770338846288E-6</v>
      </c>
      <c r="BI1178" s="13">
        <f t="shared" si="1616"/>
        <v>6.4318798171579754E-7</v>
      </c>
      <c r="BJ1178" s="14">
        <f t="shared" si="1617"/>
        <v>0.24775902905827771</v>
      </c>
      <c r="BK1178" s="14">
        <f t="shared" si="1618"/>
        <v>0.32038305673170142</v>
      </c>
      <c r="BL1178" s="14">
        <f t="shared" si="1619"/>
        <v>0.39780552141942782</v>
      </c>
      <c r="BM1178" s="14">
        <f t="shared" si="1620"/>
        <v>0.27322796827449469</v>
      </c>
      <c r="BN1178" s="14">
        <f t="shared" si="1621"/>
        <v>0.72662839714988603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1.391</v>
      </c>
      <c r="F1179" s="10">
        <f>VLOOKUP(B1179,home!$B$2:$E$405,3,FALSE)</f>
        <v>0.71889999999999998</v>
      </c>
      <c r="G1179" s="10">
        <f>VLOOKUP(C1179,away!$B$2:$E$405,4,FALSE)</f>
        <v>1.0185</v>
      </c>
      <c r="H1179" s="10">
        <f>VLOOKUP(A1179,away!$A$2:$E$405,3,FALSE)</f>
        <v>1.016</v>
      </c>
      <c r="I1179" s="10">
        <f>VLOOKUP(C1179,away!$B$2:$E$405,3,FALSE)</f>
        <v>0.82020000000000004</v>
      </c>
      <c r="J1179" s="10">
        <f>VLOOKUP(B1179,home!$B$2:$E$405,4,FALSE)</f>
        <v>0.62629999999999997</v>
      </c>
      <c r="K1179" s="12">
        <f t="shared" si="1566"/>
        <v>1.0184897131499999</v>
      </c>
      <c r="L1179" s="12">
        <f t="shared" si="1567"/>
        <v>0.52191032016000005</v>
      </c>
      <c r="M1179" s="13">
        <f t="shared" si="1568"/>
        <v>0.21429535899643026</v>
      </c>
      <c r="N1179" s="13">
        <f t="shared" si="1569"/>
        <v>0.21825761871365049</v>
      </c>
      <c r="O1179" s="13">
        <f t="shared" si="1570"/>
        <v>0.11184295942262905</v>
      </c>
      <c r="P1179" s="13">
        <f t="shared" si="1571"/>
        <v>0.11391090366020054</v>
      </c>
      <c r="Q1179" s="13">
        <f t="shared" si="1572"/>
        <v>0.11114656973823396</v>
      </c>
      <c r="R1179" s="13">
        <f t="shared" si="1573"/>
        <v>2.9185997379953109E-2</v>
      </c>
      <c r="S1179" s="13">
        <f t="shared" si="1574"/>
        <v>1.5137628310582822E-2</v>
      </c>
      <c r="T1179" s="13">
        <f t="shared" si="1575"/>
        <v>5.8008541796767454E-2</v>
      </c>
      <c r="U1179" s="13">
        <f t="shared" si="1576"/>
        <v>2.972563809950509E-2</v>
      </c>
      <c r="V1179" s="13">
        <f t="shared" si="1577"/>
        <v>8.9406245878275001E-4</v>
      </c>
      <c r="W1179" s="13">
        <f t="shared" si="1578"/>
        <v>3.7733879310100131E-2</v>
      </c>
      <c r="X1179" s="13">
        <f t="shared" si="1579"/>
        <v>1.9693701031613157E-2</v>
      </c>
      <c r="Y1179" s="13">
        <f t="shared" si="1580"/>
        <v>5.139172905272273E-3</v>
      </c>
      <c r="Z1179" s="13">
        <f t="shared" si="1581"/>
        <v>5.077491078920084E-3</v>
      </c>
      <c r="AA1179" s="13">
        <f t="shared" si="1582"/>
        <v>5.1713724324910001E-3</v>
      </c>
      <c r="AB1179" s="13">
        <f t="shared" si="1583"/>
        <v>2.6334948126797877E-3</v>
      </c>
      <c r="AC1179" s="13">
        <f t="shared" si="1584"/>
        <v>2.9703006368624957E-5</v>
      </c>
      <c r="AD1179" s="13">
        <f t="shared" si="1585"/>
        <v>9.6078919786451479E-3</v>
      </c>
      <c r="AE1179" s="13">
        <f t="shared" si="1586"/>
        <v>5.0144579786373855E-3</v>
      </c>
      <c r="AF1179" s="13">
        <f t="shared" si="1587"/>
        <v>1.308548684529752E-3</v>
      </c>
      <c r="AG1179" s="13">
        <f t="shared" si="1588"/>
        <v>2.2764835429595664E-4</v>
      </c>
      <c r="AH1179" s="13">
        <f t="shared" si="1589"/>
        <v>6.6249874865218113E-4</v>
      </c>
      <c r="AI1179" s="13">
        <f t="shared" si="1590"/>
        <v>6.7474816047699386E-4</v>
      </c>
      <c r="AJ1179" s="13">
        <f t="shared" si="1591"/>
        <v>3.4361203020635177E-4</v>
      </c>
      <c r="AK1179" s="13">
        <f t="shared" si="1592"/>
        <v>1.1665510602658545E-4</v>
      </c>
      <c r="AL1179" s="13">
        <f t="shared" si="1593"/>
        <v>6.3155754986390084E-7</v>
      </c>
      <c r="AM1179" s="13">
        <f t="shared" si="1594"/>
        <v>1.9571078290612971E-3</v>
      </c>
      <c r="AN1179" s="13">
        <f t="shared" si="1595"/>
        <v>1.0214347736530241E-3</v>
      </c>
      <c r="AO1179" s="13">
        <f t="shared" si="1596"/>
        <v>2.6654867486990347E-4</v>
      </c>
      <c r="AP1179" s="13">
        <f t="shared" si="1597"/>
        <v>4.6371501413191702E-5</v>
      </c>
      <c r="AQ1179" s="13">
        <f t="shared" si="1598"/>
        <v>6.0504412872146924E-6</v>
      </c>
      <c r="AR1179" s="13">
        <f t="shared" si="1599"/>
        <v>6.9152986802931881E-5</v>
      </c>
      <c r="AS1179" s="13">
        <f t="shared" si="1600"/>
        <v>7.0431605692383812E-5</v>
      </c>
      <c r="AT1179" s="13">
        <f t="shared" si="1601"/>
        <v>3.5866932939164939E-5</v>
      </c>
      <c r="AU1179" s="13">
        <f t="shared" si="1602"/>
        <v>1.2176700746926797E-5</v>
      </c>
      <c r="AV1179" s="13">
        <f t="shared" si="1603"/>
        <v>3.1004611127127153E-6</v>
      </c>
      <c r="AW1179" s="13">
        <f t="shared" si="1604"/>
        <v>9.3253032164123038E-9</v>
      </c>
      <c r="AX1179" s="13">
        <f t="shared" si="1605"/>
        <v>3.3221569857070981E-4</v>
      </c>
      <c r="AY1179" s="13">
        <f t="shared" si="1606"/>
        <v>1.7338680160321722E-4</v>
      </c>
      <c r="AZ1179" s="13">
        <f t="shared" si="1607"/>
        <v>4.5246180568126749E-5</v>
      </c>
      <c r="BA1179" s="13">
        <f t="shared" si="1608"/>
        <v>7.8714828621094034E-6</v>
      </c>
      <c r="BB1179" s="13">
        <f t="shared" si="1609"/>
        <v>1.0270520351743677E-6</v>
      </c>
      <c r="BC1179" s="13">
        <f t="shared" si="1610"/>
        <v>1.0720581129976682E-7</v>
      </c>
      <c r="BD1179" s="13">
        <f t="shared" si="1611"/>
        <v>6.015276247056402E-6</v>
      </c>
      <c r="BE1179" s="13">
        <f t="shared" si="1612"/>
        <v>6.1264969793824827E-6</v>
      </c>
      <c r="BF1179" s="13">
        <f t="shared" si="1613"/>
        <v>3.1198870755728024E-6</v>
      </c>
      <c r="BG1179" s="13">
        <f t="shared" si="1614"/>
        <v>1.0591909642201788E-6</v>
      </c>
      <c r="BH1179" s="13">
        <f t="shared" si="1615"/>
        <v>2.696937753299204E-7</v>
      </c>
      <c r="BI1179" s="13">
        <f t="shared" si="1616"/>
        <v>5.4936067174822241E-8</v>
      </c>
      <c r="BJ1179" s="14">
        <f t="shared" si="1617"/>
        <v>0.46999539813348096</v>
      </c>
      <c r="BK1179" s="14">
        <f t="shared" si="1618"/>
        <v>0.34444167479151805</v>
      </c>
      <c r="BL1179" s="14">
        <f t="shared" si="1619"/>
        <v>0.18056435036102303</v>
      </c>
      <c r="BM1179" s="14">
        <f t="shared" si="1620"/>
        <v>0.20126612897754476</v>
      </c>
      <c r="BN1179" s="14">
        <f t="shared" si="1621"/>
        <v>0.79863940791109733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1.391</v>
      </c>
      <c r="F1180" s="10">
        <f>VLOOKUP(B1180,home!$B$2:$E$405,3,FALSE)</f>
        <v>0.91500000000000004</v>
      </c>
      <c r="G1180" s="10">
        <f>VLOOKUP(C1180,away!$B$2:$E$405,4,FALSE)</f>
        <v>0.71889999999999998</v>
      </c>
      <c r="H1180" s="10">
        <f>VLOOKUP(A1180,away!$A$2:$E$405,3,FALSE)</f>
        <v>1.016</v>
      </c>
      <c r="I1180" s="10">
        <f>VLOOKUP(C1180,away!$B$2:$E$405,3,FALSE)</f>
        <v>0.90849999999999997</v>
      </c>
      <c r="J1180" s="10">
        <f>VLOOKUP(B1180,home!$B$2:$E$405,4,FALSE)</f>
        <v>0.71579999999999999</v>
      </c>
      <c r="K1180" s="12">
        <f t="shared" si="1566"/>
        <v>0.91499075850000011</v>
      </c>
      <c r="L1180" s="12">
        <f t="shared" si="1567"/>
        <v>0.66070916879999997</v>
      </c>
      <c r="M1180" s="13">
        <f t="shared" si="1568"/>
        <v>0.20686271313821306</v>
      </c>
      <c r="N1180" s="13">
        <f t="shared" si="1569"/>
        <v>0.1892774707997015</v>
      </c>
      <c r="O1180" s="13">
        <f t="shared" si="1570"/>
        <v>0.13667609125326155</v>
      </c>
      <c r="P1180" s="13">
        <f t="shared" si="1571"/>
        <v>0.12505736040463702</v>
      </c>
      <c r="Q1180" s="13">
        <f t="shared" si="1572"/>
        <v>8.6593568286990233E-2</v>
      </c>
      <c r="R1180" s="13">
        <f t="shared" si="1573"/>
        <v>4.5151573323387699E-2</v>
      </c>
      <c r="S1180" s="13">
        <f t="shared" si="1574"/>
        <v>1.8900631189302373E-2</v>
      </c>
      <c r="T1180" s="13">
        <f t="shared" si="1575"/>
        <v>5.721316452632335E-2</v>
      </c>
      <c r="U1180" s="13">
        <f t="shared" si="1576"/>
        <v>4.1313272322634882E-2</v>
      </c>
      <c r="V1180" s="13">
        <f t="shared" si="1577"/>
        <v>1.2695822432492307E-3</v>
      </c>
      <c r="W1180" s="13">
        <f t="shared" si="1578"/>
        <v>2.6410771576044923E-2</v>
      </c>
      <c r="X1180" s="13">
        <f t="shared" si="1579"/>
        <v>1.7449838935375304E-2</v>
      </c>
      <c r="Y1180" s="13">
        <f t="shared" si="1580"/>
        <v>5.7646342893428468E-3</v>
      </c>
      <c r="Z1180" s="13">
        <f t="shared" si="1581"/>
        <v>9.9440194935025827E-3</v>
      </c>
      <c r="AA1180" s="13">
        <f t="shared" si="1582"/>
        <v>9.0986859388987144E-3</v>
      </c>
      <c r="AB1180" s="13">
        <f t="shared" si="1583"/>
        <v>4.1626067742931098E-3</v>
      </c>
      <c r="AC1180" s="13">
        <f t="shared" si="1584"/>
        <v>4.7969798951655954E-5</v>
      </c>
      <c r="AD1180" s="13">
        <f t="shared" si="1585"/>
        <v>6.0414029792338958E-3</v>
      </c>
      <c r="AE1180" s="13">
        <f t="shared" si="1586"/>
        <v>3.9916103407954704E-3</v>
      </c>
      <c r="AF1180" s="13">
        <f t="shared" si="1587"/>
        <v>1.3186467752202299E-3</v>
      </c>
      <c r="AG1180" s="13">
        <f t="shared" si="1588"/>
        <v>2.9041400493218629E-4</v>
      </c>
      <c r="AH1180" s="13">
        <f t="shared" si="1589"/>
        <v>1.6425262135207714E-3</v>
      </c>
      <c r="AI1180" s="13">
        <f t="shared" si="1590"/>
        <v>1.5028963059655037E-3</v>
      </c>
      <c r="AJ1180" s="13">
        <f t="shared" si="1591"/>
        <v>6.8756811547111211E-4</v>
      </c>
      <c r="AK1180" s="13">
        <f t="shared" si="1592"/>
        <v>2.0970615716510955E-4</v>
      </c>
      <c r="AL1180" s="13">
        <f t="shared" si="1593"/>
        <v>1.1599918313025454E-6</v>
      </c>
      <c r="AM1180" s="13">
        <f t="shared" si="1594"/>
        <v>1.1055655788746769E-3</v>
      </c>
      <c r="AN1180" s="13">
        <f t="shared" si="1595"/>
        <v>7.3045731467217851E-4</v>
      </c>
      <c r="AO1180" s="13">
        <f t="shared" si="1596"/>
        <v>2.4130992261046753E-4</v>
      </c>
      <c r="AP1180" s="13">
        <f t="shared" si="1597"/>
        <v>5.314522613038479E-5</v>
      </c>
      <c r="AQ1180" s="13">
        <f t="shared" si="1598"/>
        <v>8.7783845455736402E-6</v>
      </c>
      <c r="AR1180" s="13">
        <f t="shared" si="1599"/>
        <v>2.1704642585350408E-4</v>
      </c>
      <c r="AS1180" s="13">
        <f t="shared" si="1600"/>
        <v>1.9859547382141174E-4</v>
      </c>
      <c r="AT1180" s="13">
        <f t="shared" si="1601"/>
        <v>9.0856511613260206E-5</v>
      </c>
      <c r="AU1180" s="13">
        <f t="shared" si="1602"/>
        <v>2.7710956158560349E-5</v>
      </c>
      <c r="AV1180" s="13">
        <f t="shared" si="1603"/>
        <v>6.3388171985703447E-6</v>
      </c>
      <c r="AW1180" s="13">
        <f t="shared" si="1604"/>
        <v>1.9479574737289833E-8</v>
      </c>
      <c r="AX1180" s="13">
        <f t="shared" si="1605"/>
        <v>1.6859704793100531E-4</v>
      </c>
      <c r="AY1180" s="13">
        <f t="shared" si="1606"/>
        <v>1.1139361540062825E-4</v>
      </c>
      <c r="AZ1180" s="13">
        <f t="shared" si="1607"/>
        <v>3.6799391520487984E-5</v>
      </c>
      <c r="BA1180" s="13">
        <f t="shared" si="1608"/>
        <v>8.1045651279491306E-6</v>
      </c>
      <c r="BB1180" s="13">
        <f t="shared" si="1609"/>
        <v>1.3386901222931832E-6</v>
      </c>
      <c r="BC1180" s="13">
        <f t="shared" si="1610"/>
        <v>1.7689696759621994E-7</v>
      </c>
      <c r="BD1180" s="13">
        <f t="shared" si="1611"/>
        <v>2.3900760602779915E-5</v>
      </c>
      <c r="BE1180" s="13">
        <f t="shared" si="1612"/>
        <v>2.1868975072664512E-5</v>
      </c>
      <c r="BF1180" s="13">
        <f t="shared" si="1613"/>
        <v>1.0004955044677448E-5</v>
      </c>
      <c r="BG1180" s="13">
        <f t="shared" si="1614"/>
        <v>3.0514804683626074E-6</v>
      </c>
      <c r="BH1180" s="13">
        <f t="shared" si="1615"/>
        <v>6.9801910707375941E-7</v>
      </c>
      <c r="BI1180" s="13">
        <f t="shared" si="1616"/>
        <v>1.2773620644578241E-7</v>
      </c>
      <c r="BJ1180" s="14">
        <f t="shared" si="1617"/>
        <v>0.39681718914786329</v>
      </c>
      <c r="BK1180" s="14">
        <f t="shared" si="1618"/>
        <v>0.35225081038158529</v>
      </c>
      <c r="BL1180" s="14">
        <f t="shared" si="1619"/>
        <v>0.24104512651574578</v>
      </c>
      <c r="BM1180" s="14">
        <f t="shared" si="1620"/>
        <v>0.21032699419667986</v>
      </c>
      <c r="BN1180" s="14">
        <f t="shared" si="1621"/>
        <v>0.78961877720619111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1.5906</v>
      </c>
      <c r="F1185" s="10">
        <f>VLOOKUP(B1185,home!$B$2:$E$405,3,FALSE)</f>
        <v>1.1176999999999999</v>
      </c>
      <c r="G1185" s="10">
        <f>VLOOKUP(C1185,away!$B$2:$E$405,4,FALSE)</f>
        <v>0.97799999999999998</v>
      </c>
      <c r="H1185" s="10">
        <f>VLOOKUP(A1185,away!$A$2:$E$405,3,FALSE)</f>
        <v>1.1812</v>
      </c>
      <c r="I1185" s="10">
        <f>VLOOKUP(C1185,away!$B$2:$E$405,3,FALSE)</f>
        <v>0.94069999999999998</v>
      </c>
      <c r="J1185" s="10">
        <f>VLOOKUP(B1185,home!$B$2:$E$405,4,FALSE)</f>
        <v>1.411</v>
      </c>
      <c r="K1185" s="12">
        <f t="shared" si="1566"/>
        <v>1.7387017203599999</v>
      </c>
      <c r="L1185" s="12">
        <f t="shared" si="1567"/>
        <v>1.5678394792400001</v>
      </c>
      <c r="M1185" s="13">
        <f t="shared" si="1568"/>
        <v>3.6642694589150496E-2</v>
      </c>
      <c r="N1185" s="13">
        <f t="shared" si="1569"/>
        <v>6.3710716120782024E-2</v>
      </c>
      <c r="O1185" s="13">
        <f t="shared" si="1570"/>
        <v>5.7449863202604076E-2</v>
      </c>
      <c r="P1185" s="13">
        <f t="shared" si="1571"/>
        <v>9.9888175984814379E-2</v>
      </c>
      <c r="Q1185" s="13">
        <f t="shared" si="1572"/>
        <v>5.5386965862285663E-2</v>
      </c>
      <c r="R1185" s="13">
        <f t="shared" si="1573"/>
        <v>4.503608180299002E-2</v>
      </c>
      <c r="S1185" s="13">
        <f t="shared" si="1574"/>
        <v>6.8073921783358179E-2</v>
      </c>
      <c r="T1185" s="13">
        <f t="shared" si="1575"/>
        <v>8.6837871714209605E-2</v>
      </c>
      <c r="U1185" s="13">
        <f t="shared" si="1576"/>
        <v>7.8304312909132437E-2</v>
      </c>
      <c r="V1185" s="13">
        <f t="shared" si="1577"/>
        <v>2.0618873861379033E-2</v>
      </c>
      <c r="W1185" s="13">
        <f t="shared" si="1578"/>
        <v>3.2100470943425559E-2</v>
      </c>
      <c r="X1185" s="13">
        <f t="shared" si="1579"/>
        <v>5.0328385647299079E-2</v>
      </c>
      <c r="Y1185" s="13">
        <f t="shared" si="1580"/>
        <v>3.945341497212565E-2</v>
      </c>
      <c r="Z1185" s="13">
        <f t="shared" si="1581"/>
        <v>2.3536449013669976E-2</v>
      </c>
      <c r="AA1185" s="13">
        <f t="shared" si="1582"/>
        <v>4.092286439123341E-2</v>
      </c>
      <c r="AB1185" s="13">
        <f t="shared" si="1583"/>
        <v>3.5576327359548264E-2</v>
      </c>
      <c r="AC1185" s="13">
        <f t="shared" si="1584"/>
        <v>3.5129473350124806E-3</v>
      </c>
      <c r="AD1185" s="13">
        <f t="shared" si="1585"/>
        <v>1.3953286013425052E-2</v>
      </c>
      <c r="AE1185" s="13">
        <f t="shared" si="1586"/>
        <v>2.1876512676975109E-2</v>
      </c>
      <c r="AF1185" s="13">
        <f t="shared" si="1587"/>
        <v>1.7149430121527962E-2</v>
      </c>
      <c r="AG1185" s="13">
        <f t="shared" si="1588"/>
        <v>8.9625178636663916E-3</v>
      </c>
      <c r="AH1185" s="13">
        <f t="shared" si="1589"/>
        <v>9.225343491187794E-3</v>
      </c>
      <c r="AI1185" s="13">
        <f t="shared" si="1590"/>
        <v>1.6040120599040145E-2</v>
      </c>
      <c r="AJ1185" s="13">
        <f t="shared" si="1591"/>
        <v>1.394449264016649E-2</v>
      </c>
      <c r="AK1185" s="13">
        <f t="shared" si="1592"/>
        <v>8.0817711143349458E-3</v>
      </c>
      <c r="AL1185" s="13">
        <f t="shared" si="1593"/>
        <v>3.8305250807511203E-4</v>
      </c>
      <c r="AM1185" s="13">
        <f t="shared" si="1594"/>
        <v>4.8521204792434519E-3</v>
      </c>
      <c r="AN1185" s="13">
        <f t="shared" si="1595"/>
        <v>7.6073460453867934E-3</v>
      </c>
      <c r="AO1185" s="13">
        <f t="shared" si="1596"/>
        <v>5.9635487310988533E-3</v>
      </c>
      <c r="AP1185" s="13">
        <f t="shared" si="1597"/>
        <v>3.1166290456627966E-3</v>
      </c>
      <c r="AQ1185" s="13">
        <f t="shared" si="1598"/>
        <v>1.2215935149840554E-3</v>
      </c>
      <c r="AR1185" s="13">
        <f t="shared" si="1599"/>
        <v>2.8927715470067955E-3</v>
      </c>
      <c r="AS1185" s="13">
        <f t="shared" si="1600"/>
        <v>5.0296668653891739E-3</v>
      </c>
      <c r="AT1185" s="13">
        <f t="shared" si="1601"/>
        <v>4.3725452158449238E-3</v>
      </c>
      <c r="AU1185" s="13">
        <f t="shared" si="1602"/>
        <v>2.5341839630471518E-3</v>
      </c>
      <c r="AV1185" s="13">
        <f t="shared" si="1603"/>
        <v>1.1015475040647015E-3</v>
      </c>
      <c r="AW1185" s="13">
        <f t="shared" si="1604"/>
        <v>2.9005642466952859E-5</v>
      </c>
      <c r="AX1185" s="13">
        <f t="shared" si="1605"/>
        <v>1.40606503744243E-3</v>
      </c>
      <c r="AY1185" s="13">
        <f t="shared" si="1606"/>
        <v>2.2044842760813102E-3</v>
      </c>
      <c r="AZ1185" s="13">
        <f t="shared" si="1607"/>
        <v>1.7281387397020456E-3</v>
      </c>
      <c r="BA1185" s="13">
        <f t="shared" si="1608"/>
        <v>9.031480472363085E-4</v>
      </c>
      <c r="BB1185" s="13">
        <f t="shared" si="1609"/>
        <v>3.539977910138995E-4</v>
      </c>
      <c r="BC1185" s="13">
        <f t="shared" si="1610"/>
        <v>1.1100234246306837E-4</v>
      </c>
      <c r="BD1185" s="13">
        <f t="shared" si="1611"/>
        <v>7.5590023930323673E-4</v>
      </c>
      <c r="BE1185" s="13">
        <f t="shared" si="1612"/>
        <v>1.3142850464970734E-3</v>
      </c>
      <c r="BF1185" s="13">
        <f t="shared" si="1613"/>
        <v>1.1425748356939424E-3</v>
      </c>
      <c r="BG1185" s="13">
        <f t="shared" si="1614"/>
        <v>6.6219894415370055E-4</v>
      </c>
      <c r="BH1185" s="13">
        <f t="shared" si="1615"/>
        <v>2.8784161085515368E-4</v>
      </c>
      <c r="BI1185" s="13">
        <f t="shared" si="1616"/>
        <v>1.0009414079700987E-4</v>
      </c>
      <c r="BJ1185" s="14">
        <f t="shared" si="1617"/>
        <v>0.41922764598603718</v>
      </c>
      <c r="BK1185" s="14">
        <f t="shared" si="1618"/>
        <v>0.23132415033787096</v>
      </c>
      <c r="BL1185" s="14">
        <f t="shared" si="1619"/>
        <v>0.32477478742289051</v>
      </c>
      <c r="BM1185" s="14">
        <f t="shared" si="1620"/>
        <v>0.63857305656422769</v>
      </c>
      <c r="BN1185" s="14">
        <f t="shared" si="1621"/>
        <v>0.35811449756262664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1.2153</v>
      </c>
      <c r="F1186" s="10">
        <f>VLOOKUP(B1186,home!$B$2:$E$405,3,FALSE)</f>
        <v>0.73140000000000005</v>
      </c>
      <c r="G1186" s="10">
        <f>VLOOKUP(C1186,away!$B$2:$E$405,4,FALSE)</f>
        <v>0.64</v>
      </c>
      <c r="H1186" s="10">
        <f>VLOOKUP(A1186,away!$A$2:$E$405,3,FALSE)</f>
        <v>0.91669999999999996</v>
      </c>
      <c r="I1186" s="10">
        <f>VLOOKUP(C1186,away!$B$2:$E$405,3,FALSE)</f>
        <v>0.96970000000000001</v>
      </c>
      <c r="J1186" s="10">
        <f>VLOOKUP(B1186,home!$B$2:$E$405,4,FALSE)</f>
        <v>1.0909</v>
      </c>
      <c r="K1186" s="12">
        <f t="shared" si="1566"/>
        <v>0.5688770688</v>
      </c>
      <c r="L1186" s="12">
        <f t="shared" si="1567"/>
        <v>0.96972718069099995</v>
      </c>
      <c r="M1186" s="13">
        <f t="shared" si="1568"/>
        <v>0.2146805328756024</v>
      </c>
      <c r="N1186" s="13">
        <f t="shared" si="1569"/>
        <v>0.12212683227069472</v>
      </c>
      <c r="O1186" s="13">
        <f t="shared" si="1570"/>
        <v>0.20818154789469942</v>
      </c>
      <c r="P1186" s="13">
        <f t="shared" si="1571"/>
        <v>0.11842970874458342</v>
      </c>
      <c r="Q1186" s="13">
        <f t="shared" si="1572"/>
        <v>3.4737577181991032E-2</v>
      </c>
      <c r="R1186" s="13">
        <f t="shared" si="1573"/>
        <v>0.10093965275590761</v>
      </c>
      <c r="S1186" s="13">
        <f t="shared" si="1574"/>
        <v>1.6333101708684097E-2</v>
      </c>
      <c r="T1186" s="13">
        <f t="shared" si="1575"/>
        <v>3.3685972784728166E-2</v>
      </c>
      <c r="U1186" s="13">
        <f t="shared" si="1576"/>
        <v>5.7422253785470556E-2</v>
      </c>
      <c r="V1186" s="13">
        <f t="shared" si="1577"/>
        <v>1.0011384784147405E-3</v>
      </c>
      <c r="W1186" s="13">
        <f t="shared" si="1578"/>
        <v>6.5871370281682749E-3</v>
      </c>
      <c r="X1186" s="13">
        <f t="shared" si="1579"/>
        <v>6.3877258191509115E-3</v>
      </c>
      <c r="Y1186" s="13">
        <f t="shared" si="1580"/>
        <v>3.0971756748161606E-3</v>
      </c>
      <c r="Z1186" s="13">
        <f t="shared" si="1581"/>
        <v>3.2627974962304941E-2</v>
      </c>
      <c r="AA1186" s="13">
        <f t="shared" si="1582"/>
        <v>1.8561306757435826E-2</v>
      </c>
      <c r="AB1186" s="13">
        <f t="shared" si="1583"/>
        <v>5.2795508906338618E-3</v>
      </c>
      <c r="AC1186" s="13">
        <f t="shared" si="1584"/>
        <v>3.4517725251885052E-5</v>
      </c>
      <c r="AD1186" s="13">
        <f t="shared" si="1585"/>
        <v>9.3681780109207782E-4</v>
      </c>
      <c r="AE1186" s="13">
        <f t="shared" si="1586"/>
        <v>9.0845768507416243E-4</v>
      </c>
      <c r="AF1186" s="13">
        <f t="shared" si="1587"/>
        <v>4.4047805486201983E-4</v>
      </c>
      <c r="AG1186" s="13">
        <f t="shared" si="1588"/>
        <v>1.4238118076586741E-4</v>
      </c>
      <c r="AH1186" s="13">
        <f t="shared" si="1589"/>
        <v>7.9100585429631252E-3</v>
      </c>
      <c r="AI1186" s="13">
        <f t="shared" si="1590"/>
        <v>4.4998509179572611E-3</v>
      </c>
      <c r="AJ1186" s="13">
        <f t="shared" si="1591"/>
        <v>1.2799310001222581E-3</v>
      </c>
      <c r="AK1186" s="13">
        <f t="shared" si="1592"/>
        <v>2.427077985386009E-4</v>
      </c>
      <c r="AL1186" s="13">
        <f t="shared" si="1593"/>
        <v>7.6167579674773159E-7</v>
      </c>
      <c r="AM1186" s="13">
        <f t="shared" si="1594"/>
        <v>1.0658683293698455E-4</v>
      </c>
      <c r="AN1186" s="13">
        <f t="shared" si="1595"/>
        <v>1.0336014900276463E-4</v>
      </c>
      <c r="AO1186" s="13">
        <f t="shared" si="1596"/>
        <v>5.0115572944126296E-5</v>
      </c>
      <c r="AP1186" s="13">
        <f t="shared" si="1597"/>
        <v>1.6199477753273922E-5</v>
      </c>
      <c r="AQ1186" s="13">
        <f t="shared" si="1598"/>
        <v>3.927268472587223E-6</v>
      </c>
      <c r="AR1186" s="13">
        <f t="shared" si="1599"/>
        <v>1.5341197539936787E-3</v>
      </c>
      <c r="AS1186" s="13">
        <f t="shared" si="1600"/>
        <v>8.7272554884010084E-4</v>
      </c>
      <c r="AT1186" s="13">
        <f t="shared" si="1601"/>
        <v>2.4823677604551392E-4</v>
      </c>
      <c r="AU1186" s="13">
        <f t="shared" si="1602"/>
        <v>4.7072069841711339E-5</v>
      </c>
      <c r="AV1186" s="13">
        <f t="shared" si="1603"/>
        <v>6.6945552784754074E-6</v>
      </c>
      <c r="AW1186" s="13">
        <f t="shared" si="1604"/>
        <v>1.167174125591718E-8</v>
      </c>
      <c r="AX1186" s="13">
        <f t="shared" si="1605"/>
        <v>1.0105800848977841E-5</v>
      </c>
      <c r="AY1186" s="13">
        <f t="shared" si="1606"/>
        <v>9.7998697659039937E-6</v>
      </c>
      <c r="AZ1186" s="13">
        <f t="shared" si="1607"/>
        <v>4.7516000396145235E-6</v>
      </c>
      <c r="BA1186" s="13">
        <f t="shared" si="1608"/>
        <v>1.5359185700622122E-6</v>
      </c>
      <c r="BB1186" s="13">
        <f t="shared" si="1609"/>
        <v>3.7235549617934525E-7</v>
      </c>
      <c r="BC1186" s="13">
        <f t="shared" si="1610"/>
        <v>7.2216649104958991E-8</v>
      </c>
      <c r="BD1186" s="13">
        <f t="shared" si="1611"/>
        <v>2.4794627064710995E-4</v>
      </c>
      <c r="BE1186" s="13">
        <f t="shared" si="1612"/>
        <v>1.4105094766561938E-4</v>
      </c>
      <c r="BF1186" s="13">
        <f t="shared" si="1613"/>
        <v>4.0120324829739877E-5</v>
      </c>
      <c r="BG1186" s="13">
        <f t="shared" si="1614"/>
        <v>7.6078442628154277E-6</v>
      </c>
      <c r="BH1186" s="13">
        <f t="shared" si="1615"/>
        <v>1.0819820360293343E-6</v>
      </c>
      <c r="BI1186" s="13">
        <f t="shared" si="1616"/>
        <v>1.2310295383012477E-7</v>
      </c>
      <c r="BJ1186" s="14">
        <f t="shared" si="1617"/>
        <v>0.20935738254382302</v>
      </c>
      <c r="BK1186" s="14">
        <f t="shared" si="1618"/>
        <v>0.3504895610780992</v>
      </c>
      <c r="BL1186" s="14">
        <f t="shared" si="1619"/>
        <v>0.4074636395201231</v>
      </c>
      <c r="BM1186" s="14">
        <f t="shared" si="1620"/>
        <v>0.20083291818284707</v>
      </c>
      <c r="BN1186" s="14">
        <f t="shared" si="1621"/>
        <v>0.79909585172347852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1.2153</v>
      </c>
      <c r="F1187" s="10">
        <f>VLOOKUP(B1187,home!$B$2:$E$405,3,FALSE)</f>
        <v>2.1941999999999999</v>
      </c>
      <c r="G1187" s="10">
        <f>VLOOKUP(C1187,away!$B$2:$E$405,4,FALSE)</f>
        <v>2.2856999999999998</v>
      </c>
      <c r="H1187" s="10">
        <f>VLOOKUP(A1187,away!$A$2:$E$405,3,FALSE)</f>
        <v>0.91669999999999996</v>
      </c>
      <c r="I1187" s="10">
        <f>VLOOKUP(C1187,away!$B$2:$E$405,3,FALSE)</f>
        <v>0.36359999999999998</v>
      </c>
      <c r="J1187" s="10">
        <f>VLOOKUP(B1187,home!$B$2:$E$405,4,FALSE)</f>
        <v>0.96970000000000001</v>
      </c>
      <c r="K1187" s="12">
        <f t="shared" si="1566"/>
        <v>6.0950733569819988</v>
      </c>
      <c r="L1187" s="12">
        <f t="shared" si="1567"/>
        <v>0.32321276276400002</v>
      </c>
      <c r="M1187" s="13">
        <f t="shared" si="1568"/>
        <v>1.6314499499123819E-3</v>
      </c>
      <c r="N1187" s="13">
        <f t="shared" si="1569"/>
        <v>9.9438071229605747E-3</v>
      </c>
      <c r="O1187" s="13">
        <f t="shared" si="1570"/>
        <v>5.2730544562237043E-4</v>
      </c>
      <c r="P1187" s="13">
        <f t="shared" si="1571"/>
        <v>3.2139653726044296E-3</v>
      </c>
      <c r="Q1187" s="13">
        <f t="shared" si="1572"/>
        <v>3.0304116931062417E-2</v>
      </c>
      <c r="R1187" s="13">
        <f t="shared" si="1573"/>
        <v>8.5215924950054255E-5</v>
      </c>
      <c r="S1187" s="13">
        <f t="shared" si="1574"/>
        <v>1.582882364373956E-3</v>
      </c>
      <c r="T1187" s="13">
        <f t="shared" si="1575"/>
        <v>9.7946773564119918E-3</v>
      </c>
      <c r="U1187" s="13">
        <f t="shared" si="1576"/>
        <v>5.1939731375365316E-4</v>
      </c>
      <c r="V1187" s="13">
        <f t="shared" si="1577"/>
        <v>3.4647632911361686E-4</v>
      </c>
      <c r="W1187" s="13">
        <f t="shared" si="1578"/>
        <v>6.1568605237795233E-2</v>
      </c>
      <c r="X1187" s="13">
        <f t="shared" si="1579"/>
        <v>1.9899758998433877E-2</v>
      </c>
      <c r="Y1187" s="13">
        <f t="shared" si="1580"/>
        <v>3.2159280421107917E-3</v>
      </c>
      <c r="Z1187" s="13">
        <f t="shared" si="1581"/>
        <v>9.1809581781989074E-6</v>
      </c>
      <c r="AA1187" s="13">
        <f t="shared" si="1582"/>
        <v>5.5958613583506143E-5</v>
      </c>
      <c r="AB1187" s="13">
        <f t="shared" si="1583"/>
        <v>1.7053592737323968E-4</v>
      </c>
      <c r="AC1187" s="13">
        <f t="shared" si="1584"/>
        <v>4.2660017100818206E-5</v>
      </c>
      <c r="AD1187" s="13">
        <f t="shared" si="1585"/>
        <v>9.3816291352856962E-2</v>
      </c>
      <c r="AE1187" s="13">
        <f t="shared" si="1586"/>
        <v>3.0322622720429262E-2</v>
      </c>
      <c r="AF1187" s="13">
        <f t="shared" si="1587"/>
        <v>4.9003293318601896E-3</v>
      </c>
      <c r="AG1187" s="13">
        <f t="shared" si="1588"/>
        <v>5.2794966060133286E-4</v>
      </c>
      <c r="AH1187" s="13">
        <f t="shared" si="1589"/>
        <v>7.418507143991019E-7</v>
      </c>
      <c r="AI1187" s="13">
        <f t="shared" si="1590"/>
        <v>4.5216345241920278E-6</v>
      </c>
      <c r="AJ1187" s="13">
        <f t="shared" si="1591"/>
        <v>1.3779847059206404E-5</v>
      </c>
      <c r="AK1187" s="13">
        <f t="shared" si="1592"/>
        <v>2.7996392891285245E-5</v>
      </c>
      <c r="AL1187" s="13">
        <f t="shared" si="1593"/>
        <v>3.361618730972557E-6</v>
      </c>
      <c r="AM1187" s="13">
        <f t="shared" si="1594"/>
        <v>0.11436343557513184</v>
      </c>
      <c r="AN1187" s="13">
        <f t="shared" si="1595"/>
        <v>3.6963721971421087E-2</v>
      </c>
      <c r="AO1187" s="13">
        <f t="shared" si="1596"/>
        <v>5.9735733502116898E-3</v>
      </c>
      <c r="AP1187" s="13">
        <f t="shared" si="1597"/>
        <v>6.4357838203177461E-4</v>
      </c>
      <c r="AQ1187" s="13">
        <f t="shared" si="1598"/>
        <v>5.2003186727918707E-5</v>
      </c>
      <c r="AR1187" s="13">
        <f t="shared" si="1599"/>
        <v>4.7955123791876171E-8</v>
      </c>
      <c r="AS1187" s="13">
        <f t="shared" si="1600"/>
        <v>2.92289997354638E-7</v>
      </c>
      <c r="AT1187" s="13">
        <f t="shared" si="1601"/>
        <v>8.9076448769429664E-7</v>
      </c>
      <c r="AU1187" s="13">
        <f t="shared" si="1602"/>
        <v>1.8097582987637429E-6</v>
      </c>
      <c r="AV1187" s="13">
        <f t="shared" si="1603"/>
        <v>2.7576523973429877E-6</v>
      </c>
      <c r="AW1187" s="13">
        <f t="shared" si="1604"/>
        <v>1.8395576070613496E-7</v>
      </c>
      <c r="AX1187" s="13">
        <f t="shared" si="1605"/>
        <v>0.1161755881978189</v>
      </c>
      <c r="AY1187" s="13">
        <f t="shared" si="1606"/>
        <v>3.7549432827149794E-2</v>
      </c>
      <c r="AZ1187" s="13">
        <f t="shared" si="1607"/>
        <v>6.0682279621421609E-3</v>
      </c>
      <c r="BA1187" s="13">
        <f t="shared" si="1608"/>
        <v>6.5377624157524192E-4</v>
      </c>
      <c r="BB1187" s="13">
        <f t="shared" si="1609"/>
        <v>5.2827206317249534E-5</v>
      </c>
      <c r="BC1187" s="13">
        <f t="shared" si="1610"/>
        <v>3.4148854605804114E-6</v>
      </c>
      <c r="BD1187" s="13">
        <f t="shared" si="1611"/>
        <v>2.5832846749103217E-9</v>
      </c>
      <c r="BE1187" s="13">
        <f t="shared" si="1612"/>
        <v>1.5745309595545804E-8</v>
      </c>
      <c r="BF1187" s="13">
        <f t="shared" si="1613"/>
        <v>4.7984408506622131E-8</v>
      </c>
      <c r="BG1187" s="13">
        <f t="shared" si="1614"/>
        <v>9.7489496613084346E-8</v>
      </c>
      <c r="BH1187" s="13">
        <f t="shared" si="1615"/>
        <v>1.4855140834799921E-7</v>
      </c>
      <c r="BI1187" s="13">
        <f t="shared" si="1616"/>
        <v>1.810863462328087E-7</v>
      </c>
      <c r="BJ1187" s="14">
        <f t="shared" si="1617"/>
        <v>0.5827936665405109</v>
      </c>
      <c r="BK1187" s="14">
        <f t="shared" si="1618"/>
        <v>4.4370228478985967E-2</v>
      </c>
      <c r="BL1187" s="14">
        <f t="shared" si="1619"/>
        <v>1.4117448110308251E-3</v>
      </c>
      <c r="BM1187" s="14">
        <f t="shared" si="1620"/>
        <v>0.54532971117020468</v>
      </c>
      <c r="BN1187" s="14">
        <f t="shared" si="1621"/>
        <v>4.5705860747112227E-2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1.5221</v>
      </c>
      <c r="F1188" s="10">
        <f>VLOOKUP(B1188,home!$B$2:$E$405,3,FALSE)</f>
        <v>0.36499999999999999</v>
      </c>
      <c r="G1188" s="10">
        <f>VLOOKUP(C1188,away!$B$2:$E$405,4,FALSE)</f>
        <v>1.8067</v>
      </c>
      <c r="H1188" s="10">
        <f>VLOOKUP(A1188,away!$A$2:$E$405,3,FALSE)</f>
        <v>1.1471</v>
      </c>
      <c r="I1188" s="10">
        <f>VLOOKUP(C1188,away!$B$2:$E$405,3,FALSE)</f>
        <v>1.0896999999999999</v>
      </c>
      <c r="J1188" s="10">
        <f>VLOOKUP(B1188,home!$B$2:$E$405,4,FALSE)</f>
        <v>0.77490000000000003</v>
      </c>
      <c r="K1188" s="12">
        <f t="shared" si="1566"/>
        <v>1.00374199555</v>
      </c>
      <c r="L1188" s="12">
        <f t="shared" si="1567"/>
        <v>0.96862102476299994</v>
      </c>
      <c r="M1188" s="13">
        <f t="shared" si="1568"/>
        <v>0.13912770587865403</v>
      </c>
      <c r="N1188" s="13">
        <f t="shared" si="1569"/>
        <v>0.13964832113493364</v>
      </c>
      <c r="O1188" s="13">
        <f t="shared" si="1570"/>
        <v>0.13476202104110713</v>
      </c>
      <c r="P1188" s="13">
        <f t="shared" si="1571"/>
        <v>0.13526629992415193</v>
      </c>
      <c r="Q1188" s="13">
        <f t="shared" si="1572"/>
        <v>7.0085442265592768E-2</v>
      </c>
      <c r="R1188" s="13">
        <f t="shared" si="1573"/>
        <v>6.5266663459985066E-2</v>
      </c>
      <c r="S1188" s="13">
        <f t="shared" si="1574"/>
        <v>3.2878016243452407E-2</v>
      </c>
      <c r="T1188" s="13">
        <f t="shared" si="1575"/>
        <v>6.7886232908266536E-2</v>
      </c>
      <c r="U1188" s="13">
        <f t="shared" si="1576"/>
        <v>6.5510891024215659E-2</v>
      </c>
      <c r="V1188" s="13">
        <f t="shared" si="1577"/>
        <v>3.5517229600206777E-3</v>
      </c>
      <c r="W1188" s="13">
        <f t="shared" si="1578"/>
        <v>2.3449233892890133E-2</v>
      </c>
      <c r="X1188" s="13">
        <f t="shared" si="1579"/>
        <v>2.2713420963238511E-2</v>
      </c>
      <c r="Y1188" s="13">
        <f t="shared" si="1580"/>
        <v>1.1000348544642744E-2</v>
      </c>
      <c r="Z1188" s="13">
        <f t="shared" si="1581"/>
        <v>2.1072887481157529E-2</v>
      </c>
      <c r="AA1188" s="13">
        <f t="shared" si="1582"/>
        <v>2.1151742132337666E-2</v>
      </c>
      <c r="AB1188" s="13">
        <f t="shared" si="1583"/>
        <v>1.0615445928635812E-2</v>
      </c>
      <c r="AC1188" s="13">
        <f t="shared" si="1584"/>
        <v>2.1582168884134724E-4</v>
      </c>
      <c r="AD1188" s="13">
        <f t="shared" si="1585"/>
        <v>5.884245205442059E-3</v>
      </c>
      <c r="AE1188" s="13">
        <f t="shared" si="1586"/>
        <v>5.6996036208520565E-3</v>
      </c>
      <c r="AF1188" s="13">
        <f t="shared" si="1587"/>
        <v>2.7603779499863115E-3</v>
      </c>
      <c r="AG1188" s="13">
        <f t="shared" si="1588"/>
        <v>8.9125337288297694E-4</v>
      </c>
      <c r="AH1188" s="13">
        <f t="shared" si="1589"/>
        <v>5.1029104666785478E-3</v>
      </c>
      <c r="AI1188" s="13">
        <f t="shared" si="1590"/>
        <v>5.1220055349369071E-3</v>
      </c>
      <c r="AJ1188" s="13">
        <f t="shared" si="1591"/>
        <v>2.5705860284278583E-3</v>
      </c>
      <c r="AK1188" s="13">
        <f t="shared" si="1592"/>
        <v>8.6006838330237581E-4</v>
      </c>
      <c r="AL1188" s="13">
        <f t="shared" si="1593"/>
        <v>8.3932674972482974E-6</v>
      </c>
      <c r="AM1188" s="13">
        <f t="shared" si="1594"/>
        <v>1.1812528049631869E-3</v>
      </c>
      <c r="AN1188" s="13">
        <f t="shared" si="1595"/>
        <v>1.1441863024476103E-3</v>
      </c>
      <c r="AO1188" s="13">
        <f t="shared" si="1596"/>
        <v>5.5414145439829597E-4</v>
      </c>
      <c r="AP1188" s="13">
        <f t="shared" si="1597"/>
        <v>1.7891768780764556E-4</v>
      </c>
      <c r="AQ1188" s="13">
        <f t="shared" si="1598"/>
        <v>4.3325858528117023E-5</v>
      </c>
      <c r="AR1188" s="13">
        <f t="shared" si="1599"/>
        <v>9.885572731016029E-4</v>
      </c>
      <c r="AS1188" s="13">
        <f t="shared" si="1600"/>
        <v>9.9225645001846906E-4</v>
      </c>
      <c r="AT1188" s="13">
        <f t="shared" si="1601"/>
        <v>4.9798473461944853E-4</v>
      </c>
      <c r="AU1188" s="13">
        <f t="shared" si="1602"/>
        <v>1.6661606376012082E-4</v>
      </c>
      <c r="AV1188" s="13">
        <f t="shared" si="1603"/>
        <v>4.1809885082317426E-5</v>
      </c>
      <c r="AW1188" s="13">
        <f t="shared" si="1604"/>
        <v>2.2667548323804931E-7</v>
      </c>
      <c r="AX1188" s="13">
        <f t="shared" si="1605"/>
        <v>1.976121746171306E-4</v>
      </c>
      <c r="AY1188" s="13">
        <f t="shared" si="1606"/>
        <v>1.9141130708328992E-4</v>
      </c>
      <c r="AZ1188" s="13">
        <f t="shared" si="1607"/>
        <v>9.2702508209120763E-5</v>
      </c>
      <c r="BA1188" s="13">
        <f t="shared" si="1608"/>
        <v>2.9931199499872997E-5</v>
      </c>
      <c r="BB1188" s="13">
        <f t="shared" si="1609"/>
        <v>7.247997282988191E-6</v>
      </c>
      <c r="BC1188" s="13">
        <f t="shared" si="1610"/>
        <v>1.4041125111454925E-6</v>
      </c>
      <c r="BD1188" s="13">
        <f t="shared" si="1611"/>
        <v>1.5958955981809853E-4</v>
      </c>
      <c r="BE1188" s="13">
        <f t="shared" si="1612"/>
        <v>1.601867432407643E-4</v>
      </c>
      <c r="BF1188" s="13">
        <f t="shared" si="1613"/>
        <v>8.0393080660570116E-5</v>
      </c>
      <c r="BG1188" s="13">
        <f t="shared" si="1614"/>
        <v>2.6897970403550921E-5</v>
      </c>
      <c r="BH1188" s="13">
        <f t="shared" si="1615"/>
        <v>6.7496556222762599E-6</v>
      </c>
      <c r="BI1188" s="13">
        <f t="shared" si="1616"/>
        <v>1.3549825607157706E-6</v>
      </c>
      <c r="BJ1188" s="14">
        <f t="shared" si="1617"/>
        <v>0.35364061326607615</v>
      </c>
      <c r="BK1188" s="14">
        <f t="shared" si="1618"/>
        <v>0.31123937126970086</v>
      </c>
      <c r="BL1188" s="14">
        <f t="shared" si="1619"/>
        <v>0.31408473039851492</v>
      </c>
      <c r="BM1188" s="14">
        <f t="shared" si="1620"/>
        <v>0.31568996407942485</v>
      </c>
      <c r="BN1188" s="14">
        <f t="shared" si="1621"/>
        <v>0.68415645370442457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1.5221</v>
      </c>
      <c r="F1189" s="10">
        <f>VLOOKUP(B1189,home!$B$2:$E$405,3,FALSE)</f>
        <v>0.65700000000000003</v>
      </c>
      <c r="G1189" s="10">
        <f>VLOOKUP(C1189,away!$B$2:$E$405,4,FALSE)</f>
        <v>0.80300000000000005</v>
      </c>
      <c r="H1189" s="10">
        <f>VLOOKUP(A1189,away!$A$2:$E$405,3,FALSE)</f>
        <v>1.1471</v>
      </c>
      <c r="I1189" s="10">
        <f>VLOOKUP(C1189,away!$B$2:$E$405,3,FALSE)</f>
        <v>1.0654999999999999</v>
      </c>
      <c r="J1189" s="10">
        <f>VLOOKUP(B1189,home!$B$2:$E$405,4,FALSE)</f>
        <v>1.5498000000000001</v>
      </c>
      <c r="K1189" s="12">
        <f t="shared" si="1566"/>
        <v>0.80301581909999997</v>
      </c>
      <c r="L1189" s="12">
        <f t="shared" si="1567"/>
        <v>1.8942198804899999</v>
      </c>
      <c r="M1189" s="13">
        <f t="shared" si="1568"/>
        <v>6.739154597358063E-2</v>
      </c>
      <c r="N1189" s="13">
        <f t="shared" si="1569"/>
        <v>5.4116477490390148E-2</v>
      </c>
      <c r="O1189" s="13">
        <f t="shared" si="1570"/>
        <v>0.1276544061601122</v>
      </c>
      <c r="P1189" s="13">
        <f t="shared" si="1571"/>
        <v>0.10250850752438659</v>
      </c>
      <c r="Q1189" s="13">
        <f t="shared" si="1572"/>
        <v>2.1728193749376179E-2</v>
      </c>
      <c r="R1189" s="13">
        <f t="shared" si="1573"/>
        <v>0.12090275699031486</v>
      </c>
      <c r="S1189" s="13">
        <f t="shared" si="1574"/>
        <v>3.8981128727172451E-2</v>
      </c>
      <c r="T1189" s="13">
        <f t="shared" si="1575"/>
        <v>4.1157976567206905E-2</v>
      </c>
      <c r="U1189" s="13">
        <f t="shared" si="1576"/>
        <v>9.7086826436025925E-2</v>
      </c>
      <c r="V1189" s="13">
        <f t="shared" si="1577"/>
        <v>6.5881941944418406E-3</v>
      </c>
      <c r="W1189" s="13">
        <f t="shared" si="1578"/>
        <v>5.8160277670729369E-3</v>
      </c>
      <c r="X1189" s="13">
        <f t="shared" si="1579"/>
        <v>1.1016835421871417E-2</v>
      </c>
      <c r="Y1189" s="13">
        <f t="shared" si="1580"/>
        <v>1.0434154338097639E-2</v>
      </c>
      <c r="Z1189" s="13">
        <f t="shared" si="1581"/>
        <v>7.6338801965701891E-2</v>
      </c>
      <c r="AA1189" s="13">
        <f t="shared" si="1582"/>
        <v>6.1301265589600785E-2</v>
      </c>
      <c r="AB1189" s="13">
        <f t="shared" si="1583"/>
        <v>2.4612942999649962E-2</v>
      </c>
      <c r="AC1189" s="13">
        <f t="shared" si="1584"/>
        <v>6.2632666345291334E-4</v>
      </c>
      <c r="AD1189" s="13">
        <f t="shared" si="1585"/>
        <v>1.1675905753211046E-3</v>
      </c>
      <c r="AE1189" s="13">
        <f t="shared" si="1586"/>
        <v>2.2116732800459928E-3</v>
      </c>
      <c r="AF1189" s="13">
        <f t="shared" si="1587"/>
        <v>2.0946977481058238E-3</v>
      </c>
      <c r="AG1189" s="13">
        <f t="shared" si="1588"/>
        <v>1.3226060393598947E-3</v>
      </c>
      <c r="AH1189" s="13">
        <f t="shared" si="1589"/>
        <v>3.6150619084055417E-2</v>
      </c>
      <c r="AI1189" s="13">
        <f t="shared" si="1590"/>
        <v>2.9029518994754852E-2</v>
      </c>
      <c r="AJ1189" s="13">
        <f t="shared" si="1591"/>
        <v>1.1655581486826039E-2</v>
      </c>
      <c r="AK1189" s="13">
        <f t="shared" si="1592"/>
        <v>3.1198721049101354E-3</v>
      </c>
      <c r="AL1189" s="13">
        <f t="shared" si="1593"/>
        <v>3.8107932124576343E-5</v>
      </c>
      <c r="AM1189" s="13">
        <f t="shared" si="1594"/>
        <v>1.8751874044298347E-4</v>
      </c>
      <c r="AN1189" s="13">
        <f t="shared" si="1595"/>
        <v>3.5520172611154343E-4</v>
      </c>
      <c r="AO1189" s="13">
        <f t="shared" si="1596"/>
        <v>3.3641508559242481E-4</v>
      </c>
      <c r="AP1189" s="13">
        <f t="shared" si="1597"/>
        <v>2.1241471440863863E-4</v>
      </c>
      <c r="AQ1189" s="13">
        <f t="shared" si="1598"/>
        <v>1.0059004373536229E-4</v>
      </c>
      <c r="AR1189" s="13">
        <f t="shared" si="1599"/>
        <v>1.3695444272207787E-2</v>
      </c>
      <c r="AS1189" s="13">
        <f t="shared" si="1600"/>
        <v>1.0997658400185338E-2</v>
      </c>
      <c r="AT1189" s="13">
        <f t="shared" si="1601"/>
        <v>4.4156468342034126E-3</v>
      </c>
      <c r="AU1189" s="13">
        <f t="shared" si="1602"/>
        <v>1.1819447531413916E-3</v>
      </c>
      <c r="AV1189" s="13">
        <f t="shared" si="1603"/>
        <v>2.3728008351869546E-4</v>
      </c>
      <c r="AW1189" s="13">
        <f t="shared" si="1604"/>
        <v>1.6101538448417876E-6</v>
      </c>
      <c r="AX1189" s="13">
        <f t="shared" si="1605"/>
        <v>2.5096752492237092E-5</v>
      </c>
      <c r="AY1189" s="13">
        <f t="shared" si="1606"/>
        <v>4.7538767506532441E-5</v>
      </c>
      <c r="AZ1189" s="13">
        <f t="shared" si="1607"/>
        <v>4.5024439252432897E-5</v>
      </c>
      <c r="BA1189" s="13">
        <f t="shared" si="1608"/>
        <v>2.8428729313290898E-5</v>
      </c>
      <c r="BB1189" s="13">
        <f t="shared" si="1609"/>
        <v>1.3462566060576118E-5</v>
      </c>
      <c r="BC1189" s="13">
        <f t="shared" si="1610"/>
        <v>5.1002120548706421E-6</v>
      </c>
      <c r="BD1189" s="13">
        <f t="shared" si="1611"/>
        <v>4.3236971354264821E-3</v>
      </c>
      <c r="BE1189" s="13">
        <f t="shared" si="1612"/>
        <v>3.4719971967448198E-3</v>
      </c>
      <c r="BF1189" s="13">
        <f t="shared" si="1613"/>
        <v>1.3940343364284727E-3</v>
      </c>
      <c r="BG1189" s="13">
        <f t="shared" si="1614"/>
        <v>3.731438748402116E-4</v>
      </c>
      <c r="BH1189" s="13">
        <f t="shared" si="1615"/>
        <v>7.4910108574240106E-5</v>
      </c>
      <c r="BI1189" s="13">
        <f t="shared" si="1616"/>
        <v>1.2030800439122675E-5</v>
      </c>
      <c r="BJ1189" s="14">
        <f t="shared" si="1617"/>
        <v>0.15242302475381897</v>
      </c>
      <c r="BK1189" s="14">
        <f t="shared" si="1618"/>
        <v>0.21618134978266557</v>
      </c>
      <c r="BL1189" s="14">
        <f t="shared" si="1619"/>
        <v>0.55169157764195997</v>
      </c>
      <c r="BM1189" s="14">
        <f t="shared" si="1620"/>
        <v>0.50228693764232424</v>
      </c>
      <c r="BN1189" s="14">
        <f t="shared" si="1621"/>
        <v>0.49430188788816054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1.5207999999999999</v>
      </c>
      <c r="F1190" s="10">
        <f>VLOOKUP(B1190,home!$B$2:$E$405,3,FALSE)</f>
        <v>1.0082</v>
      </c>
      <c r="G1190" s="10">
        <f>VLOOKUP(C1190,away!$B$2:$E$405,4,FALSE)</f>
        <v>0.74519999999999997</v>
      </c>
      <c r="H1190" s="10">
        <f>VLOOKUP(A1190,away!$A$2:$E$405,3,FALSE)</f>
        <v>1.1375</v>
      </c>
      <c r="I1190" s="10">
        <f>VLOOKUP(C1190,away!$B$2:$E$405,3,FALSE)</f>
        <v>0.93769999999999998</v>
      </c>
      <c r="J1190" s="10">
        <f>VLOOKUP(B1190,home!$B$2:$E$405,4,FALSE)</f>
        <v>1.2894000000000001</v>
      </c>
      <c r="K1190" s="12">
        <f t="shared" si="1566"/>
        <v>1.1425932213119998</v>
      </c>
      <c r="L1190" s="12">
        <f t="shared" si="1567"/>
        <v>1.3753175572499998</v>
      </c>
      <c r="M1190" s="13">
        <f t="shared" si="1568"/>
        <v>8.0627880404102542E-2</v>
      </c>
      <c r="N1190" s="13">
        <f t="shared" si="1569"/>
        <v>9.2124869598482179E-2</v>
      </c>
      <c r="O1190" s="13">
        <f t="shared" si="1570"/>
        <v>0.11088893952361543</v>
      </c>
      <c r="P1190" s="13">
        <f t="shared" si="1571"/>
        <v>0.12670095061815928</v>
      </c>
      <c r="Q1190" s="13">
        <f t="shared" si="1572"/>
        <v>5.2630625758738857E-2</v>
      </c>
      <c r="R1190" s="13">
        <f t="shared" si="1573"/>
        <v>7.6253752715830889E-2</v>
      </c>
      <c r="S1190" s="13">
        <f t="shared" si="1574"/>
        <v>4.9775371766837447E-2</v>
      </c>
      <c r="T1190" s="13">
        <f t="shared" si="1575"/>
        <v>7.2383823655047641E-2</v>
      </c>
      <c r="U1190" s="13">
        <f t="shared" si="1576"/>
        <v>8.7127020952709855E-2</v>
      </c>
      <c r="V1190" s="13">
        <f t="shared" si="1577"/>
        <v>8.6909376324119068E-3</v>
      </c>
      <c r="W1190" s="13">
        <f t="shared" si="1578"/>
        <v>2.0045132075114578E-2</v>
      </c>
      <c r="X1190" s="13">
        <f t="shared" si="1579"/>
        <v>2.7568422080300199E-2</v>
      </c>
      <c r="Y1190" s="13">
        <f t="shared" si="1580"/>
        <v>1.895766745635772E-2</v>
      </c>
      <c r="Z1190" s="13">
        <f t="shared" si="1581"/>
        <v>3.4957708305427361E-2</v>
      </c>
      <c r="AA1190" s="13">
        <f t="shared" si="1582"/>
        <v>3.9942440542383495E-2</v>
      </c>
      <c r="AB1190" s="13">
        <f t="shared" si="1583"/>
        <v>2.2818980903192499E-2</v>
      </c>
      <c r="AC1190" s="13">
        <f t="shared" si="1584"/>
        <v>8.5357420276864764E-4</v>
      </c>
      <c r="AD1190" s="13">
        <f t="shared" si="1585"/>
        <v>5.7258580073324145E-3</v>
      </c>
      <c r="AE1190" s="13">
        <f t="shared" si="1586"/>
        <v>7.8748730478047681E-3</v>
      </c>
      <c r="AF1190" s="13">
        <f t="shared" si="1587"/>
        <v>5.4152255818803582E-3</v>
      </c>
      <c r="AG1190" s="13">
        <f t="shared" si="1588"/>
        <v>2.4825516064098017E-3</v>
      </c>
      <c r="AH1190" s="13">
        <f t="shared" si="1589"/>
        <v>1.2019487498419594E-2</v>
      </c>
      <c r="AI1190" s="13">
        <f t="shared" si="1590"/>
        <v>1.3733384939338554E-2</v>
      </c>
      <c r="AJ1190" s="13">
        <f t="shared" si="1591"/>
        <v>7.8458362686782742E-3</v>
      </c>
      <c r="AK1190" s="13">
        <f t="shared" si="1592"/>
        <v>2.9881997787052092E-3</v>
      </c>
      <c r="AL1190" s="13">
        <f t="shared" si="1593"/>
        <v>5.3653233780617738E-5</v>
      </c>
      <c r="AM1190" s="13">
        <f t="shared" si="1594"/>
        <v>1.3084653090746098E-3</v>
      </c>
      <c r="AN1190" s="13">
        <f t="shared" si="1595"/>
        <v>1.7995553126228584E-3</v>
      </c>
      <c r="AO1190" s="13">
        <f t="shared" si="1596"/>
        <v>1.2374800083463648E-3</v>
      </c>
      <c r="AP1190" s="13">
        <f t="shared" si="1597"/>
        <v>5.6730932740821079E-4</v>
      </c>
      <c r="AQ1190" s="13">
        <f t="shared" si="1598"/>
        <v>1.9505761959405017E-4</v>
      </c>
      <c r="AR1190" s="13">
        <f t="shared" si="1599"/>
        <v>3.3061224371446684E-3</v>
      </c>
      <c r="AS1190" s="13">
        <f t="shared" si="1600"/>
        <v>3.777553085509006E-3</v>
      </c>
      <c r="AT1190" s="13">
        <f t="shared" si="1601"/>
        <v>2.1581032743244106E-3</v>
      </c>
      <c r="AU1190" s="13">
        <f t="shared" si="1602"/>
        <v>8.2194472404476741E-4</v>
      </c>
      <c r="AV1190" s="13">
        <f t="shared" si="1603"/>
        <v>2.3478711749667843E-4</v>
      </c>
      <c r="AW1190" s="13">
        <f t="shared" si="1604"/>
        <v>2.3420061569245361E-6</v>
      </c>
      <c r="AX1190" s="13">
        <f t="shared" si="1605"/>
        <v>2.4917393207842637E-4</v>
      </c>
      <c r="AY1190" s="13">
        <f t="shared" si="1606"/>
        <v>3.4269328359647869E-4</v>
      </c>
      <c r="AZ1190" s="13">
        <f t="shared" si="1607"/>
        <v>2.356560448409453E-4</v>
      </c>
      <c r="BA1190" s="13">
        <f t="shared" si="1608"/>
        <v>1.0803396531394846E-4</v>
      </c>
      <c r="BB1190" s="13">
        <f t="shared" si="1609"/>
        <v>3.7145252318902694E-5</v>
      </c>
      <c r="BC1190" s="13">
        <f t="shared" si="1610"/>
        <v>1.0217303536533626E-5</v>
      </c>
      <c r="BD1190" s="13">
        <f t="shared" si="1611"/>
        <v>7.5782803903720402E-4</v>
      </c>
      <c r="BE1190" s="13">
        <f t="shared" si="1612"/>
        <v>8.6588918032407479E-4</v>
      </c>
      <c r="BF1190" s="13">
        <f t="shared" si="1613"/>
        <v>4.9467955392284611E-4</v>
      </c>
      <c r="BG1190" s="13">
        <f t="shared" si="1614"/>
        <v>1.8840583501129589E-4</v>
      </c>
      <c r="BH1190" s="13">
        <f t="shared" si="1615"/>
        <v>5.3817807484883439E-5</v>
      </c>
      <c r="BI1190" s="13">
        <f t="shared" si="1616"/>
        <v>1.2298372403620399E-5</v>
      </c>
      <c r="BJ1190" s="14">
        <f t="shared" si="1617"/>
        <v>0.31129983622619994</v>
      </c>
      <c r="BK1190" s="14">
        <f t="shared" si="1618"/>
        <v>0.26704506114165694</v>
      </c>
      <c r="BL1190" s="14">
        <f t="shared" si="1619"/>
        <v>0.38628947254957741</v>
      </c>
      <c r="BM1190" s="14">
        <f t="shared" si="1620"/>
        <v>0.46002470832649284</v>
      </c>
      <c r="BN1190" s="14">
        <f t="shared" si="1621"/>
        <v>0.53922701861892919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1.5207999999999999</v>
      </c>
      <c r="F1191" s="10">
        <f>VLOOKUP(B1191,home!$B$2:$E$405,3,FALSE)</f>
        <v>1.0082</v>
      </c>
      <c r="G1191" s="10">
        <f>VLOOKUP(C1191,away!$B$2:$E$405,4,FALSE)</f>
        <v>1.0521</v>
      </c>
      <c r="H1191" s="10">
        <f>VLOOKUP(A1191,away!$A$2:$E$405,3,FALSE)</f>
        <v>1.1375</v>
      </c>
      <c r="I1191" s="10">
        <f>VLOOKUP(C1191,away!$B$2:$E$405,3,FALSE)</f>
        <v>1.3480000000000001</v>
      </c>
      <c r="J1191" s="10">
        <f>VLOOKUP(B1191,home!$B$2:$E$405,4,FALSE)</f>
        <v>0.99629999999999996</v>
      </c>
      <c r="K1191" s="12">
        <f t="shared" si="1566"/>
        <v>1.613153956176</v>
      </c>
      <c r="L1191" s="12">
        <f t="shared" si="1567"/>
        <v>1.5276766049999999</v>
      </c>
      <c r="M1191" s="13">
        <f t="shared" si="1568"/>
        <v>4.3246863815234252E-2</v>
      </c>
      <c r="N1191" s="13">
        <f t="shared" si="1569"/>
        <v>6.976384945574983E-2</v>
      </c>
      <c r="O1191" s="13">
        <f t="shared" si="1570"/>
        <v>6.6067222090154393E-2</v>
      </c>
      <c r="P1191" s="13">
        <f t="shared" si="1571"/>
        <v>0.10657660068829099</v>
      </c>
      <c r="Q1191" s="13">
        <f t="shared" si="1572"/>
        <v>5.6269914873804873E-2</v>
      </c>
      <c r="R1191" s="13">
        <f t="shared" si="1573"/>
        <v>5.0464674772234049E-2</v>
      </c>
      <c r="S1191" s="13">
        <f t="shared" si="1574"/>
        <v>6.566124576570008E-2</v>
      </c>
      <c r="T1191" s="13">
        <f t="shared" si="1575"/>
        <v>8.5962232518053211E-2</v>
      </c>
      <c r="U1191" s="13">
        <f t="shared" si="1576"/>
        <v>8.1407289755964535E-2</v>
      </c>
      <c r="V1191" s="13">
        <f t="shared" si="1577"/>
        <v>1.7979344507601396E-2</v>
      </c>
      <c r="W1191" s="13">
        <f t="shared" si="1578"/>
        <v>3.0257345264121695E-2</v>
      </c>
      <c r="X1191" s="13">
        <f t="shared" si="1579"/>
        <v>4.622343848940625E-2</v>
      </c>
      <c r="Y1191" s="13">
        <f t="shared" si="1580"/>
        <v>3.5307232791461245E-2</v>
      </c>
      <c r="Z1191" s="13">
        <f t="shared" si="1581"/>
        <v>2.5697901009491889E-2</v>
      </c>
      <c r="AA1191" s="13">
        <f t="shared" si="1582"/>
        <v>4.1454670678881061E-2</v>
      </c>
      <c r="AB1191" s="13">
        <f t="shared" si="1583"/>
        <v>3.3436383003805109E-2</v>
      </c>
      <c r="AC1191" s="13">
        <f t="shared" si="1584"/>
        <v>2.7692433207562065E-3</v>
      </c>
      <c r="AD1191" s="13">
        <f t="shared" si="1585"/>
        <v>1.2202439054050261E-2</v>
      </c>
      <c r="AE1191" s="13">
        <f t="shared" si="1586"/>
        <v>1.8641380666810911E-2</v>
      </c>
      <c r="AF1191" s="13">
        <f t="shared" si="1587"/>
        <v>1.4239000564793169E-2</v>
      </c>
      <c r="AG1191" s="13">
        <f t="shared" si="1588"/>
        <v>7.2508626804721043E-3</v>
      </c>
      <c r="AH1191" s="13">
        <f t="shared" si="1589"/>
        <v>9.8145205424516619E-3</v>
      </c>
      <c r="AI1191" s="13">
        <f t="shared" si="1590"/>
        <v>1.5832332641026521E-2</v>
      </c>
      <c r="AJ1191" s="13">
        <f t="shared" si="1591"/>
        <v>1.2769995017683177E-2</v>
      </c>
      <c r="AK1191" s="13">
        <f t="shared" si="1592"/>
        <v>6.8666559943744761E-3</v>
      </c>
      <c r="AL1191" s="13">
        <f t="shared" si="1593"/>
        <v>2.7297844381583624E-4</v>
      </c>
      <c r="AM1191" s="13">
        <f t="shared" si="1594"/>
        <v>3.9368825670075417E-3</v>
      </c>
      <c r="AN1191" s="13">
        <f t="shared" si="1595"/>
        <v>6.0142833942497653E-3</v>
      </c>
      <c r="AO1191" s="13">
        <f t="shared" si="1596"/>
        <v>4.5939400186176798E-3</v>
      </c>
      <c r="AP1191" s="13">
        <f t="shared" si="1597"/>
        <v>2.3393515637384981E-3</v>
      </c>
      <c r="AQ1191" s="13">
        <f t="shared" si="1598"/>
        <v>8.9344316369836774E-4</v>
      </c>
      <c r="AR1191" s="13">
        <f t="shared" si="1599"/>
        <v>2.9986826843990616E-3</v>
      </c>
      <c r="AS1191" s="13">
        <f t="shared" si="1600"/>
        <v>4.8373368356548138E-3</v>
      </c>
      <c r="AT1191" s="13">
        <f t="shared" si="1601"/>
        <v>3.9016845268962284E-3</v>
      </c>
      <c r="AU1191" s="13">
        <f t="shared" si="1602"/>
        <v>2.0980059434377789E-3</v>
      </c>
      <c r="AV1191" s="13">
        <f t="shared" si="1603"/>
        <v>8.4610164693435313E-4</v>
      </c>
      <c r="AW1191" s="13">
        <f t="shared" si="1604"/>
        <v>1.8686720862816949E-5</v>
      </c>
      <c r="AX1191" s="13">
        <f t="shared" si="1605"/>
        <v>1.0584662813280918E-3</v>
      </c>
      <c r="AY1191" s="13">
        <f t="shared" si="1606"/>
        <v>1.6169941751662739E-3</v>
      </c>
      <c r="AZ1191" s="13">
        <f t="shared" si="1607"/>
        <v>1.2351220859113945E-3</v>
      </c>
      <c r="BA1191" s="13">
        <f t="shared" si="1608"/>
        <v>6.2895570498854589E-4</v>
      </c>
      <c r="BB1191" s="13">
        <f t="shared" si="1609"/>
        <v>2.4021022902307089E-4</v>
      </c>
      <c r="BC1191" s="13">
        <f t="shared" si="1610"/>
        <v>7.3392709432047455E-5</v>
      </c>
      <c r="BD1191" s="13">
        <f t="shared" si="1611"/>
        <v>7.635028971291739E-4</v>
      </c>
      <c r="BE1191" s="13">
        <f t="shared" si="1612"/>
        <v>1.2316477190557644E-3</v>
      </c>
      <c r="BF1191" s="13">
        <f t="shared" si="1613"/>
        <v>9.9341869530497661E-4</v>
      </c>
      <c r="BG1191" s="13">
        <f t="shared" si="1614"/>
        <v>5.3417909949014114E-4</v>
      </c>
      <c r="BH1191" s="13">
        <f t="shared" si="1615"/>
        <v>2.1542828191226348E-4</v>
      </c>
      <c r="BI1191" s="13">
        <f t="shared" si="1616"/>
        <v>6.9503797047793301E-5</v>
      </c>
      <c r="BJ1191" s="14">
        <f t="shared" si="1617"/>
        <v>0.39874873825188489</v>
      </c>
      <c r="BK1191" s="14">
        <f t="shared" si="1618"/>
        <v>0.23812327071656503</v>
      </c>
      <c r="BL1191" s="14">
        <f t="shared" si="1619"/>
        <v>0.33660323662383734</v>
      </c>
      <c r="BM1191" s="14">
        <f t="shared" si="1620"/>
        <v>0.60518571345200745</v>
      </c>
      <c r="BN1191" s="14">
        <f t="shared" si="1621"/>
        <v>0.39238912569546841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1.5207999999999999</v>
      </c>
      <c r="F1192" s="10">
        <f>VLOOKUP(B1192,home!$B$2:$E$405,3,FALSE)</f>
        <v>0.43840000000000001</v>
      </c>
      <c r="G1192" s="10">
        <f>VLOOKUP(C1192,away!$B$2:$E$405,4,FALSE)</f>
        <v>1.4903999999999999</v>
      </c>
      <c r="H1192" s="10">
        <f>VLOOKUP(A1192,away!$A$2:$E$405,3,FALSE)</f>
        <v>1.1375</v>
      </c>
      <c r="I1192" s="10">
        <f>VLOOKUP(C1192,away!$B$2:$E$405,3,FALSE)</f>
        <v>1.0548999999999999</v>
      </c>
      <c r="J1192" s="10">
        <f>VLOOKUP(B1192,home!$B$2:$E$405,4,FALSE)</f>
        <v>0.52749999999999997</v>
      </c>
      <c r="K1192" s="12">
        <f t="shared" si="1566"/>
        <v>0.99367758028799991</v>
      </c>
      <c r="L1192" s="12">
        <f t="shared" si="1567"/>
        <v>0.63297296562499994</v>
      </c>
      <c r="M1192" s="13">
        <f t="shared" si="1568"/>
        <v>0.19658693151936968</v>
      </c>
      <c r="N1192" s="13">
        <f t="shared" si="1569"/>
        <v>0.19534402642841001</v>
      </c>
      <c r="O1192" s="13">
        <f t="shared" si="1570"/>
        <v>0.12443421304693419</v>
      </c>
      <c r="P1192" s="13">
        <f t="shared" si="1571"/>
        <v>0.12364748772551903</v>
      </c>
      <c r="Q1192" s="13">
        <f t="shared" si="1572"/>
        <v>9.7054489752548767E-2</v>
      </c>
      <c r="R1192" s="13">
        <f t="shared" si="1573"/>
        <v>3.9381746428765491E-2</v>
      </c>
      <c r="S1192" s="13">
        <f t="shared" si="1574"/>
        <v>1.9442672387566595E-2</v>
      </c>
      <c r="T1192" s="13">
        <f t="shared" si="1575"/>
        <v>6.1432868205891958E-2</v>
      </c>
      <c r="U1192" s="13">
        <f t="shared" si="1576"/>
        <v>3.9132758498851269E-2</v>
      </c>
      <c r="V1192" s="13">
        <f t="shared" si="1577"/>
        <v>1.3587642185191407E-3</v>
      </c>
      <c r="W1192" s="13">
        <f t="shared" si="1578"/>
        <v>3.2146956844466383E-2</v>
      </c>
      <c r="X1192" s="13">
        <f t="shared" si="1579"/>
        <v>2.0348154609660777E-2</v>
      </c>
      <c r="Y1192" s="13">
        <f t="shared" si="1580"/>
        <v>6.4399158841364958E-3</v>
      </c>
      <c r="Z1192" s="13">
        <f t="shared" si="1581"/>
        <v>8.3091936095024826E-3</v>
      </c>
      <c r="AA1192" s="13">
        <f t="shared" si="1582"/>
        <v>8.2566594000349387E-3</v>
      </c>
      <c r="AB1192" s="13">
        <f t="shared" si="1583"/>
        <v>4.1022286669444427E-3</v>
      </c>
      <c r="AC1192" s="13">
        <f t="shared" si="1584"/>
        <v>5.341395939086942E-5</v>
      </c>
      <c r="AD1192" s="13">
        <f t="shared" si="1585"/>
        <v>7.9859275727080271E-3</v>
      </c>
      <c r="AE1192" s="13">
        <f t="shared" si="1586"/>
        <v>5.0548762589634564E-3</v>
      </c>
      <c r="AF1192" s="13">
        <f t="shared" si="1587"/>
        <v>1.5998000082517517E-3</v>
      </c>
      <c r="AG1192" s="13">
        <f t="shared" si="1588"/>
        <v>3.3754338521000364E-4</v>
      </c>
      <c r="AH1192" s="13">
        <f t="shared" si="1589"/>
        <v>1.3148737302397706E-3</v>
      </c>
      <c r="AI1192" s="13">
        <f t="shared" si="1590"/>
        <v>1.3065605466489115E-3</v>
      </c>
      <c r="AJ1192" s="13">
        <f t="shared" si="1591"/>
        <v>6.4914996124692832E-4</v>
      </c>
      <c r="AK1192" s="13">
        <f t="shared" si="1592"/>
        <v>2.1501525424529893E-4</v>
      </c>
      <c r="AL1192" s="13">
        <f t="shared" si="1593"/>
        <v>1.3438333539486914E-6</v>
      </c>
      <c r="AM1192" s="13">
        <f t="shared" si="1594"/>
        <v>1.5870874373607473E-3</v>
      </c>
      <c r="AN1192" s="13">
        <f t="shared" si="1595"/>
        <v>1.0045834419324135E-3</v>
      </c>
      <c r="AO1192" s="13">
        <f t="shared" si="1596"/>
        <v>3.179370802288648E-4</v>
      </c>
      <c r="AP1192" s="13">
        <f t="shared" si="1597"/>
        <v>6.708185885153937E-5</v>
      </c>
      <c r="AQ1192" s="13">
        <f t="shared" si="1598"/>
        <v>1.0615250784224129E-5</v>
      </c>
      <c r="AR1192" s="13">
        <f t="shared" si="1599"/>
        <v>1.6645590489045484E-4</v>
      </c>
      <c r="AS1192" s="13">
        <f t="shared" si="1600"/>
        <v>1.6540350079619661E-4</v>
      </c>
      <c r="AT1192" s="13">
        <f t="shared" si="1601"/>
        <v>8.2178875221164448E-5</v>
      </c>
      <c r="AU1192" s="13">
        <f t="shared" si="1602"/>
        <v>2.7219768626852061E-5</v>
      </c>
      <c r="AV1192" s="13">
        <f t="shared" si="1603"/>
        <v>6.7619184562823902E-6</v>
      </c>
      <c r="AW1192" s="13">
        <f t="shared" si="1604"/>
        <v>2.3478674132339521E-8</v>
      </c>
      <c r="AX1192" s="13">
        <f t="shared" si="1605"/>
        <v>2.6284220074368486E-4</v>
      </c>
      <c r="AY1192" s="13">
        <f t="shared" si="1606"/>
        <v>1.6637200729613177E-4</v>
      </c>
      <c r="AZ1192" s="13">
        <f t="shared" si="1607"/>
        <v>5.2654491427608311E-5</v>
      </c>
      <c r="BA1192" s="13">
        <f t="shared" si="1608"/>
        <v>1.1109623197469793E-5</v>
      </c>
      <c r="BB1192" s="13">
        <f t="shared" si="1609"/>
        <v>1.7580227855696867E-6</v>
      </c>
      <c r="BC1192" s="13">
        <f t="shared" si="1610"/>
        <v>2.2255617924367374E-7</v>
      </c>
      <c r="BD1192" s="13">
        <f t="shared" si="1611"/>
        <v>1.7560347960717343E-5</v>
      </c>
      <c r="BE1192" s="13">
        <f t="shared" si="1612"/>
        <v>1.7449324070620923E-5</v>
      </c>
      <c r="BF1192" s="13">
        <f t="shared" si="1613"/>
        <v>8.6695010600778751E-6</v>
      </c>
      <c r="BG1192" s="13">
        <f t="shared" si="1614"/>
        <v>2.8715629452274782E-6</v>
      </c>
      <c r="BH1192" s="13">
        <f t="shared" si="1615"/>
        <v>7.1335192976458056E-7</v>
      </c>
      <c r="BI1192" s="13">
        <f t="shared" si="1616"/>
        <v>1.4176836389244881E-7</v>
      </c>
      <c r="BJ1192" s="14">
        <f t="shared" si="1617"/>
        <v>0.4312268229210352</v>
      </c>
      <c r="BK1192" s="14">
        <f t="shared" si="1618"/>
        <v>0.34125698565101537</v>
      </c>
      <c r="BL1192" s="14">
        <f t="shared" si="1619"/>
        <v>0.21928863135823248</v>
      </c>
      <c r="BM1192" s="14">
        <f t="shared" si="1620"/>
        <v>0.22346639010961636</v>
      </c>
      <c r="BN1192" s="14">
        <f t="shared" si="1621"/>
        <v>0.77644889490154723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1.6306</v>
      </c>
      <c r="F1193" s="10">
        <f>VLOOKUP(B1193,home!$B$2:$E$405,3,FALSE)</f>
        <v>1.1619999999999999</v>
      </c>
      <c r="G1193" s="10">
        <f>VLOOKUP(C1193,away!$B$2:$E$405,4,FALSE)</f>
        <v>0.64929999999999999</v>
      </c>
      <c r="H1193" s="10">
        <f>VLOOKUP(A1193,away!$A$2:$E$405,3,FALSE)</f>
        <v>1.1465000000000001</v>
      </c>
      <c r="I1193" s="10">
        <f>VLOOKUP(C1193,away!$B$2:$E$405,3,FALSE)</f>
        <v>1.2827</v>
      </c>
      <c r="J1193" s="10">
        <f>VLOOKUP(B1193,home!$B$2:$E$405,4,FALSE)</f>
        <v>0.91810000000000003</v>
      </c>
      <c r="K1193" s="12">
        <f t="shared" si="1566"/>
        <v>1.2302658499599999</v>
      </c>
      <c r="L1193" s="12">
        <f t="shared" si="1567"/>
        <v>1.3501721364550001</v>
      </c>
      <c r="M1193" s="13">
        <f t="shared" si="1568"/>
        <v>7.574082330535549E-2</v>
      </c>
      <c r="N1193" s="13">
        <f t="shared" si="1569"/>
        <v>9.3181348360433347E-2</v>
      </c>
      <c r="O1193" s="13">
        <f t="shared" si="1570"/>
        <v>0.1022631492190525</v>
      </c>
      <c r="P1193" s="13">
        <f t="shared" si="1571"/>
        <v>0.12581086019356394</v>
      </c>
      <c r="Q1193" s="13">
        <f t="shared" si="1572"/>
        <v>5.7318915370533699E-2</v>
      </c>
      <c r="R1193" s="13">
        <f t="shared" si="1573"/>
        <v>6.9036427330852301E-2</v>
      </c>
      <c r="S1193" s="13">
        <f t="shared" si="1574"/>
        <v>5.224518249171612E-2</v>
      </c>
      <c r="T1193" s="13">
        <f t="shared" si="1575"/>
        <v>7.7390402425116842E-2</v>
      </c>
      <c r="U1193" s="13">
        <f t="shared" si="1576"/>
        <v>8.493315894839279E-2</v>
      </c>
      <c r="V1193" s="13">
        <f t="shared" si="1577"/>
        <v>9.6425489267273692E-3</v>
      </c>
      <c r="W1193" s="13">
        <f t="shared" si="1578"/>
        <v>2.3505834712371641E-2</v>
      </c>
      <c r="X1193" s="13">
        <f t="shared" si="1579"/>
        <v>3.1736923072760929E-2</v>
      </c>
      <c r="Y1193" s="13">
        <f t="shared" si="1580"/>
        <v>2.1425154614828808E-2</v>
      </c>
      <c r="Z1193" s="13">
        <f t="shared" si="1581"/>
        <v>3.1070353527505735E-2</v>
      </c>
      <c r="AA1193" s="13">
        <f t="shared" si="1582"/>
        <v>3.8224794891074526E-2</v>
      </c>
      <c r="AB1193" s="13">
        <f t="shared" si="1583"/>
        <v>2.3513329888107237E-2</v>
      </c>
      <c r="AC1193" s="13">
        <f t="shared" si="1584"/>
        <v>1.0010597010208363E-3</v>
      </c>
      <c r="AD1193" s="13">
        <f t="shared" si="1585"/>
        <v>7.2296064303587959E-3</v>
      </c>
      <c r="AE1193" s="13">
        <f t="shared" si="1586"/>
        <v>9.761213159806343E-3</v>
      </c>
      <c r="AF1193" s="13">
        <f t="shared" si="1587"/>
        <v>6.5896590131841971E-3</v>
      </c>
      <c r="AG1193" s="13">
        <f t="shared" si="1588"/>
        <v>2.9657246627802845E-3</v>
      </c>
      <c r="AH1193" s="13">
        <f t="shared" si="1589"/>
        <v>1.0487581400661151E-2</v>
      </c>
      <c r="AI1193" s="13">
        <f t="shared" si="1590"/>
        <v>1.2902513245909079E-2</v>
      </c>
      <c r="AJ1193" s="13">
        <f t="shared" si="1591"/>
        <v>7.9367607125492446E-3</v>
      </c>
      <c r="AK1193" s="13">
        <f t="shared" si="1592"/>
        <v>3.2547752213178431E-3</v>
      </c>
      <c r="AL1193" s="13">
        <f t="shared" si="1593"/>
        <v>6.6513236373356386E-5</v>
      </c>
      <c r="AM1193" s="13">
        <f t="shared" si="1594"/>
        <v>1.7788675799843296E-3</v>
      </c>
      <c r="AN1193" s="13">
        <f t="shared" si="1595"/>
        <v>2.4017774409379783E-3</v>
      </c>
      <c r="AO1193" s="13">
        <f t="shared" si="1596"/>
        <v>1.6214064893603269E-3</v>
      </c>
      <c r="AP1193" s="13">
        <f t="shared" si="1597"/>
        <v>7.2972595460054452E-4</v>
      </c>
      <c r="AQ1193" s="13">
        <f t="shared" si="1598"/>
        <v>2.4631391278742058E-4</v>
      </c>
      <c r="AR1193" s="13">
        <f t="shared" si="1599"/>
        <v>2.8320080371952751E-3</v>
      </c>
      <c r="AS1193" s="13">
        <f t="shared" si="1600"/>
        <v>3.4841227749735962E-3</v>
      </c>
      <c r="AT1193" s="13">
        <f t="shared" si="1601"/>
        <v>2.1431986335589425E-3</v>
      </c>
      <c r="AU1193" s="13">
        <f t="shared" si="1602"/>
        <v>8.7890136284950074E-4</v>
      </c>
      <c r="AV1193" s="13">
        <f t="shared" si="1603"/>
        <v>2.70320583049261E-4</v>
      </c>
      <c r="AW1193" s="13">
        <f t="shared" si="1604"/>
        <v>3.0689773937853565E-6</v>
      </c>
      <c r="AX1193" s="13">
        <f t="shared" si="1605"/>
        <v>3.6474667254261697E-4</v>
      </c>
      <c r="AY1193" s="13">
        <f t="shared" si="1606"/>
        <v>4.9247079413171748E-4</v>
      </c>
      <c r="AZ1193" s="13">
        <f t="shared" si="1607"/>
        <v>3.3246017212725583E-4</v>
      </c>
      <c r="BA1193" s="13">
        <f t="shared" si="1608"/>
        <v>1.4962615362908467E-4</v>
      </c>
      <c r="BB1193" s="13">
        <f t="shared" si="1609"/>
        <v>5.050526587873137E-5</v>
      </c>
      <c r="BC1193" s="13">
        <f t="shared" si="1610"/>
        <v>1.3638160546742898E-5</v>
      </c>
      <c r="BD1193" s="13">
        <f t="shared" si="1611"/>
        <v>6.3728305700627881E-4</v>
      </c>
      <c r="BE1193" s="13">
        <f t="shared" si="1612"/>
        <v>7.8402758179293682E-4</v>
      </c>
      <c r="BF1193" s="13">
        <f t="shared" si="1613"/>
        <v>4.822811796532854E-4</v>
      </c>
      <c r="BG1193" s="13">
        <f t="shared" si="1614"/>
        <v>1.9777802180195349E-4</v>
      </c>
      <c r="BH1193" s="13">
        <f t="shared" si="1615"/>
        <v>6.0829886523896952E-5</v>
      </c>
      <c r="BI1193" s="13">
        <f t="shared" si="1616"/>
        <v>1.4967386409458492E-5</v>
      </c>
      <c r="BJ1193" s="14">
        <f t="shared" si="1617"/>
        <v>0.3392863204187016</v>
      </c>
      <c r="BK1193" s="14">
        <f t="shared" si="1618"/>
        <v>0.26499945864888885</v>
      </c>
      <c r="BL1193" s="14">
        <f t="shared" si="1619"/>
        <v>0.36433820936273104</v>
      </c>
      <c r="BM1193" s="14">
        <f t="shared" si="1620"/>
        <v>0.47585341636129791</v>
      </c>
      <c r="BN1193" s="14">
        <f t="shared" si="1621"/>
        <v>0.52335152377979122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1.6306</v>
      </c>
      <c r="F1194" s="10">
        <f>VLOOKUP(B1194,home!$B$2:$E$405,3,FALSE)</f>
        <v>0.97399999999999998</v>
      </c>
      <c r="G1194" s="10">
        <f>VLOOKUP(C1194,away!$B$2:$E$405,4,FALSE)</f>
        <v>1.1544000000000001</v>
      </c>
      <c r="H1194" s="10">
        <f>VLOOKUP(A1194,away!$A$2:$E$405,3,FALSE)</f>
        <v>1.1465000000000001</v>
      </c>
      <c r="I1194" s="10">
        <f>VLOOKUP(C1194,away!$B$2:$E$405,3,FALSE)</f>
        <v>1.0773999999999999</v>
      </c>
      <c r="J1194" s="10">
        <f>VLOOKUP(B1194,home!$B$2:$E$405,4,FALSE)</f>
        <v>1.2827</v>
      </c>
      <c r="K1194" s="12">
        <f t="shared" si="1566"/>
        <v>1.8334231593600001</v>
      </c>
      <c r="L1194" s="12">
        <f t="shared" si="1567"/>
        <v>1.58444119357</v>
      </c>
      <c r="M1194" s="13">
        <f t="shared" si="1568"/>
        <v>3.2782371808503324E-2</v>
      </c>
      <c r="N1194" s="13">
        <f t="shared" si="1569"/>
        <v>6.0103959692460365E-2</v>
      </c>
      <c r="O1194" s="13">
        <f t="shared" si="1570"/>
        <v>5.1941740316320512E-2</v>
      </c>
      <c r="P1194" s="13">
        <f t="shared" si="1571"/>
        <v>9.5231189633405045E-2</v>
      </c>
      <c r="Q1194" s="13">
        <f t="shared" si="1572"/>
        <v>5.5097995834698398E-2</v>
      </c>
      <c r="R1194" s="13">
        <f t="shared" si="1573"/>
        <v>4.1149316511446946E-2</v>
      </c>
      <c r="S1194" s="13">
        <f t="shared" si="1574"/>
        <v>6.9160489149241361E-2</v>
      </c>
      <c r="T1194" s="13">
        <f t="shared" si="1575"/>
        <v>8.7299534283644398E-2</v>
      </c>
      <c r="U1194" s="13">
        <f t="shared" si="1576"/>
        <v>7.5444109883921681E-2</v>
      </c>
      <c r="V1194" s="13">
        <f t="shared" si="1577"/>
        <v>2.2323093832202934E-2</v>
      </c>
      <c r="W1194" s="13">
        <f t="shared" si="1578"/>
        <v>3.3672647199218954E-2</v>
      </c>
      <c r="X1194" s="13">
        <f t="shared" si="1579"/>
        <v>5.3352329318991983E-2</v>
      </c>
      <c r="Y1194" s="13">
        <f t="shared" si="1580"/>
        <v>4.2266814172961693E-2</v>
      </c>
      <c r="Z1194" s="13">
        <f t="shared" si="1581"/>
        <v>2.173289072266223E-2</v>
      </c>
      <c r="AA1194" s="13">
        <f t="shared" si="1582"/>
        <v>3.984558517076902E-2</v>
      </c>
      <c r="AB1194" s="13">
        <f t="shared" si="1583"/>
        <v>3.6526909325169665E-2</v>
      </c>
      <c r="AC1194" s="13">
        <f t="shared" si="1584"/>
        <v>4.0529686090837458E-3</v>
      </c>
      <c r="AD1194" s="13">
        <f t="shared" si="1585"/>
        <v>1.5434052803001671E-2</v>
      </c>
      <c r="AE1194" s="13">
        <f t="shared" si="1586"/>
        <v>2.4454349044810367E-2</v>
      </c>
      <c r="AF1194" s="13">
        <f t="shared" si="1587"/>
        <v>1.937323899426837E-2</v>
      </c>
      <c r="AG1194" s="13">
        <f t="shared" si="1588"/>
        <v>1.0231919305131811E-2</v>
      </c>
      <c r="AH1194" s="13">
        <f t="shared" si="1589"/>
        <v>8.6086218290853372E-3</v>
      </c>
      <c r="AI1194" s="13">
        <f t="shared" si="1590"/>
        <v>1.5783246631617103E-2</v>
      </c>
      <c r="AJ1194" s="13">
        <f t="shared" si="1591"/>
        <v>1.4468684952148756E-2</v>
      </c>
      <c r="AK1194" s="13">
        <f t="shared" si="1592"/>
        <v>8.8424073589176873E-3</v>
      </c>
      <c r="AL1194" s="13">
        <f t="shared" si="1593"/>
        <v>4.7094703756581324E-4</v>
      </c>
      <c r="AM1194" s="13">
        <f t="shared" si="1594"/>
        <v>5.6594299703616752E-3</v>
      </c>
      <c r="AN1194" s="13">
        <f t="shared" si="1595"/>
        <v>8.967033977165681E-3</v>
      </c>
      <c r="AO1194" s="13">
        <f t="shared" si="1596"/>
        <v>7.1038690087815697E-3</v>
      </c>
      <c r="AP1194" s="13">
        <f t="shared" si="1597"/>
        <v>3.7518875637462669E-3</v>
      </c>
      <c r="AQ1194" s="13">
        <f t="shared" si="1598"/>
        <v>1.4861613024106447E-3</v>
      </c>
      <c r="AR1194" s="13">
        <f t="shared" si="1599"/>
        <v>2.7279710091737443E-3</v>
      </c>
      <c r="AS1194" s="13">
        <f t="shared" si="1600"/>
        <v>5.0015252262818142E-3</v>
      </c>
      <c r="AT1194" s="13">
        <f t="shared" si="1601"/>
        <v>4.5849560909941717E-3</v>
      </c>
      <c r="AU1194" s="13">
        <f t="shared" si="1602"/>
        <v>2.8020548939591368E-3</v>
      </c>
      <c r="AV1194" s="13">
        <f t="shared" si="1603"/>
        <v>1.2843380840956778E-3</v>
      </c>
      <c r="AW1194" s="13">
        <f t="shared" si="1604"/>
        <v>3.8002170888690737E-5</v>
      </c>
      <c r="AX1194" s="13">
        <f t="shared" si="1605"/>
        <v>1.7293549960728613E-3</v>
      </c>
      <c r="AY1194" s="13">
        <f t="shared" si="1606"/>
        <v>2.7400612940839267E-3</v>
      </c>
      <c r="AZ1194" s="13">
        <f t="shared" si="1607"/>
        <v>2.1707329936266487E-3</v>
      </c>
      <c r="BA1194" s="13">
        <f t="shared" si="1608"/>
        <v>1.1464662584478617E-3</v>
      </c>
      <c r="BB1194" s="13">
        <f t="shared" si="1609"/>
        <v>4.5412709173071588E-4</v>
      </c>
      <c r="BC1194" s="13">
        <f t="shared" si="1610"/>
        <v>1.4390753425085759E-4</v>
      </c>
      <c r="BD1194" s="13">
        <f t="shared" si="1611"/>
        <v>7.2038494029993407E-4</v>
      </c>
      <c r="BE1194" s="13">
        <f t="shared" si="1612"/>
        <v>1.3207704332000702E-3</v>
      </c>
      <c r="BF1194" s="13">
        <f t="shared" si="1613"/>
        <v>1.2107655502134745E-3</v>
      </c>
      <c r="BG1194" s="13">
        <f t="shared" si="1614"/>
        <v>7.3994853343887894E-4</v>
      </c>
      <c r="BH1194" s="13">
        <f t="shared" si="1615"/>
        <v>3.3915969448532711E-4</v>
      </c>
      <c r="BI1194" s="13">
        <f t="shared" si="1616"/>
        <v>1.2436464771817211E-4</v>
      </c>
      <c r="BJ1194" s="14">
        <f t="shared" si="1617"/>
        <v>0.4366398726398667</v>
      </c>
      <c r="BK1194" s="14">
        <f t="shared" si="1618"/>
        <v>0.22676112136408616</v>
      </c>
      <c r="BL1194" s="14">
        <f t="shared" si="1619"/>
        <v>0.31346686108325711</v>
      </c>
      <c r="BM1194" s="14">
        <f t="shared" si="1620"/>
        <v>0.65959211288984221</v>
      </c>
      <c r="BN1194" s="14">
        <f t="shared" si="1621"/>
        <v>0.33630657379683454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1.391</v>
      </c>
      <c r="F1195" s="15">
        <f>VLOOKUP(B1195,home!$B$2:$E$405,3,FALSE)</f>
        <v>0.82950000000000002</v>
      </c>
      <c r="G1195" s="15">
        <f>VLOOKUP(C1195,away!$B$2:$E$405,4,FALSE)</f>
        <v>0.91500000000000004</v>
      </c>
      <c r="H1195" s="15">
        <f>VLOOKUP(A1195,away!$A$2:$E$405,3,FALSE)</f>
        <v>1.016</v>
      </c>
      <c r="I1195" s="15">
        <f>VLOOKUP(C1195,away!$B$2:$E$405,3,FALSE)</f>
        <v>1.0737000000000001</v>
      </c>
      <c r="J1195" s="15">
        <f>VLOOKUP(B1195,home!$B$2:$E$405,4,FALSE)</f>
        <v>1.06</v>
      </c>
      <c r="K1195" s="16">
        <f t="shared" si="1566"/>
        <v>1.0557585675000001</v>
      </c>
      <c r="L1195" s="16">
        <f t="shared" si="1567"/>
        <v>1.1563319520000002</v>
      </c>
      <c r="M1195" s="17">
        <f t="shared" si="1568"/>
        <v>0.10947155671449847</v>
      </c>
      <c r="N1195" s="17">
        <f t="shared" si="1569"/>
        <v>0.11557553389889394</v>
      </c>
      <c r="O1195" s="17">
        <f t="shared" si="1570"/>
        <v>0.12658545886415476</v>
      </c>
      <c r="P1195" s="17">
        <f t="shared" si="1571"/>
        <v>0.13364368271675023</v>
      </c>
      <c r="Q1195" s="17">
        <f t="shared" si="1572"/>
        <v>6.1009930053571963E-2</v>
      </c>
      <c r="R1195" s="17">
        <f t="shared" si="1573"/>
        <v>7.3187405371601913E-2</v>
      </c>
      <c r="S1195" s="17">
        <f t="shared" si="1574"/>
        <v>4.07882980431983E-2</v>
      </c>
      <c r="T1195" s="17">
        <f t="shared" si="1575"/>
        <v>7.0547731510230346E-2</v>
      </c>
      <c r="U1195" s="17">
        <f t="shared" si="1576"/>
        <v>7.7268230254164266E-2</v>
      </c>
      <c r="V1195" s="17">
        <f t="shared" si="1577"/>
        <v>5.5327394072252909E-3</v>
      </c>
      <c r="W1195" s="17">
        <f t="shared" si="1578"/>
        <v>2.1470585452211453E-2</v>
      </c>
      <c r="X1195" s="17">
        <f t="shared" si="1579"/>
        <v>2.4827123986538475E-2</v>
      </c>
      <c r="Y1195" s="17">
        <f t="shared" si="1580"/>
        <v>1.4354198370950035E-2</v>
      </c>
      <c r="Z1195" s="17">
        <f t="shared" si="1581"/>
        <v>2.8209645105053239E-2</v>
      </c>
      <c r="AA1195" s="17">
        <f t="shared" si="1582"/>
        <v>2.9782574505794402E-2</v>
      </c>
      <c r="AB1195" s="17">
        <f t="shared" si="1583"/>
        <v>1.5721604098349756E-2</v>
      </c>
      <c r="AC1195" s="17">
        <f t="shared" si="1584"/>
        <v>4.2215056362886541E-4</v>
      </c>
      <c r="AD1195" s="17">
        <f t="shared" si="1585"/>
        <v>5.6669386351032745E-3</v>
      </c>
      <c r="AE1195" s="17">
        <f t="shared" si="1586"/>
        <v>6.5528622137931867E-3</v>
      </c>
      <c r="AF1195" s="17">
        <f t="shared" si="1587"/>
        <v>3.7886419774312602E-3</v>
      </c>
      <c r="AG1195" s="17">
        <f t="shared" si="1588"/>
        <v>1.4603092577307427E-3</v>
      </c>
      <c r="AH1195" s="17">
        <f t="shared" si="1589"/>
        <v>8.1549284973883671E-3</v>
      </c>
      <c r="AI1195" s="17">
        <f t="shared" si="1590"/>
        <v>8.6096356284676729E-3</v>
      </c>
      <c r="AJ1195" s="17">
        <f t="shared" si="1591"/>
        <v>4.5448482889039951E-3</v>
      </c>
      <c r="AK1195" s="17">
        <f t="shared" si="1592"/>
        <v>1.5994208396660364E-3</v>
      </c>
      <c r="AL1195" s="17">
        <f t="shared" si="1593"/>
        <v>2.06145806920242E-5</v>
      </c>
      <c r="AM1195" s="17">
        <f t="shared" si="1594"/>
        <v>1.1965838031014083E-3</v>
      </c>
      <c r="AN1195" s="17">
        <f t="shared" si="1595"/>
        <v>1.3836480847718355E-3</v>
      </c>
      <c r="AO1195" s="17">
        <f t="shared" si="1596"/>
        <v>7.9997824537263932E-4</v>
      </c>
      <c r="AP1195" s="17">
        <f t="shared" si="1597"/>
        <v>3.0834680200975963E-4</v>
      </c>
      <c r="AQ1195" s="17">
        <f t="shared" si="1598"/>
        <v>8.9137814865225748E-5</v>
      </c>
      <c r="AR1195" s="17">
        <f t="shared" si="1599"/>
        <v>1.8859608775611016E-3</v>
      </c>
      <c r="AS1195" s="17">
        <f t="shared" si="1600"/>
        <v>1.9911193544549519E-3</v>
      </c>
      <c r="AT1195" s="17">
        <f t="shared" si="1601"/>
        <v>1.0510706586904421E-3</v>
      </c>
      <c r="AU1195" s="17">
        <f t="shared" si="1602"/>
        <v>3.6989228432010102E-4</v>
      </c>
      <c r="AV1195" s="17">
        <f t="shared" si="1603"/>
        <v>9.762923705577312E-5</v>
      </c>
      <c r="AW1195" s="17">
        <f t="shared" si="1604"/>
        <v>6.9906755386921212E-7</v>
      </c>
      <c r="AX1195" s="17">
        <f t="shared" si="1605"/>
        <v>2.1055060030934072E-4</v>
      </c>
      <c r="AY1195" s="17">
        <f t="shared" si="1606"/>
        <v>2.4346638665047183E-4</v>
      </c>
      <c r="AZ1195" s="17">
        <f t="shared" si="1607"/>
        <v>1.4076398106096347E-4</v>
      </c>
      <c r="BA1195" s="17">
        <f t="shared" si="1608"/>
        <v>5.4256629663838299E-5</v>
      </c>
      <c r="BB1195" s="17">
        <f t="shared" si="1609"/>
        <v>1.5684668622031819E-5</v>
      </c>
      <c r="BC1195" s="17">
        <f t="shared" si="1610"/>
        <v>3.6273366968374366E-6</v>
      </c>
      <c r="BD1195" s="17">
        <f t="shared" si="1611"/>
        <v>3.6346613715764424E-4</v>
      </c>
      <c r="BE1195" s="17">
        <f t="shared" si="1612"/>
        <v>3.8373248830031307E-4</v>
      </c>
      <c r="BF1195" s="17">
        <f t="shared" si="1613"/>
        <v>2.0256443107557448E-4</v>
      </c>
      <c r="BG1195" s="17">
        <f t="shared" si="1614"/>
        <v>7.1286377859600347E-5</v>
      </c>
      <c r="BH1195" s="17">
        <f t="shared" si="1615"/>
        <v>1.8815301042828844E-5</v>
      </c>
      <c r="BI1195" s="17">
        <f t="shared" si="1616"/>
        <v>3.9728830552116496E-6</v>
      </c>
      <c r="BJ1195" s="18">
        <f t="shared" si="1617"/>
        <v>0.32969989970957897</v>
      </c>
      <c r="BK1195" s="18">
        <f t="shared" si="1618"/>
        <v>0.29012250841264364</v>
      </c>
      <c r="BL1195" s="18">
        <f t="shared" si="1619"/>
        <v>0.35189361637906469</v>
      </c>
      <c r="BM1195" s="18">
        <f t="shared" si="1620"/>
        <v>0.38020933466777262</v>
      </c>
      <c r="BN1195" s="18">
        <f t="shared" si="1621"/>
        <v>0.61947356761947125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1.391</v>
      </c>
      <c r="F1196" s="10">
        <f>VLOOKUP(B1196,home!$B$2:$E$405,3,FALSE)</f>
        <v>0.94010000000000005</v>
      </c>
      <c r="G1196" s="10">
        <f>VLOOKUP(C1196,away!$B$2:$E$405,4,FALSE)</f>
        <v>1.1383000000000001</v>
      </c>
      <c r="H1196" s="10">
        <f>VLOOKUP(A1196,away!$A$2:$E$405,3,FALSE)</f>
        <v>1.016</v>
      </c>
      <c r="I1196" s="10">
        <f>VLOOKUP(C1196,away!$B$2:$E$405,3,FALSE)</f>
        <v>0.82020000000000004</v>
      </c>
      <c r="J1196" s="10">
        <f>VLOOKUP(B1196,home!$B$2:$E$405,4,FALSE)</f>
        <v>1.6657</v>
      </c>
      <c r="K1196" s="12">
        <f t="shared" ref="K1196:K1259" si="1622">E1196*F1196*G1196</f>
        <v>1.4885311195300002</v>
      </c>
      <c r="L1196" s="12">
        <f t="shared" ref="L1196:L1259" si="1623">H1196*I1196*J1196</f>
        <v>1.3880664542400001</v>
      </c>
      <c r="M1196" s="13">
        <f t="shared" ref="M1196:M1259" si="1624">_xlfn.POISSON.DIST(0,K1196,FALSE) * _xlfn.POISSON.DIST(0,L1196,FALSE)</f>
        <v>5.6326082514597225E-2</v>
      </c>
      <c r="N1196" s="13">
        <f t="shared" ref="N1196:N1259" si="1625">_xlfn.POISSON.DIST(1,K1196,FALSE) * _xlfn.POISSON.DIST(0,L1196,FALSE)</f>
        <v>8.384312666419258E-2</v>
      </c>
      <c r="O1196" s="13">
        <f t="shared" ref="O1196:O1259" si="1626">_xlfn.POISSON.DIST(0,K1196,FALSE) * _xlfn.POISSON.DIST(1,L1196,FALSE)</f>
        <v>7.8184345637266645E-2</v>
      </c>
      <c r="P1196" s="13">
        <f t="shared" ref="P1196:P1259" si="1627">_xlfn.POISSON.DIST(1,K1196,FALSE) * _xlfn.POISSON.DIST(1,L1196,FALSE)</f>
        <v>0.11637983154116099</v>
      </c>
      <c r="Q1196" s="13">
        <f t="shared" ref="Q1196:Q1259" si="1628">_xlfn.POISSON.DIST(2,K1196,FALSE) * _xlfn.POISSON.DIST(0,L1196,FALSE)</f>
        <v>6.2401551599173113E-2</v>
      </c>
      <c r="R1196" s="13">
        <f t="shared" ref="R1196:R1259" si="1629">_xlfn.POISSON.DIST(0,K1196,FALSE) * _xlfn.POISSON.DIST(2,L1196,FALSE)</f>
        <v>5.4262533712897673E-2</v>
      </c>
      <c r="S1196" s="13">
        <f t="shared" ref="S1196:S1259" si="1630">_xlfn.POISSON.DIST(2,K1196,FALSE) * _xlfn.POISSON.DIST(2,L1196,FALSE)</f>
        <v>6.011542337441516E-2</v>
      </c>
      <c r="T1196" s="13">
        <f t="shared" ref="T1196:T1259" si="1631">_xlfn.POISSON.DIST(2,K1196,FALSE) * _xlfn.POISSON.DIST(1,L1196,FALSE)</f>
        <v>8.661750046733864E-2</v>
      </c>
      <c r="U1196" s="13">
        <f t="shared" ref="U1196:U1259" si="1632">_xlfn.POISSON.DIST(1,K1196,FALSE) * _xlfn.POISSON.DIST(2,L1196,FALSE)</f>
        <v>8.077147005619395E-2</v>
      </c>
      <c r="V1196" s="13">
        <f t="shared" ref="V1196:V1259" si="1633">_xlfn.POISSON.DIST(3,K1196,FALSE) * _xlfn.POISSON.DIST(3,L1196,FALSE)</f>
        <v>1.3801032474168798E-2</v>
      </c>
      <c r="W1196" s="13">
        <f t="shared" ref="W1196:W1259" si="1634">_xlfn.POISSON.DIST(3,K1196,FALSE) * _xlfn.POISSON.DIST(0,L1196,FALSE)</f>
        <v>3.0962217154108743E-2</v>
      </c>
      <c r="X1196" s="13">
        <f t="shared" ref="X1196:X1259" si="1635">_xlfn.POISSON.DIST(3,K1196,FALSE) * _xlfn.POISSON.DIST(1,L1196,FALSE)</f>
        <v>4.2977614980512627E-2</v>
      </c>
      <c r="Y1196" s="13">
        <f t="shared" ref="Y1196:Y1259" si="1636">_xlfn.POISSON.DIST(3,K1196,FALSE) * _xlfn.POISSON.DIST(2,L1196,FALSE)</f>
        <v>2.9827892818846045E-2</v>
      </c>
      <c r="Z1196" s="13">
        <f t="shared" ref="Z1196:Z1259" si="1637">_xlfn.POISSON.DIST(0,K1196,FALSE) * _xlfn.POISSON.DIST(3,L1196,FALSE)</f>
        <v>2.5106667589646782E-2</v>
      </c>
      <c r="AA1196" s="13">
        <f t="shared" ref="AA1196:AA1259" si="1638">_xlfn.POISSON.DIST(1,K1196,FALSE) * _xlfn.POISSON.DIST(3,L1196,FALSE)</f>
        <v>3.7372056014884497E-2</v>
      </c>
      <c r="AB1196" s="13">
        <f t="shared" ref="AB1196:AB1259" si="1639">_xlfn.POISSON.DIST(2,K1196,FALSE) * _xlfn.POISSON.DIST(3,L1196,FALSE)</f>
        <v>2.7814734189486958E-2</v>
      </c>
      <c r="AC1196" s="13">
        <f t="shared" ref="AC1196:AC1259" si="1640">_xlfn.POISSON.DIST(4,K1196,FALSE) * _xlfn.POISSON.DIST(4,L1196,FALSE)</f>
        <v>1.782213677408697E-3</v>
      </c>
      <c r="AD1196" s="13">
        <f t="shared" ref="AD1196:AD1259" si="1641">_xlfn.POISSON.DIST(4,K1196,FALSE) * _xlfn.POISSON.DIST(0,L1196,FALSE)</f>
        <v>1.1522055940884112E-2</v>
      </c>
      <c r="AE1196" s="13">
        <f t="shared" ref="AE1196:AE1259" si="1642">_xlfn.POISSON.DIST(4,K1196,FALSE) * _xlfn.POISSON.DIST(1,L1196,FALSE)</f>
        <v>1.5993379335417938E-2</v>
      </c>
      <c r="AF1196" s="13">
        <f t="shared" ref="AF1196:AF1259" si="1643">_xlfn.POISSON.DIST(4,K1196,FALSE) * _xlfn.POISSON.DIST(2,L1196,FALSE)</f>
        <v>1.1099936672714436E-2</v>
      </c>
      <c r="AG1196" s="13">
        <f t="shared" ref="AG1196:AG1259" si="1644">_xlfn.POISSON.DIST(4,K1196,FALSE) * _xlfn.POISSON.DIST(3,L1196,FALSE)</f>
        <v>5.1358165798610902E-3</v>
      </c>
      <c r="AH1196" s="13">
        <f t="shared" ref="AH1196:AH1259" si="1645">_xlfn.POISSON.DIST(0,K1196,FALSE) * _xlfn.POISSON.DIST(4,L1196,FALSE)</f>
        <v>8.7124307647358339E-3</v>
      </c>
      <c r="AI1196" s="13">
        <f t="shared" ref="AI1196:AI1259" si="1646">_xlfn.POISSON.DIST(1,K1196,FALSE) * _xlfn.POISSON.DIST(4,L1196,FALSE)</f>
        <v>1.2968724320059848E-2</v>
      </c>
      <c r="AJ1196" s="13">
        <f t="shared" ref="AJ1196:AJ1259" si="1647">_xlfn.POISSON.DIST(2,K1196,FALSE) * _xlfn.POISSON.DIST(4,L1196,FALSE)</f>
        <v>9.6521748655073146E-3</v>
      </c>
      <c r="AK1196" s="13">
        <f t="shared" ref="AK1196:AK1259" si="1648">_xlfn.POISSON.DIST(3,K1196,FALSE) * _xlfn.POISSON.DIST(4,L1196,FALSE)</f>
        <v>4.7891875528176444E-3</v>
      </c>
      <c r="AL1196" s="13">
        <f t="shared" ref="AL1196:AL1259" si="1649">_xlfn.POISSON.DIST(5,K1196,FALSE) * _xlfn.POISSON.DIST(5,L1196,FALSE)</f>
        <v>1.4729497830311532E-4</v>
      </c>
      <c r="AM1196" s="13">
        <f t="shared" ref="AM1196:AM1259" si="1650">_xlfn.POISSON.DIST(5,K1196,FALSE) * _xlfn.POISSON.DIST(0,L1196,FALSE)</f>
        <v>3.4301877657943024E-3</v>
      </c>
      <c r="AN1196" s="13">
        <f t="shared" ref="AN1196:AN1259" si="1651">_xlfn.POISSON.DIST(5,K1196,FALSE) * _xlfn.POISSON.DIST(1,L1196,FALSE)</f>
        <v>4.7613285694435258E-3</v>
      </c>
      <c r="AO1196" s="13">
        <f t="shared" ref="AO1196:AO1259" si="1652">_xlfn.POISSON.DIST(5,K1196,FALSE) * _xlfn.POISSON.DIST(2,L1196,FALSE)</f>
        <v>3.304520232429544E-3</v>
      </c>
      <c r="AP1196" s="13">
        <f t="shared" ref="AP1196:AP1259" si="1653">_xlfn.POISSON.DIST(5,K1196,FALSE) * _xlfn.POISSON.DIST(3,L1196,FALSE)</f>
        <v>1.5289645606642727E-3</v>
      </c>
      <c r="AQ1196" s="13">
        <f t="shared" ref="AQ1196:AQ1259" si="1654">_xlfn.POISSON.DIST(5,K1196,FALSE) * _xlfn.POISSON.DIST(4,L1196,FALSE)</f>
        <v>5.3057610409496913E-4</v>
      </c>
      <c r="AR1196" s="13">
        <f t="shared" ref="AR1196:AR1259" si="1655">_xlfn.POISSON.DIST(0,K1196,FALSE) * _xlfn.POISSON.DIST(5,L1196,FALSE)</f>
        <v>2.4186865758836712E-3</v>
      </c>
      <c r="AS1196" s="13">
        <f t="shared" ref="AS1196:AS1259" si="1656">_xlfn.POISSON.DIST(1,K1196,FALSE) * _xlfn.POISSON.DIST(5,L1196,FALSE)</f>
        <v>3.6002902365923038E-3</v>
      </c>
      <c r="AT1196" s="13">
        <f t="shared" ref="AT1196:AT1259" si="1657">_xlfn.POISSON.DIST(2,K1196,FALSE) * _xlfn.POISSON.DIST(5,L1196,FALSE)</f>
        <v>2.6795720282538362E-3</v>
      </c>
      <c r="AU1196" s="13">
        <f t="shared" ref="AU1196:AU1259" si="1658">_xlfn.POISSON.DIST(3,K1196,FALSE) * _xlfn.POISSON.DIST(5,L1196,FALSE)</f>
        <v>1.3295421170259854E-3</v>
      </c>
      <c r="AV1196" s="13">
        <f t="shared" ref="AV1196:AV1259" si="1659">_xlfn.POISSON.DIST(4,K1196,FALSE) * _xlfn.POISSON.DIST(5,L1196,FALSE)</f>
        <v>4.9476620397974401E-4</v>
      </c>
      <c r="AW1196" s="13">
        <f t="shared" ref="AW1196:AW1259" si="1660">_xlfn.POISSON.DIST(6,K1196,FALSE) * _xlfn.POISSON.DIST(6,L1196,FALSE)</f>
        <v>8.4538320814207247E-6</v>
      </c>
      <c r="AX1196" s="13">
        <f t="shared" ref="AX1196:AX1259" si="1661">_xlfn.POISSON.DIST(6,K1196,FALSE) * _xlfn.POISSON.DIST(0,L1196,FALSE)</f>
        <v>8.5099020586931718E-4</v>
      </c>
      <c r="AY1196" s="13">
        <f t="shared" ref="AY1196:AY1259" si="1662">_xlfn.POISSON.DIST(6,K1196,FALSE) * _xlfn.POISSON.DIST(1,L1196,FALSE)</f>
        <v>1.181230957653991E-3</v>
      </c>
      <c r="AZ1196" s="13">
        <f t="shared" ref="AZ1196:AZ1259" si="1663">_xlfn.POISSON.DIST(6,K1196,FALSE) * _xlfn.POISSON.DIST(2,L1196,FALSE)</f>
        <v>8.1981353351464757E-4</v>
      </c>
      <c r="BA1196" s="13">
        <f t="shared" ref="BA1196:BA1259" si="1664">_xlfn.POISSON.DIST(6,K1196,FALSE) * _xlfn.POISSON.DIST(3,L1196,FALSE)</f>
        <v>3.7931855486788077E-4</v>
      </c>
      <c r="BB1196" s="13">
        <f t="shared" ref="BB1196:BB1259" si="1665">_xlfn.POISSON.DIST(6,K1196,FALSE) * _xlfn.POISSON.DIST(4,L1196,FALSE)</f>
        <v>1.3162984037072504E-4</v>
      </c>
      <c r="BC1196" s="13">
        <f t="shared" ref="BC1196:BC1259" si="1666">_xlfn.POISSON.DIST(6,K1196,FALSE) * _xlfn.POISSON.DIST(5,L1196,FALSE)</f>
        <v>3.654219315911389E-5</v>
      </c>
      <c r="BD1196" s="13">
        <f t="shared" ref="BD1196:BD1259" si="1667">_xlfn.POISSON.DIST(0,K1196,FALSE) * _xlfn.POISSON.DIST(6,L1196,FALSE)</f>
        <v>5.595496165507884E-4</v>
      </c>
      <c r="BE1196" s="13">
        <f t="shared" ref="BE1196:BE1259" si="1668">_xlfn.POISSON.DIST(1,K1196,FALSE) * _xlfn.POISSON.DIST(6,L1196,FALSE)</f>
        <v>8.3290701715692749E-4</v>
      </c>
      <c r="BF1196" s="13">
        <f t="shared" ref="BF1196:BF1259" si="1669">_xlfn.POISSON.DIST(2,K1196,FALSE) * _xlfn.POISSON.DIST(6,L1196,FALSE)</f>
        <v>6.1990400735649736E-4</v>
      </c>
      <c r="BG1196" s="13">
        <f t="shared" ref="BG1196:BG1259" si="1670">_xlfn.POISSON.DIST(3,K1196,FALSE) * _xlfn.POISSON.DIST(6,L1196,FALSE)</f>
        <v>3.0758213535716681E-4</v>
      </c>
      <c r="BH1196" s="13">
        <f t="shared" ref="BH1196:BH1259" si="1671">_xlfn.POISSON.DIST(4,K1196,FALSE) * _xlfn.POISSON.DIST(6,L1196,FALSE)</f>
        <v>1.1446139507265786E-4</v>
      </c>
      <c r="BI1196" s="13">
        <f t="shared" ref="BI1196:BI1259" si="1672">_xlfn.POISSON.DIST(5,K1196,FALSE) * _xlfn.POISSON.DIST(6,L1196,FALSE)</f>
        <v>3.40758697100938E-5</v>
      </c>
      <c r="BJ1196" s="14">
        <f t="shared" ref="BJ1196:BJ1259" si="1673">SUM(N1196,Q1196,T1196,W1196,X1196,Y1196,AD1196,AE1196,AF1196,AG1196,AM1196,AN1196,AO1196,AP1196,AQ1196,AX1196,AY1196,AZ1196,BA1196,BB1196,BC1196)</f>
        <v>0.39733619473091153</v>
      </c>
      <c r="BK1196" s="14">
        <f t="shared" ref="BK1196:BK1259" si="1674">SUM(M1196,P1196,S1196,V1196,AC1196,AL1196,AY1196)</f>
        <v>0.249733109517708</v>
      </c>
      <c r="BL1196" s="14">
        <f t="shared" ref="BL1196:BL1259" si="1675">SUM(O1196,R1196,U1196,AA1196,AB1196,AH1196,AI1196,AJ1196,AK1196,AR1196,AS1196,AT1196,AU1196,AV1196,BD1196,BE1196,BF1196,BG1196,BH1196,BI1196)</f>
        <v>0.32751899431679005</v>
      </c>
      <c r="BM1196" s="14">
        <f t="shared" ref="BM1196:BM1259" si="1676">SUM(S1196:BI1196)</f>
        <v>0.5471247173601953</v>
      </c>
      <c r="BN1196" s="14">
        <f t="shared" ref="BN1196:BN1259" si="1677">SUM(M1196:R1196)</f>
        <v>0.45139747166928823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1.5906</v>
      </c>
      <c r="F1202" s="10">
        <f>VLOOKUP(B1202,home!$B$2:$E$405,3,FALSE)</f>
        <v>0.86450000000000005</v>
      </c>
      <c r="G1202" s="10">
        <f>VLOOKUP(C1202,away!$B$2:$E$405,4,FALSE)</f>
        <v>1.1676</v>
      </c>
      <c r="H1202" s="10">
        <f>VLOOKUP(A1202,away!$A$2:$E$405,3,FALSE)</f>
        <v>1.1812</v>
      </c>
      <c r="I1202" s="10">
        <f>VLOOKUP(C1202,away!$B$2:$E$405,3,FALSE)</f>
        <v>0.72570000000000001</v>
      </c>
      <c r="J1202" s="10">
        <f>VLOOKUP(B1202,home!$B$2:$E$405,4,FALSE)</f>
        <v>1.2699</v>
      </c>
      <c r="K1202" s="12">
        <f t="shared" si="1622"/>
        <v>1.6055360521200002</v>
      </c>
      <c r="L1202" s="12">
        <f t="shared" si="1623"/>
        <v>1.088554267116</v>
      </c>
      <c r="M1202" s="13">
        <f t="shared" si="1624"/>
        <v>6.7603851734460471E-2</v>
      </c>
      <c r="N1202" s="13">
        <f t="shared" si="1625"/>
        <v>0.10854042122185149</v>
      </c>
      <c r="O1202" s="13">
        <f t="shared" si="1626"/>
        <v>7.3590461279024355E-2</v>
      </c>
      <c r="P1202" s="13">
        <f t="shared" si="1627"/>
        <v>0.1181521386756145</v>
      </c>
      <c r="Q1202" s="13">
        <f t="shared" si="1628"/>
        <v>8.713277969198667E-2</v>
      </c>
      <c r="R1202" s="13">
        <f t="shared" si="1629"/>
        <v>4.0053605322158362E-2</v>
      </c>
      <c r="S1202" s="13">
        <f t="shared" si="1630"/>
        <v>5.1624010745920587E-2</v>
      </c>
      <c r="T1202" s="13">
        <f t="shared" si="1631"/>
        <v>9.4848759139390448E-2</v>
      </c>
      <c r="U1202" s="13">
        <f t="shared" si="1632"/>
        <v>6.4307507362110758E-2</v>
      </c>
      <c r="V1202" s="13">
        <f t="shared" si="1633"/>
        <v>1.0024884546193297E-2</v>
      </c>
      <c r="W1202" s="13">
        <f t="shared" si="1634"/>
        <v>4.6631606372304665E-2</v>
      </c>
      <c r="X1202" s="13">
        <f t="shared" si="1635"/>
        <v>5.0761034099045907E-2</v>
      </c>
      <c r="Y1202" s="13">
        <f t="shared" si="1636"/>
        <v>2.7628070135868599E-2</v>
      </c>
      <c r="Z1202" s="13">
        <f t="shared" si="1637"/>
        <v>1.4533507662271874E-2</v>
      </c>
      <c r="AA1202" s="13">
        <f t="shared" si="1638"/>
        <v>2.3334070515539755E-2</v>
      </c>
      <c r="AB1202" s="13">
        <f t="shared" si="1639"/>
        <v>1.8731845727704699E-2</v>
      </c>
      <c r="AC1202" s="13">
        <f t="shared" si="1640"/>
        <v>1.0950388908324269E-3</v>
      </c>
      <c r="AD1202" s="13">
        <f t="shared" si="1641"/>
        <v>1.8717181299750973E-2</v>
      </c>
      <c r="AE1202" s="13">
        <f t="shared" si="1642"/>
        <v>2.0374667572227723E-2</v>
      </c>
      <c r="AF1202" s="13">
        <f t="shared" si="1643"/>
        <v>1.1089465663409239E-2</v>
      </c>
      <c r="AG1202" s="13">
        <f t="shared" si="1644"/>
        <v>4.0238283893134974E-3</v>
      </c>
      <c r="AH1202" s="13">
        <f t="shared" si="1645"/>
        <v>3.9551279454822811E-3</v>
      </c>
      <c r="AI1202" s="13">
        <f t="shared" si="1646"/>
        <v>6.3501005072191087E-3</v>
      </c>
      <c r="AJ1202" s="13">
        <f t="shared" si="1647"/>
        <v>5.0976576494628899E-3</v>
      </c>
      <c r="AK1202" s="13">
        <f t="shared" si="1648"/>
        <v>2.7281577125259889E-3</v>
      </c>
      <c r="AL1202" s="13">
        <f t="shared" si="1649"/>
        <v>7.6552553480542683E-5</v>
      </c>
      <c r="AM1202" s="13">
        <f t="shared" si="1650"/>
        <v>6.0102218741632969E-3</v>
      </c>
      <c r="AN1202" s="13">
        <f t="shared" si="1651"/>
        <v>6.5424526674343801E-3</v>
      </c>
      <c r="AO1202" s="13">
        <f t="shared" si="1652"/>
        <v>3.5609073842700748E-3</v>
      </c>
      <c r="AP1202" s="13">
        <f t="shared" si="1653"/>
        <v>1.2920803093173549E-3</v>
      </c>
      <c r="AQ1202" s="13">
        <f t="shared" si="1654"/>
        <v>3.5162488354099187E-4</v>
      </c>
      <c r="AR1202" s="13">
        <f t="shared" si="1655"/>
        <v>8.6107428040889551E-4</v>
      </c>
      <c r="AS1202" s="13">
        <f t="shared" si="1656"/>
        <v>1.3824858007497681E-3</v>
      </c>
      <c r="AT1202" s="13">
        <f t="shared" si="1657"/>
        <v>1.1098153973238699E-3</v>
      </c>
      <c r="AU1202" s="13">
        <f t="shared" si="1658"/>
        <v>5.9394954386711842E-4</v>
      </c>
      <c r="AV1202" s="13">
        <f t="shared" si="1659"/>
        <v>2.3840185145472211E-4</v>
      </c>
      <c r="AW1202" s="13">
        <f t="shared" si="1660"/>
        <v>3.7164417258076584E-6</v>
      </c>
      <c r="AX1202" s="13">
        <f t="shared" si="1661"/>
        <v>1.6082713167015696E-3</v>
      </c>
      <c r="AY1202" s="13">
        <f t="shared" si="1662"/>
        <v>1.7506906044757614E-3</v>
      </c>
      <c r="AZ1202" s="13">
        <f t="shared" si="1663"/>
        <v>9.5286086395098967E-4</v>
      </c>
      <c r="BA1202" s="13">
        <f t="shared" si="1664"/>
        <v>3.4574691980722943E-4</v>
      </c>
      <c r="BB1202" s="13">
        <f t="shared" si="1665"/>
        <v>9.4091071224593231E-5</v>
      </c>
      <c r="BC1202" s="13">
        <f t="shared" si="1666"/>
        <v>2.0484647415809299E-5</v>
      </c>
      <c r="BD1202" s="13">
        <f t="shared" si="1667"/>
        <v>1.5622101370715703E-4</v>
      </c>
      <c r="BE1202" s="13">
        <f t="shared" si="1668"/>
        <v>2.5081846960557332E-4</v>
      </c>
      <c r="BF1202" s="13">
        <f t="shared" si="1669"/>
        <v>2.0134904774465621E-4</v>
      </c>
      <c r="BG1202" s="13">
        <f t="shared" si="1670"/>
        <v>1.0775771840469225E-4</v>
      </c>
      <c r="BH1202" s="13">
        <f t="shared" si="1671"/>
        <v>4.3252225448232083E-5</v>
      </c>
      <c r="BI1202" s="13">
        <f t="shared" si="1672"/>
        <v>1.3888601458311752E-5</v>
      </c>
      <c r="BJ1202" s="14">
        <f t="shared" si="1673"/>
        <v>0.49227724612745122</v>
      </c>
      <c r="BK1202" s="14">
        <f t="shared" si="1674"/>
        <v>0.25032716775097758</v>
      </c>
      <c r="BL1202" s="14">
        <f t="shared" si="1675"/>
        <v>0.24310754797140119</v>
      </c>
      <c r="BM1202" s="14">
        <f t="shared" si="1676"/>
        <v>0.50342523742425604</v>
      </c>
      <c r="BN1202" s="14">
        <f t="shared" si="1677"/>
        <v>0.49507325792509582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1.5906</v>
      </c>
      <c r="F1203" s="10">
        <f>VLOOKUP(B1203,home!$B$2:$E$405,3,FALSE)</f>
        <v>1.1176999999999999</v>
      </c>
      <c r="G1203" s="10">
        <f>VLOOKUP(C1203,away!$B$2:$E$405,4,FALSE)</f>
        <v>1.1875</v>
      </c>
      <c r="H1203" s="10">
        <f>VLOOKUP(A1203,away!$A$2:$E$405,3,FALSE)</f>
        <v>1.1812</v>
      </c>
      <c r="I1203" s="10">
        <f>VLOOKUP(C1203,away!$B$2:$E$405,3,FALSE)</f>
        <v>0.84660000000000002</v>
      </c>
      <c r="J1203" s="10">
        <f>VLOOKUP(B1203,home!$B$2:$E$405,4,FALSE)</f>
        <v>1.411</v>
      </c>
      <c r="K1203" s="12">
        <f t="shared" si="1622"/>
        <v>2.1111536737499996</v>
      </c>
      <c r="L1203" s="12">
        <f t="shared" si="1623"/>
        <v>1.4110055311200003</v>
      </c>
      <c r="M1203" s="13">
        <f t="shared" si="1624"/>
        <v>2.9535592872429489E-2</v>
      </c>
      <c r="N1203" s="13">
        <f t="shared" si="1625"/>
        <v>6.2354175399013827E-2</v>
      </c>
      <c r="O1203" s="13">
        <f t="shared" si="1626"/>
        <v>4.1674884907906468E-2</v>
      </c>
      <c r="P1203" s="13">
        <f t="shared" si="1627"/>
        <v>8.7982086376435162E-2</v>
      </c>
      <c r="Q1203" s="13">
        <f t="shared" si="1628"/>
        <v>6.5819623233639948E-2</v>
      </c>
      <c r="R1203" s="13">
        <f t="shared" si="1629"/>
        <v>2.9401746556922726E-2</v>
      </c>
      <c r="S1203" s="13">
        <f t="shared" si="1630"/>
        <v>6.552134873832452E-2</v>
      </c>
      <c r="T1203" s="13">
        <f t="shared" si="1631"/>
        <v>9.2871852438900449E-2</v>
      </c>
      <c r="U1203" s="13">
        <f t="shared" si="1632"/>
        <v>6.2071605258313824E-2</v>
      </c>
      <c r="V1203" s="13">
        <f t="shared" si="1633"/>
        <v>2.1686470847769583E-2</v>
      </c>
      <c r="W1203" s="13">
        <f t="shared" si="1634"/>
        <v>4.6318446464846605E-2</v>
      </c>
      <c r="X1203" s="13">
        <f t="shared" si="1635"/>
        <v>6.535558415478418E-2</v>
      </c>
      <c r="Y1203" s="13">
        <f t="shared" si="1636"/>
        <v>4.6108545365989573E-2</v>
      </c>
      <c r="Z1203" s="13">
        <f t="shared" si="1637"/>
        <v>1.3828675672135466E-2</v>
      </c>
      <c r="AA1203" s="13">
        <f t="shared" si="1638"/>
        <v>2.9194459448326035E-2</v>
      </c>
      <c r="AB1203" s="13">
        <f t="shared" si="1639"/>
        <v>3.0816995158739452E-2</v>
      </c>
      <c r="AC1203" s="13">
        <f t="shared" si="1640"/>
        <v>4.0375458171130483E-3</v>
      </c>
      <c r="AD1203" s="13">
        <f t="shared" si="1641"/>
        <v>2.4446339604163397E-2</v>
      </c>
      <c r="AE1203" s="13">
        <f t="shared" si="1642"/>
        <v>3.4493920397112472E-2</v>
      </c>
      <c r="AF1203" s="13">
        <f t="shared" si="1643"/>
        <v>2.4335556235169347E-2</v>
      </c>
      <c r="AG1203" s="13">
        <f t="shared" si="1644"/>
        <v>1.1445868150235254E-2</v>
      </c>
      <c r="AH1203" s="13">
        <f t="shared" si="1645"/>
        <v>4.8780844653619326E-3</v>
      </c>
      <c r="AI1203" s="13">
        <f t="shared" si="1646"/>
        <v>1.0298385939911647E-2</v>
      </c>
      <c r="AJ1203" s="13">
        <f t="shared" si="1647"/>
        <v>1.0870737655369909E-2</v>
      </c>
      <c r="AK1203" s="13">
        <f t="shared" si="1648"/>
        <v>7.6499325791688812E-3</v>
      </c>
      <c r="AL1203" s="13">
        <f t="shared" si="1649"/>
        <v>4.8108965527033905E-4</v>
      </c>
      <c r="AM1203" s="13">
        <f t="shared" si="1650"/>
        <v>1.0321995933013936E-2</v>
      </c>
      <c r="AN1203" s="13">
        <f t="shared" si="1651"/>
        <v>1.456439335368081E-2</v>
      </c>
      <c r="AO1203" s="13">
        <f t="shared" si="1652"/>
        <v>1.0275219789725499E-2</v>
      </c>
      <c r="AP1203" s="13">
        <f t="shared" si="1653"/>
        <v>4.8327973189254553E-3</v>
      </c>
      <c r="AQ1203" s="13">
        <f t="shared" si="1654"/>
        <v>1.7047759369464314E-3</v>
      </c>
      <c r="AR1203" s="13">
        <f t="shared" si="1655"/>
        <v>1.3766008323792471E-3</v>
      </c>
      <c r="AS1203" s="13">
        <f t="shared" si="1656"/>
        <v>2.9062159045647549E-3</v>
      </c>
      <c r="AT1203" s="13">
        <f t="shared" si="1657"/>
        <v>3.0677341918162807E-3</v>
      </c>
      <c r="AU1203" s="13">
        <f t="shared" si="1658"/>
        <v>2.1588194363804758E-3</v>
      </c>
      <c r="AV1203" s="13">
        <f t="shared" si="1659"/>
        <v>1.1393998960193862E-3</v>
      </c>
      <c r="AW1203" s="13">
        <f t="shared" si="1660"/>
        <v>3.9808157894654256E-5</v>
      </c>
      <c r="AX1203" s="13">
        <f t="shared" si="1661"/>
        <v>3.6318866057358178E-3</v>
      </c>
      <c r="AY1203" s="13">
        <f t="shared" si="1662"/>
        <v>5.1246120890938822E-3</v>
      </c>
      <c r="AZ1203" s="13">
        <f t="shared" si="1663"/>
        <v>3.6154280012779443E-3</v>
      </c>
      <c r="BA1203" s="13">
        <f t="shared" si="1664"/>
        <v>1.7004629690564358E-3</v>
      </c>
      <c r="BB1203" s="13">
        <f t="shared" si="1665"/>
        <v>5.9984066370084225E-4</v>
      </c>
      <c r="BC1203" s="13">
        <f t="shared" si="1666"/>
        <v>1.6927569885451604E-4</v>
      </c>
      <c r="BD1203" s="13">
        <f t="shared" si="1667"/>
        <v>3.2373189810525218E-4</v>
      </c>
      <c r="BE1203" s="13">
        <f t="shared" si="1668"/>
        <v>6.8344778599496367E-4</v>
      </c>
      <c r="BF1203" s="13">
        <f t="shared" si="1669"/>
        <v>7.2143165210978568E-4</v>
      </c>
      <c r="BG1203" s="13">
        <f t="shared" si="1670"/>
        <v>5.0768436090370189E-4</v>
      </c>
      <c r="BH1203" s="13">
        <f t="shared" si="1671"/>
        <v>2.6794992590681771E-4</v>
      </c>
      <c r="BI1203" s="13">
        <f t="shared" si="1672"/>
        <v>1.1313669409184372E-4</v>
      </c>
      <c r="BJ1203" s="14">
        <f t="shared" si="1673"/>
        <v>0.53009059980386652</v>
      </c>
      <c r="BK1203" s="14">
        <f t="shared" si="1674"/>
        <v>0.21436874639643602</v>
      </c>
      <c r="BL1203" s="14">
        <f t="shared" si="1675"/>
        <v>0.24012298454829337</v>
      </c>
      <c r="BM1203" s="14">
        <f t="shared" si="1676"/>
        <v>0.67655809314318482</v>
      </c>
      <c r="BN1203" s="14">
        <f t="shared" si="1677"/>
        <v>0.31676810934634764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1.2153</v>
      </c>
      <c r="F1204" s="10">
        <f>VLOOKUP(B1204,home!$B$2:$E$405,3,FALSE)</f>
        <v>0.27429999999999999</v>
      </c>
      <c r="G1204" s="10">
        <f>VLOOKUP(C1204,away!$B$2:$E$405,4,FALSE)</f>
        <v>0.45710000000000001</v>
      </c>
      <c r="H1204" s="10">
        <f>VLOOKUP(A1204,away!$A$2:$E$405,3,FALSE)</f>
        <v>0.91669999999999996</v>
      </c>
      <c r="I1204" s="10">
        <f>VLOOKUP(C1204,away!$B$2:$E$405,3,FALSE)</f>
        <v>1.3332999999999999</v>
      </c>
      <c r="J1204" s="10">
        <f>VLOOKUP(B1204,home!$B$2:$E$405,4,FALSE)</f>
        <v>0.84850000000000003</v>
      </c>
      <c r="K1204" s="12">
        <f t="shared" si="1622"/>
        <v>0.152377388709</v>
      </c>
      <c r="L1204" s="12">
        <f t="shared" si="1623"/>
        <v>1.0370673393349998</v>
      </c>
      <c r="M1204" s="13">
        <f t="shared" si="1624"/>
        <v>0.30439023651154762</v>
      </c>
      <c r="N1204" s="13">
        <f t="shared" si="1625"/>
        <v>4.6382189388144521E-2</v>
      </c>
      <c r="O1204" s="13">
        <f t="shared" si="1626"/>
        <v>0.31567317269858203</v>
      </c>
      <c r="P1204" s="13">
        <f t="shared" si="1627"/>
        <v>4.8101453741295104E-2</v>
      </c>
      <c r="Q1204" s="13">
        <f t="shared" si="1628"/>
        <v>3.533798450785876E-3</v>
      </c>
      <c r="R1204" s="13">
        <f t="shared" si="1629"/>
        <v>0.16368716865497815</v>
      </c>
      <c r="S1204" s="13">
        <f t="shared" si="1630"/>
        <v>1.9003154294160289E-3</v>
      </c>
      <c r="T1204" s="13">
        <f t="shared" si="1631"/>
        <v>3.6647869571026529E-3</v>
      </c>
      <c r="U1204" s="13">
        <f t="shared" si="1632"/>
        <v>2.494222332481524E-2</v>
      </c>
      <c r="V1204" s="13">
        <f t="shared" si="1633"/>
        <v>3.3366501198338005E-5</v>
      </c>
      <c r="W1204" s="13">
        <f t="shared" si="1634"/>
        <v>1.7949032671822043E-4</v>
      </c>
      <c r="X1204" s="13">
        <f t="shared" si="1635"/>
        <v>1.8614355556603472E-4</v>
      </c>
      <c r="Y1204" s="13">
        <f t="shared" si="1636"/>
        <v>9.6521700952612136E-5</v>
      </c>
      <c r="Z1204" s="13">
        <f t="shared" si="1637"/>
        <v>5.6584872160099206E-2</v>
      </c>
      <c r="AA1204" s="13">
        <f t="shared" si="1638"/>
        <v>8.6222550601885058E-3</v>
      </c>
      <c r="AB1204" s="13">
        <f t="shared" si="1639"/>
        <v>6.5691835542724302E-4</v>
      </c>
      <c r="AC1204" s="13">
        <f t="shared" si="1640"/>
        <v>3.2954761301941342E-7</v>
      </c>
      <c r="AD1204" s="13">
        <f t="shared" si="1641"/>
        <v>6.8375668209619218E-6</v>
      </c>
      <c r="AE1204" s="13">
        <f t="shared" si="1642"/>
        <v>7.0910172305402533E-6</v>
      </c>
      <c r="AF1204" s="13">
        <f t="shared" si="1643"/>
        <v>3.676931186227509E-6</v>
      </c>
      <c r="AG1204" s="13">
        <f t="shared" si="1644"/>
        <v>1.2710750807396163E-6</v>
      </c>
      <c r="AH1204" s="13">
        <f t="shared" si="1645"/>
        <v>1.4670580704421295E-2</v>
      </c>
      <c r="AI1204" s="13">
        <f t="shared" si="1646"/>
        <v>2.2354647785843584E-3</v>
      </c>
      <c r="AJ1204" s="13">
        <f t="shared" si="1647"/>
        <v>1.7031714275581367E-4</v>
      </c>
      <c r="AK1204" s="13">
        <f t="shared" si="1648"/>
        <v>8.6508271551696181E-6</v>
      </c>
      <c r="AL1204" s="13">
        <f t="shared" si="1649"/>
        <v>2.08307854350068E-9</v>
      </c>
      <c r="AM1204" s="13">
        <f t="shared" si="1650"/>
        <v>2.0837811546029531E-7</v>
      </c>
      <c r="AN1204" s="13">
        <f t="shared" si="1651"/>
        <v>2.1610213777604987E-7</v>
      </c>
      <c r="AO1204" s="13">
        <f t="shared" si="1652"/>
        <v>1.1205623452400676E-7</v>
      </c>
      <c r="AP1204" s="13">
        <f t="shared" si="1653"/>
        <v>3.8736620331236829E-8</v>
      </c>
      <c r="AQ1204" s="13">
        <f t="shared" si="1654"/>
        <v>1.0043120945436458E-8</v>
      </c>
      <c r="AR1204" s="13">
        <f t="shared" si="1655"/>
        <v>3.0428760195267174E-3</v>
      </c>
      <c r="AS1204" s="13">
        <f t="shared" si="1656"/>
        <v>4.6366550202071719E-4</v>
      </c>
      <c r="AT1204" s="13">
        <f t="shared" si="1657"/>
        <v>3.5326069216182218E-5</v>
      </c>
      <c r="AU1204" s="13">
        <f t="shared" si="1658"/>
        <v>1.7942980601717453E-6</v>
      </c>
      <c r="AV1204" s="13">
        <f t="shared" si="1659"/>
        <v>6.8352613243648686E-8</v>
      </c>
      <c r="AW1204" s="13">
        <f t="shared" si="1660"/>
        <v>9.1438823315909393E-12</v>
      </c>
      <c r="AX1204" s="13">
        <f t="shared" si="1661"/>
        <v>5.292018849657044E-9</v>
      </c>
      <c r="AY1204" s="13">
        <f t="shared" si="1662"/>
        <v>5.4881799081244972E-9</v>
      </c>
      <c r="AZ1204" s="13">
        <f t="shared" si="1663"/>
        <v>2.8458060675552377E-9</v>
      </c>
      <c r="BA1204" s="13">
        <f t="shared" si="1664"/>
        <v>9.837641755809699E-10</v>
      </c>
      <c r="BB1204" s="13">
        <f t="shared" si="1665"/>
        <v>2.5505742402571152E-10</v>
      </c>
      <c r="BC1204" s="13">
        <f t="shared" si="1666"/>
        <v>5.2902344822396725E-11</v>
      </c>
      <c r="BD1204" s="13">
        <f t="shared" si="1667"/>
        <v>5.259445562494743E-4</v>
      </c>
      <c r="BE1204" s="13">
        <f t="shared" si="1668"/>
        <v>8.0142058087008639E-5</v>
      </c>
      <c r="BF1204" s="13">
        <f t="shared" si="1669"/>
        <v>6.1059187685316857E-6</v>
      </c>
      <c r="BG1204" s="13">
        <f t="shared" si="1670"/>
        <v>3.10134652539377E-7</v>
      </c>
      <c r="BH1204" s="13">
        <f t="shared" si="1671"/>
        <v>1.1814377125530827E-8</v>
      </c>
      <c r="BI1204" s="13">
        <f t="shared" si="1672"/>
        <v>3.6004878712234592E-10</v>
      </c>
      <c r="BJ1204" s="14">
        <f t="shared" si="1673"/>
        <v>5.406240720354618E-2</v>
      </c>
      <c r="BK1204" s="14">
        <f t="shared" si="1674"/>
        <v>0.35442570930232858</v>
      </c>
      <c r="BL1204" s="14">
        <f t="shared" si="1675"/>
        <v>0.53482299663052824</v>
      </c>
      <c r="BM1204" s="14">
        <f t="shared" si="1676"/>
        <v>0.11812796037213295</v>
      </c>
      <c r="BN1204" s="14">
        <f t="shared" si="1677"/>
        <v>0.88176801944533334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1.2153</v>
      </c>
      <c r="F1205" s="10">
        <f>VLOOKUP(B1205,home!$B$2:$E$405,3,FALSE)</f>
        <v>0.73140000000000005</v>
      </c>
      <c r="G1205" s="10">
        <f>VLOOKUP(C1205,away!$B$2:$E$405,4,FALSE)</f>
        <v>0.73140000000000005</v>
      </c>
      <c r="H1205" s="10">
        <f>VLOOKUP(A1205,away!$A$2:$E$405,3,FALSE)</f>
        <v>0.91669999999999996</v>
      </c>
      <c r="I1205" s="10">
        <f>VLOOKUP(C1205,away!$B$2:$E$405,3,FALSE)</f>
        <v>0.96970000000000001</v>
      </c>
      <c r="J1205" s="10">
        <f>VLOOKUP(B1205,home!$B$2:$E$405,4,FALSE)</f>
        <v>1.0909</v>
      </c>
      <c r="K1205" s="12">
        <f t="shared" si="1622"/>
        <v>0.65011982518800004</v>
      </c>
      <c r="L1205" s="12">
        <f t="shared" si="1623"/>
        <v>0.96972718069099995</v>
      </c>
      <c r="M1205" s="13">
        <f t="shared" si="1624"/>
        <v>0.19792897873737347</v>
      </c>
      <c r="N1205" s="13">
        <f t="shared" si="1625"/>
        <v>0.12867755305638062</v>
      </c>
      <c r="O1205" s="13">
        <f t="shared" si="1626"/>
        <v>0.19193711052804202</v>
      </c>
      <c r="P1205" s="13">
        <f t="shared" si="1627"/>
        <v>0.12478212074358053</v>
      </c>
      <c r="Q1205" s="13">
        <f t="shared" si="1628"/>
        <v>4.1827914149316886E-2</v>
      </c>
      <c r="R1205" s="13">
        <f t="shared" si="1629"/>
        <v>9.3063316531167506E-2</v>
      </c>
      <c r="S1205" s="13">
        <f t="shared" si="1630"/>
        <v>1.9666874649423721E-2</v>
      </c>
      <c r="T1205" s="13">
        <f t="shared" si="1631"/>
        <v>4.0561665262202243E-2</v>
      </c>
      <c r="U1205" s="13">
        <f t="shared" si="1632"/>
        <v>6.0502307074658132E-2</v>
      </c>
      <c r="V1205" s="13">
        <f t="shared" si="1633"/>
        <v>1.3776402373148978E-3</v>
      </c>
      <c r="W1205" s="13">
        <f t="shared" si="1634"/>
        <v>9.0643854115775233E-3</v>
      </c>
      <c r="X1205" s="13">
        <f t="shared" si="1635"/>
        <v>8.7899809098656995E-3</v>
      </c>
      <c r="Y1205" s="13">
        <f t="shared" si="1636"/>
        <v>4.2619417030258875E-3</v>
      </c>
      <c r="Z1205" s="13">
        <f t="shared" si="1637"/>
        <v>3.0082009188507737E-2</v>
      </c>
      <c r="AA1205" s="13">
        <f t="shared" si="1638"/>
        <v>1.9556910554936462E-2</v>
      </c>
      <c r="AB1205" s="13">
        <f t="shared" si="1639"/>
        <v>6.3571676355963225E-3</v>
      </c>
      <c r="AC1205" s="13">
        <f t="shared" si="1640"/>
        <v>5.4282371740881587E-5</v>
      </c>
      <c r="AD1205" s="13">
        <f t="shared" si="1641"/>
        <v>1.473234164802859E-3</v>
      </c>
      <c r="AE1205" s="13">
        <f t="shared" si="1642"/>
        <v>1.4286352131319363E-3</v>
      </c>
      <c r="AF1205" s="13">
        <f t="shared" si="1643"/>
        <v>6.9269319873315903E-4</v>
      </c>
      <c r="AG1205" s="13">
        <f t="shared" si="1644"/>
        <v>2.23907807563779E-4</v>
      </c>
      <c r="AH1205" s="13">
        <f t="shared" si="1645"/>
        <v>7.29283548997309E-3</v>
      </c>
      <c r="AI1205" s="13">
        <f t="shared" si="1646"/>
        <v>4.741216933866148E-3</v>
      </c>
      <c r="AJ1205" s="13">
        <f t="shared" si="1647"/>
        <v>1.5411795621117228E-3</v>
      </c>
      <c r="AK1205" s="13">
        <f t="shared" si="1648"/>
        <v>3.3398379583446397E-4</v>
      </c>
      <c r="AL1205" s="13">
        <f t="shared" si="1649"/>
        <v>1.3688686736076471E-6</v>
      </c>
      <c r="AM1205" s="13">
        <f t="shared" si="1650"/>
        <v>1.9155574753652486E-4</v>
      </c>
      <c r="AN1205" s="13">
        <f t="shared" si="1651"/>
        <v>1.857568150037512E-4</v>
      </c>
      <c r="AO1205" s="13">
        <f t="shared" si="1652"/>
        <v>9.0066716253863635E-5</v>
      </c>
      <c r="AP1205" s="13">
        <f t="shared" si="1653"/>
        <v>2.9113380942318486E-5</v>
      </c>
      <c r="AQ1205" s="13">
        <f t="shared" si="1654"/>
        <v>7.0580092053943974E-6</v>
      </c>
      <c r="AR1205" s="13">
        <f t="shared" si="1655"/>
        <v>1.4144121597869745E-3</v>
      </c>
      <c r="AS1205" s="13">
        <f t="shared" si="1656"/>
        <v>9.1953738606448952E-4</v>
      </c>
      <c r="AT1205" s="13">
        <f t="shared" si="1657"/>
        <v>2.9890474234103826E-4</v>
      </c>
      <c r="AU1205" s="13">
        <f t="shared" si="1658"/>
        <v>6.4774632946206664E-5</v>
      </c>
      <c r="AV1205" s="13">
        <f t="shared" si="1659"/>
        <v>1.0527818261901183E-5</v>
      </c>
      <c r="AW1205" s="13">
        <f t="shared" si="1660"/>
        <v>2.3971889255126567E-8</v>
      </c>
      <c r="AX1205" s="13">
        <f t="shared" si="1661"/>
        <v>2.0755698183700365E-5</v>
      </c>
      <c r="AY1205" s="13">
        <f t="shared" si="1662"/>
        <v>2.0127364682953058E-5</v>
      </c>
      <c r="AZ1205" s="13">
        <f t="shared" si="1663"/>
        <v>9.7590263043698347E-6</v>
      </c>
      <c r="BA1205" s="13">
        <f t="shared" si="1664"/>
        <v>3.1545310214752899E-6</v>
      </c>
      <c r="BB1205" s="13">
        <f t="shared" si="1665"/>
        <v>7.6475861846438316E-7</v>
      </c>
      <c r="BC1205" s="13">
        <f t="shared" si="1666"/>
        <v>1.4832144379852211E-7</v>
      </c>
      <c r="BD1205" s="13">
        <f t="shared" si="1667"/>
        <v>2.2859898600754842E-4</v>
      </c>
      <c r="BE1205" s="13">
        <f t="shared" si="1668"/>
        <v>1.4861673282138145E-4</v>
      </c>
      <c r="BF1205" s="13">
        <f t="shared" si="1669"/>
        <v>4.8309342180924106E-5</v>
      </c>
      <c r="BG1205" s="13">
        <f t="shared" si="1670"/>
        <v>1.0468953697869887E-5</v>
      </c>
      <c r="BH1205" s="13">
        <f t="shared" si="1671"/>
        <v>1.7015185869901091E-6</v>
      </c>
      <c r="BI1205" s="13">
        <f t="shared" si="1672"/>
        <v>2.212381932656286E-7</v>
      </c>
      <c r="BJ1205" s="14">
        <f t="shared" si="1673"/>
        <v>0.2375601712457972</v>
      </c>
      <c r="BK1205" s="14">
        <f t="shared" si="1674"/>
        <v>0.34383139297279008</v>
      </c>
      <c r="BL1205" s="14">
        <f t="shared" si="1675"/>
        <v>0.38847210161707452</v>
      </c>
      <c r="BM1205" s="14">
        <f t="shared" si="1676"/>
        <v>0.22170857788551471</v>
      </c>
      <c r="BN1205" s="14">
        <f t="shared" si="1677"/>
        <v>0.77821699374586106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1.5207999999999999</v>
      </c>
      <c r="F1206" s="10">
        <f>VLOOKUP(B1206,home!$B$2:$E$405,3,FALSE)</f>
        <v>1.1397999999999999</v>
      </c>
      <c r="G1206" s="10">
        <f>VLOOKUP(C1206,away!$B$2:$E$405,4,FALSE)</f>
        <v>0.96440000000000003</v>
      </c>
      <c r="H1206" s="10">
        <f>VLOOKUP(A1206,away!$A$2:$E$405,3,FALSE)</f>
        <v>1.1375</v>
      </c>
      <c r="I1206" s="10">
        <f>VLOOKUP(C1206,away!$B$2:$E$405,3,FALSE)</f>
        <v>1.1135999999999999</v>
      </c>
      <c r="J1206" s="10">
        <f>VLOOKUP(B1206,home!$B$2:$E$405,4,FALSE)</f>
        <v>0.99629999999999996</v>
      </c>
      <c r="K1206" s="12">
        <f t="shared" si="1622"/>
        <v>1.6716985208959998</v>
      </c>
      <c r="L1206" s="12">
        <f t="shared" si="1623"/>
        <v>1.2620331359999999</v>
      </c>
      <c r="M1206" s="13">
        <f t="shared" si="1624"/>
        <v>5.3198150041455915E-2</v>
      </c>
      <c r="N1206" s="13">
        <f t="shared" si="1625"/>
        <v>8.8931268738705327E-2</v>
      </c>
      <c r="O1206" s="13">
        <f t="shared" si="1626"/>
        <v>6.7137828126217117E-2</v>
      </c>
      <c r="P1206" s="13">
        <f t="shared" si="1627"/>
        <v>0.11223420797476702</v>
      </c>
      <c r="Q1206" s="13">
        <f t="shared" si="1628"/>
        <v>7.4333135205949183E-2</v>
      </c>
      <c r="R1206" s="13">
        <f t="shared" si="1629"/>
        <v>4.2365081887179398E-2</v>
      </c>
      <c r="S1206" s="13">
        <f t="shared" si="1630"/>
        <v>5.919621936997399E-2</v>
      </c>
      <c r="T1206" s="13">
        <f t="shared" si="1631"/>
        <v>9.3810879732676031E-2</v>
      </c>
      <c r="U1206" s="13">
        <f t="shared" si="1632"/>
        <v>7.0821644728435718E-2</v>
      </c>
      <c r="V1206" s="13">
        <f t="shared" si="1633"/>
        <v>1.3876507591402715E-2</v>
      </c>
      <c r="W1206" s="13">
        <f t="shared" si="1634"/>
        <v>4.1420864059115881E-2</v>
      </c>
      <c r="X1206" s="13">
        <f t="shared" si="1635"/>
        <v>5.2274502964355693E-2</v>
      </c>
      <c r="Y1206" s="13">
        <f t="shared" si="1636"/>
        <v>3.2986077454473559E-2</v>
      </c>
      <c r="Z1206" s="13">
        <f t="shared" si="1637"/>
        <v>1.7822045716991267E-2</v>
      </c>
      <c r="AA1206" s="13">
        <f t="shared" si="1638"/>
        <v>2.9793087464435188E-2</v>
      </c>
      <c r="AB1206" s="13">
        <f t="shared" si="1639"/>
        <v>2.4902530123610732E-2</v>
      </c>
      <c r="AC1206" s="13">
        <f t="shared" si="1640"/>
        <v>1.8297380145776583E-3</v>
      </c>
      <c r="AD1206" s="13">
        <f t="shared" si="1641"/>
        <v>1.7310799295464578E-2</v>
      </c>
      <c r="AE1206" s="13">
        <f t="shared" si="1642"/>
        <v>2.1846802321521749E-2</v>
      </c>
      <c r="AF1206" s="13">
        <f t="shared" si="1643"/>
        <v>1.3785694222701084E-2</v>
      </c>
      <c r="AG1206" s="13">
        <f t="shared" si="1644"/>
        <v>5.7993343039375094E-3</v>
      </c>
      <c r="AH1206" s="13">
        <f t="shared" si="1645"/>
        <v>5.6230030615374649E-3</v>
      </c>
      <c r="AI1206" s="13">
        <f t="shared" si="1646"/>
        <v>9.3999659009658589E-3</v>
      </c>
      <c r="AJ1206" s="13">
        <f t="shared" si="1647"/>
        <v>7.8569545465587316E-3</v>
      </c>
      <c r="AK1206" s="13">
        <f t="shared" si="1648"/>
        <v>4.3781530980764446E-3</v>
      </c>
      <c r="AL1206" s="13">
        <f t="shared" si="1649"/>
        <v>1.5441078060602858E-4</v>
      </c>
      <c r="AM1206" s="13">
        <f t="shared" si="1650"/>
        <v>5.7876875155511258E-3</v>
      </c>
      <c r="AN1206" s="13">
        <f t="shared" si="1651"/>
        <v>7.3042534254390348E-3</v>
      </c>
      <c r="AO1206" s="13">
        <f t="shared" si="1652"/>
        <v>4.6091049283227834E-3</v>
      </c>
      <c r="AP1206" s="13">
        <f t="shared" si="1653"/>
        <v>1.938947715614752E-3</v>
      </c>
      <c r="AQ1206" s="13">
        <f t="shared" si="1654"/>
        <v>6.1175406651933046E-4</v>
      </c>
      <c r="AR1206" s="13">
        <f t="shared" si="1655"/>
        <v>1.4192832374979448E-3</v>
      </c>
      <c r="AS1206" s="13">
        <f t="shared" si="1656"/>
        <v>2.3726136888578002E-3</v>
      </c>
      <c r="AT1206" s="13">
        <f t="shared" si="1657"/>
        <v>1.9831473971605937E-3</v>
      </c>
      <c r="AU1206" s="13">
        <f t="shared" si="1658"/>
        <v>1.1050748568507056E-3</v>
      </c>
      <c r="AV1206" s="13">
        <f t="shared" si="1659"/>
        <v>4.6183800091917089E-4</v>
      </c>
      <c r="AW1206" s="13">
        <f t="shared" si="1660"/>
        <v>9.0490676266093085E-6</v>
      </c>
      <c r="AX1206" s="13">
        <f t="shared" si="1661"/>
        <v>1.6125447765258445E-3</v>
      </c>
      <c r="AY1206" s="13">
        <f t="shared" si="1662"/>
        <v>2.0350849412593304E-3</v>
      </c>
      <c r="AZ1206" s="13">
        <f t="shared" si="1663"/>
        <v>1.2841723152219441E-3</v>
      </c>
      <c r="BA1206" s="13">
        <f t="shared" si="1664"/>
        <v>5.4022267138131006E-4</v>
      </c>
      <c r="BB1206" s="13">
        <f t="shared" si="1665"/>
        <v>1.7044472802541308E-4</v>
      </c>
      <c r="BC1206" s="13">
        <f t="shared" si="1666"/>
        <v>4.3021378924915805E-5</v>
      </c>
      <c r="BD1206" s="13">
        <f t="shared" si="1667"/>
        <v>2.9853041251529425E-4</v>
      </c>
      <c r="BE1206" s="13">
        <f t="shared" si="1668"/>
        <v>4.9905284904429011E-4</v>
      </c>
      <c r="BF1206" s="13">
        <f t="shared" si="1669"/>
        <v>4.1713295479813727E-4</v>
      </c>
      <c r="BG1206" s="13">
        <f t="shared" si="1670"/>
        <v>2.3244018118434139E-4</v>
      </c>
      <c r="BH1206" s="13">
        <f t="shared" si="1671"/>
        <v>9.7142476770665441E-5</v>
      </c>
      <c r="BI1206" s="13">
        <f t="shared" si="1672"/>
        <v>3.2478586946739065E-5</v>
      </c>
      <c r="BJ1206" s="14">
        <f t="shared" si="1673"/>
        <v>0.46843659676168647</v>
      </c>
      <c r="BK1206" s="14">
        <f t="shared" si="1674"/>
        <v>0.24252431871404267</v>
      </c>
      <c r="BL1206" s="14">
        <f t="shared" si="1675"/>
        <v>0.27119698357956229</v>
      </c>
      <c r="BM1206" s="14">
        <f t="shared" si="1676"/>
        <v>0.55975423692437598</v>
      </c>
      <c r="BN1206" s="14">
        <f t="shared" si="1677"/>
        <v>0.43819967197427401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1.391</v>
      </c>
      <c r="F1207" s="10">
        <f>VLOOKUP(B1207,home!$B$2:$E$405,3,FALSE)</f>
        <v>1.3271999999999999</v>
      </c>
      <c r="G1207" s="10">
        <f>VLOOKUP(C1207,away!$B$2:$E$405,4,FALSE)</f>
        <v>0.71889999999999998</v>
      </c>
      <c r="H1207" s="10">
        <f>VLOOKUP(A1207,away!$A$2:$E$405,3,FALSE)</f>
        <v>1.016</v>
      </c>
      <c r="I1207" s="10">
        <f>VLOOKUP(C1207,away!$B$2:$E$405,3,FALSE)</f>
        <v>0.71579999999999999</v>
      </c>
      <c r="J1207" s="10">
        <f>VLOOKUP(B1207,home!$B$2:$E$405,4,FALSE)</f>
        <v>1.5899000000000001</v>
      </c>
      <c r="K1207" s="12">
        <f t="shared" si="1622"/>
        <v>1.3271865952799999</v>
      </c>
      <c r="L1207" s="12">
        <f t="shared" si="1623"/>
        <v>1.15625922672</v>
      </c>
      <c r="M1207" s="13">
        <f t="shared" si="1624"/>
        <v>8.3455157943056274E-2</v>
      </c>
      <c r="N1207" s="13">
        <f t="shared" si="1625"/>
        <v>0.11076056692899949</v>
      </c>
      <c r="O1207" s="13">
        <f t="shared" si="1626"/>
        <v>9.6495796389033703E-2</v>
      </c>
      <c r="P1207" s="13">
        <f t="shared" si="1627"/>
        <v>0.12806792746839377</v>
      </c>
      <c r="Q1207" s="13">
        <f t="shared" si="1628"/>
        <v>7.3499969856890723E-2</v>
      </c>
      <c r="R1207" s="13">
        <f t="shared" si="1629"/>
        <v>5.5787077457257368E-2</v>
      </c>
      <c r="S1207" s="13">
        <f t="shared" si="1630"/>
        <v>4.9132355777341215E-2</v>
      </c>
      <c r="T1207" s="13">
        <f t="shared" si="1631"/>
        <v>8.4985018310671762E-2</v>
      </c>
      <c r="U1207" s="13">
        <f t="shared" si="1632"/>
        <v>7.4039861391119038E-2</v>
      </c>
      <c r="V1207" s="13">
        <f t="shared" si="1633"/>
        <v>8.3774583342872654E-3</v>
      </c>
      <c r="W1207" s="13">
        <f t="shared" si="1634"/>
        <v>3.251605824918314E-2</v>
      </c>
      <c r="X1207" s="13">
        <f t="shared" si="1635"/>
        <v>3.7596992367182974E-2</v>
      </c>
      <c r="Y1207" s="13">
        <f t="shared" si="1636"/>
        <v>2.1735934660738376E-2</v>
      </c>
      <c r="Z1207" s="13">
        <f t="shared" si="1637"/>
        <v>2.1501441013899045E-2</v>
      </c>
      <c r="AA1207" s="13">
        <f t="shared" si="1638"/>
        <v>2.8536424292850422E-2</v>
      </c>
      <c r="AB1207" s="13">
        <f t="shared" si="1639"/>
        <v>1.8936579899346821E-2</v>
      </c>
      <c r="AC1207" s="13">
        <f t="shared" si="1640"/>
        <v>8.0348817913765901E-4</v>
      </c>
      <c r="AD1207" s="13">
        <f t="shared" si="1641"/>
        <v>1.0788719159914882E-2</v>
      </c>
      <c r="AE1207" s="13">
        <f t="shared" si="1642"/>
        <v>1.2474556073142429E-2</v>
      </c>
      <c r="AF1207" s="13">
        <f t="shared" si="1643"/>
        <v>7.2119102794034762E-3</v>
      </c>
      <c r="AG1207" s="13">
        <f t="shared" si="1644"/>
        <v>2.7796126009456937E-3</v>
      </c>
      <c r="AH1207" s="13">
        <f t="shared" si="1645"/>
        <v>6.2153098900241512E-3</v>
      </c>
      <c r="AI1207" s="13">
        <f t="shared" si="1646"/>
        <v>8.248875971551264E-3</v>
      </c>
      <c r="AJ1207" s="13">
        <f t="shared" si="1647"/>
        <v>5.4738988077850633E-3</v>
      </c>
      <c r="AK1207" s="13">
        <f t="shared" si="1648"/>
        <v>2.4216283738705035E-3</v>
      </c>
      <c r="AL1207" s="13">
        <f t="shared" si="1649"/>
        <v>4.9320410329928634E-5</v>
      </c>
      <c r="AM1207" s="13">
        <f t="shared" si="1650"/>
        <v>2.8637286898559062E-3</v>
      </c>
      <c r="AN1207" s="13">
        <f t="shared" si="1651"/>
        <v>3.3112127204686687E-3</v>
      </c>
      <c r="AO1207" s="13">
        <f t="shared" si="1652"/>
        <v>1.9143101298372662E-3</v>
      </c>
      <c r="AP1207" s="13">
        <f t="shared" si="1653"/>
        <v>7.3781291680929994E-4</v>
      </c>
      <c r="AQ1207" s="13">
        <f t="shared" si="1654"/>
        <v>2.1327574816348721E-4</v>
      </c>
      <c r="AR1207" s="13">
        <f t="shared" si="1655"/>
        <v>1.4373018814528985E-3</v>
      </c>
      <c r="AS1207" s="13">
        <f t="shared" si="1656"/>
        <v>1.9075677904350106E-3</v>
      </c>
      <c r="AT1207" s="13">
        <f t="shared" si="1657"/>
        <v>1.2658492005266173E-3</v>
      </c>
      <c r="AU1207" s="13">
        <f t="shared" si="1658"/>
        <v>5.6000603019494381E-4</v>
      </c>
      <c r="AV1207" s="13">
        <f t="shared" si="1659"/>
        <v>1.8580812413767408E-4</v>
      </c>
      <c r="AW1207" s="13">
        <f t="shared" si="1660"/>
        <v>2.1023807836600702E-6</v>
      </c>
      <c r="AX1207" s="13">
        <f t="shared" si="1661"/>
        <v>6.3345038828258504E-4</v>
      </c>
      <c r="AY1207" s="13">
        <f t="shared" si="1662"/>
        <v>7.3243285612110552E-4</v>
      </c>
      <c r="AZ1207" s="13">
        <f t="shared" si="1663"/>
        <v>4.2344112392145544E-4</v>
      </c>
      <c r="BA1207" s="13">
        <f t="shared" si="1664"/>
        <v>1.6320256883562323E-4</v>
      </c>
      <c r="BB1207" s="13">
        <f t="shared" si="1665"/>
        <v>4.7176119010148826E-5</v>
      </c>
      <c r="BC1207" s="13">
        <f t="shared" si="1666"/>
        <v>1.0909564577265074E-5</v>
      </c>
      <c r="BD1207" s="13">
        <f t="shared" si="1667"/>
        <v>2.7698226033532166E-4</v>
      </c>
      <c r="BE1207" s="13">
        <f t="shared" si="1668"/>
        <v>3.6760714304739418E-4</v>
      </c>
      <c r="BF1207" s="13">
        <f t="shared" si="1669"/>
        <v>2.4394163629083953E-4</v>
      </c>
      <c r="BG1207" s="13">
        <f t="shared" si="1670"/>
        <v>1.0791868990529048E-4</v>
      </c>
      <c r="BH1207" s="13">
        <f t="shared" si="1671"/>
        <v>3.5807059655620143E-5</v>
      </c>
      <c r="BI1207" s="13">
        <f t="shared" si="1672"/>
        <v>9.5045299182660663E-6</v>
      </c>
      <c r="BJ1207" s="14">
        <f t="shared" si="1673"/>
        <v>0.4054002913129558</v>
      </c>
      <c r="BK1207" s="14">
        <f t="shared" si="1674"/>
        <v>0.27061814096866726</v>
      </c>
      <c r="BL1207" s="14">
        <f t="shared" si="1675"/>
        <v>0.30255374681873826</v>
      </c>
      <c r="BM1207" s="14">
        <f t="shared" si="1676"/>
        <v>0.45127679359529155</v>
      </c>
      <c r="BN1207" s="14">
        <f t="shared" si="1677"/>
        <v>0.54806649604363133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1.391</v>
      </c>
      <c r="F1208" s="10">
        <f>VLOOKUP(B1208,home!$B$2:$E$405,3,FALSE)</f>
        <v>1.0507</v>
      </c>
      <c r="G1208" s="10">
        <f>VLOOKUP(C1208,away!$B$2:$E$405,4,FALSE)</f>
        <v>0.98029999999999995</v>
      </c>
      <c r="H1208" s="10">
        <f>VLOOKUP(A1208,away!$A$2:$E$405,3,FALSE)</f>
        <v>1.016</v>
      </c>
      <c r="I1208" s="10">
        <f>VLOOKUP(C1208,away!$B$2:$E$405,3,FALSE)</f>
        <v>0.62629999999999997</v>
      </c>
      <c r="J1208" s="10">
        <f>VLOOKUP(B1208,home!$B$2:$E$405,4,FALSE)</f>
        <v>1.3628</v>
      </c>
      <c r="K1208" s="12">
        <f t="shared" si="1622"/>
        <v>1.4327316831099999</v>
      </c>
      <c r="L1208" s="12">
        <f t="shared" si="1623"/>
        <v>0.86717798624000009</v>
      </c>
      <c r="M1208" s="13">
        <f t="shared" si="1624"/>
        <v>0.10026790057837513</v>
      </c>
      <c r="N1208" s="13">
        <f t="shared" si="1625"/>
        <v>0.14365699795756154</v>
      </c>
      <c r="O1208" s="13">
        <f t="shared" si="1626"/>
        <v>8.6950116108067882E-2</v>
      </c>
      <c r="P1208" s="13">
        <f t="shared" si="1627"/>
        <v>0.12457618619812202</v>
      </c>
      <c r="Q1208" s="13">
        <f t="shared" si="1628"/>
        <v>0.1029109662371335</v>
      </c>
      <c r="R1208" s="13">
        <f t="shared" si="1629"/>
        <v>3.7700613294964248E-2</v>
      </c>
      <c r="S1208" s="13">
        <f t="shared" si="1630"/>
        <v>3.8694402890031725E-2</v>
      </c>
      <c r="T1208" s="13">
        <f t="shared" si="1631"/>
        <v>8.9242124463530068E-2</v>
      </c>
      <c r="U1208" s="13">
        <f t="shared" si="1632"/>
        <v>5.4014863140373376E-2</v>
      </c>
      <c r="V1208" s="13">
        <f t="shared" si="1633"/>
        <v>5.3416908451682761E-3</v>
      </c>
      <c r="W1208" s="13">
        <f t="shared" si="1634"/>
        <v>4.9147933955801561E-2</v>
      </c>
      <c r="X1208" s="13">
        <f t="shared" si="1635"/>
        <v>4.2620006395648516E-2</v>
      </c>
      <c r="Y1208" s="13">
        <f t="shared" si="1636"/>
        <v>1.8479565659857203E-2</v>
      </c>
      <c r="Z1208" s="13">
        <f t="shared" si="1637"/>
        <v>1.0897713972380025E-2</v>
      </c>
      <c r="AA1208" s="13">
        <f t="shared" si="1638"/>
        <v>1.5613500081699398E-2</v>
      </c>
      <c r="AB1208" s="13">
        <f t="shared" si="1639"/>
        <v>1.1184978125645652E-2</v>
      </c>
      <c r="AC1208" s="13">
        <f t="shared" si="1640"/>
        <v>4.1479343682149737E-4</v>
      </c>
      <c r="AD1208" s="13">
        <f t="shared" si="1641"/>
        <v>1.7603950534468671E-2</v>
      </c>
      <c r="AE1208" s="13">
        <f t="shared" si="1642"/>
        <v>1.5265758374349115E-2</v>
      </c>
      <c r="AF1208" s="13">
        <f t="shared" si="1643"/>
        <v>6.6190648027472411E-3</v>
      </c>
      <c r="AG1208" s="13">
        <f t="shared" si="1644"/>
        <v>1.9133024288128055E-3</v>
      </c>
      <c r="AH1208" s="13">
        <f t="shared" si="1645"/>
        <v>2.3625644142970048E-3</v>
      </c>
      <c r="AI1208" s="13">
        <f t="shared" si="1646"/>
        <v>3.3849208897515394E-3</v>
      </c>
      <c r="AJ1208" s="13">
        <f t="shared" si="1647"/>
        <v>2.4248417017839609E-3</v>
      </c>
      <c r="AK1208" s="13">
        <f t="shared" si="1648"/>
        <v>1.1580491775574171E-3</v>
      </c>
      <c r="AL1208" s="13">
        <f t="shared" si="1649"/>
        <v>2.0614128398486972E-5</v>
      </c>
      <c r="AM1208" s="13">
        <f t="shared" si="1650"/>
        <v>5.044347535726891E-3</v>
      </c>
      <c r="AN1208" s="13">
        <f t="shared" si="1651"/>
        <v>4.3743471379263515E-3</v>
      </c>
      <c r="AO1208" s="13">
        <f t="shared" si="1652"/>
        <v>1.8966687710908409E-3</v>
      </c>
      <c r="AP1208" s="13">
        <f t="shared" si="1653"/>
        <v>5.4824980182628376E-4</v>
      </c>
      <c r="AQ1208" s="13">
        <f t="shared" si="1654"/>
        <v>1.1885753977604894E-4</v>
      </c>
      <c r="AR1208" s="13">
        <f t="shared" si="1655"/>
        <v>4.097527702304726E-4</v>
      </c>
      <c r="AS1208" s="13">
        <f t="shared" si="1656"/>
        <v>5.8706577615129005E-4</v>
      </c>
      <c r="AT1208" s="13">
        <f t="shared" si="1657"/>
        <v>4.2055386878075821E-4</v>
      </c>
      <c r="AU1208" s="13">
        <f t="shared" si="1658"/>
        <v>2.0084695075222594E-4</v>
      </c>
      <c r="AV1208" s="13">
        <f t="shared" si="1659"/>
        <v>7.1939947449686987E-5</v>
      </c>
      <c r="AW1208" s="13">
        <f t="shared" si="1660"/>
        <v>7.114355870813067E-7</v>
      </c>
      <c r="AX1208" s="13">
        <f t="shared" si="1661"/>
        <v>1.2045327558422966E-3</v>
      </c>
      <c r="AY1208" s="13">
        <f t="shared" si="1662"/>
        <v>1.0445442895714405E-3</v>
      </c>
      <c r="AZ1208" s="13">
        <f t="shared" si="1663"/>
        <v>4.5290290678452663E-4</v>
      </c>
      <c r="BA1208" s="13">
        <f t="shared" si="1664"/>
        <v>1.3091581022254943E-4</v>
      </c>
      <c r="BB1208" s="13">
        <f t="shared" si="1665"/>
        <v>2.8381827168942101E-5</v>
      </c>
      <c r="BC1208" s="13">
        <f t="shared" si="1666"/>
        <v>4.9224191460349887E-6</v>
      </c>
      <c r="BD1208" s="13">
        <f t="shared" si="1667"/>
        <v>5.9221430357453749E-5</v>
      </c>
      <c r="BE1208" s="13">
        <f t="shared" si="1668"/>
        <v>8.4848419592216357E-5</v>
      </c>
      <c r="BF1208" s="13">
        <f t="shared" si="1669"/>
        <v>6.0782509505789828E-5</v>
      </c>
      <c r="BG1208" s="13">
        <f t="shared" si="1670"/>
        <v>2.9028342382626611E-5</v>
      </c>
      <c r="BH1208" s="13">
        <f t="shared" si="1671"/>
        <v>1.0397456459938494E-5</v>
      </c>
      <c r="BI1208" s="13">
        <f t="shared" si="1672"/>
        <v>2.9793530587821206E-6</v>
      </c>
      <c r="BJ1208" s="14">
        <f t="shared" si="1673"/>
        <v>0.50230834160499249</v>
      </c>
      <c r="BK1208" s="14">
        <f t="shared" si="1674"/>
        <v>0.27036013236648859</v>
      </c>
      <c r="BL1208" s="14">
        <f t="shared" si="1675"/>
        <v>0.21673186375886169</v>
      </c>
      <c r="BM1208" s="14">
        <f t="shared" si="1676"/>
        <v>0.40319143847451422</v>
      </c>
      <c r="BN1208" s="14">
        <f t="shared" si="1677"/>
        <v>0.59606278037422433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1.391</v>
      </c>
      <c r="F1209" s="10">
        <f>VLOOKUP(B1209,home!$B$2:$E$405,3,FALSE)</f>
        <v>0.91500000000000004</v>
      </c>
      <c r="G1209" s="10">
        <f>VLOOKUP(C1209,away!$B$2:$E$405,4,FALSE)</f>
        <v>1.2165999999999999</v>
      </c>
      <c r="H1209" s="10">
        <f>VLOOKUP(A1209,away!$A$2:$E$405,3,FALSE)</f>
        <v>1.016</v>
      </c>
      <c r="I1209" s="10">
        <f>VLOOKUP(C1209,away!$B$2:$E$405,3,FALSE)</f>
        <v>0.68140000000000001</v>
      </c>
      <c r="J1209" s="10">
        <f>VLOOKUP(B1209,home!$B$2:$E$405,4,FALSE)</f>
        <v>1.0737000000000001</v>
      </c>
      <c r="K1209" s="12">
        <f t="shared" si="1622"/>
        <v>1.5484458990000001</v>
      </c>
      <c r="L1209" s="12">
        <f t="shared" si="1623"/>
        <v>0.7433250868800001</v>
      </c>
      <c r="M1209" s="13">
        <f t="shared" si="1624"/>
        <v>0.10108727909172573</v>
      </c>
      <c r="N1209" s="13">
        <f t="shared" si="1625"/>
        <v>0.15652818275065117</v>
      </c>
      <c r="O1209" s="13">
        <f t="shared" si="1626"/>
        <v>7.5140710513319844E-2</v>
      </c>
      <c r="P1209" s="13">
        <f t="shared" si="1627"/>
        <v>0.1163513250422963</v>
      </c>
      <c r="Q1209" s="13">
        <f t="shared" si="1628"/>
        <v>0.12118771132908418</v>
      </c>
      <c r="R1209" s="13">
        <f t="shared" si="1629"/>
        <v>2.7926987585269198E-2</v>
      </c>
      <c r="S1209" s="13">
        <f t="shared" si="1630"/>
        <v>3.3480055454886054E-2</v>
      </c>
      <c r="T1209" s="13">
        <f t="shared" si="1631"/>
        <v>9.0081866052479864E-2</v>
      </c>
      <c r="U1209" s="13">
        <f t="shared" si="1632"/>
        <v>4.3243429397834002E-2</v>
      </c>
      <c r="V1209" s="13">
        <f t="shared" si="1633"/>
        <v>4.2817221905953806E-3</v>
      </c>
      <c r="W1209" s="13">
        <f t="shared" si="1634"/>
        <v>6.2550871538905414E-2</v>
      </c>
      <c r="X1209" s="13">
        <f t="shared" si="1635"/>
        <v>4.6495632021076594E-2</v>
      </c>
      <c r="Y1209" s="13">
        <f t="shared" si="1636"/>
        <v>1.7280684855803634E-2</v>
      </c>
      <c r="Z1209" s="13">
        <f t="shared" si="1637"/>
        <v>6.919610157705639E-3</v>
      </c>
      <c r="AA1209" s="13">
        <f t="shared" si="1638"/>
        <v>1.0714641971378041E-2</v>
      </c>
      <c r="AB1209" s="13">
        <f t="shared" si="1639"/>
        <v>8.2955217099168026E-3</v>
      </c>
      <c r="AC1209" s="13">
        <f t="shared" si="1640"/>
        <v>3.080160374869771E-4</v>
      </c>
      <c r="AD1209" s="13">
        <f t="shared" si="1641"/>
        <v>2.4214160128323486E-2</v>
      </c>
      <c r="AE1209" s="13">
        <f t="shared" si="1642"/>
        <v>1.799899268111229E-2</v>
      </c>
      <c r="AF1209" s="13">
        <f t="shared" si="1643"/>
        <v>6.6895513992201372E-3</v>
      </c>
      <c r="AG1209" s="13">
        <f t="shared" si="1644"/>
        <v>1.6575037916711788E-3</v>
      </c>
      <c r="AH1209" s="13">
        <f t="shared" si="1645"/>
        <v>1.2858799554130687E-3</v>
      </c>
      <c r="AI1209" s="13">
        <f t="shared" si="1646"/>
        <v>1.9911155435656694E-3</v>
      </c>
      <c r="AJ1209" s="13">
        <f t="shared" si="1647"/>
        <v>1.5415673489347084E-3</v>
      </c>
      <c r="AK1209" s="13">
        <f t="shared" si="1648"/>
        <v>7.9567787983008385E-4</v>
      </c>
      <c r="AL1209" s="13">
        <f t="shared" si="1649"/>
        <v>1.4181042132262047E-5</v>
      </c>
      <c r="AM1209" s="13">
        <f t="shared" si="1650"/>
        <v>7.4988633896863567E-3</v>
      </c>
      <c r="AN1209" s="13">
        <f t="shared" si="1651"/>
        <v>5.5740932806398625E-3</v>
      </c>
      <c r="AO1209" s="13">
        <f t="shared" si="1652"/>
        <v>2.0716816860544248E-3</v>
      </c>
      <c r="AP1209" s="13">
        <f t="shared" si="1653"/>
        <v>5.1331098975803693E-4</v>
      </c>
      <c r="AQ1209" s="13">
        <f t="shared" si="1654"/>
        <v>9.5389234014587918E-5</v>
      </c>
      <c r="AR1209" s="13">
        <f t="shared" si="1655"/>
        <v>1.9116536591493404E-4</v>
      </c>
      <c r="AS1209" s="13">
        <f t="shared" si="1656"/>
        <v>2.9600922688181397E-4</v>
      </c>
      <c r="AT1209" s="13">
        <f t="shared" si="1657"/>
        <v>2.2917713671565275E-4</v>
      </c>
      <c r="AU1209" s="13">
        <f t="shared" si="1658"/>
        <v>1.1828946583063828E-4</v>
      </c>
      <c r="AV1209" s="13">
        <f t="shared" si="1659"/>
        <v>4.5791209565088138E-5</v>
      </c>
      <c r="AW1209" s="13">
        <f t="shared" si="1660"/>
        <v>4.533989113704787E-7</v>
      </c>
      <c r="AX1209" s="13">
        <f t="shared" si="1661"/>
        <v>1.9352640438201789E-3</v>
      </c>
      <c r="AY1209" s="13">
        <f t="shared" si="1662"/>
        <v>1.4385303135083748E-3</v>
      </c>
      <c r="AZ1209" s="13">
        <f t="shared" si="1663"/>
        <v>5.3464783513406311E-4</v>
      </c>
      <c r="BA1209" s="13">
        <f t="shared" si="1664"/>
        <v>1.3247238283374386E-4</v>
      </c>
      <c r="BB1209" s="13">
        <f t="shared" si="1665"/>
        <v>2.461751136977332E-5</v>
      </c>
      <c r="BC1209" s="13">
        <f t="shared" si="1666"/>
        <v>3.6597627555412293E-6</v>
      </c>
      <c r="BD1209" s="13">
        <f t="shared" si="1667"/>
        <v>2.3683002037860884E-5</v>
      </c>
      <c r="BE1209" s="13">
        <f t="shared" si="1668"/>
        <v>3.6671847381534328E-5</v>
      </c>
      <c r="BF1209" s="13">
        <f t="shared" si="1669"/>
        <v>2.8392185843345367E-5</v>
      </c>
      <c r="BG1209" s="13">
        <f t="shared" si="1670"/>
        <v>1.4654587910924664E-5</v>
      </c>
      <c r="BH1209" s="13">
        <f t="shared" si="1671"/>
        <v>5.6729591380515703E-6</v>
      </c>
      <c r="BI1209" s="13">
        <f t="shared" si="1672"/>
        <v>1.7568540625021041E-6</v>
      </c>
      <c r="BJ1209" s="14">
        <f t="shared" si="1673"/>
        <v>0.56450768697790277</v>
      </c>
      <c r="BK1209" s="14">
        <f t="shared" si="1674"/>
        <v>0.25696110917263104</v>
      </c>
      <c r="BL1209" s="14">
        <f t="shared" si="1675"/>
        <v>0.1719267957467438</v>
      </c>
      <c r="BM1209" s="14">
        <f t="shared" si="1676"/>
        <v>0.4006549288280401</v>
      </c>
      <c r="BN1209" s="14">
        <f t="shared" si="1677"/>
        <v>0.59822219631234641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1.391</v>
      </c>
      <c r="F1210" s="10">
        <f>VLOOKUP(B1210,home!$B$2:$E$405,3,FALSE)</f>
        <v>0.66359999999999997</v>
      </c>
      <c r="G1210" s="10">
        <f>VLOOKUP(C1210,away!$B$2:$E$405,4,FALSE)</f>
        <v>1.5685</v>
      </c>
      <c r="H1210" s="10">
        <f>VLOOKUP(A1210,away!$A$2:$E$405,3,FALSE)</f>
        <v>1.016</v>
      </c>
      <c r="I1210" s="10">
        <f>VLOOKUP(C1210,away!$B$2:$E$405,3,FALSE)</f>
        <v>0.17899999999999999</v>
      </c>
      <c r="J1210" s="10">
        <f>VLOOKUP(B1210,home!$B$2:$E$405,4,FALSE)</f>
        <v>0.7571</v>
      </c>
      <c r="K1210" s="12">
        <f t="shared" si="1622"/>
        <v>1.4478315306</v>
      </c>
      <c r="L1210" s="12">
        <f t="shared" si="1623"/>
        <v>0.1376892344</v>
      </c>
      <c r="M1210" s="13">
        <f t="shared" si="1624"/>
        <v>0.20484109126502117</v>
      </c>
      <c r="N1210" s="13">
        <f t="shared" si="1625"/>
        <v>0.29657539069600991</v>
      </c>
      <c r="O1210" s="13">
        <f t="shared" si="1626"/>
        <v>2.8204413029941294E-2</v>
      </c>
      <c r="P1210" s="13">
        <f t="shared" si="1627"/>
        <v>4.0835238486814487E-2</v>
      </c>
      <c r="Q1210" s="13">
        <f t="shared" si="1628"/>
        <v>0.21469560092484857</v>
      </c>
      <c r="R1210" s="13">
        <f t="shared" si="1629"/>
        <v>1.9417220183970006E-3</v>
      </c>
      <c r="S1210" s="13">
        <f t="shared" si="1630"/>
        <v>2.0351345181489986E-3</v>
      </c>
      <c r="T1210" s="13">
        <f t="shared" si="1631"/>
        <v>2.9561272920390333E-2</v>
      </c>
      <c r="U1210" s="13">
        <f t="shared" si="1632"/>
        <v>2.8112863618954512E-3</v>
      </c>
      <c r="V1210" s="13">
        <f t="shared" si="1633"/>
        <v>4.5078413867135459E-5</v>
      </c>
      <c r="W1210" s="13">
        <f t="shared" si="1634"/>
        <v>0.10361435350003675</v>
      </c>
      <c r="X1210" s="13">
        <f t="shared" si="1635"/>
        <v>1.4266581006271022E-2</v>
      </c>
      <c r="Y1210" s="13">
        <f t="shared" si="1636"/>
        <v>9.8217730812951939E-4</v>
      </c>
      <c r="Z1210" s="13">
        <f t="shared" si="1637"/>
        <v>8.9118072710235222E-5</v>
      </c>
      <c r="AA1210" s="13">
        <f t="shared" si="1638"/>
        <v>1.2902795561618195E-4</v>
      </c>
      <c r="AB1210" s="13">
        <f t="shared" si="1639"/>
        <v>9.3405371234982809E-5</v>
      </c>
      <c r="AC1210" s="13">
        <f t="shared" si="1640"/>
        <v>5.6165115892513089E-7</v>
      </c>
      <c r="AD1210" s="13">
        <f t="shared" si="1641"/>
        <v>3.750403200502192E-2</v>
      </c>
      <c r="AE1210" s="13">
        <f t="shared" si="1642"/>
        <v>5.1639014536845659E-3</v>
      </c>
      <c r="AF1210" s="13">
        <f t="shared" si="1643"/>
        <v>3.5550681883743748E-4</v>
      </c>
      <c r="AG1210" s="13">
        <f t="shared" si="1644"/>
        <v>1.631648723656875E-5</v>
      </c>
      <c r="AH1210" s="13">
        <f t="shared" si="1645"/>
        <v>3.067649800668956E-6</v>
      </c>
      <c r="AI1210" s="13">
        <f t="shared" si="1646"/>
        <v>4.44144010624732E-6</v>
      </c>
      <c r="AJ1210" s="13">
        <f t="shared" si="1647"/>
        <v>3.2152285135481427E-6</v>
      </c>
      <c r="AK1210" s="13">
        <f t="shared" si="1648"/>
        <v>1.5517030733330567E-6</v>
      </c>
      <c r="AL1210" s="13">
        <f t="shared" si="1649"/>
        <v>4.4786246508382841E-9</v>
      </c>
      <c r="AM1210" s="13">
        <f t="shared" si="1650"/>
        <v>1.0859904012300447E-2</v>
      </c>
      <c r="AN1210" s="13">
        <f t="shared" si="1651"/>
        <v>1.4952918691111367E-3</v>
      </c>
      <c r="AO1210" s="13">
        <f t="shared" si="1652"/>
        <v>1.0294279633122873E-4</v>
      </c>
      <c r="AP1210" s="13">
        <f t="shared" si="1653"/>
        <v>4.7247049379473355E-6</v>
      </c>
      <c r="AQ1210" s="13">
        <f t="shared" si="1654"/>
        <v>1.6263525141796712E-7</v>
      </c>
      <c r="AR1210" s="13">
        <f t="shared" si="1655"/>
        <v>8.4476470492284305E-8</v>
      </c>
      <c r="AS1210" s="13">
        <f t="shared" si="1656"/>
        <v>1.2230769757252971E-7</v>
      </c>
      <c r="AT1210" s="13">
        <f t="shared" si="1657"/>
        <v>8.8540470490298823E-8</v>
      </c>
      <c r="AU1210" s="13">
        <f t="shared" si="1658"/>
        <v>4.273056163667116E-8</v>
      </c>
      <c r="AV1210" s="13">
        <f t="shared" si="1659"/>
        <v>1.5466663614454813E-8</v>
      </c>
      <c r="AW1210" s="13">
        <f t="shared" si="1660"/>
        <v>2.4800485393671409E-11</v>
      </c>
      <c r="AX1210" s="13">
        <f t="shared" si="1661"/>
        <v>2.6205519080496733E-3</v>
      </c>
      <c r="AY1210" s="13">
        <f t="shared" si="1662"/>
        <v>3.6082178592481871E-4</v>
      </c>
      <c r="AZ1210" s="13">
        <f t="shared" si="1663"/>
        <v>2.4840637729414493E-5</v>
      </c>
      <c r="BA1210" s="13">
        <f t="shared" si="1664"/>
        <v>1.1400961303236115E-6</v>
      </c>
      <c r="BB1210" s="13">
        <f t="shared" si="1665"/>
        <v>3.924474083166519E-8</v>
      </c>
      <c r="BC1210" s="13">
        <f t="shared" si="1666"/>
        <v>1.0807156638676807E-9</v>
      </c>
      <c r="BD1210" s="13">
        <f t="shared" si="1667"/>
        <v>1.9385834244827995E-9</v>
      </c>
      <c r="BE1210" s="13">
        <f t="shared" si="1668"/>
        <v>2.8067422066647212E-9</v>
      </c>
      <c r="BF1210" s="13">
        <f t="shared" si="1669"/>
        <v>2.0318449325375032E-9</v>
      </c>
      <c r="BG1210" s="13">
        <f t="shared" si="1670"/>
        <v>9.8058971953920892E-10</v>
      </c>
      <c r="BH1210" s="13">
        <f t="shared" si="1671"/>
        <v>3.5493217863276937E-10</v>
      </c>
      <c r="BI1210" s="13">
        <f t="shared" si="1672"/>
        <v>1.0277639988981495E-10</v>
      </c>
      <c r="BJ1210" s="14">
        <f t="shared" si="1673"/>
        <v>0.71820555389168939</v>
      </c>
      <c r="BK1210" s="14">
        <f t="shared" si="1674"/>
        <v>0.24811793059956017</v>
      </c>
      <c r="BL1210" s="14">
        <f t="shared" si="1675"/>
        <v>3.3192492495911378E-2</v>
      </c>
      <c r="BM1210" s="14">
        <f t="shared" si="1676"/>
        <v>0.21215081687771445</v>
      </c>
      <c r="BN1210" s="14">
        <f t="shared" si="1677"/>
        <v>0.78709345642103234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1.391</v>
      </c>
      <c r="F1211" s="10">
        <f>VLOOKUP(B1211,home!$B$2:$E$405,3,FALSE)</f>
        <v>0.7843</v>
      </c>
      <c r="G1211" s="10">
        <f>VLOOKUP(C1211,away!$B$2:$E$405,4,FALSE)</f>
        <v>1.1613</v>
      </c>
      <c r="H1211" s="10">
        <f>VLOOKUP(A1211,away!$A$2:$E$405,3,FALSE)</f>
        <v>1.016</v>
      </c>
      <c r="I1211" s="10">
        <f>VLOOKUP(C1211,away!$B$2:$E$405,3,FALSE)</f>
        <v>0.60570000000000002</v>
      </c>
      <c r="J1211" s="10">
        <f>VLOOKUP(B1211,home!$B$2:$E$405,4,FALSE)</f>
        <v>1.3422000000000001</v>
      </c>
      <c r="K1211" s="12">
        <f t="shared" si="1622"/>
        <v>1.2669333576899999</v>
      </c>
      <c r="L1211" s="12">
        <f t="shared" si="1623"/>
        <v>0.82597806864000012</v>
      </c>
      <c r="M1211" s="13">
        <f t="shared" si="1624"/>
        <v>0.12332755353621129</v>
      </c>
      <c r="N1211" s="13">
        <f t="shared" si="1625"/>
        <v>0.1562477914973254</v>
      </c>
      <c r="O1211" s="13">
        <f t="shared" si="1626"/>
        <v>0.10186585447993603</v>
      </c>
      <c r="P1211" s="13">
        <f t="shared" si="1627"/>
        <v>0.12905724905022625</v>
      </c>
      <c r="Q1211" s="13">
        <f t="shared" si="1628"/>
        <v>9.8977769556676753E-2</v>
      </c>
      <c r="R1211" s="13">
        <f t="shared" si="1629"/>
        <v>4.2069480871850425E-2</v>
      </c>
      <c r="S1211" s="13">
        <f t="shared" si="1630"/>
        <v>3.3763285362507577E-2</v>
      </c>
      <c r="T1211" s="13">
        <f t="shared" si="1631"/>
        <v>8.1753466936718866E-2</v>
      </c>
      <c r="U1211" s="13">
        <f t="shared" si="1632"/>
        <v>5.3299228657248683E-2</v>
      </c>
      <c r="V1211" s="13">
        <f t="shared" si="1633"/>
        <v>3.9257666117063746E-3</v>
      </c>
      <c r="W1211" s="13">
        <f t="shared" si="1634"/>
        <v>4.1799412640369168E-2</v>
      </c>
      <c r="X1211" s="13">
        <f t="shared" si="1635"/>
        <v>3.4525398122978536E-2</v>
      </c>
      <c r="Y1211" s="13">
        <f t="shared" si="1636"/>
        <v>1.4258610830322448E-2</v>
      </c>
      <c r="Z1211" s="13">
        <f t="shared" si="1637"/>
        <v>1.1582822853072815E-2</v>
      </c>
      <c r="AA1211" s="13">
        <f t="shared" si="1638"/>
        <v>1.4674664648772005E-2</v>
      </c>
      <c r="AB1211" s="13">
        <f t="shared" si="1639"/>
        <v>9.2959110782217316E-3</v>
      </c>
      <c r="AC1211" s="13">
        <f t="shared" si="1640"/>
        <v>2.5675965386117621E-4</v>
      </c>
      <c r="AD1211" s="13">
        <f t="shared" si="1641"/>
        <v>1.3239267551483191E-2</v>
      </c>
      <c r="AE1211" s="13">
        <f t="shared" si="1642"/>
        <v>1.093534464238231E-2</v>
      </c>
      <c r="AF1211" s="13">
        <f t="shared" si="1643"/>
        <v>4.5161774238138561E-3</v>
      </c>
      <c r="AG1211" s="13">
        <f t="shared" si="1644"/>
        <v>1.2434211687191133E-3</v>
      </c>
      <c r="AH1211" s="13">
        <f t="shared" si="1645"/>
        <v>2.3917894123950843E-3</v>
      </c>
      <c r="AI1211" s="13">
        <f t="shared" si="1646"/>
        <v>3.030237791133096E-3</v>
      </c>
      <c r="AJ1211" s="13">
        <f t="shared" si="1647"/>
        <v>1.9195546696596912E-3</v>
      </c>
      <c r="AK1211" s="13">
        <f t="shared" si="1648"/>
        <v>8.1064928096715697E-4</v>
      </c>
      <c r="AL1211" s="13">
        <f t="shared" si="1649"/>
        <v>1.0747539748992802E-5</v>
      </c>
      <c r="AM1211" s="13">
        <f t="shared" si="1650"/>
        <v>3.3546539384713722E-3</v>
      </c>
      <c r="AN1211" s="13">
        <f t="shared" si="1651"/>
        <v>2.7708705810541539E-3</v>
      </c>
      <c r="AO1211" s="13">
        <f t="shared" si="1652"/>
        <v>1.1443391654952523E-3</v>
      </c>
      <c r="AP1211" s="13">
        <f t="shared" si="1653"/>
        <v>3.1506635126162604E-4</v>
      </c>
      <c r="AQ1211" s="13">
        <f t="shared" si="1654"/>
        <v>6.5059474077132411E-5</v>
      </c>
      <c r="AR1211" s="13">
        <f t="shared" si="1655"/>
        <v>3.9511311988873869E-4</v>
      </c>
      <c r="AS1211" s="13">
        <f t="shared" si="1656"/>
        <v>5.0058199164801115E-4</v>
      </c>
      <c r="AT1211" s="13">
        <f t="shared" si="1657"/>
        <v>3.1710201173888118E-4</v>
      </c>
      <c r="AU1211" s="13">
        <f t="shared" si="1658"/>
        <v>1.3391570548753148E-4</v>
      </c>
      <c r="AV1211" s="13">
        <f t="shared" si="1659"/>
        <v>4.2415568600185876E-5</v>
      </c>
      <c r="AW1211" s="13">
        <f t="shared" si="1660"/>
        <v>3.1241281951367427E-7</v>
      </c>
      <c r="AX1211" s="13">
        <f t="shared" si="1661"/>
        <v>7.0835382969258623E-4</v>
      </c>
      <c r="AY1211" s="13">
        <f t="shared" si="1662"/>
        <v>5.8508472816322995E-4</v>
      </c>
      <c r="AZ1211" s="13">
        <f t="shared" si="1663"/>
        <v>2.4163357687951206E-4</v>
      </c>
      <c r="BA1211" s="13">
        <f t="shared" si="1664"/>
        <v>6.6528011716504798E-5</v>
      </c>
      <c r="BB1211" s="13">
        <f t="shared" si="1665"/>
        <v>1.3737669657014478E-5</v>
      </c>
      <c r="BC1211" s="13">
        <f t="shared" si="1666"/>
        <v>2.2694027701830315E-6</v>
      </c>
      <c r="BD1211" s="13">
        <f t="shared" si="1667"/>
        <v>5.4392461943337515E-5</v>
      </c>
      <c r="BE1211" s="13">
        <f t="shared" si="1668"/>
        <v>6.8911624442898124E-5</v>
      </c>
      <c r="BF1211" s="13">
        <f t="shared" si="1669"/>
        <v>4.3653217869656605E-5</v>
      </c>
      <c r="BG1211" s="13">
        <f t="shared" si="1670"/>
        <v>1.8435239296525712E-5</v>
      </c>
      <c r="BH1211" s="13">
        <f t="shared" si="1671"/>
        <v>5.8390549054414913E-6</v>
      </c>
      <c r="BI1211" s="13">
        <f t="shared" si="1672"/>
        <v>1.4795386874174505E-6</v>
      </c>
      <c r="BJ1211" s="14">
        <f t="shared" si="1673"/>
        <v>0.46676425710002833</v>
      </c>
      <c r="BK1211" s="14">
        <f t="shared" si="1674"/>
        <v>0.29092644648242483</v>
      </c>
      <c r="BL1211" s="14">
        <f t="shared" si="1675"/>
        <v>0.23093921042469254</v>
      </c>
      <c r="BM1211" s="14">
        <f t="shared" si="1676"/>
        <v>0.3480822655526486</v>
      </c>
      <c r="BN1211" s="14">
        <f t="shared" si="1677"/>
        <v>0.65154569899222614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1.5980000000000001</v>
      </c>
      <c r="F1212" s="10">
        <f>VLOOKUP(B1212,home!$B$2:$E$405,3,FALSE)</f>
        <v>0.70399999999999996</v>
      </c>
      <c r="G1212" s="10">
        <f>VLOOKUP(C1212,away!$B$2:$E$405,4,FALSE)</f>
        <v>0.78220000000000001</v>
      </c>
      <c r="H1212" s="10">
        <f>VLOOKUP(A1212,away!$A$2:$E$405,3,FALSE)</f>
        <v>1.2941</v>
      </c>
      <c r="I1212" s="10">
        <f>VLOOKUP(C1212,away!$B$2:$E$405,3,FALSE)</f>
        <v>0.38640000000000002</v>
      </c>
      <c r="J1212" s="10">
        <f>VLOOKUP(B1212,home!$B$2:$E$405,4,FALSE)</f>
        <v>0.67610000000000003</v>
      </c>
      <c r="K1212" s="12">
        <f t="shared" si="1622"/>
        <v>0.8799687424</v>
      </c>
      <c r="L1212" s="12">
        <f t="shared" si="1623"/>
        <v>0.33807720626400001</v>
      </c>
      <c r="M1212" s="13">
        <f t="shared" si="1624"/>
        <v>0.295807625834554</v>
      </c>
      <c r="N1212" s="13">
        <f t="shared" si="1625"/>
        <v>0.26030146449796221</v>
      </c>
      <c r="O1212" s="13">
        <f t="shared" si="1626"/>
        <v>0.10000581573373263</v>
      </c>
      <c r="P1212" s="13">
        <f t="shared" si="1627"/>
        <v>8.8001991903898832E-2</v>
      </c>
      <c r="Q1212" s="13">
        <f t="shared" si="1628"/>
        <v>0.11452857617957503</v>
      </c>
      <c r="R1212" s="13">
        <f t="shared" si="1629"/>
        <v>1.6904843396706351E-2</v>
      </c>
      <c r="S1212" s="13">
        <f t="shared" si="1630"/>
        <v>6.5450903752100305E-3</v>
      </c>
      <c r="T1212" s="13">
        <f t="shared" si="1631"/>
        <v>3.8719501072184422E-2</v>
      </c>
      <c r="U1212" s="13">
        <f t="shared" si="1632"/>
        <v>1.4875733784268631E-2</v>
      </c>
      <c r="V1212" s="13">
        <f t="shared" si="1633"/>
        <v>2.1634968882395188E-4</v>
      </c>
      <c r="W1212" s="13">
        <f t="shared" si="1634"/>
        <v>3.3593855716534421E-2</v>
      </c>
      <c r="X1212" s="13">
        <f t="shared" si="1635"/>
        <v>1.1357316888281862E-2</v>
      </c>
      <c r="Y1212" s="13">
        <f t="shared" si="1636"/>
        <v>1.9198249821226387E-3</v>
      </c>
      <c r="Z1212" s="13">
        <f t="shared" si="1637"/>
        <v>1.9050474092963045E-3</v>
      </c>
      <c r="AA1212" s="13">
        <f t="shared" si="1638"/>
        <v>1.676382172970847E-3</v>
      </c>
      <c r="AB1212" s="13">
        <f t="shared" si="1639"/>
        <v>7.3758195626546781E-4</v>
      </c>
      <c r="AC1212" s="13">
        <f t="shared" si="1640"/>
        <v>4.0227165185865411E-6</v>
      </c>
      <c r="AD1212" s="13">
        <f t="shared" si="1641"/>
        <v>7.3903857418114588E-3</v>
      </c>
      <c r="AE1212" s="13">
        <f t="shared" si="1642"/>
        <v>2.4985209648049171E-3</v>
      </c>
      <c r="AF1212" s="13">
        <f t="shared" si="1643"/>
        <v>4.2234649378664003E-4</v>
      </c>
      <c r="AG1212" s="13">
        <f t="shared" si="1644"/>
        <v>4.7595240898261057E-5</v>
      </c>
      <c r="AH1212" s="13">
        <f t="shared" si="1645"/>
        <v>1.610132764838413E-4</v>
      </c>
      <c r="AI1212" s="13">
        <f t="shared" si="1646"/>
        <v>1.4168665041718932E-4</v>
      </c>
      <c r="AJ1212" s="13">
        <f t="shared" si="1647"/>
        <v>6.2339911791241265E-5</v>
      </c>
      <c r="AK1212" s="13">
        <f t="shared" si="1648"/>
        <v>1.8285724593421843E-5</v>
      </c>
      <c r="AL1212" s="13">
        <f t="shared" si="1649"/>
        <v>4.7869904029902216E-8</v>
      </c>
      <c r="AM1212" s="13">
        <f t="shared" si="1650"/>
        <v>1.3006616894145446E-3</v>
      </c>
      <c r="AN1212" s="13">
        <f t="shared" si="1651"/>
        <v>4.3972407025188364E-4</v>
      </c>
      <c r="AO1212" s="13">
        <f t="shared" si="1652"/>
        <v>7.4330342598895842E-5</v>
      </c>
      <c r="AP1212" s="13">
        <f t="shared" si="1653"/>
        <v>8.3764648554935681E-6</v>
      </c>
      <c r="AQ1212" s="13">
        <f t="shared" si="1654"/>
        <v>7.0797295917846115E-7</v>
      </c>
      <c r="AR1212" s="13">
        <f t="shared" si="1655"/>
        <v>1.0886983737014017E-5</v>
      </c>
      <c r="AS1212" s="13">
        <f t="shared" si="1656"/>
        <v>9.5802053875894768E-6</v>
      </c>
      <c r="AT1212" s="13">
        <f t="shared" si="1657"/>
        <v>4.2151406434254086E-6</v>
      </c>
      <c r="AU1212" s="13">
        <f t="shared" si="1658"/>
        <v>1.2363973370113948E-6</v>
      </c>
      <c r="AV1212" s="13">
        <f t="shared" si="1659"/>
        <v>2.7199775243915641E-7</v>
      </c>
      <c r="AW1212" s="13">
        <f t="shared" si="1660"/>
        <v>3.9558807622153869E-10</v>
      </c>
      <c r="AX1212" s="13">
        <f t="shared" si="1661"/>
        <v>1.9075693852032931E-4</v>
      </c>
      <c r="AY1212" s="13">
        <f t="shared" si="1662"/>
        <v>6.4490572850426533E-5</v>
      </c>
      <c r="AZ1212" s="13">
        <f t="shared" si="1663"/>
        <v>1.0901396349818584E-5</v>
      </c>
      <c r="BA1212" s="13">
        <f t="shared" si="1664"/>
        <v>1.2285045407744119E-6</v>
      </c>
      <c r="BB1212" s="13">
        <f t="shared" si="1665"/>
        <v>1.038323457569128E-7</v>
      </c>
      <c r="BC1212" s="13">
        <f t="shared" si="1666"/>
        <v>7.0206698746669554E-9</v>
      </c>
      <c r="BD1212" s="13">
        <f t="shared" si="1667"/>
        <v>6.1344017440855042E-7</v>
      </c>
      <c r="BE1212" s="13">
        <f t="shared" si="1668"/>
        <v>5.3980817881192875E-7</v>
      </c>
      <c r="BF1212" s="13">
        <f t="shared" si="1669"/>
        <v>2.3750716212318365E-7</v>
      </c>
      <c r="BG1212" s="13">
        <f t="shared" si="1670"/>
        <v>6.9666292921510288E-8</v>
      </c>
      <c r="BH1212" s="13">
        <f t="shared" si="1671"/>
        <v>1.5326040042452852E-8</v>
      </c>
      <c r="BI1212" s="13">
        <f t="shared" si="1672"/>
        <v>2.6972872364258568E-9</v>
      </c>
      <c r="BJ1212" s="14">
        <f t="shared" si="1673"/>
        <v>0.47287067658331883</v>
      </c>
      <c r="BK1212" s="14">
        <f t="shared" si="1674"/>
        <v>0.3906396189617598</v>
      </c>
      <c r="BL1212" s="14">
        <f t="shared" si="1675"/>
        <v>0.13461135177722267</v>
      </c>
      <c r="BM1212" s="14">
        <f t="shared" si="1676"/>
        <v>0.12441188700790623</v>
      </c>
      <c r="BN1212" s="14">
        <f t="shared" si="1677"/>
        <v>0.87555031754642898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1.5980000000000001</v>
      </c>
      <c r="F1213" s="10">
        <f>VLOOKUP(B1213,home!$B$2:$E$405,3,FALSE)</f>
        <v>1.0951</v>
      </c>
      <c r="G1213" s="10">
        <f>VLOOKUP(C1213,away!$B$2:$E$405,4,FALSE)</f>
        <v>0.90390000000000004</v>
      </c>
      <c r="H1213" s="10">
        <f>VLOOKUP(A1213,away!$A$2:$E$405,3,FALSE)</f>
        <v>1.2941</v>
      </c>
      <c r="I1213" s="10">
        <f>VLOOKUP(C1213,away!$B$2:$E$405,3,FALSE)</f>
        <v>1.0303</v>
      </c>
      <c r="J1213" s="10">
        <f>VLOOKUP(B1213,home!$B$2:$E$405,4,FALSE)</f>
        <v>0.96589999999999998</v>
      </c>
      <c r="K1213" s="12">
        <f t="shared" si="1622"/>
        <v>1.5817977022200003</v>
      </c>
      <c r="L1213" s="12">
        <f t="shared" si="1623"/>
        <v>1.2878453170570001</v>
      </c>
      <c r="M1213" s="13">
        <f t="shared" si="1624"/>
        <v>5.6719170616801172E-2</v>
      </c>
      <c r="N1213" s="13">
        <f t="shared" si="1625"/>
        <v>8.9718253753480262E-2</v>
      </c>
      <c r="O1213" s="13">
        <f t="shared" si="1626"/>
        <v>7.3045518266204382E-2</v>
      </c>
      <c r="P1213" s="13">
        <f t="shared" si="1627"/>
        <v>0.11554323295095116</v>
      </c>
      <c r="Q1213" s="13">
        <f t="shared" si="1628"/>
        <v>7.0958063817222999E-2</v>
      </c>
      <c r="R1213" s="13">
        <f t="shared" si="1629"/>
        <v>4.703566431556646E-2</v>
      </c>
      <c r="S1213" s="13">
        <f t="shared" si="1630"/>
        <v>5.8843590868742385E-2</v>
      </c>
      <c r="T1213" s="13">
        <f t="shared" si="1631"/>
        <v>9.1383010194442393E-2</v>
      </c>
      <c r="U1213" s="13">
        <f t="shared" si="1632"/>
        <v>7.4400905736754286E-2</v>
      </c>
      <c r="V1213" s="13">
        <f t="shared" si="1633"/>
        <v>1.3318990256892064E-2</v>
      </c>
      <c r="W1213" s="13">
        <f t="shared" si="1634"/>
        <v>3.7413767433354492E-2</v>
      </c>
      <c r="X1213" s="13">
        <f t="shared" si="1635"/>
        <v>4.8183145182505271E-2</v>
      </c>
      <c r="Y1213" s="13">
        <f t="shared" si="1636"/>
        <v>3.1026218942183496E-2</v>
      </c>
      <c r="Z1213" s="13">
        <f t="shared" si="1637"/>
        <v>2.0191553341155764E-2</v>
      </c>
      <c r="AA1213" s="13">
        <f t="shared" si="1638"/>
        <v>3.1938952679292761E-2</v>
      </c>
      <c r="AB1213" s="13">
        <f t="shared" si="1639"/>
        <v>2.5260480979709305E-2</v>
      </c>
      <c r="AC1213" s="13">
        <f t="shared" si="1640"/>
        <v>1.6957661505672612E-3</v>
      </c>
      <c r="AD1213" s="13">
        <f t="shared" si="1641"/>
        <v>1.4795252839368412E-2</v>
      </c>
      <c r="AE1213" s="13">
        <f t="shared" si="1642"/>
        <v>1.9053997083854891E-2</v>
      </c>
      <c r="AF1213" s="13">
        <f t="shared" si="1643"/>
        <v>1.2269300457830134E-2</v>
      </c>
      <c r="AG1213" s="13">
        <f t="shared" si="1644"/>
        <v>5.2669870460606135E-3</v>
      </c>
      <c r="AH1213" s="13">
        <f t="shared" si="1645"/>
        <v>6.5008993536285207E-3</v>
      </c>
      <c r="AI1213" s="13">
        <f t="shared" si="1646"/>
        <v>1.0283107659933078E-2</v>
      </c>
      <c r="AJ1213" s="13">
        <f t="shared" si="1647"/>
        <v>8.1328980340815149E-3</v>
      </c>
      <c r="AK1213" s="13">
        <f t="shared" si="1648"/>
        <v>4.2881998075665652E-3</v>
      </c>
      <c r="AL1213" s="13">
        <f t="shared" si="1649"/>
        <v>1.3817853909682635E-4</v>
      </c>
      <c r="AM1213" s="13">
        <f t="shared" si="1650"/>
        <v>4.680619389015375E-3</v>
      </c>
      <c r="AN1213" s="13">
        <f t="shared" si="1651"/>
        <v>6.0279137610696476E-3</v>
      </c>
      <c r="AO1213" s="13">
        <f t="shared" si="1652"/>
        <v>3.8815102544084985E-3</v>
      </c>
      <c r="AP1213" s="13">
        <f t="shared" si="1653"/>
        <v>1.6662616014162361E-3</v>
      </c>
      <c r="AQ1213" s="13">
        <f t="shared" si="1654"/>
        <v>5.3647180009394949E-4</v>
      </c>
      <c r="AR1213" s="13">
        <f t="shared" si="1655"/>
        <v>1.6744305578458732E-3</v>
      </c>
      <c r="AS1213" s="13">
        <f t="shared" si="1656"/>
        <v>2.6486104089275555E-3</v>
      </c>
      <c r="AT1213" s="13">
        <f t="shared" si="1657"/>
        <v>2.0947829294587915E-3</v>
      </c>
      <c r="AU1213" s="13">
        <f t="shared" si="1658"/>
        <v>1.1045076081558657E-3</v>
      </c>
      <c r="AV1213" s="13">
        <f t="shared" si="1659"/>
        <v>4.3677689916636446E-4</v>
      </c>
      <c r="AW1213" s="13">
        <f t="shared" si="1660"/>
        <v>7.8190274793368661E-6</v>
      </c>
      <c r="AX1213" s="13">
        <f t="shared" si="1661"/>
        <v>1.23396549908515E-3</v>
      </c>
      <c r="AY1213" s="13">
        <f t="shared" si="1662"/>
        <v>1.5891566894067142E-3</v>
      </c>
      <c r="AZ1213" s="13">
        <f t="shared" si="1663"/>
        <v>1.0232940002611217E-3</v>
      </c>
      <c r="BA1213" s="13">
        <f t="shared" si="1664"/>
        <v>4.3928146206960325E-4</v>
      </c>
      <c r="BB1213" s="13">
        <f t="shared" si="1665"/>
        <v>1.4143164344907272E-4</v>
      </c>
      <c r="BC1213" s="13">
        <f t="shared" si="1666"/>
        <v>3.6428415939912718E-5</v>
      </c>
      <c r="BD1213" s="13">
        <f t="shared" si="1667"/>
        <v>3.5940125877649158E-4</v>
      </c>
      <c r="BE1213" s="13">
        <f t="shared" si="1668"/>
        <v>5.685000853076301E-4</v>
      </c>
      <c r="BF1213" s="13">
        <f t="shared" si="1669"/>
        <v>4.4962606432574174E-4</v>
      </c>
      <c r="BG1213" s="13">
        <f t="shared" si="1670"/>
        <v>2.3707249180289342E-4</v>
      </c>
      <c r="BH1213" s="13">
        <f t="shared" si="1671"/>
        <v>9.3750180698346723E-5</v>
      </c>
      <c r="BI1213" s="13">
        <f t="shared" si="1672"/>
        <v>2.9658764082270917E-5</v>
      </c>
      <c r="BJ1213" s="14">
        <f t="shared" si="1673"/>
        <v>0.44132433126651838</v>
      </c>
      <c r="BK1213" s="14">
        <f t="shared" si="1674"/>
        <v>0.24784808607245759</v>
      </c>
      <c r="BL1213" s="14">
        <f t="shared" si="1675"/>
        <v>0.29058374408128473</v>
      </c>
      <c r="BM1213" s="14">
        <f t="shared" si="1676"/>
        <v>0.54534647337926256</v>
      </c>
      <c r="BN1213" s="14">
        <f t="shared" si="1677"/>
        <v>0.45301990372022644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1.5980000000000001</v>
      </c>
      <c r="F1214" s="10">
        <f>VLOOKUP(B1214,home!$B$2:$E$405,3,FALSE)</f>
        <v>0.89400000000000002</v>
      </c>
      <c r="G1214" s="10">
        <f>VLOOKUP(C1214,away!$B$2:$E$405,4,FALSE)</f>
        <v>0.76480000000000004</v>
      </c>
      <c r="H1214" s="10">
        <f>VLOOKUP(A1214,away!$A$2:$E$405,3,FALSE)</f>
        <v>1.2941</v>
      </c>
      <c r="I1214" s="10">
        <f>VLOOKUP(C1214,away!$B$2:$E$405,3,FALSE)</f>
        <v>0.94450000000000001</v>
      </c>
      <c r="J1214" s="10">
        <f>VLOOKUP(B1214,home!$B$2:$E$405,4,FALSE)</f>
        <v>1.3247</v>
      </c>
      <c r="K1214" s="12">
        <f t="shared" si="1622"/>
        <v>1.0926024576000002</v>
      </c>
      <c r="L1214" s="12">
        <f t="shared" si="1623"/>
        <v>1.619150938015</v>
      </c>
      <c r="M1214" s="13">
        <f t="shared" si="1624"/>
        <v>6.6420243590385855E-2</v>
      </c>
      <c r="N1214" s="13">
        <f t="shared" si="1625"/>
        <v>7.2570921381246253E-2</v>
      </c>
      <c r="O1214" s="13">
        <f t="shared" si="1626"/>
        <v>0.10754439971255805</v>
      </c>
      <c r="P1214" s="13">
        <f t="shared" si="1627"/>
        <v>0.11750327542705769</v>
      </c>
      <c r="Q1214" s="13">
        <f t="shared" si="1628"/>
        <v>3.9645583525723026E-2</v>
      </c>
      <c r="R1214" s="13">
        <f t="shared" si="1629"/>
        <v>8.7065307836424244E-2</v>
      </c>
      <c r="S1214" s="13">
        <f t="shared" si="1630"/>
        <v>5.1968417269119688E-2</v>
      </c>
      <c r="T1214" s="13">
        <f t="shared" si="1631"/>
        <v>6.4192183753826459E-2</v>
      </c>
      <c r="U1214" s="13">
        <f t="shared" si="1632"/>
        <v>9.5127769313777699E-2</v>
      </c>
      <c r="V1214" s="13">
        <f t="shared" si="1633"/>
        <v>1.0215190961525745E-2</v>
      </c>
      <c r="W1214" s="13">
        <f t="shared" si="1634"/>
        <v>1.4438953997730351E-2</v>
      </c>
      <c r="X1214" s="13">
        <f t="shared" si="1635"/>
        <v>2.3378845909380531E-2</v>
      </c>
      <c r="Y1214" s="13">
        <f t="shared" si="1636"/>
        <v>1.892694014194082E-2</v>
      </c>
      <c r="Z1214" s="13">
        <f t="shared" si="1637"/>
        <v>4.6990624950637015E-2</v>
      </c>
      <c r="AA1214" s="13">
        <f t="shared" si="1638"/>
        <v>5.1342072305225896E-2</v>
      </c>
      <c r="AB1214" s="13">
        <f t="shared" si="1639"/>
        <v>2.8048237189483356E-2</v>
      </c>
      <c r="AC1214" s="13">
        <f t="shared" si="1640"/>
        <v>1.1294734220022988E-3</v>
      </c>
      <c r="AD1214" s="13">
        <f t="shared" si="1641"/>
        <v>3.9440091557733821E-3</v>
      </c>
      <c r="AE1214" s="13">
        <f t="shared" si="1642"/>
        <v>6.3859461241102195E-3</v>
      </c>
      <c r="AF1214" s="13">
        <f t="shared" si="1643"/>
        <v>5.1699053284831589E-3</v>
      </c>
      <c r="AG1214" s="13">
        <f t="shared" si="1644"/>
        <v>2.7902856873540842E-3</v>
      </c>
      <c r="AH1214" s="13">
        <f t="shared" si="1645"/>
        <v>1.9021228616683747E-2</v>
      </c>
      <c r="AI1214" s="13">
        <f t="shared" si="1646"/>
        <v>2.0782641133160116E-2</v>
      </c>
      <c r="AJ1214" s="13">
        <f t="shared" si="1647"/>
        <v>1.1353582388754797E-2</v>
      </c>
      <c r="AK1214" s="13">
        <f t="shared" si="1648"/>
        <v>4.1349840068391902E-3</v>
      </c>
      <c r="AL1214" s="13">
        <f t="shared" si="1649"/>
        <v>7.9925528374477612E-5</v>
      </c>
      <c r="AM1214" s="13">
        <f t="shared" si="1650"/>
        <v>8.6184681927898004E-4</v>
      </c>
      <c r="AN1214" s="13">
        <f t="shared" si="1651"/>
        <v>1.3954600858608046E-3</v>
      </c>
      <c r="AO1214" s="13">
        <f t="shared" si="1652"/>
        <v>1.1297302534920073E-3</v>
      </c>
      <c r="AP1214" s="13">
        <f t="shared" si="1653"/>
        <v>6.0973459988183584E-4</v>
      </c>
      <c r="AQ1214" s="13">
        <f t="shared" si="1654"/>
        <v>2.468130873347188E-4</v>
      </c>
      <c r="AR1214" s="13">
        <f t="shared" si="1655"/>
        <v>6.1596480313802502E-3</v>
      </c>
      <c r="AS1214" s="13">
        <f t="shared" si="1656"/>
        <v>6.7300465770370648E-3</v>
      </c>
      <c r="AT1214" s="13">
        <f t="shared" si="1657"/>
        <v>3.6766327149165825E-3</v>
      </c>
      <c r="AU1214" s="13">
        <f t="shared" si="1658"/>
        <v>1.3390326466701395E-3</v>
      </c>
      <c r="AV1214" s="13">
        <f t="shared" si="1659"/>
        <v>3.6575759013960675E-4</v>
      </c>
      <c r="AW1214" s="13">
        <f t="shared" si="1660"/>
        <v>3.9276476846413463E-6</v>
      </c>
      <c r="AX1214" s="13">
        <f t="shared" si="1661"/>
        <v>1.5694265880315941E-4</v>
      </c>
      <c r="AY1214" s="13">
        <f t="shared" si="1662"/>
        <v>2.5411385321570364E-4</v>
      </c>
      <c r="AZ1214" s="13">
        <f t="shared" si="1663"/>
        <v>2.0572434189840633E-4</v>
      </c>
      <c r="BA1214" s="13">
        <f t="shared" si="1664"/>
        <v>1.1103292038577439E-4</v>
      </c>
      <c r="BB1214" s="13">
        <f t="shared" si="1665"/>
        <v>4.4944764298292856E-5</v>
      </c>
      <c r="BC1214" s="13">
        <f t="shared" si="1666"/>
        <v>1.4554471454488792E-5</v>
      </c>
      <c r="BD1214" s="13">
        <f t="shared" si="1667"/>
        <v>1.6622333146419305E-3</v>
      </c>
      <c r="BE1214" s="13">
        <f t="shared" si="1668"/>
        <v>1.8161602046823679E-3</v>
      </c>
      <c r="BF1214" s="13">
        <f t="shared" si="1669"/>
        <v>9.921705515156371E-4</v>
      </c>
      <c r="BG1214" s="13">
        <f t="shared" si="1670"/>
        <v>3.6134932764811086E-4</v>
      </c>
      <c r="BH1214" s="13">
        <f t="shared" si="1671"/>
        <v>9.8702790860108404E-5</v>
      </c>
      <c r="BI1214" s="13">
        <f t="shared" si="1672"/>
        <v>2.1568582373146659E-5</v>
      </c>
      <c r="BJ1214" s="14">
        <f t="shared" si="1673"/>
        <v>0.25647447286147246</v>
      </c>
      <c r="BK1214" s="14">
        <f t="shared" si="1674"/>
        <v>0.24757064005168139</v>
      </c>
      <c r="BL1214" s="14">
        <f t="shared" si="1675"/>
        <v>0.44764352483477204</v>
      </c>
      <c r="BM1214" s="14">
        <f t="shared" si="1676"/>
        <v>0.50767934501963652</v>
      </c>
      <c r="BN1214" s="14">
        <f t="shared" si="1677"/>
        <v>0.49074973147339512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1.8147</v>
      </c>
      <c r="F1231" s="10">
        <f>VLOOKUP(B1231,home!$B$2:$E$405,3,FALSE)</f>
        <v>0.77149999999999996</v>
      </c>
      <c r="G1231" s="10">
        <f>VLOOKUP(C1231,away!$B$2:$E$405,4,FALSE)</f>
        <v>0.9919</v>
      </c>
      <c r="H1231" s="10">
        <f>VLOOKUP(A1231,away!$A$2:$E$405,3,FALSE)</f>
        <v>1.2371000000000001</v>
      </c>
      <c r="I1231" s="10">
        <f>VLOOKUP(C1231,away!$B$2:$E$405,3,FALSE)</f>
        <v>1.4011</v>
      </c>
      <c r="J1231" s="10">
        <f>VLOOKUP(B1231,home!$B$2:$E$405,4,FALSE)</f>
        <v>0.75449999999999995</v>
      </c>
      <c r="K1231" s="12">
        <f t="shared" si="1622"/>
        <v>1.3887007174950001</v>
      </c>
      <c r="L1231" s="12">
        <f t="shared" si="1623"/>
        <v>1.3077754611450001</v>
      </c>
      <c r="M1231" s="13">
        <f t="shared" si="1624"/>
        <v>6.7442750707673013E-2</v>
      </c>
      <c r="N1231" s="13">
        <f t="shared" si="1625"/>
        <v>9.3657796297581933E-2</v>
      </c>
      <c r="O1231" s="13">
        <f t="shared" si="1626"/>
        <v>8.8199974407614345E-2</v>
      </c>
      <c r="P1231" s="13">
        <f t="shared" si="1627"/>
        <v>0.1224833677428947</v>
      </c>
      <c r="Q1231" s="13">
        <f t="shared" si="1628"/>
        <v>6.5031324458726322E-2</v>
      </c>
      <c r="R1231" s="13">
        <f t="shared" si="1629"/>
        <v>5.767288110194755E-2</v>
      </c>
      <c r="S1231" s="13">
        <f t="shared" si="1630"/>
        <v>5.5610778090395926E-2</v>
      </c>
      <c r="T1231" s="13">
        <f t="shared" si="1631"/>
        <v>8.5046370332880927E-2</v>
      </c>
      <c r="U1231" s="13">
        <f t="shared" si="1632"/>
        <v>8.009037136627839E-2</v>
      </c>
      <c r="V1231" s="13">
        <f t="shared" si="1633"/>
        <v>1.1221691009276395E-2</v>
      </c>
      <c r="W1231" s="13">
        <f t="shared" si="1634"/>
        <v>3.0103015645161116E-2</v>
      </c>
      <c r="X1231" s="13">
        <f t="shared" si="1635"/>
        <v>3.936798516720573E-2</v>
      </c>
      <c r="Y1231" s="13">
        <f t="shared" si="1636"/>
        <v>2.5742242478196009E-2</v>
      </c>
      <c r="Z1231" s="13">
        <f t="shared" si="1637"/>
        <v>2.5141059559553397E-2</v>
      </c>
      <c r="AA1231" s="13">
        <f t="shared" si="1638"/>
        <v>3.4913407448936333E-2</v>
      </c>
      <c r="AB1231" s="13">
        <f t="shared" si="1639"/>
        <v>2.4242136987266592E-2</v>
      </c>
      <c r="AC1231" s="13">
        <f t="shared" si="1640"/>
        <v>1.2737381817950169E-3</v>
      </c>
      <c r="AD1231" s="13">
        <f t="shared" si="1641"/>
        <v>1.0451019856299613E-2</v>
      </c>
      <c r="AE1231" s="13">
        <f t="shared" si="1642"/>
        <v>1.3667587312007779E-2</v>
      </c>
      <c r="AF1231" s="13">
        <f t="shared" si="1643"/>
        <v>8.9370676498502655E-3</v>
      </c>
      <c r="AG1231" s="13">
        <f t="shared" si="1644"/>
        <v>3.8958925890223298E-3</v>
      </c>
      <c r="AH1231" s="13">
        <f t="shared" si="1645"/>
        <v>8.2197151897922191E-3</v>
      </c>
      <c r="AI1231" s="13">
        <f t="shared" si="1646"/>
        <v>1.1414724381669005E-2</v>
      </c>
      <c r="AJ1231" s="13">
        <f t="shared" si="1647"/>
        <v>7.9258179694157108E-3</v>
      </c>
      <c r="AK1231" s="13">
        <f t="shared" si="1648"/>
        <v>3.6688630336207863E-3</v>
      </c>
      <c r="AL1231" s="13">
        <f t="shared" si="1649"/>
        <v>9.2529880820068855E-5</v>
      </c>
      <c r="AM1231" s="13">
        <f t="shared" si="1650"/>
        <v>2.9026677545995519E-3</v>
      </c>
      <c r="AN1231" s="13">
        <f t="shared" si="1651"/>
        <v>3.7960376613221511E-3</v>
      </c>
      <c r="AO1231" s="13">
        <f t="shared" si="1652"/>
        <v>2.4821824515296829E-3</v>
      </c>
      <c r="AP1231" s="13">
        <f t="shared" si="1653"/>
        <v>1.0820457667317523E-3</v>
      </c>
      <c r="AQ1231" s="13">
        <f t="shared" si="1654"/>
        <v>3.5376822539190329E-4</v>
      </c>
      <c r="AR1231" s="13">
        <f t="shared" si="1655"/>
        <v>2.1499083645622145E-3</v>
      </c>
      <c r="AS1231" s="13">
        <f t="shared" si="1656"/>
        <v>2.9855792884160492E-3</v>
      </c>
      <c r="AT1231" s="13">
        <f t="shared" si="1657"/>
        <v>2.0730380499807905E-3</v>
      </c>
      <c r="AU1231" s="13">
        <f t="shared" si="1658"/>
        <v>9.5960980913425281E-4</v>
      </c>
      <c r="AV1231" s="13">
        <f t="shared" si="1659"/>
        <v>3.3315270761499419E-4</v>
      </c>
      <c r="AW1231" s="13">
        <f t="shared" si="1660"/>
        <v>4.6678978758404894E-6</v>
      </c>
      <c r="AX1231" s="13">
        <f t="shared" si="1661"/>
        <v>6.7182279891033359E-4</v>
      </c>
      <c r="AY1231" s="13">
        <f t="shared" si="1662"/>
        <v>8.7859337065268616E-4</v>
      </c>
      <c r="AZ1231" s="13">
        <f t="shared" si="1663"/>
        <v>5.7450142523212853E-4</v>
      </c>
      <c r="BA1231" s="13">
        <f t="shared" si="1664"/>
        <v>2.5043962210380215E-4</v>
      </c>
      <c r="BB1231" s="13">
        <f t="shared" si="1665"/>
        <v>8.1879698071444894E-5</v>
      </c>
      <c r="BC1231" s="13">
        <f t="shared" si="1666"/>
        <v>2.1416051980759425E-5</v>
      </c>
      <c r="BD1231" s="13">
        <f t="shared" si="1667"/>
        <v>4.6859956714747356E-4</v>
      </c>
      <c r="BE1231" s="13">
        <f t="shared" si="1668"/>
        <v>6.5074455511554303E-4</v>
      </c>
      <c r="BF1231" s="13">
        <f t="shared" si="1669"/>
        <v>4.5184471529745974E-4</v>
      </c>
      <c r="BG1231" s="13">
        <f t="shared" si="1670"/>
        <v>2.0915902677663537E-4</v>
      </c>
      <c r="BH1231" s="13">
        <f t="shared" si="1671"/>
        <v>7.261482263881737E-5</v>
      </c>
      <c r="BI1231" s="13">
        <f t="shared" si="1672"/>
        <v>2.0168051259859564E-5</v>
      </c>
      <c r="BJ1231" s="14">
        <f t="shared" si="1673"/>
        <v>0.38899565661345825</v>
      </c>
      <c r="BK1231" s="14">
        <f t="shared" si="1674"/>
        <v>0.25900344898350786</v>
      </c>
      <c r="BL1231" s="14">
        <f t="shared" si="1675"/>
        <v>0.32672231084448489</v>
      </c>
      <c r="BM1231" s="14">
        <f t="shared" si="1676"/>
        <v>0.50450045581178959</v>
      </c>
      <c r="BN1231" s="14">
        <f t="shared" si="1677"/>
        <v>0.4944880947164379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1.8147</v>
      </c>
      <c r="F1232" s="10">
        <f>VLOOKUP(B1232,home!$B$2:$E$405,3,FALSE)</f>
        <v>1.2491000000000001</v>
      </c>
      <c r="G1232" s="10">
        <f>VLOOKUP(C1232,away!$B$2:$E$405,4,FALSE)</f>
        <v>1.2596000000000001</v>
      </c>
      <c r="H1232" s="10">
        <f>VLOOKUP(A1232,away!$A$2:$E$405,3,FALSE)</f>
        <v>1.2371000000000001</v>
      </c>
      <c r="I1232" s="10">
        <f>VLOOKUP(C1232,away!$B$2:$E$405,3,FALSE)</f>
        <v>0.98160000000000003</v>
      </c>
      <c r="J1232" s="10">
        <f>VLOOKUP(B1232,home!$B$2:$E$405,4,FALSE)</f>
        <v>1.1856</v>
      </c>
      <c r="K1232" s="12">
        <f t="shared" si="1622"/>
        <v>2.8551879334920005</v>
      </c>
      <c r="L1232" s="12">
        <f t="shared" si="1623"/>
        <v>1.439718374016</v>
      </c>
      <c r="M1232" s="13">
        <f t="shared" si="1624"/>
        <v>1.3637849401520965E-2</v>
      </c>
      <c r="N1232" s="13">
        <f t="shared" si="1625"/>
        <v>3.8938623050003757E-2</v>
      </c>
      <c r="O1232" s="13">
        <f t="shared" si="1626"/>
        <v>1.9634662365432841E-2</v>
      </c>
      <c r="P1232" s="13">
        <f t="shared" si="1627"/>
        <v>5.6060651063973344E-2</v>
      </c>
      <c r="Q1232" s="13">
        <f t="shared" si="1628"/>
        <v>5.5588543339582103E-2</v>
      </c>
      <c r="R1232" s="13">
        <f t="shared" si="1629"/>
        <v>1.4134192087557063E-2</v>
      </c>
      <c r="S1232" s="13">
        <f t="shared" si="1630"/>
        <v>5.7611660482298543E-2</v>
      </c>
      <c r="T1232" s="13">
        <f t="shared" si="1631"/>
        <v>8.0031847230781092E-2</v>
      </c>
      <c r="U1232" s="13">
        <f t="shared" si="1632"/>
        <v>4.0355774698051031E-2</v>
      </c>
      <c r="V1232" s="13">
        <f t="shared" si="1633"/>
        <v>2.6313591603494346E-2</v>
      </c>
      <c r="W1232" s="13">
        <f t="shared" si="1634"/>
        <v>5.2905246061190653E-2</v>
      </c>
      <c r="X1232" s="13">
        <f t="shared" si="1635"/>
        <v>7.616865483613379E-2</v>
      </c>
      <c r="Y1232" s="13">
        <f t="shared" si="1636"/>
        <v>5.4830705945832253E-2</v>
      </c>
      <c r="Z1232" s="13">
        <f t="shared" si="1637"/>
        <v>6.7830853501091555E-3</v>
      </c>
      <c r="AA1232" s="13">
        <f t="shared" si="1638"/>
        <v>1.9366983443478019E-2</v>
      </c>
      <c r="AB1232" s="13">
        <f t="shared" si="1639"/>
        <v>2.7648188717978903E-2</v>
      </c>
      <c r="AC1232" s="13">
        <f t="shared" si="1640"/>
        <v>6.7604000165839848E-3</v>
      </c>
      <c r="AD1232" s="13">
        <f t="shared" si="1641"/>
        <v>3.7763605043084181E-2</v>
      </c>
      <c r="AE1232" s="13">
        <f t="shared" si="1642"/>
        <v>5.4368956049611575E-2</v>
      </c>
      <c r="AF1232" s="13">
        <f t="shared" si="1643"/>
        <v>3.913799250034708E-2</v>
      </c>
      <c r="AG1232" s="13">
        <f t="shared" si="1644"/>
        <v>1.8782562308283367E-2</v>
      </c>
      <c r="AH1232" s="13">
        <f t="shared" si="1645"/>
        <v>2.4414331527677262E-3</v>
      </c>
      <c r="AI1232" s="13">
        <f t="shared" si="1646"/>
        <v>6.970750478209743E-3</v>
      </c>
      <c r="AJ1232" s="13">
        <f t="shared" si="1647"/>
        <v>9.9514013263840261E-3</v>
      </c>
      <c r="AK1232" s="13">
        <f t="shared" si="1648"/>
        <v>9.4710403294759882E-3</v>
      </c>
      <c r="AL1232" s="13">
        <f t="shared" si="1649"/>
        <v>1.1115900028646061E-3</v>
      </c>
      <c r="AM1232" s="13">
        <f t="shared" si="1650"/>
        <v>2.1564437888834311E-2</v>
      </c>
      <c r="AN1232" s="13">
        <f t="shared" si="1651"/>
        <v>3.1046717453881555E-2</v>
      </c>
      <c r="AO1232" s="13">
        <f t="shared" si="1652"/>
        <v>2.2349264785618266E-2</v>
      </c>
      <c r="AP1232" s="13">
        <f t="shared" si="1653"/>
        <v>1.0725549052534459E-2</v>
      </c>
      <c r="AQ1232" s="13">
        <f t="shared" si="1654"/>
        <v>3.8604425105859407E-3</v>
      </c>
      <c r="AR1232" s="13">
        <f t="shared" si="1655"/>
        <v>7.0299523379430085E-4</v>
      </c>
      <c r="AS1232" s="13">
        <f t="shared" si="1656"/>
        <v>2.0071835088318756E-3</v>
      </c>
      <c r="AT1232" s="13">
        <f t="shared" si="1657"/>
        <v>2.8654430673604528E-3</v>
      </c>
      <c r="AU1232" s="13">
        <f t="shared" si="1658"/>
        <v>2.7271261566786239E-3</v>
      </c>
      <c r="AV1232" s="13">
        <f t="shared" si="1659"/>
        <v>1.9466144239148053E-3</v>
      </c>
      <c r="AW1232" s="13">
        <f t="shared" si="1660"/>
        <v>1.269271060799122E-4</v>
      </c>
      <c r="AX1232" s="13">
        <f t="shared" si="1661"/>
        <v>1.0261753808789579E-2</v>
      </c>
      <c r="AY1232" s="13">
        <f t="shared" si="1662"/>
        <v>1.4774035508143027E-2</v>
      </c>
      <c r="AZ1232" s="13">
        <f t="shared" si="1663"/>
        <v>1.0635225189719167E-2</v>
      </c>
      <c r="BA1232" s="13">
        <f t="shared" si="1664"/>
        <v>5.1039097058121615E-3</v>
      </c>
      <c r="BB1232" s="13">
        <f t="shared" si="1665"/>
        <v>1.8370481456940915E-3</v>
      </c>
      <c r="BC1232" s="13">
        <f t="shared" si="1666"/>
        <v>5.2896639386156073E-4</v>
      </c>
      <c r="BD1232" s="13">
        <f t="shared" si="1667"/>
        <v>1.6868585915655481E-4</v>
      </c>
      <c r="BE1232" s="13">
        <f t="shared" si="1668"/>
        <v>4.8162982961452629E-4</v>
      </c>
      <c r="BF1232" s="13">
        <f t="shared" si="1669"/>
        <v>6.8757183896260186E-4</v>
      </c>
      <c r="BG1232" s="13">
        <f t="shared" si="1670"/>
        <v>6.54382272671642E-4</v>
      </c>
      <c r="BH1232" s="13">
        <f t="shared" si="1671"/>
        <v>4.670960922057861E-4</v>
      </c>
      <c r="BI1232" s="13">
        <f t="shared" si="1672"/>
        <v>2.667294252494453E-4</v>
      </c>
      <c r="BJ1232" s="14">
        <f t="shared" si="1673"/>
        <v>0.64120408680832397</v>
      </c>
      <c r="BK1232" s="14">
        <f t="shared" si="1674"/>
        <v>0.17626977807887878</v>
      </c>
      <c r="BL1232" s="14">
        <f t="shared" si="1675"/>
        <v>0.16294988430777593</v>
      </c>
      <c r="BM1232" s="14">
        <f t="shared" si="1676"/>
        <v>0.77456520483495461</v>
      </c>
      <c r="BN1232" s="14">
        <f t="shared" si="1677"/>
        <v>0.19799452130807008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1.5906</v>
      </c>
      <c r="F1233" s="10">
        <f>VLOOKUP(B1233,home!$B$2:$E$405,3,FALSE)</f>
        <v>0.9879</v>
      </c>
      <c r="G1233" s="10">
        <f>VLOOKUP(C1233,away!$B$2:$E$405,4,FALSE)</f>
        <v>0.89810000000000001</v>
      </c>
      <c r="H1233" s="10">
        <f>VLOOKUP(A1233,away!$A$2:$E$405,3,FALSE)</f>
        <v>1.1812</v>
      </c>
      <c r="I1233" s="10">
        <f>VLOOKUP(C1233,away!$B$2:$E$405,3,FALSE)</f>
        <v>0.72570000000000001</v>
      </c>
      <c r="J1233" s="10">
        <f>VLOOKUP(B1233,home!$B$2:$E$405,4,FALSE)</f>
        <v>0.60470000000000002</v>
      </c>
      <c r="K1233" s="12">
        <f t="shared" si="1622"/>
        <v>1.4112327938939999</v>
      </c>
      <c r="L1233" s="12">
        <f t="shared" si="1623"/>
        <v>0.51834692914800007</v>
      </c>
      <c r="M1233" s="13">
        <f t="shared" si="1624"/>
        <v>0.1452092137476983</v>
      </c>
      <c r="N1233" s="13">
        <f t="shared" si="1625"/>
        <v>0.20492400441631528</v>
      </c>
      <c r="O1233" s="13">
        <f t="shared" si="1626"/>
        <v>7.5268750030114961E-2</v>
      </c>
      <c r="P1233" s="13">
        <f t="shared" si="1627"/>
        <v>0.10622172839790822</v>
      </c>
      <c r="Q1233" s="13">
        <f t="shared" si="1628"/>
        <v>0.14459773764419154</v>
      </c>
      <c r="R1233" s="13">
        <f t="shared" si="1629"/>
        <v>1.9507662719459268E-2</v>
      </c>
      <c r="S1233" s="13">
        <f t="shared" si="1630"/>
        <v>1.9425515937720302E-2</v>
      </c>
      <c r="T1233" s="13">
        <f t="shared" si="1631"/>
        <v>7.4951793269614861E-2</v>
      </c>
      <c r="U1233" s="13">
        <f t="shared" si="1632"/>
        <v>2.7529853361924324E-2</v>
      </c>
      <c r="V1233" s="13">
        <f t="shared" si="1633"/>
        <v>1.5788804340924963E-3</v>
      </c>
      <c r="W1233" s="13">
        <f t="shared" si="1634"/>
        <v>6.8020356428788009E-2</v>
      </c>
      <c r="X1233" s="13">
        <f t="shared" si="1635"/>
        <v>3.5258142874414686E-2</v>
      </c>
      <c r="Y1233" s="13">
        <f t="shared" si="1636"/>
        <v>9.1379750432071475E-3</v>
      </c>
      <c r="Z1233" s="13">
        <f t="shared" si="1637"/>
        <v>3.3705790218288788E-3</v>
      </c>
      <c r="AA1233" s="13">
        <f t="shared" si="1638"/>
        <v>4.7566716500160736E-3</v>
      </c>
      <c r="AB1233" s="13">
        <f t="shared" si="1639"/>
        <v>3.3563855111442844E-3</v>
      </c>
      <c r="AC1233" s="13">
        <f t="shared" si="1640"/>
        <v>7.2185247544942268E-5</v>
      </c>
      <c r="AD1233" s="13">
        <f t="shared" si="1641"/>
        <v>2.3998139411166051E-2</v>
      </c>
      <c r="AE1233" s="13">
        <f t="shared" si="1642"/>
        <v>1.2439361869043517E-2</v>
      </c>
      <c r="AF1233" s="13">
        <f t="shared" si="1643"/>
        <v>3.2239525126897171E-3</v>
      </c>
      <c r="AG1233" s="13">
        <f t="shared" si="1644"/>
        <v>5.5704196155723128E-4</v>
      </c>
      <c r="AH1233" s="13">
        <f t="shared" si="1645"/>
        <v>4.367823213539172E-4</v>
      </c>
      <c r="AI1233" s="13">
        <f t="shared" si="1646"/>
        <v>6.1640153568779548E-4</v>
      </c>
      <c r="AJ1233" s="13">
        <f t="shared" si="1647"/>
        <v>4.3494303068462002E-4</v>
      </c>
      <c r="AK1233" s="13">
        <f t="shared" si="1648"/>
        <v>2.0460195612592664E-4</v>
      </c>
      <c r="AL1233" s="13">
        <f t="shared" si="1649"/>
        <v>2.1121639766956373E-6</v>
      </c>
      <c r="AM1233" s="13">
        <f t="shared" si="1650"/>
        <v>6.7733922658955144E-3</v>
      </c>
      <c r="AN1233" s="13">
        <f t="shared" si="1651"/>
        <v>3.510967080941754E-3</v>
      </c>
      <c r="AO1233" s="13">
        <f t="shared" si="1652"/>
        <v>9.0994950237293802E-4</v>
      </c>
      <c r="AP1233" s="13">
        <f t="shared" si="1653"/>
        <v>1.5722317674492109E-4</v>
      </c>
      <c r="AQ1233" s="13">
        <f t="shared" si="1654"/>
        <v>2.0374037714155771E-5</v>
      </c>
      <c r="AR1233" s="13">
        <f t="shared" si="1655"/>
        <v>4.5280954995987597E-5</v>
      </c>
      <c r="AS1233" s="13">
        <f t="shared" si="1656"/>
        <v>6.3901968629176038E-5</v>
      </c>
      <c r="AT1233" s="13">
        <f t="shared" si="1657"/>
        <v>4.5090276861939438E-5</v>
      </c>
      <c r="AU1233" s="13">
        <f t="shared" si="1658"/>
        <v>2.1210959131109589E-5</v>
      </c>
      <c r="AV1233" s="13">
        <f t="shared" si="1659"/>
        <v>7.4834002789418089E-6</v>
      </c>
      <c r="AW1233" s="13">
        <f t="shared" si="1660"/>
        <v>4.2918478807609811E-8</v>
      </c>
      <c r="AX1233" s="13">
        <f t="shared" si="1661"/>
        <v>1.5931388819232901E-3</v>
      </c>
      <c r="AY1233" s="13">
        <f t="shared" si="1662"/>
        <v>8.2579864715121563E-4</v>
      </c>
      <c r="AZ1233" s="13">
        <f t="shared" si="1663"/>
        <v>2.1402509642270276E-4</v>
      </c>
      <c r="BA1233" s="13">
        <f t="shared" si="1664"/>
        <v>3.69797504971042E-5</v>
      </c>
      <c r="BB1233" s="13">
        <f t="shared" si="1665"/>
        <v>4.7920850277082968E-6</v>
      </c>
      <c r="BC1233" s="13">
        <f t="shared" si="1666"/>
        <v>4.96792511665741E-7</v>
      </c>
      <c r="BD1233" s="13">
        <f t="shared" si="1667"/>
        <v>3.9118739951764941E-6</v>
      </c>
      <c r="BE1233" s="13">
        <f t="shared" si="1668"/>
        <v>5.520564867574206E-6</v>
      </c>
      <c r="BF1233" s="13">
        <f t="shared" si="1669"/>
        <v>3.8954010909699048E-6</v>
      </c>
      <c r="BG1233" s="13">
        <f t="shared" si="1670"/>
        <v>1.8324392549823978E-6</v>
      </c>
      <c r="BH1233" s="13">
        <f t="shared" si="1671"/>
        <v>6.4649959236246231E-7</v>
      </c>
      <c r="BI1233" s="13">
        <f t="shared" si="1672"/>
        <v>1.8247228519620192E-7</v>
      </c>
      <c r="BJ1233" s="14">
        <f t="shared" si="1673"/>
        <v>0.59115564274819077</v>
      </c>
      <c r="BK1233" s="14">
        <f t="shared" si="1674"/>
        <v>0.27333543457609216</v>
      </c>
      <c r="BL1233" s="14">
        <f t="shared" si="1675"/>
        <v>0.13231100892749459</v>
      </c>
      <c r="BM1233" s="14">
        <f t="shared" si="1676"/>
        <v>0.3036178125892468</v>
      </c>
      <c r="BN1233" s="14">
        <f t="shared" si="1677"/>
        <v>0.69572909695568752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1.5906</v>
      </c>
      <c r="F1234" s="10">
        <f>VLOOKUP(B1234,home!$B$2:$E$405,3,FALSE)</f>
        <v>1.0216000000000001</v>
      </c>
      <c r="G1234" s="10">
        <f>VLOOKUP(C1234,away!$B$2:$E$405,4,FALSE)</f>
        <v>1.0216000000000001</v>
      </c>
      <c r="H1234" s="10">
        <f>VLOOKUP(A1234,away!$A$2:$E$405,3,FALSE)</f>
        <v>1.1812</v>
      </c>
      <c r="I1234" s="10">
        <f>VLOOKUP(C1234,away!$B$2:$E$405,3,FALSE)</f>
        <v>1.0582</v>
      </c>
      <c r="J1234" s="10">
        <f>VLOOKUP(B1234,home!$B$2:$E$405,4,FALSE)</f>
        <v>1.0582</v>
      </c>
      <c r="K1234" s="12">
        <f t="shared" si="1622"/>
        <v>1.6600560303360001</v>
      </c>
      <c r="L1234" s="12">
        <f t="shared" si="1623"/>
        <v>1.3226926878880001</v>
      </c>
      <c r="M1234" s="13">
        <f t="shared" si="1624"/>
        <v>5.0653410382522808E-2</v>
      </c>
      <c r="N1234" s="13">
        <f t="shared" si="1625"/>
        <v>8.4087499362591134E-2</v>
      </c>
      <c r="O1234" s="13">
        <f t="shared" si="1626"/>
        <v>6.6998895529553015E-2</v>
      </c>
      <c r="P1234" s="13">
        <f t="shared" si="1627"/>
        <v>0.11122192054968616</v>
      </c>
      <c r="Q1234" s="13">
        <f t="shared" si="1628"/>
        <v>6.9794980196372022E-2</v>
      </c>
      <c r="R1234" s="13">
        <f t="shared" si="1629"/>
        <v>4.4309474606755904E-2</v>
      </c>
      <c r="S1234" s="13">
        <f t="shared" si="1630"/>
        <v>6.1053715422826199E-2</v>
      </c>
      <c r="T1234" s="13">
        <f t="shared" si="1631"/>
        <v>9.231730995702904E-2</v>
      </c>
      <c r="U1234" s="13">
        <f t="shared" si="1632"/>
        <v>7.3556210521964996E-2</v>
      </c>
      <c r="V1234" s="13">
        <f t="shared" si="1633"/>
        <v>1.4895369739701752E-2</v>
      </c>
      <c r="W1234" s="13">
        <f t="shared" si="1634"/>
        <v>3.8621192587389684E-2</v>
      </c>
      <c r="X1234" s="13">
        <f t="shared" si="1635"/>
        <v>5.1083969032854566E-2</v>
      </c>
      <c r="Y1234" s="13">
        <f t="shared" si="1636"/>
        <v>3.3784196154026884E-2</v>
      </c>
      <c r="Z1234" s="13">
        <f t="shared" si="1637"/>
        <v>1.9535939355505016E-2</v>
      </c>
      <c r="AA1234" s="13">
        <f t="shared" si="1638"/>
        <v>3.2430753935384492E-2</v>
      </c>
      <c r="AB1234" s="13">
        <f t="shared" si="1639"/>
        <v>2.6918434319389006E-2</v>
      </c>
      <c r="AC1234" s="13">
        <f t="shared" si="1640"/>
        <v>2.0441511455452322E-3</v>
      </c>
      <c r="AD1234" s="13">
        <f t="shared" si="1641"/>
        <v>1.6028335913366061E-2</v>
      </c>
      <c r="AE1234" s="13">
        <f t="shared" si="1642"/>
        <v>2.120056271162192E-2</v>
      </c>
      <c r="AF1234" s="13">
        <f t="shared" si="1643"/>
        <v>1.4020914638886654E-2</v>
      </c>
      <c r="AG1234" s="13">
        <f t="shared" si="1644"/>
        <v>6.1817870901190652E-3</v>
      </c>
      <c r="AH1234" s="13">
        <f t="shared" si="1645"/>
        <v>6.4600110341374774E-3</v>
      </c>
      <c r="AI1234" s="13">
        <f t="shared" si="1646"/>
        <v>1.0723980273257019E-2</v>
      </c>
      <c r="AJ1234" s="13">
        <f t="shared" si="1647"/>
        <v>8.9012040609123145E-3</v>
      </c>
      <c r="AK1234" s="13">
        <f t="shared" si="1648"/>
        <v>4.9254991595229251E-3</v>
      </c>
      <c r="AL1234" s="13">
        <f t="shared" si="1649"/>
        <v>1.7953730229372817E-4</v>
      </c>
      <c r="AM1234" s="13">
        <f t="shared" si="1650"/>
        <v>5.3215871378468806E-3</v>
      </c>
      <c r="AN1234" s="13">
        <f t="shared" si="1651"/>
        <v>7.0388243951888998E-3</v>
      </c>
      <c r="AO1234" s="13">
        <f t="shared" si="1652"/>
        <v>4.6551007794220171E-3</v>
      </c>
      <c r="AP1234" s="13">
        <f t="shared" si="1653"/>
        <v>2.052422587441077E-3</v>
      </c>
      <c r="AQ1234" s="13">
        <f t="shared" si="1654"/>
        <v>6.7868108721612092E-4</v>
      </c>
      <c r="AR1234" s="13">
        <f t="shared" si="1655"/>
        <v>1.7089218717058871E-3</v>
      </c>
      <c r="AS1234" s="13">
        <f t="shared" si="1656"/>
        <v>2.8369060584984419E-3</v>
      </c>
      <c r="AT1234" s="13">
        <f t="shared" si="1657"/>
        <v>2.3547115049535371E-3</v>
      </c>
      <c r="AU1234" s="13">
        <f t="shared" si="1658"/>
        <v>1.3029843444998922E-3</v>
      </c>
      <c r="AV1234" s="13">
        <f t="shared" si="1659"/>
        <v>5.4075675463011131E-4</v>
      </c>
      <c r="AW1234" s="13">
        <f t="shared" si="1660"/>
        <v>1.0950498594610714E-5</v>
      </c>
      <c r="AX1234" s="13">
        <f t="shared" si="1661"/>
        <v>1.4723554698568688E-3</v>
      </c>
      <c r="AY1234" s="13">
        <f t="shared" si="1662"/>
        <v>1.947473813951581E-3</v>
      </c>
      <c r="AZ1234" s="13">
        <f t="shared" si="1663"/>
        <v>1.287954686783556E-3</v>
      </c>
      <c r="BA1234" s="13">
        <f t="shared" si="1664"/>
        <v>5.6785608217989629E-4</v>
      </c>
      <c r="BB1234" s="13">
        <f t="shared" si="1665"/>
        <v>1.8777477191801915E-4</v>
      </c>
      <c r="BC1234" s="13">
        <f t="shared" si="1666"/>
        <v>4.9673663557160157E-5</v>
      </c>
      <c r="BD1234" s="13">
        <f t="shared" si="1667"/>
        <v>3.7672974397954151E-4</v>
      </c>
      <c r="BE1234" s="13">
        <f t="shared" si="1668"/>
        <v>6.2539248330017528E-4</v>
      </c>
      <c r="BF1234" s="13">
        <f t="shared" si="1669"/>
        <v>5.1909328161463134E-4</v>
      </c>
      <c r="BG1234" s="13">
        <f t="shared" si="1670"/>
        <v>2.8724131081709069E-4</v>
      </c>
      <c r="BH1234" s="13">
        <f t="shared" si="1671"/>
        <v>1.1920916754588215E-4</v>
      </c>
      <c r="BI1234" s="13">
        <f t="shared" si="1672"/>
        <v>3.957877949117524E-5</v>
      </c>
      <c r="BJ1234" s="14">
        <f t="shared" si="1673"/>
        <v>0.45238045211961908</v>
      </c>
      <c r="BK1234" s="14">
        <f t="shared" si="1674"/>
        <v>0.24199557835652746</v>
      </c>
      <c r="BL1234" s="14">
        <f t="shared" si="1675"/>
        <v>0.28593598874191362</v>
      </c>
      <c r="BM1234" s="14">
        <f t="shared" si="1676"/>
        <v>0.57084525463072699</v>
      </c>
      <c r="BN1234" s="14">
        <f t="shared" si="1677"/>
        <v>0.42706618062748103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1.5906</v>
      </c>
      <c r="F1235" s="10">
        <f>VLOOKUP(B1235,home!$B$2:$E$405,3,FALSE)</f>
        <v>1.4670000000000001</v>
      </c>
      <c r="G1235" s="10">
        <f>VLOOKUP(C1235,away!$B$2:$E$405,4,FALSE)</f>
        <v>1.1875</v>
      </c>
      <c r="H1235" s="10">
        <f>VLOOKUP(A1235,away!$A$2:$E$405,3,FALSE)</f>
        <v>1.1812</v>
      </c>
      <c r="I1235" s="10">
        <f>VLOOKUP(C1235,away!$B$2:$E$405,3,FALSE)</f>
        <v>1.5991</v>
      </c>
      <c r="J1235" s="10">
        <f>VLOOKUP(B1235,home!$B$2:$E$405,4,FALSE)</f>
        <v>0.18809999999999999</v>
      </c>
      <c r="K1235" s="12">
        <f t="shared" si="1622"/>
        <v>2.7709246125000004</v>
      </c>
      <c r="L1235" s="12">
        <f t="shared" si="1623"/>
        <v>0.35529398665200002</v>
      </c>
      <c r="M1235" s="13">
        <f t="shared" si="1624"/>
        <v>4.3883424722924461E-2</v>
      </c>
      <c r="N1235" s="13">
        <f t="shared" si="1625"/>
        <v>0.12159766164554241</v>
      </c>
      <c r="O1235" s="13">
        <f t="shared" si="1626"/>
        <v>1.5591516917750771E-2</v>
      </c>
      <c r="P1235" s="13">
        <f t="shared" si="1627"/>
        <v>4.3202917973605759E-2</v>
      </c>
      <c r="Q1235" s="13">
        <f t="shared" si="1628"/>
        <v>0.1684689767380404</v>
      </c>
      <c r="R1235" s="13">
        <f t="shared" si="1629"/>
        <v>2.7697861018298867E-3</v>
      </c>
      <c r="S1235" s="13">
        <f t="shared" si="1630"/>
        <v>1.0633240985742061E-2</v>
      </c>
      <c r="T1235" s="13">
        <f t="shared" si="1631"/>
        <v>5.9856014372441431E-2</v>
      </c>
      <c r="U1235" s="13">
        <f t="shared" si="1632"/>
        <v>7.6748684809208661E-3</v>
      </c>
      <c r="V1235" s="13">
        <f t="shared" si="1633"/>
        <v>1.1631499719012381E-3</v>
      </c>
      <c r="W1235" s="13">
        <f t="shared" si="1634"/>
        <v>0.15560494469537539</v>
      </c>
      <c r="X1235" s="13">
        <f t="shared" si="1635"/>
        <v>5.5285501143583909E-2</v>
      </c>
      <c r="Y1235" s="13">
        <f t="shared" si="1636"/>
        <v>9.8213030526788144E-3</v>
      </c>
      <c r="Z1235" s="13">
        <f t="shared" si="1637"/>
        <v>3.2802944876414772E-4</v>
      </c>
      <c r="AA1235" s="13">
        <f t="shared" si="1638"/>
        <v>9.0894487320538481E-4</v>
      </c>
      <c r="AB1235" s="13">
        <f t="shared" si="1639"/>
        <v>1.2593088602852467E-3</v>
      </c>
      <c r="AC1235" s="13">
        <f t="shared" si="1640"/>
        <v>7.1569552092181968E-5</v>
      </c>
      <c r="AD1235" s="13">
        <f t="shared" si="1641"/>
        <v>0.10779239277077926</v>
      </c>
      <c r="AE1235" s="13">
        <f t="shared" si="1642"/>
        <v>3.8297988958288391E-2</v>
      </c>
      <c r="AF1235" s="13">
        <f t="shared" si="1643"/>
        <v>6.8035225888722784E-3</v>
      </c>
      <c r="AG1235" s="13">
        <f t="shared" si="1644"/>
        <v>8.0575022129245619E-4</v>
      </c>
      <c r="AH1235" s="13">
        <f t="shared" si="1645"/>
        <v>2.9136722647667994E-5</v>
      </c>
      <c r="AI1235" s="13">
        <f t="shared" si="1646"/>
        <v>8.0735661912009421E-5</v>
      </c>
      <c r="AJ1235" s="13">
        <f t="shared" si="1647"/>
        <v>1.118562163492329E-4</v>
      </c>
      <c r="AK1235" s="13">
        <f t="shared" si="1648"/>
        <v>1.0331504764773813E-4</v>
      </c>
      <c r="AL1235" s="13">
        <f t="shared" si="1649"/>
        <v>2.818388499046192E-6</v>
      </c>
      <c r="AM1235" s="13">
        <f t="shared" si="1650"/>
        <v>5.9736918833763843E-2</v>
      </c>
      <c r="AN1235" s="13">
        <f t="shared" si="1651"/>
        <v>2.1224168042754898E-2</v>
      </c>
      <c r="AO1235" s="13">
        <f t="shared" si="1652"/>
        <v>3.7704096386411813E-3</v>
      </c>
      <c r="AP1235" s="13">
        <f t="shared" si="1653"/>
        <v>4.4653462394131745E-4</v>
      </c>
      <c r="AQ1235" s="13">
        <f t="shared" si="1654"/>
        <v>3.9662766679565558E-5</v>
      </c>
      <c r="AR1235" s="13">
        <f t="shared" si="1655"/>
        <v>2.0704204694927158E-6</v>
      </c>
      <c r="AS1235" s="13">
        <f t="shared" si="1656"/>
        <v>5.7369790371411737E-6</v>
      </c>
      <c r="AT1235" s="13">
        <f t="shared" si="1657"/>
        <v>7.948368207705517E-6</v>
      </c>
      <c r="AU1235" s="13">
        <f t="shared" si="1658"/>
        <v>7.3414430319812441E-6</v>
      </c>
      <c r="AV1235" s="13">
        <f t="shared" si="1659"/>
        <v>5.0856462971458648E-6</v>
      </c>
      <c r="AW1235" s="13">
        <f t="shared" si="1660"/>
        <v>7.7074537007767658E-8</v>
      </c>
      <c r="AX1235" s="13">
        <f t="shared" si="1661"/>
        <v>2.7587749778565204E-2</v>
      </c>
      <c r="AY1235" s="13">
        <f t="shared" si="1662"/>
        <v>9.8017616015842624E-3</v>
      </c>
      <c r="AZ1235" s="13">
        <f t="shared" si="1663"/>
        <v>1.7412534778196822E-3</v>
      </c>
      <c r="BA1235" s="13">
        <f t="shared" si="1664"/>
        <v>2.0621896330207161E-4</v>
      </c>
      <c r="BB1235" s="13">
        <f t="shared" si="1665"/>
        <v>1.8317089398708872E-5</v>
      </c>
      <c r="BC1235" s="13">
        <f t="shared" si="1666"/>
        <v>1.3015903432656723E-6</v>
      </c>
      <c r="BD1235" s="13">
        <f t="shared" si="1667"/>
        <v>1.2260132377532878E-7</v>
      </c>
      <c r="BE1235" s="13">
        <f t="shared" si="1668"/>
        <v>3.3971902557414004E-7</v>
      </c>
      <c r="BF1235" s="13">
        <f t="shared" si="1669"/>
        <v>4.7066790464895094E-7</v>
      </c>
      <c r="BG1235" s="13">
        <f t="shared" si="1670"/>
        <v>4.3472842710186052E-7</v>
      </c>
      <c r="BH1235" s="13">
        <f t="shared" si="1671"/>
        <v>3.0114992460248941E-7</v>
      </c>
      <c r="BI1235" s="13">
        <f t="shared" si="1672"/>
        <v>1.6689274762671136E-7</v>
      </c>
      <c r="BJ1235" s="14">
        <f t="shared" si="1673"/>
        <v>0.84890835259368869</v>
      </c>
      <c r="BK1235" s="14">
        <f t="shared" si="1674"/>
        <v>0.10875888319634901</v>
      </c>
      <c r="BL1235" s="14">
        <f t="shared" si="1675"/>
        <v>2.8559487498945598E-2</v>
      </c>
      <c r="BM1235" s="14">
        <f t="shared" si="1676"/>
        <v>0.58123878411100649</v>
      </c>
      <c r="BN1235" s="14">
        <f t="shared" si="1677"/>
        <v>0.39551428409969369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1.5906</v>
      </c>
      <c r="F1236" s="10">
        <f>VLOOKUP(B1236,home!$B$2:$E$405,3,FALSE)</f>
        <v>0.90810000000000002</v>
      </c>
      <c r="G1236" s="10">
        <f>VLOOKUP(C1236,away!$B$2:$E$405,4,FALSE)</f>
        <v>1.6067</v>
      </c>
      <c r="H1236" s="10">
        <f>VLOOKUP(A1236,away!$A$2:$E$405,3,FALSE)</f>
        <v>1.1812</v>
      </c>
      <c r="I1236" s="10">
        <f>VLOOKUP(C1236,away!$B$2:$E$405,3,FALSE)</f>
        <v>1.1288</v>
      </c>
      <c r="J1236" s="10">
        <f>VLOOKUP(B1236,home!$B$2:$E$405,4,FALSE)</f>
        <v>0.94069999999999998</v>
      </c>
      <c r="K1236" s="12">
        <f t="shared" si="1622"/>
        <v>2.3207558158620003</v>
      </c>
      <c r="L1236" s="12">
        <f t="shared" si="1623"/>
        <v>1.254271583392</v>
      </c>
      <c r="M1236" s="13">
        <f t="shared" si="1624"/>
        <v>2.8014658182970862E-2</v>
      </c>
      <c r="N1236" s="13">
        <f t="shared" si="1625"/>
        <v>6.5015180907515596E-2</v>
      </c>
      <c r="O1236" s="13">
        <f t="shared" si="1626"/>
        <v>3.5137989677340511E-2</v>
      </c>
      <c r="P1236" s="13">
        <f t="shared" si="1627"/>
        <v>8.1546693901386927E-2</v>
      </c>
      <c r="Q1236" s="13">
        <f t="shared" si="1628"/>
        <v>7.5442179605218471E-2</v>
      </c>
      <c r="R1236" s="13">
        <f t="shared" si="1629"/>
        <v>2.2036290974904824E-2</v>
      </c>
      <c r="S1236" s="13">
        <f t="shared" si="1630"/>
        <v>5.934271304342309E-2</v>
      </c>
      <c r="T1236" s="13">
        <f t="shared" si="1631"/>
        <v>9.462498206798102E-2</v>
      </c>
      <c r="U1236" s="13">
        <f t="shared" si="1632"/>
        <v>5.1140850440037668E-2</v>
      </c>
      <c r="V1236" s="13">
        <f t="shared" si="1633"/>
        <v>1.9193135029620736E-2</v>
      </c>
      <c r="W1236" s="13">
        <f t="shared" si="1634"/>
        <v>5.8360959026705454E-2</v>
      </c>
      <c r="X1236" s="13">
        <f t="shared" si="1635"/>
        <v>7.3200492486701491E-2</v>
      </c>
      <c r="Y1236" s="13">
        <f t="shared" si="1636"/>
        <v>4.5906648808184645E-2</v>
      </c>
      <c r="Z1236" s="13">
        <f t="shared" si="1637"/>
        <v>9.2131645243935696E-3</v>
      </c>
      <c r="AA1236" s="13">
        <f t="shared" si="1638"/>
        <v>2.1381505152479833E-2</v>
      </c>
      <c r="AB1236" s="13">
        <f t="shared" si="1639"/>
        <v>2.4810626217250453E-2</v>
      </c>
      <c r="AC1236" s="13">
        <f t="shared" si="1640"/>
        <v>3.4917807515403277E-3</v>
      </c>
      <c r="AD1236" s="13">
        <f t="shared" si="1641"/>
        <v>3.386038377012765E-2</v>
      </c>
      <c r="AE1236" s="13">
        <f t="shared" si="1642"/>
        <v>4.2470117165618784E-2</v>
      </c>
      <c r="AF1236" s="13">
        <f t="shared" si="1643"/>
        <v>2.663453055208222E-2</v>
      </c>
      <c r="AG1236" s="13">
        <f t="shared" si="1644"/>
        <v>1.1135644936154253E-2</v>
      </c>
      <c r="AH1236" s="13">
        <f t="shared" si="1645"/>
        <v>2.8889526140155326E-3</v>
      </c>
      <c r="AI1236" s="13">
        <f t="shared" si="1646"/>
        <v>6.7045535807262755E-3</v>
      </c>
      <c r="AJ1236" s="13">
        <f t="shared" si="1647"/>
        <v>7.7798158576144524E-3</v>
      </c>
      <c r="AK1236" s="13">
        <f t="shared" si="1648"/>
        <v>6.0183509659647192E-3</v>
      </c>
      <c r="AL1236" s="13">
        <f t="shared" si="1649"/>
        <v>4.0656312742691134E-4</v>
      </c>
      <c r="AM1236" s="13">
        <f t="shared" si="1650"/>
        <v>1.571633651236861E-2</v>
      </c>
      <c r="AN1236" s="13">
        <f t="shared" si="1651"/>
        <v>1.971255428249008E-2</v>
      </c>
      <c r="AO1236" s="13">
        <f t="shared" si="1652"/>
        <v>1.2362448336299793E-2</v>
      </c>
      <c r="AP1236" s="13">
        <f t="shared" si="1653"/>
        <v>5.1686225497908451E-3</v>
      </c>
      <c r="AQ1236" s="13">
        <f t="shared" si="1654"/>
        <v>1.620714097370441E-3</v>
      </c>
      <c r="AR1236" s="13">
        <f t="shared" si="1655"/>
        <v>7.2470623390514307E-4</v>
      </c>
      <c r="AS1236" s="13">
        <f t="shared" si="1656"/>
        <v>1.6818662071268079E-3</v>
      </c>
      <c r="AT1236" s="13">
        <f t="shared" si="1657"/>
        <v>1.9516003908456518E-3</v>
      </c>
      <c r="AU1236" s="13">
        <f t="shared" si="1658"/>
        <v>1.5097293190978664E-3</v>
      </c>
      <c r="AV1236" s="13">
        <f t="shared" si="1659"/>
        <v>8.7592827441843794E-4</v>
      </c>
      <c r="AW1236" s="13">
        <f t="shared" si="1660"/>
        <v>3.2873543366056327E-5</v>
      </c>
      <c r="AX1236" s="13">
        <f t="shared" si="1661"/>
        <v>6.0789632275206236E-3</v>
      </c>
      <c r="AY1236" s="13">
        <f t="shared" si="1662"/>
        <v>7.6246708327640357E-3</v>
      </c>
      <c r="AZ1236" s="13">
        <f t="shared" si="1663"/>
        <v>4.7817039791268742E-3</v>
      </c>
      <c r="BA1236" s="13">
        <f t="shared" si="1664"/>
        <v>1.9991851404037634E-3</v>
      </c>
      <c r="BB1236" s="13">
        <f t="shared" si="1665"/>
        <v>6.2688027788699685E-4</v>
      </c>
      <c r="BC1236" s="13">
        <f t="shared" si="1666"/>
        <v>1.5725562374850795E-4</v>
      </c>
      <c r="BD1236" s="13">
        <f t="shared" si="1667"/>
        <v>1.5149640591570972E-4</v>
      </c>
      <c r="BE1236" s="13">
        <f t="shared" si="1668"/>
        <v>3.5158616511107366E-4</v>
      </c>
      <c r="BF1236" s="13">
        <f t="shared" si="1669"/>
        <v>4.0797281872907091E-4</v>
      </c>
      <c r="BG1236" s="13">
        <f t="shared" si="1670"/>
        <v>3.1560176392636833E-4</v>
      </c>
      <c r="BH1236" s="13">
        <f t="shared" si="1671"/>
        <v>1.8310865728210634E-4</v>
      </c>
      <c r="BI1236" s="13">
        <f t="shared" si="1672"/>
        <v>8.4990096264426061E-5</v>
      </c>
      <c r="BJ1236" s="14">
        <f t="shared" si="1673"/>
        <v>0.60250045418606035</v>
      </c>
      <c r="BK1236" s="14">
        <f t="shared" si="1674"/>
        <v>0.19962021486913287</v>
      </c>
      <c r="BL1236" s="14">
        <f t="shared" si="1675"/>
        <v>0.18613752181295692</v>
      </c>
      <c r="BM1236" s="14">
        <f t="shared" si="1676"/>
        <v>0.68268656485380863</v>
      </c>
      <c r="BN1236" s="14">
        <f t="shared" si="1677"/>
        <v>0.30719299324933719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1.2153</v>
      </c>
      <c r="F1237" s="10">
        <f>VLOOKUP(B1237,home!$B$2:$E$405,3,FALSE)</f>
        <v>0.9143</v>
      </c>
      <c r="G1237" s="10">
        <f>VLOOKUP(C1237,away!$B$2:$E$405,4,FALSE)</f>
        <v>0.54859999999999998</v>
      </c>
      <c r="H1237" s="10">
        <f>VLOOKUP(A1237,away!$A$2:$E$405,3,FALSE)</f>
        <v>0.91669999999999996</v>
      </c>
      <c r="I1237" s="10">
        <f>VLOOKUP(C1237,away!$B$2:$E$405,3,FALSE)</f>
        <v>1.0909</v>
      </c>
      <c r="J1237" s="10">
        <f>VLOOKUP(B1237,home!$B$2:$E$405,4,FALSE)</f>
        <v>1.6969000000000001</v>
      </c>
      <c r="K1237" s="12">
        <f t="shared" si="1622"/>
        <v>0.60957622619399998</v>
      </c>
      <c r="L1237" s="12">
        <f t="shared" si="1623"/>
        <v>1.696947564107</v>
      </c>
      <c r="M1237" s="13">
        <f t="shared" si="1624"/>
        <v>9.9606904918758052E-2</v>
      </c>
      <c r="N1237" s="13">
        <f t="shared" si="1625"/>
        <v>6.0718001203241112E-2</v>
      </c>
      <c r="O1237" s="13">
        <f t="shared" si="1626"/>
        <v>0.16902769467012402</v>
      </c>
      <c r="P1237" s="13">
        <f t="shared" si="1627"/>
        <v>0.10303526423928588</v>
      </c>
      <c r="Q1237" s="13">
        <f t="shared" si="1628"/>
        <v>1.8506125017757231E-2</v>
      </c>
      <c r="R1237" s="13">
        <f t="shared" si="1629"/>
        <v>0.14341556736854441</v>
      </c>
      <c r="S1237" s="13">
        <f t="shared" si="1630"/>
        <v>2.6645405972403138E-2</v>
      </c>
      <c r="T1237" s="13">
        <f t="shared" si="1631"/>
        <v>3.1403923769942742E-2</v>
      </c>
      <c r="U1237" s="13">
        <f t="shared" si="1632"/>
        <v>8.7422720333988665E-2</v>
      </c>
      <c r="V1237" s="13">
        <f t="shared" si="1633"/>
        <v>3.0625012586212837E-3</v>
      </c>
      <c r="W1237" s="13">
        <f t="shared" si="1634"/>
        <v>3.7602979499329419E-3</v>
      </c>
      <c r="X1237" s="13">
        <f t="shared" si="1635"/>
        <v>6.3810284464552508E-3</v>
      </c>
      <c r="Y1237" s="13">
        <f t="shared" si="1636"/>
        <v>5.4141353393548581E-3</v>
      </c>
      <c r="Z1237" s="13">
        <f t="shared" si="1637"/>
        <v>8.1122899233691578E-2</v>
      </c>
      <c r="AA1237" s="13">
        <f t="shared" si="1638"/>
        <v>4.9450590772789849E-2</v>
      </c>
      <c r="AB1237" s="13">
        <f t="shared" si="1639"/>
        <v>1.5071952253170536E-2</v>
      </c>
      <c r="AC1237" s="13">
        <f t="shared" si="1640"/>
        <v>1.9799432245219131E-4</v>
      </c>
      <c r="AD1237" s="13">
        <f t="shared" si="1641"/>
        <v>5.7304705842128921E-4</v>
      </c>
      <c r="AE1237" s="13">
        <f t="shared" si="1642"/>
        <v>9.724308099066883E-4</v>
      </c>
      <c r="AF1237" s="13">
        <f t="shared" si="1643"/>
        <v>8.2508204706687632E-4</v>
      </c>
      <c r="AG1237" s="13">
        <f t="shared" si="1644"/>
        <v>4.6670698998618418E-4</v>
      </c>
      <c r="AH1237" s="13">
        <f t="shared" si="1645"/>
        <v>3.4415326561977634E-2</v>
      </c>
      <c r="AI1237" s="13">
        <f t="shared" si="1646"/>
        <v>2.0978764888884456E-2</v>
      </c>
      <c r="AJ1237" s="13">
        <f t="shared" si="1647"/>
        <v>6.3940781655886869E-3</v>
      </c>
      <c r="AK1237" s="13">
        <f t="shared" si="1648"/>
        <v>1.299226012723002E-3</v>
      </c>
      <c r="AL1237" s="13">
        <f t="shared" si="1649"/>
        <v>8.1923627075367945E-6</v>
      </c>
      <c r="AM1237" s="13">
        <f t="shared" si="1650"/>
        <v>6.9863172660804455E-5</v>
      </c>
      <c r="AN1237" s="13">
        <f t="shared" si="1651"/>
        <v>1.1855414066753886E-4</v>
      </c>
      <c r="AO1237" s="13">
        <f t="shared" si="1652"/>
        <v>1.0059008011028938E-4</v>
      </c>
      <c r="AP1237" s="13">
        <f t="shared" si="1653"/>
        <v>5.6898697138827843E-5</v>
      </c>
      <c r="AQ1237" s="13">
        <f t="shared" si="1654"/>
        <v>2.4138526377648959E-5</v>
      </c>
      <c r="AR1237" s="13">
        <f t="shared" si="1655"/>
        <v>1.1680200915458978E-2</v>
      </c>
      <c r="AS1237" s="13">
        <f t="shared" si="1656"/>
        <v>7.1199727952331888E-3</v>
      </c>
      <c r="AT1237" s="13">
        <f t="shared" si="1657"/>
        <v>2.1700830735610962E-3</v>
      </c>
      <c r="AU1237" s="13">
        <f t="shared" si="1658"/>
        <v>4.4094368350294983E-4</v>
      </c>
      <c r="AV1237" s="13">
        <f t="shared" si="1659"/>
        <v>6.7197196638452402E-5</v>
      </c>
      <c r="AW1237" s="13">
        <f t="shared" si="1660"/>
        <v>2.3539818767350077E-7</v>
      </c>
      <c r="AX1237" s="13">
        <f t="shared" si="1661"/>
        <v>7.0978215234188318E-6</v>
      </c>
      <c r="AY1237" s="13">
        <f t="shared" si="1662"/>
        <v>1.2044630944631822E-5</v>
      </c>
      <c r="AZ1237" s="13">
        <f t="shared" si="1663"/>
        <v>1.0219553571030386E-5</v>
      </c>
      <c r="BA1237" s="13">
        <f t="shared" si="1664"/>
        <v>5.7806821795403344E-6</v>
      </c>
      <c r="BB1237" s="13">
        <f t="shared" si="1665"/>
        <v>2.4523786358619286E-6</v>
      </c>
      <c r="BC1237" s="13">
        <f t="shared" si="1666"/>
        <v>8.3231159047878957E-7</v>
      </c>
      <c r="BD1237" s="13">
        <f t="shared" si="1667"/>
        <v>3.3034480819614099E-3</v>
      </c>
      <c r="BE1237" s="13">
        <f t="shared" si="1668"/>
        <v>2.0137034152298439E-3</v>
      </c>
      <c r="BF1237" s="13">
        <f t="shared" si="1669"/>
        <v>6.1375286426488878E-4</v>
      </c>
      <c r="BG1237" s="13">
        <f t="shared" si="1670"/>
        <v>1.2470971827144975E-4</v>
      </c>
      <c r="BH1237" s="13">
        <f t="shared" si="1671"/>
        <v>1.9005019858406811E-5</v>
      </c>
      <c r="BI1237" s="13">
        <f t="shared" si="1672"/>
        <v>2.3170016568059312E-6</v>
      </c>
      <c r="BJ1237" s="14">
        <f t="shared" si="1673"/>
        <v>0.12942925062746521</v>
      </c>
      <c r="BK1237" s="14">
        <f t="shared" si="1674"/>
        <v>0.23256830770517273</v>
      </c>
      <c r="BL1237" s="14">
        <f t="shared" si="1675"/>
        <v>0.55503125479342907</v>
      </c>
      <c r="BM1237" s="14">
        <f t="shared" si="1676"/>
        <v>0.40383034570929061</v>
      </c>
      <c r="BN1237" s="14">
        <f t="shared" si="1677"/>
        <v>0.59430955741771074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1.2153</v>
      </c>
      <c r="F1238" s="10">
        <f>VLOOKUP(B1238,home!$B$2:$E$405,3,FALSE)</f>
        <v>1.0057</v>
      </c>
      <c r="G1238" s="10">
        <f>VLOOKUP(C1238,away!$B$2:$E$405,4,FALSE)</f>
        <v>1.0057</v>
      </c>
      <c r="H1238" s="10">
        <f>VLOOKUP(A1238,away!$A$2:$E$405,3,FALSE)</f>
        <v>0.91669999999999996</v>
      </c>
      <c r="I1238" s="10">
        <f>VLOOKUP(C1238,away!$B$2:$E$405,3,FALSE)</f>
        <v>1.8181</v>
      </c>
      <c r="J1238" s="10">
        <f>VLOOKUP(B1238,home!$B$2:$E$405,4,FALSE)</f>
        <v>1.2121</v>
      </c>
      <c r="K1238" s="12">
        <f t="shared" si="1622"/>
        <v>1.229193905097</v>
      </c>
      <c r="L1238" s="12">
        <f t="shared" si="1623"/>
        <v>2.0201492164669999</v>
      </c>
      <c r="M1238" s="13">
        <f t="shared" si="1624"/>
        <v>3.8799686139879129E-2</v>
      </c>
      <c r="N1238" s="13">
        <f t="shared" si="1625"/>
        <v>4.7692337722815968E-2</v>
      </c>
      <c r="O1238" s="13">
        <f t="shared" si="1626"/>
        <v>7.8381155554642312E-2</v>
      </c>
      <c r="P1238" s="13">
        <f t="shared" si="1627"/>
        <v>9.6345638682226203E-2</v>
      </c>
      <c r="Q1238" s="13">
        <f t="shared" si="1628"/>
        <v>2.9311565424356565E-2</v>
      </c>
      <c r="R1238" s="13">
        <f t="shared" si="1629"/>
        <v>7.9170814989744376E-2</v>
      </c>
      <c r="S1238" s="13">
        <f t="shared" si="1630"/>
        <v>5.9810291116925811E-2</v>
      </c>
      <c r="T1238" s="13">
        <f t="shared" si="1631"/>
        <v>5.9213735925435114E-2</v>
      </c>
      <c r="U1238" s="13">
        <f t="shared" si="1632"/>
        <v>9.7316283246956001E-2</v>
      </c>
      <c r="V1238" s="13">
        <f t="shared" si="1633"/>
        <v>1.6502025519414706E-2</v>
      </c>
      <c r="W1238" s="13">
        <f t="shared" si="1634"/>
        <v>1.2009865856157017E-2</v>
      </c>
      <c r="X1238" s="13">
        <f t="shared" si="1635"/>
        <v>2.4261721099189369E-2</v>
      </c>
      <c r="Y1238" s="13">
        <f t="shared" si="1636"/>
        <v>2.4506148434334147E-2</v>
      </c>
      <c r="Z1238" s="13">
        <f t="shared" si="1637"/>
        <v>5.3312286622861971E-2</v>
      </c>
      <c r="AA1238" s="13">
        <f t="shared" si="1638"/>
        <v>6.5531137783606253E-2</v>
      </c>
      <c r="AB1238" s="13">
        <f t="shared" si="1639"/>
        <v>4.0275237578840273E-2</v>
      </c>
      <c r="AC1238" s="13">
        <f t="shared" si="1640"/>
        <v>2.5610680562056726E-3</v>
      </c>
      <c r="AD1238" s="13">
        <f t="shared" si="1641"/>
        <v>3.6906134778551931E-3</v>
      </c>
      <c r="AE1238" s="13">
        <f t="shared" si="1642"/>
        <v>7.4555899255717159E-3</v>
      </c>
      <c r="AF1238" s="13">
        <f t="shared" si="1643"/>
        <v>7.5307020732214821E-3</v>
      </c>
      <c r="AG1238" s="13">
        <f t="shared" si="1644"/>
        <v>5.071047297554929E-3</v>
      </c>
      <c r="AH1238" s="13">
        <f t="shared" si="1645"/>
        <v>2.6924693512309691E-2</v>
      </c>
      <c r="AI1238" s="13">
        <f t="shared" si="1646"/>
        <v>3.3095669161935806E-2</v>
      </c>
      <c r="AJ1238" s="13">
        <f t="shared" si="1647"/>
        <v>2.034049740947912E-2</v>
      </c>
      <c r="AK1238" s="13">
        <f t="shared" si="1648"/>
        <v>8.334138480791016E-3</v>
      </c>
      <c r="AL1238" s="13">
        <f t="shared" si="1649"/>
        <v>2.5438116864576448E-4</v>
      </c>
      <c r="AM1238" s="13">
        <f t="shared" si="1650"/>
        <v>9.072959186096891E-4</v>
      </c>
      <c r="AN1238" s="13">
        <f t="shared" si="1651"/>
        <v>1.83287313908307E-3</v>
      </c>
      <c r="AO1238" s="13">
        <f t="shared" si="1652"/>
        <v>1.8513386179010377E-3</v>
      </c>
      <c r="AP1238" s="13">
        <f t="shared" si="1653"/>
        <v>1.2466600861226265E-3</v>
      </c>
      <c r="AQ1238" s="13">
        <f t="shared" si="1654"/>
        <v>6.2960984904532682E-4</v>
      </c>
      <c r="AR1238" s="13">
        <f t="shared" si="1655"/>
        <v>1.0878379700501302E-2</v>
      </c>
      <c r="AS1238" s="13">
        <f t="shared" si="1656"/>
        <v>1.3371638025187128E-2</v>
      </c>
      <c r="AT1238" s="13">
        <f t="shared" si="1657"/>
        <v>8.2181679808616525E-3</v>
      </c>
      <c r="AU1238" s="13">
        <f t="shared" si="1658"/>
        <v>3.3672406643794877E-3</v>
      </c>
      <c r="AV1238" s="13">
        <f t="shared" si="1659"/>
        <v>1.03474792541251E-3</v>
      </c>
      <c r="AW1238" s="13">
        <f t="shared" si="1660"/>
        <v>1.7546330482008785E-5</v>
      </c>
      <c r="AX1238" s="13">
        <f t="shared" si="1661"/>
        <v>1.8587376887906876E-4</v>
      </c>
      <c r="AY1238" s="13">
        <f t="shared" si="1662"/>
        <v>3.7549274856281888E-4</v>
      </c>
      <c r="AZ1238" s="13">
        <f t="shared" si="1663"/>
        <v>3.7927569089910956E-4</v>
      </c>
      <c r="BA1238" s="13">
        <f t="shared" si="1664"/>
        <v>2.5539782993160535E-4</v>
      </c>
      <c r="BB1238" s="13">
        <f t="shared" si="1665"/>
        <v>1.289854315059262E-4</v>
      </c>
      <c r="BC1238" s="13">
        <f t="shared" si="1666"/>
        <v>5.2113963678470919E-5</v>
      </c>
      <c r="BD1238" s="13">
        <f t="shared" si="1667"/>
        <v>3.6626583713997036E-3</v>
      </c>
      <c r="BE1238" s="13">
        <f t="shared" si="1668"/>
        <v>4.5021173465770196E-3</v>
      </c>
      <c r="BF1238" s="13">
        <f t="shared" si="1669"/>
        <v>2.7669876012219757E-3</v>
      </c>
      <c r="BG1238" s="13">
        <f t="shared" si="1670"/>
        <v>1.1337214316336735E-3</v>
      </c>
      <c r="BH1238" s="13">
        <f t="shared" si="1671"/>
        <v>3.4839086846048925E-4</v>
      </c>
      <c r="BI1238" s="13">
        <f t="shared" si="1672"/>
        <v>8.5647986420616808E-5</v>
      </c>
      <c r="BJ1238" s="14">
        <f t="shared" si="1673"/>
        <v>0.22858824428071023</v>
      </c>
      <c r="BK1238" s="14">
        <f t="shared" si="1674"/>
        <v>0.21464858343186013</v>
      </c>
      <c r="BL1238" s="14">
        <f t="shared" si="1675"/>
        <v>0.4987393256203605</v>
      </c>
      <c r="BM1238" s="14">
        <f t="shared" si="1676"/>
        <v>0.62522929502404723</v>
      </c>
      <c r="BN1238" s="14">
        <f t="shared" si="1677"/>
        <v>0.36970119851366456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1.5221</v>
      </c>
      <c r="F1239" s="10">
        <f>VLOOKUP(B1239,home!$B$2:$E$405,3,FALSE)</f>
        <v>1.022</v>
      </c>
      <c r="G1239" s="10">
        <f>VLOOKUP(C1239,away!$B$2:$E$405,4,FALSE)</f>
        <v>1.1496999999999999</v>
      </c>
      <c r="H1239" s="10">
        <f>VLOOKUP(A1239,away!$A$2:$E$405,3,FALSE)</f>
        <v>1.1471</v>
      </c>
      <c r="I1239" s="10">
        <f>VLOOKUP(C1239,away!$B$2:$E$405,3,FALSE)</f>
        <v>0.98070000000000002</v>
      </c>
      <c r="J1239" s="10">
        <f>VLOOKUP(B1239,home!$B$2:$E$405,4,FALSE)</f>
        <v>1.0654999999999999</v>
      </c>
      <c r="K1239" s="12">
        <f t="shared" si="1622"/>
        <v>1.78845745414</v>
      </c>
      <c r="L1239" s="12">
        <f t="shared" si="1623"/>
        <v>1.1986459135350001</v>
      </c>
      <c r="M1239" s="13">
        <f t="shared" si="1624"/>
        <v>5.0433312110029702E-2</v>
      </c>
      <c r="N1239" s="13">
        <f t="shared" si="1625"/>
        <v>9.0197832980151743E-2</v>
      </c>
      <c r="O1239" s="13">
        <f t="shared" si="1626"/>
        <v>6.0451683466722327E-2</v>
      </c>
      <c r="P1239" s="13">
        <f t="shared" si="1627"/>
        <v>0.10811526391137133</v>
      </c>
      <c r="Q1239" s="13">
        <f t="shared" si="1628"/>
        <v>8.0657493370313582E-2</v>
      </c>
      <c r="R1239" s="13">
        <f t="shared" si="1629"/>
        <v>3.6230081676849026E-2</v>
      </c>
      <c r="S1239" s="13">
        <f t="shared" si="1630"/>
        <v>5.7942408507317231E-2</v>
      </c>
      <c r="T1239" s="13">
        <f t="shared" si="1631"/>
        <v>9.6679774824302719E-2</v>
      </c>
      <c r="U1239" s="13">
        <f t="shared" si="1632"/>
        <v>6.4795959639061665E-2</v>
      </c>
      <c r="V1239" s="13">
        <f t="shared" si="1633"/>
        <v>1.3801413138650199E-2</v>
      </c>
      <c r="W1239" s="13">
        <f t="shared" si="1634"/>
        <v>4.8084165083461652E-2</v>
      </c>
      <c r="X1239" s="13">
        <f t="shared" si="1635"/>
        <v>5.7635887983033637E-2</v>
      </c>
      <c r="Y1239" s="13">
        <f t="shared" si="1636"/>
        <v>3.4542510801912153E-2</v>
      </c>
      <c r="Z1239" s="13">
        <f t="shared" si="1637"/>
        <v>1.4475679782998123E-2</v>
      </c>
      <c r="AA1239" s="13">
        <f t="shared" si="1638"/>
        <v>2.5889137411646689E-2</v>
      </c>
      <c r="AB1239" s="13">
        <f t="shared" si="1639"/>
        <v>2.3150810392557137E-2</v>
      </c>
      <c r="AC1239" s="13">
        <f t="shared" si="1640"/>
        <v>1.8491540628191889E-3</v>
      </c>
      <c r="AD1239" s="13">
        <f t="shared" si="1641"/>
        <v>2.1499120867403822E-2</v>
      </c>
      <c r="AE1239" s="13">
        <f t="shared" si="1642"/>
        <v>2.5769833372308634E-2</v>
      </c>
      <c r="AF1239" s="13">
        <f t="shared" si="1643"/>
        <v>1.544445273209781E-2</v>
      </c>
      <c r="AG1239" s="13">
        <f t="shared" si="1644"/>
        <v>6.1708100513711691E-3</v>
      </c>
      <c r="AH1239" s="13">
        <f t="shared" si="1645"/>
        <v>4.3378036043829789E-3</v>
      </c>
      <c r="AI1239" s="13">
        <f t="shared" si="1646"/>
        <v>7.7579771908540983E-3</v>
      </c>
      <c r="AJ1239" s="13">
        <f t="shared" si="1647"/>
        <v>6.9374060680155569E-3</v>
      </c>
      <c r="AK1239" s="13">
        <f t="shared" si="1648"/>
        <v>4.1357518649128306E-3</v>
      </c>
      <c r="AL1239" s="13">
        <f t="shared" si="1649"/>
        <v>1.585632758588723E-4</v>
      </c>
      <c r="AM1239" s="13">
        <f t="shared" si="1650"/>
        <v>7.6900525945530363E-3</v>
      </c>
      <c r="AN1239" s="13">
        <f t="shared" si="1651"/>
        <v>9.217650117330221E-3</v>
      </c>
      <c r="AO1239" s="13">
        <f t="shared" si="1652"/>
        <v>5.5243493227666429E-3</v>
      </c>
      <c r="AP1239" s="13">
        <f t="shared" si="1653"/>
        <v>2.2072462468913602E-3</v>
      </c>
      <c r="AQ1239" s="13">
        <f t="shared" si="1654"/>
        <v>6.6142667350044878E-4</v>
      </c>
      <c r="AR1239" s="13">
        <f t="shared" si="1655"/>
        <v>1.0398981128222104E-3</v>
      </c>
      <c r="AS1239" s="13">
        <f t="shared" si="1656"/>
        <v>1.8598135314230007E-3</v>
      </c>
      <c r="AT1239" s="13">
        <f t="shared" si="1657"/>
        <v>1.6630986867919519E-3</v>
      </c>
      <c r="AU1239" s="13">
        <f t="shared" si="1658"/>
        <v>9.9146041445450392E-4</v>
      </c>
      <c r="AV1239" s="13">
        <f t="shared" si="1659"/>
        <v>4.4329619217897269E-4</v>
      </c>
      <c r="AW1239" s="13">
        <f t="shared" si="1660"/>
        <v>9.4421225106205976E-6</v>
      </c>
      <c r="AX1239" s="13">
        <f t="shared" si="1661"/>
        <v>2.2922219809095048E-3</v>
      </c>
      <c r="AY1239" s="13">
        <f t="shared" si="1662"/>
        <v>2.7475625103322806E-3</v>
      </c>
      <c r="AZ1239" s="13">
        <f t="shared" si="1663"/>
        <v>1.6466772875958775E-3</v>
      </c>
      <c r="BA1239" s="13">
        <f t="shared" si="1664"/>
        <v>6.5792766722923214E-4</v>
      </c>
      <c r="BB1239" s="13">
        <f t="shared" si="1665"/>
        <v>1.9715557743148364E-4</v>
      </c>
      <c r="BC1239" s="13">
        <f t="shared" si="1666"/>
        <v>4.7263945443776224E-5</v>
      </c>
      <c r="BD1239" s="13">
        <f t="shared" si="1667"/>
        <v>2.0774493723785023E-4</v>
      </c>
      <c r="BE1239" s="13">
        <f t="shared" si="1668"/>
        <v>3.7154298156287968E-4</v>
      </c>
      <c r="BF1239" s="13">
        <f t="shared" si="1669"/>
        <v>3.3224440745476647E-4</v>
      </c>
      <c r="BG1239" s="13">
        <f t="shared" si="1670"/>
        <v>1.9806832903626818E-4</v>
      </c>
      <c r="BH1239" s="13">
        <f t="shared" si="1671"/>
        <v>8.8559194873491981E-5</v>
      </c>
      <c r="BI1239" s="13">
        <f t="shared" si="1672"/>
        <v>3.1676870440826716E-5</v>
      </c>
      <c r="BJ1239" s="14">
        <f t="shared" si="1673"/>
        <v>0.50957141599034084</v>
      </c>
      <c r="BK1239" s="14">
        <f t="shared" si="1674"/>
        <v>0.23504767751637881</v>
      </c>
      <c r="BL1239" s="14">
        <f t="shared" si="1675"/>
        <v>0.24091401497327908</v>
      </c>
      <c r="BM1239" s="14">
        <f t="shared" si="1676"/>
        <v>0.5711850003597374</v>
      </c>
      <c r="BN1239" s="14">
        <f t="shared" si="1677"/>
        <v>0.42608566751543775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1.5221</v>
      </c>
      <c r="F1240" s="10">
        <f>VLOOKUP(B1240,home!$B$2:$E$405,3,FALSE)</f>
        <v>1.3140000000000001</v>
      </c>
      <c r="G1240" s="10">
        <f>VLOOKUP(C1240,away!$B$2:$E$405,4,FALSE)</f>
        <v>0.80300000000000005</v>
      </c>
      <c r="H1240" s="10">
        <f>VLOOKUP(A1240,away!$A$2:$E$405,3,FALSE)</f>
        <v>1.1471</v>
      </c>
      <c r="I1240" s="10">
        <f>VLOOKUP(C1240,away!$B$2:$E$405,3,FALSE)</f>
        <v>0.77490000000000003</v>
      </c>
      <c r="J1240" s="10">
        <f>VLOOKUP(B1240,home!$B$2:$E$405,4,FALSE)</f>
        <v>0.67800000000000005</v>
      </c>
      <c r="K1240" s="12">
        <f t="shared" si="1622"/>
        <v>1.6060316381999999</v>
      </c>
      <c r="L1240" s="12">
        <f t="shared" si="1623"/>
        <v>0.6026659216200001</v>
      </c>
      <c r="M1240" s="13">
        <f t="shared" si="1624"/>
        <v>0.1098436201336893</v>
      </c>
      <c r="N1240" s="13">
        <f t="shared" si="1625"/>
        <v>0.1764123291891275</v>
      </c>
      <c r="O1240" s="13">
        <f t="shared" si="1626"/>
        <v>6.6199006561947035E-2</v>
      </c>
      <c r="P1240" s="13">
        <f t="shared" si="1627"/>
        <v>0.10631769895589635</v>
      </c>
      <c r="Q1240" s="13">
        <f t="shared" si="1628"/>
        <v>0.14166189102314611</v>
      </c>
      <c r="R1240" s="13">
        <f t="shared" si="1629"/>
        <v>1.9947942649992126E-2</v>
      </c>
      <c r="S1240" s="13">
        <f t="shared" si="1630"/>
        <v>2.5726239488281885E-2</v>
      </c>
      <c r="T1240" s="13">
        <f t="shared" si="1631"/>
        <v>8.5374794111896343E-2</v>
      </c>
      <c r="U1240" s="13">
        <f t="shared" si="1632"/>
        <v>3.20370270128865E-2</v>
      </c>
      <c r="V1240" s="13">
        <f t="shared" si="1633"/>
        <v>2.7667156695162774E-3</v>
      </c>
      <c r="W1240" s="13">
        <f t="shared" si="1634"/>
        <v>7.5837826303471037E-2</v>
      </c>
      <c r="X1240" s="13">
        <f t="shared" si="1635"/>
        <v>4.5704873482838852E-2</v>
      </c>
      <c r="Y1240" s="13">
        <f t="shared" si="1636"/>
        <v>1.3772384850030291E-2</v>
      </c>
      <c r="Z1240" s="13">
        <f t="shared" si="1637"/>
        <v>4.007315080526804E-3</v>
      </c>
      <c r="AA1240" s="13">
        <f t="shared" si="1638"/>
        <v>6.4358748035620262E-3</v>
      </c>
      <c r="AB1240" s="13">
        <f t="shared" si="1639"/>
        <v>5.1681092770074141E-3</v>
      </c>
      <c r="AC1240" s="13">
        <f t="shared" si="1640"/>
        <v>1.6736909895755987E-4</v>
      </c>
      <c r="AD1240" s="13">
        <f t="shared" si="1641"/>
        <v>3.0449487103922673E-2</v>
      </c>
      <c r="AE1240" s="13">
        <f t="shared" si="1642"/>
        <v>1.835086820834186E-2</v>
      </c>
      <c r="AF1240" s="13">
        <f t="shared" si="1643"/>
        <v>5.5297214506537544E-3</v>
      </c>
      <c r="AG1240" s="13">
        <f t="shared" si="1644"/>
        <v>1.1108582247867096E-3</v>
      </c>
      <c r="AH1240" s="13">
        <f t="shared" si="1645"/>
        <v>6.0376805905685269E-4</v>
      </c>
      <c r="AI1240" s="13">
        <f t="shared" si="1646"/>
        <v>9.6967060497991139E-4</v>
      </c>
      <c r="AJ1240" s="13">
        <f t="shared" si="1647"/>
        <v>7.7866083511513636E-4</v>
      </c>
      <c r="AK1240" s="13">
        <f t="shared" si="1648"/>
        <v>4.168513122073807E-4</v>
      </c>
      <c r="AL1240" s="13">
        <f t="shared" si="1649"/>
        <v>6.4798656329178731E-6</v>
      </c>
      <c r="AM1240" s="13">
        <f t="shared" si="1650"/>
        <v>9.7805679311725336E-3</v>
      </c>
      <c r="AN1240" s="13">
        <f t="shared" si="1651"/>
        <v>5.8944149862071114E-3</v>
      </c>
      <c r="AO1240" s="13">
        <f t="shared" si="1652"/>
        <v>1.7761815200366244E-3</v>
      </c>
      <c r="AP1240" s="13">
        <f t="shared" si="1653"/>
        <v>3.5681469091242835E-4</v>
      </c>
      <c r="AQ1240" s="13">
        <f t="shared" si="1654"/>
        <v>5.3760013636573519E-5</v>
      </c>
      <c r="AR1240" s="13">
        <f t="shared" si="1655"/>
        <v>7.2774086751243387E-5</v>
      </c>
      <c r="AS1240" s="13">
        <f t="shared" si="1656"/>
        <v>1.1687748576360832E-4</v>
      </c>
      <c r="AT1240" s="13">
        <f t="shared" si="1657"/>
        <v>9.3854469964812549E-5</v>
      </c>
      <c r="AU1240" s="13">
        <f t="shared" si="1658"/>
        <v>5.0244416049993518E-5</v>
      </c>
      <c r="AV1240" s="13">
        <f t="shared" si="1659"/>
        <v>2.0173530454793373E-5</v>
      </c>
      <c r="AW1240" s="13">
        <f t="shared" si="1660"/>
        <v>1.7421848411929706E-7</v>
      </c>
      <c r="AX1240" s="13">
        <f t="shared" si="1661"/>
        <v>2.6179835895045684E-3</v>
      </c>
      <c r="AY1240" s="13">
        <f t="shared" si="1662"/>
        <v>1.5777694927548063E-3</v>
      </c>
      <c r="AZ1240" s="13">
        <f t="shared" si="1663"/>
        <v>4.7543395272749774E-4</v>
      </c>
      <c r="BA1240" s="13">
        <f t="shared" si="1664"/>
        <v>9.5509280429985667E-5</v>
      </c>
      <c r="BB1240" s="13">
        <f t="shared" si="1665"/>
        <v>1.4390047128400086E-5</v>
      </c>
      <c r="BC1240" s="13">
        <f t="shared" si="1666"/>
        <v>1.7344782029584953E-6</v>
      </c>
      <c r="BD1240" s="13">
        <f t="shared" si="1667"/>
        <v>7.3097436769986503E-6</v>
      </c>
      <c r="BE1240" s="13">
        <f t="shared" si="1668"/>
        <v>1.1739679612392232E-5</v>
      </c>
      <c r="BF1240" s="13">
        <f t="shared" si="1669"/>
        <v>9.4271484399167217E-6</v>
      </c>
      <c r="BG1240" s="13">
        <f t="shared" si="1670"/>
        <v>5.0467662175046744E-6</v>
      </c>
      <c r="BH1240" s="13">
        <f t="shared" si="1671"/>
        <v>2.0263165539778629E-6</v>
      </c>
      <c r="BI1240" s="13">
        <f t="shared" si="1672"/>
        <v>6.5086569893936871E-7</v>
      </c>
      <c r="BJ1240" s="14">
        <f t="shared" si="1673"/>
        <v>0.61684959393092886</v>
      </c>
      <c r="BK1240" s="14">
        <f t="shared" si="1674"/>
        <v>0.24640589270472912</v>
      </c>
      <c r="BL1240" s="14">
        <f t="shared" si="1675"/>
        <v>0.13294703562593857</v>
      </c>
      <c r="BM1240" s="14">
        <f t="shared" si="1676"/>
        <v>0.37824975355405405</v>
      </c>
      <c r="BN1240" s="14">
        <f t="shared" si="1677"/>
        <v>0.6203824885137984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1.5221</v>
      </c>
      <c r="F1241" s="10">
        <f>VLOOKUP(B1241,home!$B$2:$E$405,3,FALSE)</f>
        <v>0.80300000000000005</v>
      </c>
      <c r="G1241" s="10">
        <f>VLOOKUP(C1241,away!$B$2:$E$405,4,FALSE)</f>
        <v>1.3140000000000001</v>
      </c>
      <c r="H1241" s="10">
        <f>VLOOKUP(A1241,away!$A$2:$E$405,3,FALSE)</f>
        <v>1.1471</v>
      </c>
      <c r="I1241" s="10">
        <f>VLOOKUP(C1241,away!$B$2:$E$405,3,FALSE)</f>
        <v>0.54490000000000005</v>
      </c>
      <c r="J1241" s="10">
        <f>VLOOKUP(B1241,home!$B$2:$E$405,4,FALSE)</f>
        <v>1.0654999999999999</v>
      </c>
      <c r="K1241" s="12">
        <f t="shared" si="1622"/>
        <v>1.6060316382000002</v>
      </c>
      <c r="L1241" s="12">
        <f t="shared" si="1623"/>
        <v>0.66599587874499999</v>
      </c>
      <c r="M1241" s="13">
        <f t="shared" si="1624"/>
        <v>0.10310292509306009</v>
      </c>
      <c r="N1241" s="13">
        <f t="shared" si="1625"/>
        <v>0.16558655969041919</v>
      </c>
      <c r="O1241" s="13">
        <f t="shared" si="1626"/>
        <v>6.8666123198532464E-2</v>
      </c>
      <c r="P1241" s="13">
        <f t="shared" si="1627"/>
        <v>0.11027996632938213</v>
      </c>
      <c r="Q1241" s="13">
        <f t="shared" si="1628"/>
        <v>0.13296862686175306</v>
      </c>
      <c r="R1241" s="13">
        <f t="shared" si="1629"/>
        <v>2.2865677529809524E-2</v>
      </c>
      <c r="S1241" s="13">
        <f t="shared" si="1630"/>
        <v>2.9489151162861299E-2</v>
      </c>
      <c r="T1241" s="13">
        <f t="shared" si="1631"/>
        <v>8.8556557492309229E-2</v>
      </c>
      <c r="U1241" s="13">
        <f t="shared" si="1632"/>
        <v>3.6723001541752925E-2</v>
      </c>
      <c r="V1241" s="13">
        <f t="shared" si="1633"/>
        <v>3.5046560343970326E-3</v>
      </c>
      <c r="W1241" s="13">
        <f t="shared" si="1634"/>
        <v>7.1183940542661944E-2</v>
      </c>
      <c r="X1241" s="13">
        <f t="shared" si="1635"/>
        <v>4.7408211034241976E-2</v>
      </c>
      <c r="Y1241" s="13">
        <f t="shared" si="1636"/>
        <v>1.5786836583739194E-2</v>
      </c>
      <c r="Z1241" s="13">
        <f t="shared" si="1637"/>
        <v>5.0761489998550988E-3</v>
      </c>
      <c r="AA1241" s="13">
        <f t="shared" si="1638"/>
        <v>8.1524558939845768E-3</v>
      </c>
      <c r="AB1241" s="13">
        <f t="shared" si="1639"/>
        <v>6.5465510473846503E-3</v>
      </c>
      <c r="AC1241" s="13">
        <f t="shared" si="1640"/>
        <v>2.3428854535438972E-4</v>
      </c>
      <c r="AD1241" s="13">
        <f t="shared" si="1641"/>
        <v>2.8580915160815686E-2</v>
      </c>
      <c r="AE1241" s="13">
        <f t="shared" si="1642"/>
        <v>1.9034771707863735E-2</v>
      </c>
      <c r="AF1241" s="13">
        <f t="shared" si="1643"/>
        <v>6.3385397551445856E-3</v>
      </c>
      <c r="AG1241" s="13">
        <f t="shared" si="1644"/>
        <v>1.4071471180625451E-3</v>
      </c>
      <c r="AH1241" s="13">
        <f t="shared" si="1645"/>
        <v>8.4517357844976211E-4</v>
      </c>
      <c r="AI1241" s="13">
        <f t="shared" si="1646"/>
        <v>1.357375506761028E-3</v>
      </c>
      <c r="AJ1241" s="13">
        <f t="shared" si="1647"/>
        <v>1.0899940043879847E-3</v>
      </c>
      <c r="AK1241" s="13">
        <f t="shared" si="1648"/>
        <v>5.8352161883180452E-4</v>
      </c>
      <c r="AL1241" s="13">
        <f t="shared" si="1649"/>
        <v>1.0023899077439917E-5</v>
      </c>
      <c r="AM1241" s="13">
        <f t="shared" si="1650"/>
        <v>9.1803707993960149E-3</v>
      </c>
      <c r="AN1241" s="13">
        <f t="shared" si="1651"/>
        <v>6.1140891177486872E-3</v>
      </c>
      <c r="AO1241" s="13">
        <f t="shared" si="1652"/>
        <v>2.0359790773501391E-3</v>
      </c>
      <c r="AP1241" s="13">
        <f t="shared" si="1653"/>
        <v>4.5198455824208006E-4</v>
      </c>
      <c r="AQ1241" s="13">
        <f t="shared" si="1654"/>
        <v>7.5254963261401167E-5</v>
      </c>
      <c r="AR1241" s="13">
        <f t="shared" si="1655"/>
        <v>1.1257642401434116E-4</v>
      </c>
      <c r="AS1241" s="13">
        <f t="shared" si="1656"/>
        <v>1.8080129868245018E-4</v>
      </c>
      <c r="AT1241" s="13">
        <f t="shared" si="1657"/>
        <v>1.4518630295583154E-4</v>
      </c>
      <c r="AU1241" s="13">
        <f t="shared" si="1658"/>
        <v>7.7724598660118565E-5</v>
      </c>
      <c r="AV1241" s="13">
        <f t="shared" si="1659"/>
        <v>3.1207041128636929E-5</v>
      </c>
      <c r="AW1241" s="13">
        <f t="shared" si="1660"/>
        <v>2.9782408957721877E-7</v>
      </c>
      <c r="AX1241" s="13">
        <f t="shared" si="1661"/>
        <v>2.457327659039569E-3</v>
      </c>
      <c r="AY1241" s="13">
        <f t="shared" si="1662"/>
        <v>1.6365700936464514E-3</v>
      </c>
      <c r="AZ1241" s="13">
        <f t="shared" si="1663"/>
        <v>5.4497446882292768E-4</v>
      </c>
      <c r="BA1241" s="13">
        <f t="shared" si="1664"/>
        <v>1.209835834191051E-4</v>
      </c>
      <c r="BB1241" s="13">
        <f t="shared" si="1665"/>
        <v>2.0143641988231473E-5</v>
      </c>
      <c r="BC1241" s="13">
        <f t="shared" si="1666"/>
        <v>2.6831165094153814E-6</v>
      </c>
      <c r="BD1241" s="13">
        <f t="shared" si="1667"/>
        <v>1.2495905739566801E-5</v>
      </c>
      <c r="BE1241" s="13">
        <f t="shared" si="1668"/>
        <v>2.0068819965709255E-5</v>
      </c>
      <c r="BF1241" s="13">
        <f t="shared" si="1669"/>
        <v>1.6115579903134455E-5</v>
      </c>
      <c r="BG1241" s="13">
        <f t="shared" si="1670"/>
        <v>8.6273770641246786E-6</v>
      </c>
      <c r="BH1241" s="13">
        <f t="shared" si="1671"/>
        <v>3.463960129916315E-6</v>
      </c>
      <c r="BI1241" s="13">
        <f t="shared" si="1672"/>
        <v>1.1126459124217979E-6</v>
      </c>
      <c r="BJ1241" s="14">
        <f t="shared" si="1673"/>
        <v>0.59949246702643511</v>
      </c>
      <c r="BK1241" s="14">
        <f t="shared" si="1674"/>
        <v>0.24825758115777885</v>
      </c>
      <c r="BL1241" s="14">
        <f t="shared" si="1675"/>
        <v>0.14743925387405099</v>
      </c>
      <c r="BM1241" s="14">
        <f t="shared" si="1676"/>
        <v>0.39515930008560662</v>
      </c>
      <c r="BN1241" s="14">
        <f t="shared" si="1677"/>
        <v>0.60346987870295643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1.5221</v>
      </c>
      <c r="F1242" s="10">
        <f>VLOOKUP(B1242,home!$B$2:$E$405,3,FALSE)</f>
        <v>0.65700000000000003</v>
      </c>
      <c r="G1242" s="10">
        <f>VLOOKUP(C1242,away!$B$2:$E$405,4,FALSE)</f>
        <v>0.78839999999999999</v>
      </c>
      <c r="H1242" s="10">
        <f>VLOOKUP(A1242,away!$A$2:$E$405,3,FALSE)</f>
        <v>1.1471</v>
      </c>
      <c r="I1242" s="10">
        <f>VLOOKUP(C1242,away!$B$2:$E$405,3,FALSE)</f>
        <v>1.5691999999999999</v>
      </c>
      <c r="J1242" s="10">
        <f>VLOOKUP(B1242,home!$B$2:$E$405,4,FALSE)</f>
        <v>0.54490000000000005</v>
      </c>
      <c r="K1242" s="12">
        <f t="shared" si="1622"/>
        <v>0.78841553147999999</v>
      </c>
      <c r="L1242" s="12">
        <f t="shared" si="1623"/>
        <v>0.98083597646800003</v>
      </c>
      <c r="M1242" s="13">
        <f t="shared" si="1624"/>
        <v>0.17046052943935214</v>
      </c>
      <c r="N1242" s="13">
        <f t="shared" si="1625"/>
        <v>0.134393728914289</v>
      </c>
      <c r="O1242" s="13">
        <f t="shared" si="1626"/>
        <v>0.16719381984189921</v>
      </c>
      <c r="P1242" s="13">
        <f t="shared" si="1627"/>
        <v>0.13181820433082234</v>
      </c>
      <c r="Q1242" s="13">
        <f t="shared" si="1628"/>
        <v>5.2979051604769088E-2</v>
      </c>
      <c r="R1242" s="13">
        <f t="shared" si="1629"/>
        <v>8.1994856772022034E-2</v>
      </c>
      <c r="S1242" s="13">
        <f t="shared" si="1630"/>
        <v>2.5483962548621286E-2</v>
      </c>
      <c r="T1242" s="13">
        <f t="shared" si="1631"/>
        <v>5.1963759813112256E-2</v>
      </c>
      <c r="U1242" s="13">
        <f t="shared" si="1632"/>
        <v>6.4646018580540227E-2</v>
      </c>
      <c r="V1242" s="13">
        <f t="shared" si="1633"/>
        <v>2.1896565820459187E-3</v>
      </c>
      <c r="W1242" s="13">
        <f t="shared" si="1634"/>
        <v>1.3923169042760124E-2</v>
      </c>
      <c r="X1242" s="13">
        <f t="shared" si="1635"/>
        <v>1.3656345103584657E-2</v>
      </c>
      <c r="Y1242" s="13">
        <f t="shared" si="1636"/>
        <v>6.6973172923292228E-3</v>
      </c>
      <c r="Z1242" s="13">
        <f t="shared" si="1637"/>
        <v>2.6807835135780018E-2</v>
      </c>
      <c r="AA1242" s="13">
        <f t="shared" si="1638"/>
        <v>2.1135713586404221E-2</v>
      </c>
      <c r="AB1242" s="13">
        <f t="shared" si="1639"/>
        <v>8.3318624302169686E-3</v>
      </c>
      <c r="AC1242" s="13">
        <f t="shared" si="1640"/>
        <v>1.0582970427809227E-4</v>
      </c>
      <c r="AD1242" s="13">
        <f t="shared" si="1641"/>
        <v>2.7443106801834007E-3</v>
      </c>
      <c r="AE1242" s="13">
        <f t="shared" si="1642"/>
        <v>2.6917186457292475E-3</v>
      </c>
      <c r="AF1242" s="13">
        <f t="shared" si="1643"/>
        <v>1.3200672431304844E-3</v>
      </c>
      <c r="AG1242" s="13">
        <f t="shared" si="1644"/>
        <v>4.3158981447310324E-4</v>
      </c>
      <c r="AH1242" s="13">
        <f t="shared" si="1645"/>
        <v>6.5735222880989866E-3</v>
      </c>
      <c r="AI1242" s="13">
        <f t="shared" si="1646"/>
        <v>5.1826670684671878E-3</v>
      </c>
      <c r="AJ1242" s="13">
        <f t="shared" si="1647"/>
        <v>2.0430476056347256E-3</v>
      </c>
      <c r="AK1242" s="13">
        <f t="shared" si="1648"/>
        <v>5.3692348794514796E-4</v>
      </c>
      <c r="AL1242" s="13">
        <f t="shared" si="1649"/>
        <v>3.2735511566654906E-6</v>
      </c>
      <c r="AM1242" s="13">
        <f t="shared" si="1650"/>
        <v>4.3273143269260739E-4</v>
      </c>
      <c r="AN1242" s="13">
        <f t="shared" si="1651"/>
        <v>4.2443855733345019E-4</v>
      </c>
      <c r="AO1242" s="13">
        <f t="shared" si="1652"/>
        <v>2.0815230341641189E-4</v>
      </c>
      <c r="AP1242" s="13">
        <f t="shared" si="1653"/>
        <v>6.8054422591833267E-5</v>
      </c>
      <c r="AQ1242" s="13">
        <f t="shared" si="1654"/>
        <v>1.6687556508956672E-5</v>
      </c>
      <c r="AR1242" s="13">
        <f t="shared" si="1655"/>
        <v>1.2895094304563467E-3</v>
      </c>
      <c r="AS1242" s="13">
        <f t="shared" si="1656"/>
        <v>1.0166692629617125E-3</v>
      </c>
      <c r="AT1242" s="13">
        <f t="shared" si="1657"/>
        <v>4.007789186486692E-4</v>
      </c>
      <c r="AU1242" s="13">
        <f t="shared" si="1658"/>
        <v>1.0532677471745675E-4</v>
      </c>
      <c r="AV1242" s="13">
        <f t="shared" si="1659"/>
        <v>2.0760316266984465E-5</v>
      </c>
      <c r="AW1242" s="13">
        <f t="shared" si="1660"/>
        <v>7.0318271963992605E-8</v>
      </c>
      <c r="AX1242" s="13">
        <f t="shared" si="1661"/>
        <v>5.6862030415740631E-5</v>
      </c>
      <c r="AY1242" s="13">
        <f t="shared" si="1662"/>
        <v>5.5772325126776075E-5</v>
      </c>
      <c r="AZ1242" s="13">
        <f t="shared" si="1663"/>
        <v>2.7351751487806092E-5</v>
      </c>
      <c r="BA1242" s="13">
        <f t="shared" si="1664"/>
        <v>8.9425272928841218E-6</v>
      </c>
      <c r="BB1242" s="13">
        <f t="shared" si="1665"/>
        <v>2.192788122351934E-6</v>
      </c>
      <c r="BC1242" s="13">
        <f t="shared" si="1666"/>
        <v>4.3015309583489843E-7</v>
      </c>
      <c r="BD1242" s="13">
        <f t="shared" si="1667"/>
        <v>2.1079954023105749E-4</v>
      </c>
      <c r="BE1242" s="13">
        <f t="shared" si="1668"/>
        <v>1.6619763154700882E-4</v>
      </c>
      <c r="BF1242" s="13">
        <f t="shared" si="1669"/>
        <v>6.5516397003426079E-5</v>
      </c>
      <c r="BG1242" s="13">
        <f t="shared" si="1670"/>
        <v>1.7218048321370285E-5</v>
      </c>
      <c r="BH1242" s="13">
        <f t="shared" si="1671"/>
        <v>3.393744179585368E-6</v>
      </c>
      <c r="BI1242" s="13">
        <f t="shared" si="1672"/>
        <v>5.3513612421099107E-7</v>
      </c>
      <c r="BJ1242" s="14">
        <f t="shared" si="1673"/>
        <v>0.28210267400244521</v>
      </c>
      <c r="BK1242" s="14">
        <f t="shared" si="1674"/>
        <v>0.33011722848140312</v>
      </c>
      <c r="BL1242" s="14">
        <f t="shared" si="1675"/>
        <v>0.3609351368616866</v>
      </c>
      <c r="BM1242" s="14">
        <f t="shared" si="1676"/>
        <v>0.26106698157130642</v>
      </c>
      <c r="BN1242" s="14">
        <f t="shared" si="1677"/>
        <v>0.73884019090315378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1.5207999999999999</v>
      </c>
      <c r="F1243" s="10">
        <f>VLOOKUP(B1243,home!$B$2:$E$405,3,FALSE)</f>
        <v>0.65749999999999997</v>
      </c>
      <c r="G1243" s="10">
        <f>VLOOKUP(C1243,away!$B$2:$E$405,4,FALSE)</f>
        <v>1.2713000000000001</v>
      </c>
      <c r="H1243" s="10">
        <f>VLOOKUP(A1243,away!$A$2:$E$405,3,FALSE)</f>
        <v>1.1375</v>
      </c>
      <c r="I1243" s="10">
        <f>VLOOKUP(C1243,away!$B$2:$E$405,3,FALSE)</f>
        <v>0.64470000000000005</v>
      </c>
      <c r="J1243" s="10">
        <f>VLOOKUP(B1243,home!$B$2:$E$405,4,FALSE)</f>
        <v>0.99629999999999996</v>
      </c>
      <c r="K1243" s="12">
        <f t="shared" si="1622"/>
        <v>1.2712059238</v>
      </c>
      <c r="L1243" s="12">
        <f t="shared" si="1623"/>
        <v>0.7306328688749999</v>
      </c>
      <c r="M1243" s="13">
        <f t="shared" si="1624"/>
        <v>0.13508665836397885</v>
      </c>
      <c r="N1243" s="13">
        <f t="shared" si="1625"/>
        <v>0.17172296033863668</v>
      </c>
      <c r="O1243" s="13">
        <f t="shared" si="1626"/>
        <v>9.8698752747210849E-2</v>
      </c>
      <c r="P1243" s="13">
        <f t="shared" si="1627"/>
        <v>0.12546643916392594</v>
      </c>
      <c r="Q1243" s="13">
        <f t="shared" si="1628"/>
        <v>0.10914762221747375</v>
      </c>
      <c r="R1243" s="13">
        <f t="shared" si="1629"/>
        <v>3.6056276437039465E-2</v>
      </c>
      <c r="S1243" s="13">
        <f t="shared" si="1630"/>
        <v>2.9132831374916755E-2</v>
      </c>
      <c r="T1243" s="13">
        <f t="shared" si="1631"/>
        <v>7.974684035163751E-2</v>
      </c>
      <c r="U1243" s="13">
        <f t="shared" si="1632"/>
        <v>4.5834952196934911E-2</v>
      </c>
      <c r="V1243" s="13">
        <f t="shared" si="1633"/>
        <v>3.0064590962420256E-3</v>
      </c>
      <c r="W1243" s="13">
        <f t="shared" si="1634"/>
        <v>4.624970131051237E-2</v>
      </c>
      <c r="X1243" s="13">
        <f t="shared" si="1635"/>
        <v>3.3791551953111496E-2</v>
      </c>
      <c r="Y1243" s="13">
        <f t="shared" si="1636"/>
        <v>1.2344609273620227E-2</v>
      </c>
      <c r="Z1243" s="13">
        <f t="shared" si="1637"/>
        <v>8.7813002313814024E-3</v>
      </c>
      <c r="AA1243" s="13">
        <f t="shared" si="1638"/>
        <v>1.1162840872798348E-2</v>
      </c>
      <c r="AB1243" s="13">
        <f t="shared" si="1639"/>
        <v>7.0951347219690144E-3</v>
      </c>
      <c r="AC1243" s="13">
        <f t="shared" si="1640"/>
        <v>1.7452210023265413E-4</v>
      </c>
      <c r="AD1243" s="13">
        <f t="shared" si="1641"/>
        <v>1.4698223569975992E-2</v>
      </c>
      <c r="AE1243" s="13">
        <f t="shared" si="1642"/>
        <v>1.07390052542977E-2</v>
      </c>
      <c r="AF1243" s="13">
        <f t="shared" si="1643"/>
        <v>3.9231351089056123E-3</v>
      </c>
      <c r="AG1243" s="13">
        <f t="shared" si="1644"/>
        <v>9.5545715320131453E-4</v>
      </c>
      <c r="AH1243" s="13">
        <f t="shared" si="1645"/>
        <v>1.6039766451267235E-3</v>
      </c>
      <c r="AI1243" s="13">
        <f t="shared" si="1646"/>
        <v>2.0389846129219408E-3</v>
      </c>
      <c r="AJ1243" s="13">
        <f t="shared" si="1647"/>
        <v>1.2959846592417112E-3</v>
      </c>
      <c r="AK1243" s="13">
        <f t="shared" si="1648"/>
        <v>5.4915445866066256E-4</v>
      </c>
      <c r="AL1243" s="13">
        <f t="shared" si="1649"/>
        <v>6.4837391750715385E-6</v>
      </c>
      <c r="AM1243" s="13">
        <f t="shared" si="1650"/>
        <v>3.7368937742980482E-3</v>
      </c>
      <c r="AN1243" s="13">
        <f t="shared" si="1651"/>
        <v>2.7302974189965094E-3</v>
      </c>
      <c r="AO1243" s="13">
        <f t="shared" si="1652"/>
        <v>9.974225180617133E-4</v>
      </c>
      <c r="AP1243" s="13">
        <f t="shared" si="1653"/>
        <v>2.4291655861731875E-4</v>
      </c>
      <c r="AQ1243" s="13">
        <f t="shared" si="1654"/>
        <v>4.4370705529953413E-5</v>
      </c>
      <c r="AR1243" s="13">
        <f t="shared" si="1655"/>
        <v>2.343836115674872E-4</v>
      </c>
      <c r="AS1243" s="13">
        <f t="shared" si="1656"/>
        <v>2.9794983546622787E-4</v>
      </c>
      <c r="AT1243" s="13">
        <f t="shared" si="1657"/>
        <v>1.8937779791995218E-4</v>
      </c>
      <c r="AU1243" s="13">
        <f t="shared" si="1658"/>
        <v>8.0246059517347502E-5</v>
      </c>
      <c r="AV1243" s="13">
        <f t="shared" si="1659"/>
        <v>2.5502316555014885E-5</v>
      </c>
      <c r="AW1243" s="13">
        <f t="shared" si="1660"/>
        <v>1.6727773872794641E-7</v>
      </c>
      <c r="AX1243" s="13">
        <f t="shared" si="1661"/>
        <v>7.917269170831698E-4</v>
      </c>
      <c r="AY1243" s="13">
        <f t="shared" si="1662"/>
        <v>5.7846170879403546E-4</v>
      </c>
      <c r="AZ1243" s="13">
        <f t="shared" si="1663"/>
        <v>2.1132156891526041E-4</v>
      </c>
      <c r="BA1243" s="13">
        <f t="shared" si="1664"/>
        <v>5.1466161383907579E-5</v>
      </c>
      <c r="BB1243" s="13">
        <f t="shared" si="1665"/>
        <v>9.4007172854770316E-6</v>
      </c>
      <c r="BC1243" s="13">
        <f t="shared" si="1666"/>
        <v>1.3736946079541774E-6</v>
      </c>
      <c r="BD1243" s="13">
        <f t="shared" si="1667"/>
        <v>2.8541395089472785E-5</v>
      </c>
      <c r="BE1243" s="13">
        <f t="shared" si="1668"/>
        <v>3.6281990511254032E-5</v>
      </c>
      <c r="BF1243" s="13">
        <f t="shared" si="1669"/>
        <v>2.3060940632580767E-5</v>
      </c>
      <c r="BG1243" s="13">
        <f t="shared" si="1670"/>
        <v>9.7717347801789301E-6</v>
      </c>
      <c r="BH1243" s="13">
        <f t="shared" si="1671"/>
        <v>3.1054717845914872E-6</v>
      </c>
      <c r="BI1243" s="13">
        <f t="shared" si="1672"/>
        <v>7.8953882575329026E-7</v>
      </c>
      <c r="BJ1243" s="14">
        <f t="shared" si="1673"/>
        <v>0.49271475827494599</v>
      </c>
      <c r="BK1243" s="14">
        <f t="shared" si="1674"/>
        <v>0.29345185554726533</v>
      </c>
      <c r="BL1243" s="14">
        <f t="shared" si="1675"/>
        <v>0.20526506804455347</v>
      </c>
      <c r="BM1243" s="14">
        <f t="shared" si="1676"/>
        <v>0.32345597839882534</v>
      </c>
      <c r="BN1243" s="14">
        <f t="shared" si="1677"/>
        <v>0.67617870926826551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1.5207999999999999</v>
      </c>
      <c r="F1244" s="10">
        <f>VLOOKUP(B1244,home!$B$2:$E$405,3,FALSE)</f>
        <v>0.43840000000000001</v>
      </c>
      <c r="G1244" s="10">
        <f>VLOOKUP(C1244,away!$B$2:$E$405,4,FALSE)</f>
        <v>1.5781000000000001</v>
      </c>
      <c r="H1244" s="10">
        <f>VLOOKUP(A1244,away!$A$2:$E$405,3,FALSE)</f>
        <v>1.1375</v>
      </c>
      <c r="I1244" s="10">
        <f>VLOOKUP(C1244,away!$B$2:$E$405,3,FALSE)</f>
        <v>0.35160000000000002</v>
      </c>
      <c r="J1244" s="10">
        <f>VLOOKUP(B1244,home!$B$2:$E$405,4,FALSE)</f>
        <v>0.52749999999999997</v>
      </c>
      <c r="K1244" s="12">
        <f t="shared" si="1622"/>
        <v>1.0521488120319999</v>
      </c>
      <c r="L1244" s="12">
        <f t="shared" si="1623"/>
        <v>0.21097098749999998</v>
      </c>
      <c r="M1244" s="13">
        <f t="shared" si="1624"/>
        <v>0.28277046178968646</v>
      </c>
      <c r="N1244" s="13">
        <f t="shared" si="1625"/>
        <v>0.29751660544975861</v>
      </c>
      <c r="O1244" s="13">
        <f t="shared" si="1626"/>
        <v>5.9656363559601168E-2</v>
      </c>
      <c r="P1244" s="13">
        <f t="shared" si="1627"/>
        <v>6.2767372049383457E-2</v>
      </c>
      <c r="Q1244" s="13">
        <f t="shared" si="1628"/>
        <v>0.1565158714918784</v>
      </c>
      <c r="R1244" s="13">
        <f t="shared" si="1629"/>
        <v>6.292880965414035E-3</v>
      </c>
      <c r="S1244" s="13">
        <f t="shared" si="1630"/>
        <v>3.483163489788361E-3</v>
      </c>
      <c r="T1244" s="13">
        <f t="shared" si="1631"/>
        <v>3.3020307968064676E-2</v>
      </c>
      <c r="U1244" s="13">
        <f t="shared" si="1632"/>
        <v>6.6210472320191605E-3</v>
      </c>
      <c r="V1244" s="13">
        <f t="shared" si="1633"/>
        <v>8.5907534443562067E-5</v>
      </c>
      <c r="W1244" s="13">
        <f t="shared" si="1634"/>
        <v>5.4892662751444339E-2</v>
      </c>
      <c r="X1244" s="13">
        <f t="shared" si="1635"/>
        <v>1.1580759267176678E-2</v>
      </c>
      <c r="Y1244" s="13">
        <f t="shared" si="1636"/>
        <v>1.2216021092980197E-3</v>
      </c>
      <c r="Z1244" s="13">
        <f t="shared" si="1637"/>
        <v>4.4253843716445082E-4</v>
      </c>
      <c r="AA1244" s="13">
        <f t="shared" si="1638"/>
        <v>4.6561629094107475E-4</v>
      </c>
      <c r="AB1244" s="13">
        <f t="shared" si="1639"/>
        <v>2.4494881368819895E-4</v>
      </c>
      <c r="AC1244" s="13">
        <f t="shared" si="1640"/>
        <v>1.1918213942274271E-6</v>
      </c>
      <c r="AD1244" s="13">
        <f t="shared" si="1641"/>
        <v>1.4438812475801342E-2</v>
      </c>
      <c r="AE1244" s="13">
        <f t="shared" si="1642"/>
        <v>3.0461705263471286E-3</v>
      </c>
      <c r="AF1244" s="13">
        <f t="shared" si="1643"/>
        <v>3.2132680201842415E-4</v>
      </c>
      <c r="AG1244" s="13">
        <f t="shared" si="1644"/>
        <v>2.2596877577347981E-5</v>
      </c>
      <c r="AH1244" s="13">
        <f t="shared" si="1645"/>
        <v>2.334069277382271E-5</v>
      </c>
      <c r="AI1244" s="13">
        <f t="shared" si="1646"/>
        <v>2.455788217398145E-5</v>
      </c>
      <c r="AJ1244" s="13">
        <f t="shared" si="1647"/>
        <v>1.2919273277688205E-5</v>
      </c>
      <c r="AK1244" s="13">
        <f t="shared" si="1648"/>
        <v>4.5309993438121354E-6</v>
      </c>
      <c r="AL1244" s="13">
        <f t="shared" si="1649"/>
        <v>1.0582080800720515E-8</v>
      </c>
      <c r="AM1244" s="13">
        <f t="shared" si="1650"/>
        <v>3.0383558787134414E-3</v>
      </c>
      <c r="AN1244" s="13">
        <f t="shared" si="1651"/>
        <v>6.4100494010860482E-4</v>
      </c>
      <c r="AO1244" s="13">
        <f t="shared" si="1652"/>
        <v>6.7616722603545344E-5</v>
      </c>
      <c r="AP1244" s="13">
        <f t="shared" si="1653"/>
        <v>4.7550555797278447E-6</v>
      </c>
      <c r="AQ1244" s="13">
        <f t="shared" si="1654"/>
        <v>2.5079469281814199E-7</v>
      </c>
      <c r="AR1244" s="13">
        <f t="shared" si="1655"/>
        <v>9.8484180068549835E-7</v>
      </c>
      <c r="AS1244" s="13">
        <f t="shared" si="1656"/>
        <v>1.0362001306307028E-6</v>
      </c>
      <c r="AT1244" s="13">
        <f t="shared" si="1657"/>
        <v>5.4511836823524859E-7</v>
      </c>
      <c r="AU1244" s="13">
        <f t="shared" si="1658"/>
        <v>1.9118188118517968E-7</v>
      </c>
      <c r="AV1244" s="13">
        <f t="shared" si="1659"/>
        <v>5.028794729275743E-8</v>
      </c>
      <c r="AW1244" s="13">
        <f t="shared" si="1660"/>
        <v>6.5248191302074834E-11</v>
      </c>
      <c r="AX1244" s="13">
        <f t="shared" si="1661"/>
        <v>5.3280042138646494E-4</v>
      </c>
      <c r="AY1244" s="13">
        <f t="shared" si="1662"/>
        <v>1.1240543104031861E-4</v>
      </c>
      <c r="AZ1244" s="13">
        <f t="shared" si="1663"/>
        <v>1.1857142393469581E-5</v>
      </c>
      <c r="BA1244" s="13">
        <f t="shared" si="1664"/>
        <v>8.3383767989279724E-7</v>
      </c>
      <c r="BB1244" s="13">
        <f t="shared" si="1665"/>
        <v>4.3978889685423058E-8</v>
      </c>
      <c r="BC1244" s="13">
        <f t="shared" si="1666"/>
        <v>1.8556539572174535E-9</v>
      </c>
      <c r="BD1244" s="13">
        <f t="shared" si="1667"/>
        <v>3.4628841203649634E-8</v>
      </c>
      <c r="BE1244" s="13">
        <f t="shared" si="1668"/>
        <v>3.643469413446473E-8</v>
      </c>
      <c r="BF1244" s="13">
        <f t="shared" si="1669"/>
        <v>1.916736007516317E-8</v>
      </c>
      <c r="BG1244" s="13">
        <f t="shared" si="1670"/>
        <v>6.7223050442908385E-9</v>
      </c>
      <c r="BH1244" s="13">
        <f t="shared" si="1671"/>
        <v>1.7682163166168314E-9</v>
      </c>
      <c r="BI1244" s="13">
        <f t="shared" si="1672"/>
        <v>3.7208533938879969E-10</v>
      </c>
      <c r="BJ1244" s="14">
        <f t="shared" si="1673"/>
        <v>0.5769866417781071</v>
      </c>
      <c r="BK1244" s="14">
        <f t="shared" si="1674"/>
        <v>0.34922051269781718</v>
      </c>
      <c r="BL1244" s="14">
        <f t="shared" si="1675"/>
        <v>7.3349112432863087E-2</v>
      </c>
      <c r="BM1244" s="14">
        <f t="shared" si="1676"/>
        <v>0.13436684467443738</v>
      </c>
      <c r="BN1244" s="14">
        <f t="shared" si="1677"/>
        <v>0.86551955530572211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1.7722</v>
      </c>
      <c r="F1245" s="10">
        <f>VLOOKUP(B1245,home!$B$2:$E$405,3,FALSE)</f>
        <v>1.1285000000000001</v>
      </c>
      <c r="G1245" s="10">
        <f>VLOOKUP(C1245,away!$B$2:$E$405,4,FALSE)</f>
        <v>1.4107000000000001</v>
      </c>
      <c r="H1245" s="10">
        <f>VLOOKUP(A1245,away!$A$2:$E$405,3,FALSE)</f>
        <v>1.5063</v>
      </c>
      <c r="I1245" s="10">
        <f>VLOOKUP(C1245,away!$B$2:$E$405,3,FALSE)</f>
        <v>0.74690000000000001</v>
      </c>
      <c r="J1245" s="10">
        <f>VLOOKUP(B1245,home!$B$2:$E$405,4,FALSE)</f>
        <v>0.99580000000000002</v>
      </c>
      <c r="K1245" s="12">
        <f t="shared" si="1622"/>
        <v>2.8212980063900006</v>
      </c>
      <c r="L1245" s="12">
        <f t="shared" si="1623"/>
        <v>1.120330237026</v>
      </c>
      <c r="M1245" s="13">
        <f t="shared" si="1624"/>
        <v>1.9416574084112865E-2</v>
      </c>
      <c r="N1245" s="13">
        <f t="shared" si="1625"/>
        <v>5.477994175443137E-2</v>
      </c>
      <c r="O1245" s="13">
        <f t="shared" si="1626"/>
        <v>2.1752975045887055E-2</v>
      </c>
      <c r="P1245" s="13">
        <f t="shared" si="1627"/>
        <v>6.1371625130012569E-2</v>
      </c>
      <c r="Q1245" s="13">
        <f t="shared" si="1628"/>
        <v>7.7275270230968807E-2</v>
      </c>
      <c r="R1245" s="13">
        <f t="shared" si="1629"/>
        <v>1.2185257844589653E-2</v>
      </c>
      <c r="S1245" s="13">
        <f t="shared" si="1630"/>
        <v>4.849563515662398E-2</v>
      </c>
      <c r="T1245" s="13">
        <f t="shared" si="1631"/>
        <v>8.6573821814109483E-2</v>
      </c>
      <c r="U1245" s="13">
        <f t="shared" si="1632"/>
        <v>3.4378243664288897E-2</v>
      </c>
      <c r="V1245" s="13">
        <f t="shared" si="1633"/>
        <v>1.7031588742352024E-2</v>
      </c>
      <c r="W1245" s="13">
        <f t="shared" si="1634"/>
        <v>7.267218861529362E-2</v>
      </c>
      <c r="X1245" s="13">
        <f t="shared" si="1635"/>
        <v>8.1416850296570073E-2</v>
      </c>
      <c r="Y1245" s="13">
        <f t="shared" si="1636"/>
        <v>4.5606879595333355E-2</v>
      </c>
      <c r="Z1245" s="13">
        <f t="shared" si="1637"/>
        <v>4.5505042697506848E-3</v>
      </c>
      <c r="AA1245" s="13">
        <f t="shared" si="1638"/>
        <v>1.2838328624316792E-2</v>
      </c>
      <c r="AB1245" s="13">
        <f t="shared" si="1639"/>
        <v>1.8110375476582327E-2</v>
      </c>
      <c r="AC1245" s="13">
        <f t="shared" si="1640"/>
        <v>3.3645748830873397E-3</v>
      </c>
      <c r="AD1245" s="13">
        <f t="shared" si="1641"/>
        <v>5.1257475215081505E-2</v>
      </c>
      <c r="AE1245" s="13">
        <f t="shared" si="1642"/>
        <v>5.7425299357066577E-2</v>
      </c>
      <c r="AF1245" s="13">
        <f t="shared" si="1643"/>
        <v>3.21676496199957E-2</v>
      </c>
      <c r="AG1245" s="13">
        <f t="shared" si="1644"/>
        <v>1.2012796841113038E-2</v>
      </c>
      <c r="AH1245" s="13">
        <f t="shared" si="1645"/>
        <v>1.274516881779403E-3</v>
      </c>
      <c r="AI1245" s="13">
        <f t="shared" si="1646"/>
        <v>3.5957919376746299E-3</v>
      </c>
      <c r="AJ1245" s="13">
        <f t="shared" si="1647"/>
        <v>5.0724003125773359E-3</v>
      </c>
      <c r="AK1245" s="13">
        <f t="shared" si="1648"/>
        <v>4.7702509631621509E-3</v>
      </c>
      <c r="AL1245" s="13">
        <f t="shared" si="1649"/>
        <v>4.2538797534967185E-4</v>
      </c>
      <c r="AM1245" s="13">
        <f t="shared" si="1650"/>
        <v>2.8922522527378852E-2</v>
      </c>
      <c r="AN1245" s="13">
        <f t="shared" si="1651"/>
        <v>3.240277651848817E-2</v>
      </c>
      <c r="AO1245" s="13">
        <f t="shared" si="1652"/>
        <v>1.815090514862918E-2</v>
      </c>
      <c r="AP1245" s="13">
        <f t="shared" si="1653"/>
        <v>6.7783359558000597E-3</v>
      </c>
      <c r="AQ1245" s="13">
        <f t="shared" si="1654"/>
        <v>1.8984936820008356E-3</v>
      </c>
      <c r="AR1245" s="13">
        <f t="shared" si="1655"/>
        <v>2.8557596005151137E-4</v>
      </c>
      <c r="AS1245" s="13">
        <f t="shared" si="1656"/>
        <v>8.0569488676623946E-4</v>
      </c>
      <c r="AT1245" s="13">
        <f t="shared" si="1657"/>
        <v>1.1365526888961045E-3</v>
      </c>
      <c r="AU1245" s="13">
        <f t="shared" si="1658"/>
        <v>1.0688512784465915E-3</v>
      </c>
      <c r="AV1245" s="13">
        <f t="shared" si="1659"/>
        <v>7.538869952521931E-4</v>
      </c>
      <c r="AW1245" s="13">
        <f t="shared" si="1660"/>
        <v>3.7348892476088118E-5</v>
      </c>
      <c r="AX1245" s="13">
        <f t="shared" si="1661"/>
        <v>1.3599842524377306E-2</v>
      </c>
      <c r="AY1245" s="13">
        <f t="shared" si="1662"/>
        <v>1.52363147988519E-2</v>
      </c>
      <c r="AZ1245" s="13">
        <f t="shared" si="1663"/>
        <v>8.5348520850002507E-3</v>
      </c>
      <c r="BA1245" s="13">
        <f t="shared" si="1664"/>
        <v>3.1872842864567276E-3</v>
      </c>
      <c r="BB1245" s="13">
        <f t="shared" si="1665"/>
        <v>8.9270274002882825E-4</v>
      </c>
      <c r="BC1245" s="13">
        <f t="shared" si="1666"/>
        <v>2.0002437446605133E-4</v>
      </c>
      <c r="BD1245" s="13">
        <f t="shared" si="1667"/>
        <v>5.3323230502239546E-5</v>
      </c>
      <c r="BE1245" s="13">
        <f t="shared" si="1668"/>
        <v>1.504407239102429E-4</v>
      </c>
      <c r="BF1245" s="13">
        <f t="shared" si="1669"/>
        <v>2.1221905722391843E-4</v>
      </c>
      <c r="BG1245" s="13">
        <f t="shared" si="1670"/>
        <v>1.9957773435460216E-4</v>
      </c>
      <c r="BH1245" s="13">
        <f t="shared" si="1671"/>
        <v>1.4076706601361808E-4</v>
      </c>
      <c r="BI1245" s="13">
        <f t="shared" si="1672"/>
        <v>7.9429168541918026E-5</v>
      </c>
      <c r="BJ1245" s="14">
        <f t="shared" si="1673"/>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5" s="14">
        <f t="shared" si="1676"/>
        <v>0.727768282566022</v>
      </c>
      <c r="BN1245" s="14">
        <f t="shared" si="1677"/>
        <v>0.24678164409000233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1.7722</v>
      </c>
      <c r="F1246" s="10">
        <f>VLOOKUP(B1246,home!$B$2:$E$405,3,FALSE)</f>
        <v>0.91690000000000005</v>
      </c>
      <c r="G1246" s="10">
        <f>VLOOKUP(C1246,away!$B$2:$E$405,4,FALSE)</f>
        <v>0.98750000000000004</v>
      </c>
      <c r="H1246" s="10">
        <f>VLOOKUP(A1246,away!$A$2:$E$405,3,FALSE)</f>
        <v>1.5063</v>
      </c>
      <c r="I1246" s="10">
        <f>VLOOKUP(C1246,away!$B$2:$E$405,3,FALSE)</f>
        <v>0.66390000000000005</v>
      </c>
      <c r="J1246" s="10">
        <f>VLOOKUP(B1246,home!$B$2:$E$405,4,FALSE)</f>
        <v>0.58089999999999997</v>
      </c>
      <c r="K1246" s="12">
        <f t="shared" si="1622"/>
        <v>1.6046185527500001</v>
      </c>
      <c r="L1246" s="12">
        <f t="shared" si="1623"/>
        <v>0.58091891991300004</v>
      </c>
      <c r="M1246" s="13">
        <f t="shared" si="1624"/>
        <v>0.1124172961904514</v>
      </c>
      <c r="N1246" s="13">
        <f t="shared" si="1625"/>
        <v>0.18038687911719023</v>
      </c>
      <c r="O1246" s="13">
        <f t="shared" si="1626"/>
        <v>6.5305334282496852E-2</v>
      </c>
      <c r="P1246" s="13">
        <f t="shared" si="1627"/>
        <v>0.10479015098323506</v>
      </c>
      <c r="Q1246" s="13">
        <f t="shared" si="1628"/>
        <v>0.14472606645205754</v>
      </c>
      <c r="R1246" s="13">
        <f t="shared" si="1629"/>
        <v>1.8968552127972743E-2</v>
      </c>
      <c r="S1246" s="13">
        <f t="shared" si="1630"/>
        <v>2.4420120646928334E-2</v>
      </c>
      <c r="T1246" s="13">
        <f t="shared" si="1631"/>
        <v>8.4074110206586339E-2</v>
      </c>
      <c r="U1246" s="13">
        <f t="shared" si="1632"/>
        <v>3.0437290663350557E-2</v>
      </c>
      <c r="V1246" s="13">
        <f t="shared" si="1633"/>
        <v>2.5292550527151124E-3</v>
      </c>
      <c r="W1246" s="13">
        <f t="shared" si="1634"/>
        <v>7.7410043765166942E-2</v>
      </c>
      <c r="X1246" s="13">
        <f t="shared" si="1635"/>
        <v>4.4968959014478845E-2</v>
      </c>
      <c r="Y1246" s="13">
        <f t="shared" si="1636"/>
        <v>1.3061659550151509E-2</v>
      </c>
      <c r="Z1246" s="13">
        <f t="shared" si="1637"/>
        <v>3.6730636048317887E-3</v>
      </c>
      <c r="AA1246" s="13">
        <f t="shared" si="1638"/>
        <v>5.893866005743883E-3</v>
      </c>
      <c r="AB1246" s="13">
        <f t="shared" si="1639"/>
        <v>4.7287033701195877E-3</v>
      </c>
      <c r="AC1246" s="13">
        <f t="shared" si="1640"/>
        <v>1.4735333653645953E-4</v>
      </c>
      <c r="AD1246" s="13">
        <f t="shared" si="1641"/>
        <v>3.1053398098694111E-2</v>
      </c>
      <c r="AE1246" s="13">
        <f t="shared" si="1642"/>
        <v>1.8039506483121793E-2</v>
      </c>
      <c r="AF1246" s="13">
        <f t="shared" si="1643"/>
        <v>5.2397453109693367E-3</v>
      </c>
      <c r="AG1246" s="13">
        <f t="shared" si="1644"/>
        <v>1.014622395555838E-3</v>
      </c>
      <c r="AH1246" s="13">
        <f t="shared" si="1645"/>
        <v>5.3343803552265829E-4</v>
      </c>
      <c r="AI1246" s="13">
        <f t="shared" si="1646"/>
        <v>8.5596456854217099E-4</v>
      </c>
      <c r="AJ1246" s="13">
        <f t="shared" si="1647"/>
        <v>6.867483135897085E-4</v>
      </c>
      <c r="AK1246" s="13">
        <f t="shared" si="1648"/>
        <v>3.6732302835194028E-4</v>
      </c>
      <c r="AL1246" s="13">
        <f t="shared" si="1649"/>
        <v>5.4942358184382658E-6</v>
      </c>
      <c r="AM1246" s="13">
        <f t="shared" si="1650"/>
        <v>9.9657717430192277E-3</v>
      </c>
      <c r="AN1246" s="13">
        <f t="shared" si="1651"/>
        <v>5.7893053570542263E-3</v>
      </c>
      <c r="AO1246" s="13">
        <f t="shared" si="1652"/>
        <v>1.681558507533243E-3</v>
      </c>
      <c r="AP1246" s="13">
        <f t="shared" si="1653"/>
        <v>3.2561638398890933E-4</v>
      </c>
      <c r="AQ1246" s="13">
        <f t="shared" si="1654"/>
        <v>4.7289179523203473E-5</v>
      </c>
      <c r="AR1246" s="13">
        <f t="shared" si="1655"/>
        <v>6.1976849487267046E-5</v>
      </c>
      <c r="AS1246" s="13">
        <f t="shared" si="1656"/>
        <v>9.9449202528263043E-5</v>
      </c>
      <c r="AT1246" s="13">
        <f t="shared" si="1657"/>
        <v>7.978901771652156E-5</v>
      </c>
      <c r="AU1246" s="13">
        <f t="shared" si="1658"/>
        <v>4.26769793778763E-5</v>
      </c>
      <c r="AV1246" s="13">
        <f t="shared" si="1659"/>
        <v>1.7120068221267379E-5</v>
      </c>
      <c r="AW1246" s="13">
        <f t="shared" si="1660"/>
        <v>1.42263053339391E-7</v>
      </c>
      <c r="AX1246" s="13">
        <f t="shared" si="1661"/>
        <v>2.665210371886724E-3</v>
      </c>
      <c r="AY1246" s="13">
        <f t="shared" si="1662"/>
        <v>1.5482711305773609E-3</v>
      </c>
      <c r="AZ1246" s="13">
        <f t="shared" si="1663"/>
        <v>4.4970999645374001E-4</v>
      </c>
      <c r="BA1246" s="13">
        <f t="shared" si="1664"/>
        <v>8.7081681804661911E-5</v>
      </c>
      <c r="BB1246" s="13">
        <f t="shared" si="1665"/>
        <v>1.2646849134542937E-5</v>
      </c>
      <c r="BC1246" s="13">
        <f t="shared" si="1666"/>
        <v>1.4693587879082689E-6</v>
      </c>
      <c r="BD1246" s="13">
        <f t="shared" si="1667"/>
        <v>6.0005874106256207E-6</v>
      </c>
      <c r="BE1246" s="13">
        <f t="shared" si="1668"/>
        <v>9.6286538864879533E-6</v>
      </c>
      <c r="BF1246" s="13">
        <f t="shared" si="1669"/>
        <v>7.7251583321334841E-6</v>
      </c>
      <c r="BG1246" s="13">
        <f t="shared" si="1670"/>
        <v>4.1319774608908775E-6</v>
      </c>
      <c r="BH1246" s="13">
        <f t="shared" si="1671"/>
        <v>1.657561923322586E-6</v>
      </c>
      <c r="BI1246" s="13">
        <f t="shared" si="1672"/>
        <v>5.3195092289907889E-7</v>
      </c>
      <c r="BJ1246" s="14">
        <f t="shared" si="1673"/>
        <v>0.62254892095373626</v>
      </c>
      <c r="BK1246" s="14">
        <f t="shared" si="1674"/>
        <v>0.24585794157626217</v>
      </c>
      <c r="BL1246" s="14">
        <f t="shared" si="1675"/>
        <v>0.12810790840295766</v>
      </c>
      <c r="BM1246" s="14">
        <f t="shared" si="1676"/>
        <v>0.37204542651686001</v>
      </c>
      <c r="BN1246" s="14">
        <f t="shared" si="1677"/>
        <v>0.62659427915340382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1.6306</v>
      </c>
      <c r="F1247" s="10">
        <f>VLOOKUP(B1247,home!$B$2:$E$405,3,FALSE)</f>
        <v>0.97399999999999998</v>
      </c>
      <c r="G1247" s="10">
        <f>VLOOKUP(C1247,away!$B$2:$E$405,4,FALSE)</f>
        <v>1.1039000000000001</v>
      </c>
      <c r="H1247" s="10">
        <f>VLOOKUP(A1247,away!$A$2:$E$405,3,FALSE)</f>
        <v>1.1465000000000001</v>
      </c>
      <c r="I1247" s="10">
        <f>VLOOKUP(C1247,away!$B$2:$E$405,3,FALSE)</f>
        <v>1.1775</v>
      </c>
      <c r="J1247" s="10">
        <f>VLOOKUP(B1247,home!$B$2:$E$405,4,FALSE)</f>
        <v>1.2827</v>
      </c>
      <c r="K1247" s="12">
        <f t="shared" si="1622"/>
        <v>1.7532188371600002</v>
      </c>
      <c r="L1247" s="12">
        <f t="shared" si="1623"/>
        <v>1.7316498101250002</v>
      </c>
      <c r="M1247" s="13">
        <f t="shared" si="1624"/>
        <v>3.0657785148054697E-2</v>
      </c>
      <c r="N1247" s="13">
        <f t="shared" si="1625"/>
        <v>5.3749806427173578E-2</v>
      </c>
      <c r="O1247" s="13">
        <f t="shared" si="1626"/>
        <v>5.3088547830481975E-2</v>
      </c>
      <c r="P1247" s="13">
        <f t="shared" si="1627"/>
        <v>9.3075842093870653E-2</v>
      </c>
      <c r="Q1247" s="13">
        <f t="shared" si="1628"/>
        <v>4.7117586560912195E-2</v>
      </c>
      <c r="R1247" s="13">
        <f t="shared" si="1629"/>
        <v>4.5965386885233057E-2</v>
      </c>
      <c r="S1247" s="13">
        <f t="shared" si="1630"/>
        <v>7.064365820660759E-2</v>
      </c>
      <c r="T1247" s="13">
        <f t="shared" si="1631"/>
        <v>8.1591159821751871E-2</v>
      </c>
      <c r="U1247" s="13">
        <f t="shared" si="1632"/>
        <v>8.0587382144537825E-2</v>
      </c>
      <c r="V1247" s="13">
        <f t="shared" si="1633"/>
        <v>2.3830155100964045E-2</v>
      </c>
      <c r="W1247" s="13">
        <f t="shared" si="1634"/>
        <v>2.7535813440036042E-2</v>
      </c>
      <c r="X1247" s="13">
        <f t="shared" si="1635"/>
        <v>4.7682386115075845E-2</v>
      </c>
      <c r="Y1247" s="13">
        <f t="shared" si="1636"/>
        <v>4.1284597431239023E-2</v>
      </c>
      <c r="Z1247" s="13">
        <f t="shared" si="1637"/>
        <v>2.6531984490712004E-2</v>
      </c>
      <c r="AA1247" s="13">
        <f t="shared" si="1638"/>
        <v>4.6516374996353256E-2</v>
      </c>
      <c r="AB1247" s="13">
        <f t="shared" si="1639"/>
        <v>4.0776692440002496E-2</v>
      </c>
      <c r="AC1247" s="13">
        <f t="shared" si="1640"/>
        <v>4.5217139434127395E-3</v>
      </c>
      <c r="AD1247" s="13">
        <f t="shared" si="1641"/>
        <v>1.2069076704898665E-2</v>
      </c>
      <c r="AE1247" s="13">
        <f t="shared" si="1642"/>
        <v>2.089941438442184E-2</v>
      </c>
      <c r="AF1247" s="13">
        <f t="shared" si="1643"/>
        <v>1.8095233475253891E-2</v>
      </c>
      <c r="AG1247" s="13">
        <f t="shared" si="1644"/>
        <v>1.0444869203863651E-2</v>
      </c>
      <c r="AH1247" s="13">
        <f t="shared" si="1645"/>
        <v>1.1486026476395227E-2</v>
      </c>
      <c r="AI1247" s="13">
        <f t="shared" si="1646"/>
        <v>2.0137517982534613E-2</v>
      </c>
      <c r="AJ1247" s="13">
        <f t="shared" si="1647"/>
        <v>1.7652737930313966E-2</v>
      </c>
      <c r="AK1247" s="13">
        <f t="shared" si="1648"/>
        <v>1.0316370888958426E-2</v>
      </c>
      <c r="AL1247" s="13">
        <f t="shared" si="1649"/>
        <v>5.4910989943765249E-4</v>
      </c>
      <c r="AM1247" s="13">
        <f t="shared" si="1650"/>
        <v>4.231946525231455E-3</v>
      </c>
      <c r="AN1247" s="13">
        <f t="shared" si="1651"/>
        <v>7.328249396876204E-3</v>
      </c>
      <c r="AO1247" s="13">
        <f t="shared" si="1652"/>
        <v>6.3449808383246641E-3</v>
      </c>
      <c r="AP1247" s="13">
        <f t="shared" si="1653"/>
        <v>3.6624282879772238E-3</v>
      </c>
      <c r="AQ1247" s="13">
        <f t="shared" si="1654"/>
        <v>1.5855108123680477E-3</v>
      </c>
      <c r="AR1247" s="13">
        <f t="shared" si="1655"/>
        <v>3.9779551133881002E-3</v>
      </c>
      <c r="AS1247" s="13">
        <f t="shared" si="1656"/>
        <v>6.9742258381689619E-3</v>
      </c>
      <c r="AT1247" s="13">
        <f t="shared" si="1657"/>
        <v>6.1136720570429091E-3</v>
      </c>
      <c r="AU1247" s="13">
        <f t="shared" si="1658"/>
        <v>3.5728683382087846E-3</v>
      </c>
      <c r="AV1247" s="13">
        <f t="shared" si="1659"/>
        <v>1.5660050183100461E-3</v>
      </c>
      <c r="AW1247" s="13">
        <f t="shared" si="1660"/>
        <v>4.6307674330808209E-5</v>
      </c>
      <c r="AX1247" s="13">
        <f t="shared" si="1661"/>
        <v>1.2365880609815994E-3</v>
      </c>
      <c r="AY1247" s="13">
        <f t="shared" si="1662"/>
        <v>2.1413374810016288E-3</v>
      </c>
      <c r="AZ1247" s="13">
        <f t="shared" si="1663"/>
        <v>1.8540233211950085E-3</v>
      </c>
      <c r="BA1247" s="13">
        <f t="shared" si="1664"/>
        <v>1.0701730440382199E-3</v>
      </c>
      <c r="BB1247" s="13">
        <f t="shared" si="1665"/>
        <v>4.6329123712741932E-4</v>
      </c>
      <c r="BC1247" s="13">
        <f t="shared" si="1666"/>
        <v>1.6045163656085428E-4</v>
      </c>
      <c r="BD1247" s="13">
        <f t="shared" si="1667"/>
        <v>1.1480708694640478E-3</v>
      </c>
      <c r="BE1247" s="13">
        <f t="shared" si="1668"/>
        <v>2.0128194747390279E-3</v>
      </c>
      <c r="BF1247" s="13">
        <f t="shared" si="1669"/>
        <v>1.7644565094574812E-3</v>
      </c>
      <c r="BG1247" s="13">
        <f t="shared" si="1670"/>
        <v>1.0311594632434792E-3</v>
      </c>
      <c r="BH1247" s="13">
        <f t="shared" si="1671"/>
        <v>4.5196204876856534E-4</v>
      </c>
      <c r="BI1247" s="13">
        <f t="shared" si="1672"/>
        <v>1.58477675516495E-4</v>
      </c>
      <c r="BJ1247" s="14">
        <f t="shared" si="1673"/>
        <v>0.39054892420630899</v>
      </c>
      <c r="BK1247" s="14">
        <f t="shared" si="1674"/>
        <v>0.225419601873349</v>
      </c>
      <c r="BL1247" s="14">
        <f t="shared" si="1675"/>
        <v>0.35529870998111884</v>
      </c>
      <c r="BM1247" s="14">
        <f t="shared" si="1676"/>
        <v>0.67204923579909148</v>
      </c>
      <c r="BN1247" s="14">
        <f t="shared" si="1677"/>
        <v>0.32365495494572616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1.391</v>
      </c>
      <c r="F1248" s="10">
        <f>VLOOKUP(B1248,home!$B$2:$E$405,3,FALSE)</f>
        <v>1.3271999999999999</v>
      </c>
      <c r="G1248" s="10">
        <f>VLOOKUP(C1248,away!$B$2:$E$405,4,FALSE)</f>
        <v>0.98029999999999995</v>
      </c>
      <c r="H1248" s="10">
        <f>VLOOKUP(A1248,away!$A$2:$E$405,3,FALSE)</f>
        <v>1.016</v>
      </c>
      <c r="I1248" s="10">
        <f>VLOOKUP(C1248,away!$B$2:$E$405,3,FALSE)</f>
        <v>0.89480000000000004</v>
      </c>
      <c r="J1248" s="10">
        <f>VLOOKUP(B1248,home!$B$2:$E$405,4,FALSE)</f>
        <v>0.60570000000000002</v>
      </c>
      <c r="K1248" s="12">
        <f t="shared" si="1622"/>
        <v>1.8097663365599999</v>
      </c>
      <c r="L1248" s="12">
        <f t="shared" si="1623"/>
        <v>0.55065204576000004</v>
      </c>
      <c r="M1248" s="13">
        <f t="shared" si="1624"/>
        <v>9.4380727706949913E-2</v>
      </c>
      <c r="N1248" s="13">
        <f t="shared" si="1625"/>
        <v>0.17080706382407362</v>
      </c>
      <c r="O1248" s="13">
        <f t="shared" si="1626"/>
        <v>5.1970940792149478E-2</v>
      </c>
      <c r="P1248" s="13">
        <f t="shared" si="1627"/>
        <v>9.4055259124985024E-2</v>
      </c>
      <c r="Q1248" s="13">
        <f t="shared" si="1628"/>
        <v>0.15456043707773193</v>
      </c>
      <c r="R1248" s="13">
        <f t="shared" si="1629"/>
        <v>1.4308952433634474E-2</v>
      </c>
      <c r="S1248" s="13">
        <f t="shared" si="1630"/>
        <v>2.3432728227461681E-2</v>
      </c>
      <c r="T1248" s="13">
        <f t="shared" si="1631"/>
        <v>8.5109020870412833E-2</v>
      </c>
      <c r="U1248" s="13">
        <f t="shared" si="1632"/>
        <v>2.5895860425829958E-2</v>
      </c>
      <c r="V1248" s="13">
        <f t="shared" si="1633"/>
        <v>2.5946579219748031E-3</v>
      </c>
      <c r="W1248" s="13">
        <f t="shared" si="1634"/>
        <v>9.3239425329093073E-2</v>
      </c>
      <c r="X1248" s="13">
        <f t="shared" si="1635"/>
        <v>5.1342480302951861E-2</v>
      </c>
      <c r="Y1248" s="13">
        <f t="shared" si="1636"/>
        <v>1.4135920906606474E-2</v>
      </c>
      <c r="Z1248" s="13">
        <f t="shared" si="1637"/>
        <v>2.6264179767544514E-3</v>
      </c>
      <c r="AA1248" s="13">
        <f t="shared" si="1638"/>
        <v>4.7532028400662308E-3</v>
      </c>
      <c r="AB1248" s="13">
        <f t="shared" si="1639"/>
        <v>4.3010932453966255E-3</v>
      </c>
      <c r="AC1248" s="13">
        <f t="shared" si="1640"/>
        <v>1.6160689602713298E-4</v>
      </c>
      <c r="AD1248" s="13">
        <f t="shared" si="1641"/>
        <v>4.2185393300198111E-2</v>
      </c>
      <c r="AE1248" s="13">
        <f t="shared" si="1642"/>
        <v>2.3229473121944285E-2</v>
      </c>
      <c r="AF1248" s="13">
        <f t="shared" si="1643"/>
        <v>6.3956784482627777E-3</v>
      </c>
      <c r="AG1248" s="13">
        <f t="shared" si="1644"/>
        <v>1.1739311405196803E-3</v>
      </c>
      <c r="AH1248" s="13">
        <f t="shared" si="1645"/>
        <v>3.6156060798016966E-4</v>
      </c>
      <c r="AI1248" s="13">
        <f t="shared" si="1646"/>
        <v>6.5434021694867788E-4</v>
      </c>
      <c r="AJ1248" s="13">
        <f t="shared" si="1647"/>
        <v>5.921014486455422E-4</v>
      </c>
      <c r="AK1248" s="13">
        <f t="shared" si="1648"/>
        <v>3.5718842319570389E-4</v>
      </c>
      <c r="AL1248" s="13">
        <f t="shared" si="1649"/>
        <v>6.4419840158097131E-6</v>
      </c>
      <c r="AM1248" s="13">
        <f t="shared" si="1650"/>
        <v>1.5269140937848457E-2</v>
      </c>
      <c r="AN1248" s="13">
        <f t="shared" si="1651"/>
        <v>8.4079836944240174E-3</v>
      </c>
      <c r="AO1248" s="13">
        <f t="shared" si="1652"/>
        <v>2.3149367110256542E-3</v>
      </c>
      <c r="AP1248" s="13">
        <f t="shared" si="1653"/>
        <v>4.2490821191040084E-4</v>
      </c>
      <c r="AQ1248" s="13">
        <f t="shared" si="1654"/>
        <v>5.8494144037171445E-5</v>
      </c>
      <c r="AR1248" s="13">
        <f t="shared" si="1655"/>
        <v>3.9818817690101966E-5</v>
      </c>
      <c r="AS1248" s="13">
        <f t="shared" si="1656"/>
        <v>7.2062755817166356E-5</v>
      </c>
      <c r="AT1248" s="13">
        <f t="shared" si="1657"/>
        <v>6.5208374798825496E-5</v>
      </c>
      <c r="AU1248" s="13">
        <f t="shared" si="1658"/>
        <v>3.9337307190900606E-5</v>
      </c>
      <c r="AV1248" s="13">
        <f t="shared" si="1659"/>
        <v>1.7797833581252882E-5</v>
      </c>
      <c r="AW1248" s="13">
        <f t="shared" si="1660"/>
        <v>1.7832691841945979E-7</v>
      </c>
      <c r="AX1248" s="13">
        <f t="shared" si="1661"/>
        <v>4.6055962095847202E-3</v>
      </c>
      <c r="AY1248" s="13">
        <f t="shared" si="1662"/>
        <v>2.5360809747523275E-3</v>
      </c>
      <c r="AZ1248" s="13">
        <f t="shared" si="1663"/>
        <v>6.982490884801921E-4</v>
      </c>
      <c r="BA1248" s="13">
        <f t="shared" si="1664"/>
        <v>1.2816409634055768E-4</v>
      </c>
      <c r="BB1248" s="13">
        <f t="shared" si="1665"/>
        <v>1.7643455460727453E-5</v>
      </c>
      <c r="BC1248" s="13">
        <f t="shared" si="1666"/>
        <v>1.9430809687450032E-6</v>
      </c>
      <c r="BD1248" s="13">
        <f t="shared" si="1667"/>
        <v>3.654385570133188E-6</v>
      </c>
      <c r="BE1248" s="13">
        <f t="shared" si="1668"/>
        <v>6.6135839856376671E-6</v>
      </c>
      <c r="BF1248" s="13">
        <f t="shared" si="1669"/>
        <v>5.984520830609682E-6</v>
      </c>
      <c r="BG1248" s="13">
        <f t="shared" si="1670"/>
        <v>3.6101947798931636E-6</v>
      </c>
      <c r="BH1248" s="13">
        <f t="shared" si="1671"/>
        <v>1.6334022452688215E-6</v>
      </c>
      <c r="BI1248" s="13">
        <f t="shared" si="1672"/>
        <v>5.9121527950980658E-7</v>
      </c>
      <c r="BJ1248" s="14">
        <f t="shared" si="1673"/>
        <v>0.67664196492662754</v>
      </c>
      <c r="BK1248" s="14">
        <f t="shared" si="1674"/>
        <v>0.21716750283616668</v>
      </c>
      <c r="BL1248" s="14">
        <f t="shared" si="1675"/>
        <v>0.1034515528256162</v>
      </c>
      <c r="BM1248" s="14">
        <f t="shared" si="1676"/>
        <v>0.41726815495780661</v>
      </c>
      <c r="BN1248" s="14">
        <f t="shared" si="1677"/>
        <v>0.5800833809595245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1.391</v>
      </c>
      <c r="F1249" s="10">
        <f>VLOOKUP(B1249,home!$B$2:$E$405,3,FALSE)</f>
        <v>0.99539999999999995</v>
      </c>
      <c r="G1249" s="10">
        <f>VLOOKUP(C1249,away!$B$2:$E$405,4,FALSE)</f>
        <v>0.98029999999999995</v>
      </c>
      <c r="H1249" s="10">
        <f>VLOOKUP(A1249,away!$A$2:$E$405,3,FALSE)</f>
        <v>1.016</v>
      </c>
      <c r="I1249" s="10">
        <f>VLOOKUP(C1249,away!$B$2:$E$405,3,FALSE)</f>
        <v>0.62629999999999997</v>
      </c>
      <c r="J1249" s="10">
        <f>VLOOKUP(B1249,home!$B$2:$E$405,4,FALSE)</f>
        <v>0.98429999999999995</v>
      </c>
      <c r="K1249" s="12">
        <f t="shared" si="1622"/>
        <v>1.3573247524199998</v>
      </c>
      <c r="L1249" s="12">
        <f t="shared" si="1623"/>
        <v>0.62633056344000004</v>
      </c>
      <c r="M1249" s="13">
        <f t="shared" si="1624"/>
        <v>0.13756547190971721</v>
      </c>
      <c r="N1249" s="13">
        <f t="shared" si="1625"/>
        <v>0.18672102010139738</v>
      </c>
      <c r="O1249" s="13">
        <f t="shared" si="1626"/>
        <v>8.6161459531102685E-2</v>
      </c>
      <c r="P1249" s="13">
        <f t="shared" si="1627"/>
        <v>0.11694908172619978</v>
      </c>
      <c r="Q1249" s="13">
        <f t="shared" si="1628"/>
        <v>0.12672053119036952</v>
      </c>
      <c r="R1249" s="13">
        <f t="shared" si="1629"/>
        <v>2.6982777747464149E-2</v>
      </c>
      <c r="S1249" s="13">
        <f t="shared" si="1630"/>
        <v>2.4855596987261253E-2</v>
      </c>
      <c r="T1249" s="13">
        <f t="shared" si="1631"/>
        <v>7.9368941699880249E-2</v>
      </c>
      <c r="U1249" s="13">
        <f t="shared" si="1632"/>
        <v>3.6624392125680659E-2</v>
      </c>
      <c r="V1249" s="13">
        <f t="shared" si="1633"/>
        <v>2.3478430573725742E-3</v>
      </c>
      <c r="W1249" s="13">
        <f t="shared" si="1634"/>
        <v>5.7333637874833081E-2</v>
      </c>
      <c r="X1249" s="13">
        <f t="shared" si="1635"/>
        <v>3.590980971420913E-2</v>
      </c>
      <c r="Y1249" s="13">
        <f t="shared" si="1636"/>
        <v>1.1245705675661894E-2</v>
      </c>
      <c r="Z1249" s="13">
        <f t="shared" si="1637"/>
        <v>5.6333794632485064E-3</v>
      </c>
      <c r="AA1249" s="13">
        <f t="shared" si="1638"/>
        <v>7.6463253852416917E-3</v>
      </c>
      <c r="AB1249" s="13">
        <f t="shared" si="1639"/>
        <v>5.1892733552229703E-3</v>
      </c>
      <c r="AC1249" s="13">
        <f t="shared" si="1640"/>
        <v>1.2474882222678963E-4</v>
      </c>
      <c r="AD1249" s="13">
        <f t="shared" si="1641"/>
        <v>1.9455091458448925E-2</v>
      </c>
      <c r="AE1249" s="13">
        <f t="shared" si="1642"/>
        <v>1.2185318394947048E-2</v>
      </c>
      <c r="AF1249" s="13">
        <f t="shared" si="1643"/>
        <v>3.8160186680014905E-3</v>
      </c>
      <c r="AG1249" s="13">
        <f t="shared" si="1644"/>
        <v>7.9669637414231083E-4</v>
      </c>
      <c r="AH1249" s="13">
        <f t="shared" si="1645"/>
        <v>8.8208943332194036E-4</v>
      </c>
      <c r="AI1249" s="13">
        <f t="shared" si="1646"/>
        <v>1.1972818216960006E-3</v>
      </c>
      <c r="AJ1249" s="13">
        <f t="shared" si="1647"/>
        <v>8.1255012610524549E-4</v>
      </c>
      <c r="AK1249" s="13">
        <f t="shared" si="1648"/>
        <v>3.6763146624821407E-4</v>
      </c>
      <c r="AL1249" s="13">
        <f t="shared" si="1649"/>
        <v>4.2421284944009124E-6</v>
      </c>
      <c r="AM1249" s="13">
        <f t="shared" si="1650"/>
        <v>5.281375439429528E-3</v>
      </c>
      <c r="AN1249" s="13">
        <f t="shared" si="1651"/>
        <v>3.3078868547160739E-3</v>
      </c>
      <c r="AO1249" s="13">
        <f t="shared" si="1652"/>
        <v>1.0359153187550439E-3</v>
      </c>
      <c r="AP1249" s="13">
        <f t="shared" si="1653"/>
        <v>2.162751417573247E-4</v>
      </c>
      <c r="AQ1249" s="13">
        <f t="shared" si="1654"/>
        <v>3.3864932848732755E-5</v>
      </c>
      <c r="AR1249" s="13">
        <f t="shared" si="1655"/>
        <v>1.1049591435540029E-4</v>
      </c>
      <c r="AS1249" s="13">
        <f t="shared" si="1656"/>
        <v>1.4997883959586521E-4</v>
      </c>
      <c r="AT1249" s="13">
        <f t="shared" si="1657"/>
        <v>1.0178499566134833E-4</v>
      </c>
      <c r="AU1249" s="13">
        <f t="shared" si="1658"/>
        <v>4.6051764678703472E-5</v>
      </c>
      <c r="AV1249" s="13">
        <f t="shared" si="1659"/>
        <v>1.5626800022756314E-5</v>
      </c>
      <c r="AW1249" s="13">
        <f t="shared" si="1660"/>
        <v>1.001771546582251E-7</v>
      </c>
      <c r="AX1249" s="13">
        <f t="shared" si="1661"/>
        <v>1.194756935126791E-3</v>
      </c>
      <c r="AY1249" s="13">
        <f t="shared" si="1662"/>
        <v>7.483127843518105E-4</v>
      </c>
      <c r="AZ1249" s="13">
        <f t="shared" si="1663"/>
        <v>2.3434558392621235E-4</v>
      </c>
      <c r="BA1249" s="13">
        <f t="shared" si="1664"/>
        <v>4.8925933873393482E-5</v>
      </c>
      <c r="BB1249" s="13">
        <f t="shared" si="1665"/>
        <v>7.6609519324376777E-6</v>
      </c>
      <c r="BC1249" s="13">
        <f t="shared" si="1666"/>
        <v>9.5965766806609003E-7</v>
      </c>
      <c r="BD1249" s="13">
        <f t="shared" si="1667"/>
        <v>1.1534494716005973E-5</v>
      </c>
      <c r="BE1249" s="13">
        <f t="shared" si="1668"/>
        <v>1.5656055184692604E-5</v>
      </c>
      <c r="BF1249" s="13">
        <f t="shared" si="1669"/>
        <v>1.0625175613718375E-5</v>
      </c>
      <c r="BG1249" s="13">
        <f t="shared" si="1670"/>
        <v>4.8072712864364387E-6</v>
      </c>
      <c r="BH1249" s="13">
        <f t="shared" si="1671"/>
        <v>1.6312570771695277E-6</v>
      </c>
      <c r="BI1249" s="13">
        <f t="shared" si="1672"/>
        <v>4.4282912168050033E-7</v>
      </c>
      <c r="BJ1249" s="14">
        <f t="shared" si="1673"/>
        <v>0.54566305068627652</v>
      </c>
      <c r="BK1249" s="14">
        <f t="shared" si="1674"/>
        <v>0.28259529741562389</v>
      </c>
      <c r="BL1249" s="14">
        <f t="shared" si="1675"/>
        <v>0.16633241638939733</v>
      </c>
      <c r="BM1249" s="14">
        <f t="shared" si="1676"/>
        <v>0.31837558914109831</v>
      </c>
      <c r="BN1249" s="14">
        <f t="shared" si="1677"/>
        <v>0.68110034220625071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1.391</v>
      </c>
      <c r="F1250" s="10">
        <f>VLOOKUP(B1250,home!$B$2:$E$405,3,FALSE)</f>
        <v>1.2417</v>
      </c>
      <c r="G1250" s="10">
        <f>VLOOKUP(C1250,away!$B$2:$E$405,4,FALSE)</f>
        <v>0.94010000000000005</v>
      </c>
      <c r="H1250" s="10">
        <f>VLOOKUP(A1250,away!$A$2:$E$405,3,FALSE)</f>
        <v>1.016</v>
      </c>
      <c r="I1250" s="10">
        <f>VLOOKUP(C1250,away!$B$2:$E$405,3,FALSE)</f>
        <v>0.7571</v>
      </c>
      <c r="J1250" s="10">
        <f>VLOOKUP(B1250,home!$B$2:$E$405,4,FALSE)</f>
        <v>1.1632</v>
      </c>
      <c r="K1250" s="12">
        <f t="shared" si="1622"/>
        <v>1.6237451384700001</v>
      </c>
      <c r="L1250" s="12">
        <f t="shared" si="1623"/>
        <v>0.89474925952000006</v>
      </c>
      <c r="M1250" s="13">
        <f t="shared" si="1624"/>
        <v>8.058083813538644E-2</v>
      </c>
      <c r="N1250" s="13">
        <f t="shared" si="1625"/>
        <v>0.13084274417617173</v>
      </c>
      <c r="O1250" s="13">
        <f t="shared" si="1626"/>
        <v>7.2099645253138001E-2</v>
      </c>
      <c r="P1250" s="13">
        <f t="shared" si="1627"/>
        <v>0.11707144846519445</v>
      </c>
      <c r="Q1250" s="13">
        <f t="shared" si="1628"/>
        <v>0.1062276348800664</v>
      </c>
      <c r="R1250" s="13">
        <f t="shared" si="1629"/>
        <v>3.2255552100949957E-2</v>
      </c>
      <c r="S1250" s="13">
        <f t="shared" si="1630"/>
        <v>4.2521660120707787E-2</v>
      </c>
      <c r="T1250" s="13">
        <f t="shared" si="1631"/>
        <v>9.5047097649500339E-2</v>
      </c>
      <c r="U1250" s="13">
        <f t="shared" si="1632"/>
        <v>5.2374795912583288E-2</v>
      </c>
      <c r="V1250" s="13">
        <f t="shared" si="1633"/>
        <v>6.864152345047227E-3</v>
      </c>
      <c r="W1250" s="13">
        <f t="shared" si="1634"/>
        <v>5.7495535235891328E-2</v>
      </c>
      <c r="X1250" s="13">
        <f t="shared" si="1635"/>
        <v>5.144408757801984E-2</v>
      </c>
      <c r="Y1250" s="13">
        <f t="shared" si="1636"/>
        <v>2.3014779633557643E-2</v>
      </c>
      <c r="Z1250" s="13">
        <f t="shared" si="1637"/>
        <v>9.6202104525779202E-3</v>
      </c>
      <c r="AA1250" s="13">
        <f t="shared" si="1638"/>
        <v>1.5620769953431677E-2</v>
      </c>
      <c r="AB1250" s="13">
        <f t="shared" si="1639"/>
        <v>1.268207463552147E-2</v>
      </c>
      <c r="AC1250" s="13">
        <f t="shared" si="1640"/>
        <v>6.2328423552313072E-4</v>
      </c>
      <c r="AD1250" s="13">
        <f t="shared" si="1641"/>
        <v>2.3339523955752277E-2</v>
      </c>
      <c r="AE1250" s="13">
        <f t="shared" si="1642"/>
        <v>2.0883021776958652E-2</v>
      </c>
      <c r="AF1250" s="13">
        <f t="shared" si="1643"/>
        <v>9.3425341357368952E-3</v>
      </c>
      <c r="AG1250" s="13">
        <f t="shared" si="1644"/>
        <v>2.7864084999969707E-3</v>
      </c>
      <c r="AH1250" s="13">
        <f t="shared" si="1645"/>
        <v>2.151919044717664E-3</v>
      </c>
      <c r="AI1250" s="13">
        <f t="shared" si="1646"/>
        <v>3.4941680872413138E-3</v>
      </c>
      <c r="AJ1250" s="13">
        <f t="shared" si="1647"/>
        <v>2.8368192223275517E-3</v>
      </c>
      <c r="AK1250" s="13">
        <f t="shared" si="1648"/>
        <v>1.5354238069908693E-3</v>
      </c>
      <c r="AL1250" s="13">
        <f t="shared" si="1649"/>
        <v>3.6221409430176006E-5</v>
      </c>
      <c r="AM1250" s="13">
        <f t="shared" si="1650"/>
        <v>7.5794877114713725E-3</v>
      </c>
      <c r="AN1250" s="13">
        <f t="shared" si="1651"/>
        <v>6.7817410173799499E-3</v>
      </c>
      <c r="AO1250" s="13">
        <f t="shared" si="1652"/>
        <v>3.0339788767785613E-3</v>
      </c>
      <c r="AP1250" s="13">
        <f t="shared" si="1653"/>
        <v>9.0488345113231314E-4</v>
      </c>
      <c r="AQ1250" s="13">
        <f t="shared" si="1654"/>
        <v>2.024109494631348E-4</v>
      </c>
      <c r="AR1250" s="13">
        <f t="shared" si="1655"/>
        <v>3.8508559436162325E-4</v>
      </c>
      <c r="AS1250" s="13">
        <f t="shared" si="1656"/>
        <v>6.252808617395162E-4</v>
      </c>
      <c r="AT1250" s="13">
        <f t="shared" si="1657"/>
        <v>5.0764837971393594E-4</v>
      </c>
      <c r="AU1250" s="13">
        <f t="shared" si="1658"/>
        <v>2.74763862870892E-4</v>
      </c>
      <c r="AV1250" s="13">
        <f t="shared" si="1659"/>
        <v>1.1153662164096213E-4</v>
      </c>
      <c r="AW1250" s="13">
        <f t="shared" si="1660"/>
        <v>1.4617801361427649E-6</v>
      </c>
      <c r="AX1250" s="13">
        <f t="shared" si="1661"/>
        <v>2.0511927205991254E-3</v>
      </c>
      <c r="AY1250" s="13">
        <f t="shared" si="1662"/>
        <v>1.8353031678888816E-3</v>
      </c>
      <c r="AZ1250" s="13">
        <f t="shared" si="1663"/>
        <v>8.2106807523164361E-4</v>
      </c>
      <c r="BA1250" s="13">
        <f t="shared" si="1664"/>
        <v>2.4488335077634161E-4</v>
      </c>
      <c r="BB1250" s="13">
        <f t="shared" si="1665"/>
        <v>5.4777299193977015E-5</v>
      </c>
      <c r="BC1250" s="13">
        <f t="shared" si="1666"/>
        <v>9.8023895784632885E-6</v>
      </c>
      <c r="BD1250" s="13">
        <f t="shared" si="1667"/>
        <v>5.742584173448024E-5</v>
      </c>
      <c r="BE1250" s="13">
        <f t="shared" si="1668"/>
        <v>9.3244931338909927E-5</v>
      </c>
      <c r="BF1250" s="13">
        <f t="shared" si="1669"/>
        <v>7.5703001974261985E-5</v>
      </c>
      <c r="BG1250" s="13">
        <f t="shared" si="1670"/>
        <v>4.0974127141097568E-5</v>
      </c>
      <c r="BH1250" s="13">
        <f t="shared" si="1671"/>
        <v>1.663288493710221E-5</v>
      </c>
      <c r="BI1250" s="13">
        <f t="shared" si="1672"/>
        <v>5.4015132110701204E-6</v>
      </c>
      <c r="BJ1250" s="14">
        <f t="shared" si="1673"/>
        <v>0.54394289653114591</v>
      </c>
      <c r="BK1250" s="14">
        <f t="shared" si="1674"/>
        <v>0.24953290787917809</v>
      </c>
      <c r="BL1250" s="14">
        <f t="shared" si="1675"/>
        <v>0.19724486563756571</v>
      </c>
      <c r="BM1250" s="14">
        <f t="shared" si="1676"/>
        <v>0.45942917610180772</v>
      </c>
      <c r="BN1250" s="14">
        <f t="shared" si="1677"/>
        <v>0.53907786301090699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1.391</v>
      </c>
      <c r="F1251" s="10">
        <f>VLOOKUP(B1251,home!$B$2:$E$405,3,FALSE)</f>
        <v>1.7142999999999999</v>
      </c>
      <c r="G1251" s="10">
        <f>VLOOKUP(C1251,away!$B$2:$E$405,4,FALSE)</f>
        <v>0.60829999999999995</v>
      </c>
      <c r="H1251" s="10">
        <f>VLOOKUP(A1251,away!$A$2:$E$405,3,FALSE)</f>
        <v>1.016</v>
      </c>
      <c r="I1251" s="10">
        <f>VLOOKUP(C1251,away!$B$2:$E$405,3,FALSE)</f>
        <v>1.2114</v>
      </c>
      <c r="J1251" s="10">
        <f>VLOOKUP(B1251,home!$B$2:$E$405,4,FALSE)</f>
        <v>0.68140000000000001</v>
      </c>
      <c r="K1251" s="12">
        <f t="shared" si="1622"/>
        <v>1.4505468877899999</v>
      </c>
      <c r="L1251" s="12">
        <f t="shared" si="1623"/>
        <v>0.83865512736000003</v>
      </c>
      <c r="M1251" s="13">
        <f t="shared" si="1624"/>
        <v>0.10134730320705362</v>
      </c>
      <c r="N1251" s="13">
        <f t="shared" si="1625"/>
        <v>0.14700901525290111</v>
      </c>
      <c r="O1251" s="13">
        <f t="shared" si="1626"/>
        <v>8.4995435478704098E-2</v>
      </c>
      <c r="P1251" s="13">
        <f t="shared" si="1627"/>
        <v>0.12328986440998996</v>
      </c>
      <c r="Q1251" s="13">
        <f t="shared" si="1628"/>
        <v>0.10662173477608418</v>
      </c>
      <c r="R1251" s="13">
        <f t="shared" si="1629"/>
        <v>3.5640928883205622E-2</v>
      </c>
      <c r="S1251" s="13">
        <f t="shared" si="1630"/>
        <v>3.7495794622130076E-2</v>
      </c>
      <c r="T1251" s="13">
        <f t="shared" si="1631"/>
        <v>8.9418864557981009E-2</v>
      </c>
      <c r="U1251" s="13">
        <f t="shared" si="1632"/>
        <v>5.1698838469478627E-2</v>
      </c>
      <c r="V1251" s="13">
        <f t="shared" si="1633"/>
        <v>5.0682173395847144E-3</v>
      </c>
      <c r="W1251" s="13">
        <f t="shared" si="1634"/>
        <v>5.1553275183406563E-2</v>
      </c>
      <c r="X1251" s="13">
        <f t="shared" si="1635"/>
        <v>4.3235418564764962E-2</v>
      </c>
      <c r="Y1251" s="13">
        <f t="shared" si="1636"/>
        <v>1.812980273144793E-2</v>
      </c>
      <c r="Z1251" s="13">
        <f t="shared" si="1637"/>
        <v>9.9634825839245052E-3</v>
      </c>
      <c r="AA1251" s="13">
        <f t="shared" si="1638"/>
        <v>1.4452498653661557E-2</v>
      </c>
      <c r="AB1251" s="13">
        <f t="shared" si="1639"/>
        <v>1.0482013471428969E-2</v>
      </c>
      <c r="AC1251" s="13">
        <f t="shared" si="1640"/>
        <v>3.8534561899069739E-4</v>
      </c>
      <c r="AD1251" s="13">
        <f t="shared" si="1641"/>
        <v>1.869511071816796E-2</v>
      </c>
      <c r="AE1251" s="13">
        <f t="shared" si="1642"/>
        <v>1.5678750460354454E-2</v>
      </c>
      <c r="AF1251" s="13">
        <f t="shared" si="1643"/>
        <v>6.5745322320871109E-3</v>
      </c>
      <c r="AG1251" s="13">
        <f t="shared" si="1644"/>
        <v>1.8379217221444805E-3</v>
      </c>
      <c r="AH1251" s="13">
        <f t="shared" si="1645"/>
        <v>2.0889814388425866E-3</v>
      </c>
      <c r="AI1251" s="13">
        <f t="shared" si="1646"/>
        <v>3.03016552476419E-3</v>
      </c>
      <c r="AJ1251" s="13">
        <f t="shared" si="1647"/>
        <v>2.1976985857176238E-3</v>
      </c>
      <c r="AK1251" s="13">
        <f t="shared" si="1648"/>
        <v>1.0626216146043946E-3</v>
      </c>
      <c r="AL1251" s="13">
        <f t="shared" si="1649"/>
        <v>1.8751050146557866E-5</v>
      </c>
      <c r="AM1251" s="13">
        <f t="shared" si="1650"/>
        <v>5.4236269338255941E-3</v>
      </c>
      <c r="AN1251" s="13">
        <f t="shared" si="1651"/>
        <v>4.54855253694063E-3</v>
      </c>
      <c r="AO1251" s="13">
        <f t="shared" si="1652"/>
        <v>1.9073334535857974E-3</v>
      </c>
      <c r="AP1251" s="13">
        <f t="shared" si="1653"/>
        <v>5.3319832681166196E-4</v>
      </c>
      <c r="AQ1251" s="13">
        <f t="shared" si="1654"/>
        <v>1.1179237767009329E-4</v>
      </c>
      <c r="AR1251" s="13">
        <f t="shared" si="1655"/>
        <v>3.5038699892904121E-4</v>
      </c>
      <c r="AS1251" s="13">
        <f t="shared" si="1656"/>
        <v>5.0825277081859867E-4</v>
      </c>
      <c r="AT1251" s="13">
        <f t="shared" si="1657"/>
        <v>3.6862223746078127E-4</v>
      </c>
      <c r="AU1251" s="13">
        <f t="shared" si="1658"/>
        <v>1.7823461310630752E-4</v>
      </c>
      <c r="AV1251" s="13">
        <f t="shared" si="1659"/>
        <v>6.4634415834452285E-5</v>
      </c>
      <c r="AW1251" s="13">
        <f t="shared" si="1660"/>
        <v>6.3363370776597469E-7</v>
      </c>
      <c r="AX1251" s="13">
        <f t="shared" si="1661"/>
        <v>1.3112041948991229E-3</v>
      </c>
      <c r="AY1251" s="13">
        <f t="shared" si="1662"/>
        <v>1.0996481210680902E-3</v>
      </c>
      <c r="AZ1251" s="13">
        <f t="shared" si="1663"/>
        <v>4.6111276751277194E-4</v>
      </c>
      <c r="BA1251" s="13">
        <f t="shared" si="1664"/>
        <v>1.2890486225524862E-4</v>
      </c>
      <c r="BB1251" s="13">
        <f t="shared" si="1665"/>
        <v>2.702668091799969E-5</v>
      </c>
      <c r="BC1251" s="13">
        <f t="shared" si="1666"/>
        <v>4.533212905480624E-6</v>
      </c>
      <c r="BD1251" s="13">
        <f t="shared" si="1667"/>
        <v>4.8975642202020537E-5</v>
      </c>
      <c r="BE1251" s="13">
        <f t="shared" si="1668"/>
        <v>7.104146537365747E-5</v>
      </c>
      <c r="BF1251" s="13">
        <f t="shared" si="1669"/>
        <v>5.1524488250899939E-5</v>
      </c>
      <c r="BG1251" s="13">
        <f t="shared" si="1670"/>
        <v>2.491289535910511E-5</v>
      </c>
      <c r="BH1251" s="13">
        <f t="shared" si="1671"/>
        <v>9.0343307072469641E-6</v>
      </c>
      <c r="BI1251" s="13">
        <f t="shared" si="1672"/>
        <v>2.6209440581325388E-6</v>
      </c>
      <c r="BJ1251" s="14">
        <f t="shared" si="1673"/>
        <v>0.51431135966773245</v>
      </c>
      <c r="BK1251" s="14">
        <f t="shared" si="1674"/>
        <v>0.2687049243689637</v>
      </c>
      <c r="BL1251" s="14">
        <f t="shared" si="1675"/>
        <v>0.20732742292250789</v>
      </c>
      <c r="BM1251" s="14">
        <f t="shared" si="1676"/>
        <v>0.40030389304782937</v>
      </c>
      <c r="BN1251" s="14">
        <f t="shared" si="1677"/>
        <v>0.59890428200793855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1.5980000000000001</v>
      </c>
      <c r="F1252" s="10">
        <f>VLOOKUP(B1252,home!$B$2:$E$405,3,FALSE)</f>
        <v>0.86050000000000004</v>
      </c>
      <c r="G1252" s="10">
        <f>VLOOKUP(C1252,away!$B$2:$E$405,4,FALSE)</f>
        <v>0.93869999999999998</v>
      </c>
      <c r="H1252" s="10">
        <f>VLOOKUP(A1252,away!$A$2:$E$405,3,FALSE)</f>
        <v>1.2941</v>
      </c>
      <c r="I1252" s="10">
        <f>VLOOKUP(C1252,away!$B$2:$E$405,3,FALSE)</f>
        <v>1.5455000000000001</v>
      </c>
      <c r="J1252" s="10">
        <f>VLOOKUP(B1252,home!$B$2:$E$405,4,FALSE)</f>
        <v>1.3523000000000001</v>
      </c>
      <c r="K1252" s="12">
        <f t="shared" si="1622"/>
        <v>1.2907866573000002</v>
      </c>
      <c r="L1252" s="12">
        <f t="shared" si="1623"/>
        <v>2.7046426650650002</v>
      </c>
      <c r="M1252" s="13">
        <f t="shared" si="1624"/>
        <v>1.8399545378456835E-2</v>
      </c>
      <c r="N1252" s="13">
        <f t="shared" si="1625"/>
        <v>2.3749887674897965E-2</v>
      </c>
      <c r="O1252" s="13">
        <f t="shared" si="1626"/>
        <v>4.9764195448373912E-2</v>
      </c>
      <c r="P1252" s="13">
        <f t="shared" si="1627"/>
        <v>6.4234959496030433E-2</v>
      </c>
      <c r="Q1252" s="13">
        <f t="shared" si="1628"/>
        <v>1.5328019061566016E-2</v>
      </c>
      <c r="R1252" s="13">
        <f t="shared" si="1629"/>
        <v>6.7297183101152791E-2</v>
      </c>
      <c r="S1252" s="13">
        <f t="shared" si="1630"/>
        <v>5.6062934390321471E-2</v>
      </c>
      <c r="T1252" s="13">
        <f t="shared" si="1631"/>
        <v>4.1456814324841038E-2</v>
      </c>
      <c r="U1252" s="13">
        <f t="shared" si="1632"/>
        <v>8.6866306020843068E-2</v>
      </c>
      <c r="V1252" s="13">
        <f t="shared" si="1633"/>
        <v>2.174691605881492E-2</v>
      </c>
      <c r="W1252" s="13">
        <f t="shared" si="1634"/>
        <v>6.5950674958364947E-3</v>
      </c>
      <c r="X1252" s="13">
        <f t="shared" si="1635"/>
        <v>1.7837300928222773E-2</v>
      </c>
      <c r="Y1252" s="13">
        <f t="shared" si="1636"/>
        <v>2.4121762560037424E-2</v>
      </c>
      <c r="Z1252" s="13">
        <f t="shared" si="1637"/>
        <v>6.0671610884689718E-2</v>
      </c>
      <c r="AA1252" s="13">
        <f t="shared" si="1638"/>
        <v>7.8314105806854953E-2</v>
      </c>
      <c r="AB1252" s="13">
        <f t="shared" si="1639"/>
        <v>5.0543401426934441E-2</v>
      </c>
      <c r="AC1252" s="13">
        <f t="shared" si="1640"/>
        <v>4.7450638163495382E-3</v>
      </c>
      <c r="AD1252" s="13">
        <f t="shared" si="1641"/>
        <v>2.1282062819046681E-3</v>
      </c>
      <c r="AE1252" s="13">
        <f t="shared" si="1642"/>
        <v>5.756037510098717E-3</v>
      </c>
      <c r="AF1252" s="13">
        <f t="shared" si="1643"/>
        <v>7.7840123157637518E-3</v>
      </c>
      <c r="AG1252" s="13">
        <f t="shared" si="1644"/>
        <v>7.0176572715353524E-3</v>
      </c>
      <c r="AH1252" s="13">
        <f t="shared" si="1645"/>
        <v>4.1023756839238472E-2</v>
      </c>
      <c r="AI1252" s="13">
        <f t="shared" si="1646"/>
        <v>5.2952917960408644E-2</v>
      </c>
      <c r="AJ1252" s="13">
        <f t="shared" si="1647"/>
        <v>3.417545998419852E-2</v>
      </c>
      <c r="AK1252" s="13">
        <f t="shared" si="1648"/>
        <v>1.470440925156451E-2</v>
      </c>
      <c r="AL1252" s="13">
        <f t="shared" si="1649"/>
        <v>6.6262285459762886E-4</v>
      </c>
      <c r="AM1252" s="13">
        <f t="shared" si="1650"/>
        <v>5.4941205453291734E-4</v>
      </c>
      <c r="AN1252" s="13">
        <f t="shared" si="1651"/>
        <v>1.4859632833907467E-3</v>
      </c>
      <c r="AO1252" s="13">
        <f t="shared" si="1652"/>
        <v>2.009499847489344E-3</v>
      </c>
      <c r="AP1252" s="13">
        <f t="shared" si="1653"/>
        <v>1.8116596743204302E-3</v>
      </c>
      <c r="AQ1252" s="13">
        <f t="shared" si="1654"/>
        <v>1.2249730124361997E-3</v>
      </c>
      <c r="AR1252" s="13">
        <f t="shared" si="1655"/>
        <v>2.2190920605731291E-2</v>
      </c>
      <c r="AS1252" s="13">
        <f t="shared" si="1656"/>
        <v>2.8643744231081587E-2</v>
      </c>
      <c r="AT1252" s="13">
        <f t="shared" si="1657"/>
        <v>1.848648143429699E-2</v>
      </c>
      <c r="AU1252" s="13">
        <f t="shared" si="1658"/>
        <v>7.954034525271575E-3</v>
      </c>
      <c r="AV1252" s="13">
        <f t="shared" si="1659"/>
        <v>2.5667404092310233E-3</v>
      </c>
      <c r="AW1252" s="13">
        <f t="shared" si="1660"/>
        <v>6.4258158060643127E-5</v>
      </c>
      <c r="AX1252" s="13">
        <f t="shared" si="1661"/>
        <v>1.1819562489181172E-4</v>
      </c>
      <c r="AY1252" s="13">
        <f t="shared" si="1662"/>
        <v>3.1967692990641274E-4</v>
      </c>
      <c r="AZ1252" s="13">
        <f t="shared" si="1663"/>
        <v>4.3230593183093876E-4</v>
      </c>
      <c r="BA1252" s="13">
        <f t="shared" si="1664"/>
        <v>3.8974435586354618E-4</v>
      </c>
      <c r="BB1252" s="13">
        <f t="shared" si="1665"/>
        <v>2.6352980333420583E-4</v>
      </c>
      <c r="BC1252" s="13">
        <f t="shared" si="1666"/>
        <v>1.4255078992277636E-4</v>
      </c>
      <c r="BD1252" s="13">
        <f t="shared" si="1667"/>
        <v>1.0003085107888485E-2</v>
      </c>
      <c r="BE1252" s="13">
        <f t="shared" si="1668"/>
        <v>1.2911848789098788E-2</v>
      </c>
      <c r="BF1252" s="13">
        <f t="shared" si="1669"/>
        <v>8.3332210690219427E-3</v>
      </c>
      <c r="BG1252" s="13">
        <f t="shared" si="1670"/>
        <v>3.5854701894082559E-3</v>
      </c>
      <c r="BH1252" s="13">
        <f t="shared" si="1671"/>
        <v>1.1570192701587706E-3</v>
      </c>
      <c r="BI1252" s="13">
        <f t="shared" si="1672"/>
        <v>2.9869300723198486E-4</v>
      </c>
      <c r="BJ1252" s="14">
        <f t="shared" si="1673"/>
        <v>0.16052227673262356</v>
      </c>
      <c r="BK1252" s="14">
        <f t="shared" si="1674"/>
        <v>0.16617171892447724</v>
      </c>
      <c r="BL1252" s="14">
        <f t="shared" si="1675"/>
        <v>0.59177299447798981</v>
      </c>
      <c r="BM1252" s="14">
        <f t="shared" si="1676"/>
        <v>0.74010939208745663</v>
      </c>
      <c r="BN1252" s="14">
        <f t="shared" si="1677"/>
        <v>0.23877379016047798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1.5980000000000001</v>
      </c>
      <c r="F1253" s="10">
        <f>VLOOKUP(B1253,home!$B$2:$E$405,3,FALSE)</f>
        <v>1.1819999999999999</v>
      </c>
      <c r="G1253" s="10">
        <f>VLOOKUP(C1253,away!$B$2:$E$405,4,FALSE)</f>
        <v>1.4079999999999999</v>
      </c>
      <c r="H1253" s="10">
        <f>VLOOKUP(A1253,away!$A$2:$E$405,3,FALSE)</f>
        <v>1.2941</v>
      </c>
      <c r="I1253" s="10">
        <f>VLOOKUP(C1253,away!$B$2:$E$405,3,FALSE)</f>
        <v>0.96589999999999998</v>
      </c>
      <c r="J1253" s="10">
        <f>VLOOKUP(B1253,home!$B$2:$E$405,4,FALSE)</f>
        <v>1.0303</v>
      </c>
      <c r="K1253" s="12">
        <f t="shared" si="1622"/>
        <v>2.6594810879999997</v>
      </c>
      <c r="L1253" s="12">
        <f t="shared" si="1623"/>
        <v>1.2878453170569999</v>
      </c>
      <c r="M1253" s="13">
        <f t="shared" si="1624"/>
        <v>1.9306249927415885E-2</v>
      </c>
      <c r="N1253" s="13">
        <f t="shared" si="1625"/>
        <v>5.1344606562163914E-2</v>
      </c>
      <c r="O1253" s="13">
        <f t="shared" si="1626"/>
        <v>2.486346355895459E-2</v>
      </c>
      <c r="P1253" s="13">
        <f t="shared" si="1627"/>
        <v>6.6123911117216896E-2</v>
      </c>
      <c r="Q1253" s="13">
        <f t="shared" si="1628"/>
        <v>6.8275005061437827E-2</v>
      </c>
      <c r="R1253" s="13">
        <f t="shared" si="1629"/>
        <v>1.6010147555108524E-2</v>
      </c>
      <c r="S1253" s="13">
        <f t="shared" si="1630"/>
        <v>5.6618603274536071E-2</v>
      </c>
      <c r="T1253" s="13">
        <f t="shared" si="1631"/>
        <v>8.7927645540415655E-2</v>
      </c>
      <c r="U1253" s="13">
        <f t="shared" si="1632"/>
        <v>4.2578684638900556E-2</v>
      </c>
      <c r="V1253" s="13">
        <f t="shared" si="1633"/>
        <v>2.1546525690913611E-2</v>
      </c>
      <c r="W1253" s="13">
        <f t="shared" si="1634"/>
        <v>6.0525361581332718E-2</v>
      </c>
      <c r="X1253" s="13">
        <f t="shared" si="1635"/>
        <v>7.7947303475700988E-2</v>
      </c>
      <c r="Y1253" s="13">
        <f t="shared" si="1636"/>
        <v>5.0192034879201181E-2</v>
      </c>
      <c r="Z1253" s="13">
        <f t="shared" si="1637"/>
        <v>6.8728645180793618E-3</v>
      </c>
      <c r="AA1253" s="13">
        <f t="shared" si="1638"/>
        <v>1.8278253206218294E-2</v>
      </c>
      <c r="AB1253" s="13">
        <f t="shared" si="1639"/>
        <v>2.4305334361806465E-2</v>
      </c>
      <c r="AC1253" s="13">
        <f t="shared" si="1640"/>
        <v>4.6123035125518984E-3</v>
      </c>
      <c r="AD1253" s="13">
        <f t="shared" si="1641"/>
        <v>4.024151361747904E-2</v>
      </c>
      <c r="AE1253" s="13">
        <f t="shared" si="1642"/>
        <v>5.1824844863555868E-2</v>
      </c>
      <c r="AF1253" s="13">
        <f t="shared" si="1643"/>
        <v>3.3371191882367979E-2</v>
      </c>
      <c r="AG1253" s="13">
        <f t="shared" si="1644"/>
        <v>1.4325644396772723E-2</v>
      </c>
      <c r="AH1253" s="13">
        <f t="shared" si="1645"/>
        <v>2.2127965960939294E-3</v>
      </c>
      <c r="AI1253" s="13">
        <f t="shared" si="1646"/>
        <v>5.8848906989025793E-3</v>
      </c>
      <c r="AJ1253" s="13">
        <f t="shared" si="1647"/>
        <v>7.8253777593392578E-3</v>
      </c>
      <c r="AK1253" s="13">
        <f t="shared" si="1648"/>
        <v>6.9371480524728565E-3</v>
      </c>
      <c r="AL1253" s="13">
        <f t="shared" si="1649"/>
        <v>6.318856301067902E-4</v>
      </c>
      <c r="AM1253" s="13">
        <f t="shared" si="1650"/>
        <v>2.1404308883635991E-2</v>
      </c>
      <c r="AN1253" s="13">
        <f t="shared" si="1651"/>
        <v>2.7565438960632148E-2</v>
      </c>
      <c r="AO1253" s="13">
        <f t="shared" si="1652"/>
        <v>1.775001073903535E-2</v>
      </c>
      <c r="AP1253" s="13">
        <f t="shared" si="1653"/>
        <v>7.6197560693260433E-3</v>
      </c>
      <c r="AQ1253" s="13">
        <f t="shared" si="1654"/>
        <v>2.4532667927495487E-3</v>
      </c>
      <c r="AR1253" s="13">
        <f t="shared" si="1655"/>
        <v>5.6994794677584729E-4</v>
      </c>
      <c r="AS1253" s="13">
        <f t="shared" si="1656"/>
        <v>1.5157657855947961E-3</v>
      </c>
      <c r="AT1253" s="13">
        <f t="shared" si="1657"/>
        <v>2.015575220313412E-3</v>
      </c>
      <c r="AU1253" s="13">
        <f t="shared" si="1658"/>
        <v>1.7867947266216506E-3</v>
      </c>
      <c r="AV1253" s="13">
        <f t="shared" si="1659"/>
        <v>1.1879866958971026E-3</v>
      </c>
      <c r="AW1253" s="13">
        <f t="shared" si="1660"/>
        <v>6.0116901404287779E-5</v>
      </c>
      <c r="AX1253" s="13">
        <f t="shared" si="1661"/>
        <v>9.4873924462900439E-3</v>
      </c>
      <c r="AY1253" s="13">
        <f t="shared" si="1662"/>
        <v>1.2218293933036585E-2</v>
      </c>
      <c r="AZ1253" s="13">
        <f t="shared" si="1663"/>
        <v>7.8676363120435619E-3</v>
      </c>
      <c r="BA1253" s="13">
        <f t="shared" si="1664"/>
        <v>3.3774328602576352E-3</v>
      </c>
      <c r="BB1253" s="13">
        <f t="shared" si="1665"/>
        <v>1.0874027731893057E-3</v>
      </c>
      <c r="BC1253" s="13">
        <f t="shared" si="1666"/>
        <v>2.8008131384132842E-4</v>
      </c>
      <c r="BD1253" s="13">
        <f t="shared" si="1667"/>
        <v>1.223341323702545E-4</v>
      </c>
      <c r="BE1253" s="13">
        <f t="shared" si="1668"/>
        <v>3.2534531145558045E-4</v>
      </c>
      <c r="BF1253" s="13">
        <f t="shared" si="1669"/>
        <v>4.32624851442793E-4</v>
      </c>
      <c r="BG1253" s="13">
        <f t="shared" si="1670"/>
        <v>3.8351920353697251E-4</v>
      </c>
      <c r="BH1253" s="13">
        <f t="shared" si="1671"/>
        <v>2.549905171728503E-4</v>
      </c>
      <c r="BI1253" s="13">
        <f t="shared" si="1672"/>
        <v>1.3562849160810689E-4</v>
      </c>
      <c r="BJ1253" s="14">
        <f t="shared" si="1673"/>
        <v>0.64708617294446547</v>
      </c>
      <c r="BK1253" s="14">
        <f t="shared" si="1674"/>
        <v>0.18105777308577775</v>
      </c>
      <c r="BL1253" s="14">
        <f t="shared" si="1675"/>
        <v>0.15762660931058639</v>
      </c>
      <c r="BM1253" s="14">
        <f t="shared" si="1676"/>
        <v>0.73456185904497906</v>
      </c>
      <c r="BN1253" s="14">
        <f t="shared" si="1677"/>
        <v>0.24592338378229764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1.5980000000000001</v>
      </c>
      <c r="F1254" s="10">
        <f>VLOOKUP(B1254,home!$B$2:$E$405,3,FALSE)</f>
        <v>1.7209000000000001</v>
      </c>
      <c r="G1254" s="10">
        <f>VLOOKUP(C1254,away!$B$2:$E$405,4,FALSE)</f>
        <v>1.0951</v>
      </c>
      <c r="H1254" s="10">
        <f>VLOOKUP(A1254,away!$A$2:$E$405,3,FALSE)</f>
        <v>1.2941</v>
      </c>
      <c r="I1254" s="10">
        <f>VLOOKUP(C1254,away!$B$2:$E$405,3,FALSE)</f>
        <v>0.96589999999999998</v>
      </c>
      <c r="J1254" s="10">
        <f>VLOOKUP(B1254,home!$B$2:$E$405,4,FALSE)</f>
        <v>0.48299999999999998</v>
      </c>
      <c r="K1254" s="12">
        <f t="shared" si="1622"/>
        <v>3.0115230288200001</v>
      </c>
      <c r="L1254" s="12">
        <f t="shared" si="1623"/>
        <v>0.60373608476999996</v>
      </c>
      <c r="M1254" s="13">
        <f t="shared" si="1624"/>
        <v>2.6909951579624471E-2</v>
      </c>
      <c r="N1254" s="13">
        <f t="shared" si="1625"/>
        <v>8.103993888647025E-2</v>
      </c>
      <c r="O1254" s="13">
        <f t="shared" si="1626"/>
        <v>1.6246508808032755E-2</v>
      </c>
      <c r="P1254" s="13">
        <f t="shared" si="1627"/>
        <v>4.8926735413317615E-2</v>
      </c>
      <c r="Q1254" s="13">
        <f t="shared" si="1628"/>
        <v>0.12202682110538529</v>
      </c>
      <c r="R1254" s="13">
        <f t="shared" si="1629"/>
        <v>4.9043018094715061E-3</v>
      </c>
      <c r="S1254" s="13">
        <f t="shared" si="1630"/>
        <v>2.2239220972970191E-2</v>
      </c>
      <c r="T1254" s="13">
        <f t="shared" si="1631"/>
        <v>7.3671995211094507E-2</v>
      </c>
      <c r="U1254" s="13">
        <f t="shared" si="1632"/>
        <v>1.476941783950704E-2</v>
      </c>
      <c r="V1254" s="13">
        <f t="shared" si="1633"/>
        <v>4.4927306585745373E-3</v>
      </c>
      <c r="W1254" s="13">
        <f t="shared" si="1634"/>
        <v>0.12249552729752208</v>
      </c>
      <c r="X1254" s="13">
        <f t="shared" si="1635"/>
        <v>7.3954970052442642E-2</v>
      </c>
      <c r="Y1254" s="13">
        <f t="shared" si="1636"/>
        <v>2.2324642034372157E-2</v>
      </c>
      <c r="Z1254" s="13">
        <f t="shared" si="1637"/>
        <v>9.8696799099358455E-4</v>
      </c>
      <c r="AA1254" s="13">
        <f t="shared" si="1638"/>
        <v>2.9722768335853906E-3</v>
      </c>
      <c r="AB1254" s="13">
        <f t="shared" si="1639"/>
        <v>4.4755400661852978E-3</v>
      </c>
      <c r="AC1254" s="13">
        <f t="shared" si="1640"/>
        <v>5.1053288679506258E-4</v>
      </c>
      <c r="AD1254" s="13">
        <f t="shared" si="1641"/>
        <v>9.2224525345984174E-2</v>
      </c>
      <c r="AE1254" s="13">
        <f t="shared" si="1642"/>
        <v>5.5679273852156111E-2</v>
      </c>
      <c r="AF1254" s="13">
        <f t="shared" si="1643"/>
        <v>1.6807793399168682E-2</v>
      </c>
      <c r="AG1254" s="13">
        <f t="shared" si="1644"/>
        <v>3.382490460145716E-3</v>
      </c>
      <c r="AH1254" s="13">
        <f t="shared" si="1645"/>
        <v>1.4896704766894481E-4</v>
      </c>
      <c r="AI1254" s="13">
        <f t="shared" si="1646"/>
        <v>4.486176945903541E-4</v>
      </c>
      <c r="AJ1254" s="13">
        <f t="shared" si="1647"/>
        <v>6.7551125919749447E-4</v>
      </c>
      <c r="AK1254" s="13">
        <f t="shared" si="1648"/>
        <v>6.7810590443348365E-4</v>
      </c>
      <c r="AL1254" s="13">
        <f t="shared" si="1649"/>
        <v>3.7129323548738755E-5</v>
      </c>
      <c r="AM1254" s="13">
        <f t="shared" si="1650"/>
        <v>5.5547256380285015E-2</v>
      </c>
      <c r="AN1254" s="13">
        <f t="shared" si="1651"/>
        <v>3.353588308674868E-2</v>
      </c>
      <c r="AO1254" s="13">
        <f t="shared" si="1652"/>
        <v>1.0123411377049052E-2</v>
      </c>
      <c r="AP1254" s="13">
        <f t="shared" si="1653"/>
        <v>2.0372895830985563E-3</v>
      </c>
      <c r="AQ1254" s="13">
        <f t="shared" si="1654"/>
        <v>3.0749630911065698E-4</v>
      </c>
      <c r="AR1254" s="13">
        <f t="shared" si="1655"/>
        <v>1.7987356423878946E-5</v>
      </c>
      <c r="AS1254" s="13">
        <f t="shared" si="1656"/>
        <v>5.4169338098104813E-5</v>
      </c>
      <c r="AT1254" s="13">
        <f t="shared" si="1657"/>
        <v>8.1566104569189623E-5</v>
      </c>
      <c r="AU1254" s="13">
        <f t="shared" si="1658"/>
        <v>8.1879400760418266E-5</v>
      </c>
      <c r="AV1254" s="13">
        <f t="shared" si="1659"/>
        <v>6.1645425243995355E-5</v>
      </c>
      <c r="AW1254" s="13">
        <f t="shared" si="1660"/>
        <v>1.8752011417384779E-6</v>
      </c>
      <c r="AX1254" s="13">
        <f t="shared" si="1661"/>
        <v>2.7880306962832835E-2</v>
      </c>
      <c r="AY1254" s="13">
        <f t="shared" si="1662"/>
        <v>1.6832347367926465E-2</v>
      </c>
      <c r="AZ1254" s="13">
        <f t="shared" si="1663"/>
        <v>5.0811477487002687E-3</v>
      </c>
      <c r="BA1254" s="13">
        <f t="shared" si="1664"/>
        <v>1.0225574159793999E-3</v>
      </c>
      <c r="BB1254" s="13">
        <f t="shared" si="1665"/>
        <v>1.5433870269398277E-4</v>
      </c>
      <c r="BC1254" s="13">
        <f t="shared" si="1666"/>
        <v>1.8635968818589247E-5</v>
      </c>
      <c r="BD1254" s="13">
        <f t="shared" si="1667"/>
        <v>1.8099360237858627E-6</v>
      </c>
      <c r="BE1254" s="13">
        <f t="shared" si="1668"/>
        <v>5.4506640163220293E-6</v>
      </c>
      <c r="BF1254" s="13">
        <f t="shared" si="1669"/>
        <v>8.2074001037571522E-6</v>
      </c>
      <c r="BG1254" s="13">
        <f t="shared" si="1670"/>
        <v>8.2389248064014415E-6</v>
      </c>
      <c r="BH1254" s="13">
        <f t="shared" si="1671"/>
        <v>6.2029279467985758E-6</v>
      </c>
      <c r="BI1254" s="13">
        <f t="shared" si="1672"/>
        <v>3.7360520715790135E-6</v>
      </c>
      <c r="BJ1254" s="14">
        <f t="shared" si="1673"/>
        <v>0.8161486485479853</v>
      </c>
      <c r="BK1254" s="14">
        <f t="shared" si="1674"/>
        <v>0.11994864820275709</v>
      </c>
      <c r="BL1254" s="14">
        <f t="shared" si="1675"/>
        <v>4.5650140792736514E-2</v>
      </c>
      <c r="BM1254" s="14">
        <f t="shared" si="1676"/>
        <v>0.66584967576538601</v>
      </c>
      <c r="BN1254" s="14">
        <f t="shared" si="1677"/>
        <v>0.30005425760230192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1.8147</v>
      </c>
      <c r="F1275" s="10">
        <f>VLOOKUP(B1275,home!$B$2:$E$405,3,FALSE)</f>
        <v>0.74790000000000001</v>
      </c>
      <c r="G1275" s="10">
        <f>VLOOKUP(C1275,away!$B$2:$E$405,4,FALSE)</f>
        <v>1.1388</v>
      </c>
      <c r="H1275" s="10">
        <f>VLOOKUP(A1275,away!$A$2:$E$405,3,FALSE)</f>
        <v>1.2371000000000001</v>
      </c>
      <c r="I1275" s="10">
        <f>VLOOKUP(C1275,away!$B$2:$E$405,3,FALSE)</f>
        <v>0.97</v>
      </c>
      <c r="J1275" s="10">
        <f>VLOOKUP(B1275,home!$B$2:$E$405,4,FALSE)</f>
        <v>1.097</v>
      </c>
      <c r="K1275" s="12">
        <f t="shared" si="1678"/>
        <v>1.545595451244</v>
      </c>
      <c r="L1275" s="12">
        <f t="shared" si="1679"/>
        <v>1.3163857390000002</v>
      </c>
      <c r="M1275" s="13">
        <f t="shared" si="1680"/>
        <v>5.7155412275384808E-2</v>
      </c>
      <c r="N1275" s="13">
        <f t="shared" si="1681"/>
        <v>8.8339145226810245E-2</v>
      </c>
      <c r="O1275" s="13">
        <f t="shared" si="1682"/>
        <v>7.5238569625982105E-2</v>
      </c>
      <c r="P1275" s="13">
        <f t="shared" si="1683"/>
        <v>0.11628839097202293</v>
      </c>
      <c r="Q1275" s="13">
        <f t="shared" si="1684"/>
        <v>6.8268290514670524E-2</v>
      </c>
      <c r="R1275" s="13">
        <f t="shared" si="1685"/>
        <v>4.9521490039200734E-2</v>
      </c>
      <c r="S1275" s="13">
        <f t="shared" si="1686"/>
        <v>5.9150084552386455E-2</v>
      </c>
      <c r="T1275" s="13">
        <f t="shared" si="1687"/>
        <v>8.9867404059421258E-2</v>
      </c>
      <c r="U1275" s="13">
        <f t="shared" si="1688"/>
        <v>7.65401897434137E-2</v>
      </c>
      <c r="V1275" s="13">
        <f t="shared" si="1689"/>
        <v>1.3371861200931439E-2</v>
      </c>
      <c r="W1275" s="13">
        <f t="shared" si="1690"/>
        <v>3.5171719761226225E-2</v>
      </c>
      <c r="X1275" s="13">
        <f t="shared" si="1691"/>
        <v>4.6299550309782687E-2</v>
      </c>
      <c r="Y1275" s="13">
        <f t="shared" si="1692"/>
        <v>3.0474033874955495E-2</v>
      </c>
      <c r="Z1275" s="13">
        <f t="shared" si="1693"/>
        <v>2.1729794420544794E-2</v>
      </c>
      <c r="AA1275" s="13">
        <f t="shared" si="1694"/>
        <v>3.3585471412861286E-2</v>
      </c>
      <c r="AB1275" s="13">
        <f t="shared" si="1695"/>
        <v>2.5954775921801905E-2</v>
      </c>
      <c r="AC1275" s="13">
        <f t="shared" si="1696"/>
        <v>1.7003991414073296E-3</v>
      </c>
      <c r="AD1275" s="13">
        <f t="shared" si="1697"/>
        <v>1.3590312518844988E-2</v>
      </c>
      <c r="AE1275" s="13">
        <f t="shared" si="1698"/>
        <v>1.7890093588360714E-2</v>
      </c>
      <c r="AF1275" s="13">
        <f t="shared" si="1699"/>
        <v>1.1775132034546696E-2</v>
      </c>
      <c r="AG1275" s="13">
        <f t="shared" si="1700"/>
        <v>5.1668719617064401E-3</v>
      </c>
      <c r="AH1275" s="13">
        <f t="shared" si="1701"/>
        <v>7.1511978716517401E-3</v>
      </c>
      <c r="AI1275" s="13">
        <f t="shared" si="1702"/>
        <v>1.1052858901370703E-2</v>
      </c>
      <c r="AJ1275" s="13">
        <f t="shared" si="1703"/>
        <v>8.5416242206001591E-3</v>
      </c>
      <c r="AK1275" s="13">
        <f t="shared" si="1704"/>
        <v>4.4006318471983934E-3</v>
      </c>
      <c r="AL1275" s="13">
        <f t="shared" si="1705"/>
        <v>1.3838527082036457E-4</v>
      </c>
      <c r="AM1275" s="13">
        <f t="shared" si="1706"/>
        <v>4.2010250420222439E-3</v>
      </c>
      <c r="AN1275" s="13">
        <f t="shared" si="1707"/>
        <v>5.5301694544999582E-3</v>
      </c>
      <c r="AO1275" s="13">
        <f t="shared" si="1708"/>
        <v>3.6399181020785789E-3</v>
      </c>
      <c r="AP1275" s="13">
        <f t="shared" si="1709"/>
        <v>1.5971787602347288E-3</v>
      </c>
      <c r="AQ1275" s="13">
        <f t="shared" si="1710"/>
        <v>5.2562583565167475E-4</v>
      </c>
      <c r="AR1275" s="13">
        <f t="shared" si="1711"/>
        <v>1.8827469790019015E-3</v>
      </c>
      <c r="AS1275" s="13">
        <f t="shared" si="1712"/>
        <v>2.9099651665887216E-3</v>
      </c>
      <c r="AT1275" s="13">
        <f t="shared" si="1713"/>
        <v>2.2488144623790092E-3</v>
      </c>
      <c r="AU1275" s="13">
        <f t="shared" si="1714"/>
        <v>1.1585858012482392E-3</v>
      </c>
      <c r="AV1275" s="13">
        <f t="shared" si="1715"/>
        <v>4.4767623607129087E-4</v>
      </c>
      <c r="AW1275" s="13">
        <f t="shared" si="1716"/>
        <v>7.8210734932438835E-6</v>
      </c>
      <c r="AX1275" s="13">
        <f t="shared" si="1717"/>
        <v>1.0821808659186186E-3</v>
      </c>
      <c r="AY1275" s="13">
        <f t="shared" si="1718"/>
        <v>1.4245674589139408E-3</v>
      </c>
      <c r="AZ1275" s="13">
        <f t="shared" si="1719"/>
        <v>9.3764014357889053E-4</v>
      </c>
      <c r="BA1275" s="13">
        <f t="shared" si="1720"/>
        <v>4.114320377737212E-4</v>
      </c>
      <c r="BB1275" s="13">
        <f t="shared" si="1721"/>
        <v>1.3540081677325909E-4</v>
      </c>
      <c r="BC1275" s="13">
        <f t="shared" si="1722"/>
        <v>3.5647940849854073E-5</v>
      </c>
      <c r="BD1275" s="13">
        <f t="shared" si="1723"/>
        <v>4.1307021221723806E-4</v>
      </c>
      <c r="BE1275" s="13">
        <f t="shared" si="1724"/>
        <v>6.3843944104735692E-4</v>
      </c>
      <c r="BF1275" s="13">
        <f t="shared" si="1725"/>
        <v>4.9338454798877852E-4</v>
      </c>
      <c r="BG1275" s="13">
        <f t="shared" si="1726"/>
        <v>2.5419097102851097E-4</v>
      </c>
      <c r="BH1275" s="13">
        <f t="shared" si="1727"/>
        <v>9.8219102142240496E-5</v>
      </c>
      <c r="BI1275" s="13">
        <f t="shared" si="1728"/>
        <v>3.0361399499263368E-5</v>
      </c>
      <c r="BJ1275" s="14">
        <f t="shared" si="1729"/>
        <v>0.42636334030862078</v>
      </c>
      <c r="BK1275" s="14">
        <f t="shared" si="1730"/>
        <v>0.24922910087186728</v>
      </c>
      <c r="BL1275" s="14">
        <f t="shared" si="1731"/>
        <v>0.30256226390329327</v>
      </c>
      <c r="BM1275" s="14">
        <f t="shared" si="1732"/>
        <v>0.54365645446483402</v>
      </c>
      <c r="BN1275" s="14">
        <f t="shared" si="1733"/>
        <v>0.45481129865407138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1.8147</v>
      </c>
      <c r="F1276" s="10">
        <f>VLOOKUP(B1276,home!$B$2:$E$405,3,FALSE)</f>
        <v>1.0627</v>
      </c>
      <c r="G1276" s="10">
        <f>VLOOKUP(C1276,away!$B$2:$E$405,4,FALSE)</f>
        <v>0.8266</v>
      </c>
      <c r="H1276" s="10">
        <f>VLOOKUP(A1276,away!$A$2:$E$405,3,FALSE)</f>
        <v>1.2371000000000001</v>
      </c>
      <c r="I1276" s="10">
        <f>VLOOKUP(C1276,away!$B$2:$E$405,3,FALSE)</f>
        <v>1.2703</v>
      </c>
      <c r="J1276" s="10">
        <f>VLOOKUP(B1276,home!$B$2:$E$405,4,FALSE)</f>
        <v>1.6167</v>
      </c>
      <c r="K1276" s="12">
        <f t="shared" si="1678"/>
        <v>1.594082964954</v>
      </c>
      <c r="L1276" s="12">
        <f t="shared" si="1679"/>
        <v>2.5406248597710004</v>
      </c>
      <c r="M1276" s="13">
        <f t="shared" si="1680"/>
        <v>1.6007341396015649E-2</v>
      </c>
      <c r="N1276" s="13">
        <f t="shared" si="1681"/>
        <v>2.5517030233591524E-2</v>
      </c>
      <c r="O1276" s="13">
        <f t="shared" si="1682"/>
        <v>4.0668649489558784E-2</v>
      </c>
      <c r="P1276" s="13">
        <f t="shared" si="1683"/>
        <v>6.482920135899084E-2</v>
      </c>
      <c r="Q1276" s="13">
        <f t="shared" si="1684"/>
        <v>2.0338131605792221E-2</v>
      </c>
      <c r="R1276" s="13">
        <f t="shared" si="1685"/>
        <v>5.1661890953243139E-2</v>
      </c>
      <c r="S1276" s="13">
        <f t="shared" si="1686"/>
        <v>6.5639028444328326E-2</v>
      </c>
      <c r="T1276" s="13">
        <f t="shared" si="1687"/>
        <v>5.1671562758970016E-2</v>
      </c>
      <c r="U1276" s="13">
        <f t="shared" si="1688"/>
        <v>8.2353340305876044E-2</v>
      </c>
      <c r="V1276" s="13">
        <f t="shared" si="1689"/>
        <v>2.9537320732689096E-2</v>
      </c>
      <c r="W1276" s="13">
        <f t="shared" si="1690"/>
        <v>1.0806889710595307E-2</v>
      </c>
      <c r="X1276" s="13">
        <f t="shared" si="1691"/>
        <v>2.7456252655541871E-2</v>
      </c>
      <c r="Y1276" s="13">
        <f t="shared" si="1692"/>
        <v>3.4878019026411619E-2</v>
      </c>
      <c r="Z1276" s="13">
        <f t="shared" si="1693"/>
        <v>4.3751161486196011E-2</v>
      </c>
      <c r="AA1276" s="13">
        <f t="shared" si="1694"/>
        <v>6.9742981222096587E-2</v>
      </c>
      <c r="AB1276" s="13">
        <f t="shared" si="1695"/>
        <v>5.558804914562545E-2</v>
      </c>
      <c r="AC1276" s="13">
        <f t="shared" si="1696"/>
        <v>7.4765730376892348E-3</v>
      </c>
      <c r="AD1276" s="13">
        <f t="shared" si="1697"/>
        <v>4.3067696979491622E-3</v>
      </c>
      <c r="AE1276" s="13">
        <f t="shared" si="1698"/>
        <v>1.0941886159918085E-2</v>
      </c>
      <c r="AF1276" s="13">
        <f t="shared" si="1699"/>
        <v>1.3899613995336069E-2</v>
      </c>
      <c r="AG1276" s="13">
        <f t="shared" si="1700"/>
        <v>1.1771234952590576E-2</v>
      </c>
      <c r="AH1276" s="13">
        <f t="shared" si="1701"/>
        <v>2.7788822128921292E-2</v>
      </c>
      <c r="AI1276" s="13">
        <f t="shared" si="1702"/>
        <v>4.4297687971850179E-2</v>
      </c>
      <c r="AJ1276" s="13">
        <f t="shared" si="1703"/>
        <v>3.5307094891387045E-2</v>
      </c>
      <c r="AK1276" s="13">
        <f t="shared" si="1704"/>
        <v>1.8760812836124827E-2</v>
      </c>
      <c r="AL1276" s="13">
        <f t="shared" si="1705"/>
        <v>1.2111949059978254E-3</v>
      </c>
      <c r="AM1276" s="13">
        <f t="shared" si="1706"/>
        <v>1.3730696418961679E-3</v>
      </c>
      <c r="AN1276" s="13">
        <f t="shared" si="1707"/>
        <v>3.4884548663982697E-3</v>
      </c>
      <c r="AO1276" s="13">
        <f t="shared" si="1708"/>
        <v>4.4314275778802844E-3</v>
      </c>
      <c r="AP1276" s="13">
        <f t="shared" si="1709"/>
        <v>3.7528650228791467E-3</v>
      </c>
      <c r="AQ1276" s="13">
        <f t="shared" si="1710"/>
        <v>2.3836555431229565E-3</v>
      </c>
      <c r="AR1276" s="13">
        <f t="shared" si="1711"/>
        <v>1.4120194464898381E-2</v>
      </c>
      <c r="AS1276" s="13">
        <f t="shared" si="1712"/>
        <v>2.250876145833227E-2</v>
      </c>
      <c r="AT1276" s="13">
        <f t="shared" si="1713"/>
        <v>1.7940416601470315E-2</v>
      </c>
      <c r="AU1276" s="13">
        <f t="shared" si="1714"/>
        <v>9.5328374961939216E-3</v>
      </c>
      <c r="AV1276" s="13">
        <f t="shared" si="1715"/>
        <v>3.7990334650893696E-3</v>
      </c>
      <c r="AW1276" s="13">
        <f t="shared" si="1716"/>
        <v>1.3625831024677613E-4</v>
      </c>
      <c r="AX1276" s="13">
        <f t="shared" si="1717"/>
        <v>3.6479782097369537E-4</v>
      </c>
      <c r="AY1276" s="13">
        <f t="shared" si="1718"/>
        <v>9.2681441275606141E-4</v>
      </c>
      <c r="AZ1276" s="13">
        <f t="shared" si="1719"/>
        <v>1.1773438687210553E-3</v>
      </c>
      <c r="BA1276" s="13">
        <f t="shared" si="1720"/>
        <v>9.970630337905594E-4</v>
      </c>
      <c r="BB1276" s="13">
        <f t="shared" si="1721"/>
        <v>6.3329078260174719E-4</v>
      </c>
      <c r="BC1276" s="13">
        <f t="shared" si="1722"/>
        <v>3.2179086114836612E-4</v>
      </c>
      <c r="BD1276" s="13">
        <f t="shared" si="1723"/>
        <v>5.9790195137202828E-3</v>
      </c>
      <c r="BE1276" s="13">
        <f t="shared" si="1724"/>
        <v>9.5310531539490508E-3</v>
      </c>
      <c r="BF1276" s="13">
        <f t="shared" si="1725"/>
        <v>7.5966447353906386E-3</v>
      </c>
      <c r="BG1276" s="13">
        <f t="shared" si="1726"/>
        <v>4.0365606544979019E-3</v>
      </c>
      <c r="BH1276" s="13">
        <f t="shared" si="1727"/>
        <v>1.6086531440846691E-3</v>
      </c>
      <c r="BI1276" s="13">
        <f t="shared" si="1728"/>
        <v>5.1286531470101247E-4</v>
      </c>
      <c r="BJ1276" s="14">
        <f t="shared" si="1729"/>
        <v>0.23143796422886473</v>
      </c>
      <c r="BK1276" s="14">
        <f t="shared" si="1730"/>
        <v>0.18562747428846701</v>
      </c>
      <c r="BL1276" s="14">
        <f t="shared" si="1731"/>
        <v>0.52333536894701116</v>
      </c>
      <c r="BM1276" s="14">
        <f t="shared" si="1732"/>
        <v>0.76433916781083766</v>
      </c>
      <c r="BN1276" s="14">
        <f t="shared" si="1733"/>
        <v>0.21902224503719217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1.8147</v>
      </c>
      <c r="F1277" s="10">
        <f>VLOOKUP(B1277,home!$B$2:$E$405,3,FALSE)</f>
        <v>0.62450000000000006</v>
      </c>
      <c r="G1277" s="10">
        <f>VLOOKUP(C1277,away!$B$2:$E$405,4,FALSE)</f>
        <v>0.4723</v>
      </c>
      <c r="H1277" s="10">
        <f>VLOOKUP(A1277,away!$A$2:$E$405,3,FALSE)</f>
        <v>1.2371000000000001</v>
      </c>
      <c r="I1277" s="10">
        <f>VLOOKUP(C1277,away!$B$2:$E$405,3,FALSE)</f>
        <v>1.2703</v>
      </c>
      <c r="J1277" s="10">
        <f>VLOOKUP(B1277,home!$B$2:$E$405,4,FALSE)</f>
        <v>1.4550000000000001</v>
      </c>
      <c r="K1277" s="12">
        <f t="shared" si="1678"/>
        <v>0.53524821484500007</v>
      </c>
      <c r="L1277" s="12">
        <f t="shared" si="1679"/>
        <v>2.2865152291500004</v>
      </c>
      <c r="M1277" s="13">
        <f t="shared" si="1680"/>
        <v>5.9500923592083553E-2</v>
      </c>
      <c r="N1277" s="13">
        <f t="shared" si="1681"/>
        <v>3.1847763134291475E-2</v>
      </c>
      <c r="O1277" s="13">
        <f t="shared" si="1682"/>
        <v>0.13604976794178958</v>
      </c>
      <c r="P1277" s="13">
        <f t="shared" si="1683"/>
        <v>7.2820395420919393E-2</v>
      </c>
      <c r="Q1277" s="13">
        <f t="shared" si="1684"/>
        <v>8.523229182217958E-3</v>
      </c>
      <c r="R1277" s="13">
        <f t="shared" si="1685"/>
        <v>0.15553993316061271</v>
      </c>
      <c r="S1277" s="13">
        <f t="shared" si="1686"/>
        <v>2.2280368392317632E-2</v>
      </c>
      <c r="T1277" s="13">
        <f t="shared" si="1687"/>
        <v>1.9488493326677063E-2</v>
      </c>
      <c r="U1277" s="13">
        <f t="shared" si="1688"/>
        <v>8.3252471561328589E-2</v>
      </c>
      <c r="V1277" s="13">
        <f t="shared" si="1689"/>
        <v>3.0297666704681941E-3</v>
      </c>
      <c r="W1277" s="13">
        <f t="shared" si="1690"/>
        <v>1.5206810681656574E-3</v>
      </c>
      <c r="X1277" s="13">
        <f t="shared" si="1691"/>
        <v>3.4770604210408655E-3</v>
      </c>
      <c r="Y1277" s="13">
        <f t="shared" si="1692"/>
        <v>3.9751758026923267E-3</v>
      </c>
      <c r="Z1277" s="13">
        <f t="shared" si="1693"/>
        <v>0.11854814197090471</v>
      </c>
      <c r="AA1277" s="13">
        <f t="shared" si="1694"/>
        <v>6.3452681363118379E-2</v>
      </c>
      <c r="AB1277" s="13">
        <f t="shared" si="1695"/>
        <v>1.6981467213368861E-2</v>
      </c>
      <c r="AC1277" s="13">
        <f t="shared" si="1696"/>
        <v>2.3174935116256149E-4</v>
      </c>
      <c r="AD1277" s="13">
        <f t="shared" si="1697"/>
        <v>2.0348545677106395E-4</v>
      </c>
      <c r="AE1277" s="13">
        <f t="shared" si="1698"/>
        <v>4.6527259581758177E-4</v>
      </c>
      <c r="AF1277" s="13">
        <f t="shared" si="1699"/>
        <v>5.3192643802152688E-4</v>
      </c>
      <c r="AG1277" s="13">
        <f t="shared" si="1700"/>
        <v>4.0541930044124498E-4</v>
      </c>
      <c r="AH1277" s="13">
        <f t="shared" si="1701"/>
        <v>6.7765533000977485E-2</v>
      </c>
      <c r="AI1277" s="13">
        <f t="shared" si="1702"/>
        <v>3.6271380566793139E-2</v>
      </c>
      <c r="AJ1277" s="13">
        <f t="shared" si="1703"/>
        <v>9.7070958491698271E-3</v>
      </c>
      <c r="AK1277" s="13">
        <f t="shared" si="1704"/>
        <v>1.7319019081991538E-3</v>
      </c>
      <c r="AL1277" s="13">
        <f t="shared" si="1705"/>
        <v>1.1345087350842102E-5</v>
      </c>
      <c r="AM1277" s="13">
        <f t="shared" si="1706"/>
        <v>2.1783045496726298E-5</v>
      </c>
      <c r="AN1277" s="13">
        <f t="shared" si="1707"/>
        <v>4.9807265265532013E-5</v>
      </c>
      <c r="AO1277" s="13">
        <f t="shared" si="1708"/>
        <v>5.6942535275976407E-5</v>
      </c>
      <c r="AP1277" s="13">
        <f t="shared" si="1709"/>
        <v>4.3399991364977058E-5</v>
      </c>
      <c r="AQ1277" s="13">
        <f t="shared" si="1710"/>
        <v>2.4808685300249636E-5</v>
      </c>
      <c r="AR1277" s="13">
        <f t="shared" si="1711"/>
        <v>3.0989384643640372E-2</v>
      </c>
      <c r="AS1277" s="13">
        <f t="shared" si="1712"/>
        <v>1.6587012809653568E-2</v>
      </c>
      <c r="AT1277" s="13">
        <f t="shared" si="1713"/>
        <v>4.4390844979891111E-3</v>
      </c>
      <c r="AU1277" s="13">
        <f t="shared" si="1714"/>
        <v>7.9200401769826182E-4</v>
      </c>
      <c r="AV1277" s="13">
        <f t="shared" si="1715"/>
        <v>1.0597968415576559E-4</v>
      </c>
      <c r="AW1277" s="13">
        <f t="shared" si="1716"/>
        <v>3.8568670548759464E-7</v>
      </c>
      <c r="AX1277" s="13">
        <f t="shared" si="1717"/>
        <v>1.9432227026683601E-6</v>
      </c>
      <c r="AY1277" s="13">
        <f t="shared" si="1718"/>
        <v>4.4432083032812279E-6</v>
      </c>
      <c r="AZ1277" s="13">
        <f t="shared" si="1719"/>
        <v>5.0797317258691325E-6</v>
      </c>
      <c r="BA1277" s="13">
        <f t="shared" si="1720"/>
        <v>3.8716279837320617E-6</v>
      </c>
      <c r="BB1277" s="13">
        <f t="shared" si="1721"/>
        <v>2.2131340866016672E-6</v>
      </c>
      <c r="BC1277" s="13">
        <f t="shared" si="1722"/>
        <v>1.012072958633137E-6</v>
      </c>
      <c r="BD1277" s="13">
        <f t="shared" si="1723"/>
        <v>1.1809616654945154E-2</v>
      </c>
      <c r="BE1277" s="13">
        <f t="shared" si="1724"/>
        <v>6.3210762325631754E-3</v>
      </c>
      <c r="BF1277" s="13">
        <f t="shared" si="1725"/>
        <v>1.691672384689299E-3</v>
      </c>
      <c r="BG1277" s="13">
        <f t="shared" si="1726"/>
        <v>3.018215413358439E-4</v>
      </c>
      <c r="BH1277" s="13">
        <f t="shared" si="1727"/>
        <v>4.0387360300444202E-5</v>
      </c>
      <c r="BI1277" s="13">
        <f t="shared" si="1728"/>
        <v>4.3234525006229201E-6</v>
      </c>
      <c r="BJ1277" s="14">
        <f t="shared" si="1729"/>
        <v>7.0653811246601014E-2</v>
      </c>
      <c r="BK1277" s="14">
        <f t="shared" si="1730"/>
        <v>0.1578789917226055</v>
      </c>
      <c r="BL1277" s="14">
        <f t="shared" si="1731"/>
        <v>0.64383459584482949</v>
      </c>
      <c r="BM1277" s="14">
        <f t="shared" si="1732"/>
        <v>0.52662947083142808</v>
      </c>
      <c r="BN1277" s="14">
        <f t="shared" si="1733"/>
        <v>0.46428201243191469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1.8147</v>
      </c>
      <c r="F1278" s="10">
        <f>VLOOKUP(B1278,home!$B$2:$E$405,3,FALSE)</f>
        <v>0.62980000000000003</v>
      </c>
      <c r="G1278" s="10">
        <f>VLOOKUP(C1278,away!$B$2:$E$405,4,FALSE)</f>
        <v>1.0286</v>
      </c>
      <c r="H1278" s="10">
        <f>VLOOKUP(A1278,away!$A$2:$E$405,3,FALSE)</f>
        <v>1.2371000000000001</v>
      </c>
      <c r="I1278" s="10">
        <f>VLOOKUP(C1278,away!$B$2:$E$405,3,FALSE)</f>
        <v>0.86219999999999997</v>
      </c>
      <c r="J1278" s="10">
        <f>VLOOKUP(B1278,home!$B$2:$E$405,4,FALSE)</f>
        <v>1.097</v>
      </c>
      <c r="K1278" s="12">
        <f t="shared" si="1678"/>
        <v>1.175584944516</v>
      </c>
      <c r="L1278" s="12">
        <f t="shared" si="1679"/>
        <v>1.1700904991400001</v>
      </c>
      <c r="M1278" s="13">
        <f t="shared" si="1680"/>
        <v>9.5782484604855778E-2</v>
      </c>
      <c r="N1278" s="13">
        <f t="shared" si="1681"/>
        <v>0.11260044684980403</v>
      </c>
      <c r="O1278" s="13">
        <f t="shared" si="1682"/>
        <v>0.11207417522016508</v>
      </c>
      <c r="P1278" s="13">
        <f t="shared" si="1683"/>
        <v>0.13175271305787425</v>
      </c>
      <c r="Q1278" s="13">
        <f t="shared" si="1684"/>
        <v>6.6185695031201836E-2</v>
      </c>
      <c r="R1278" s="13">
        <f t="shared" si="1685"/>
        <v>6.556846381203342E-2</v>
      </c>
      <c r="S1278" s="13">
        <f t="shared" si="1686"/>
        <v>4.5307807240861996E-2</v>
      </c>
      <c r="T1278" s="13">
        <f t="shared" si="1687"/>
        <v>7.7443252934986787E-2</v>
      </c>
      <c r="U1278" s="13">
        <f t="shared" si="1688"/>
        <v>7.7081298892468675E-2</v>
      </c>
      <c r="V1278" s="13">
        <f t="shared" si="1689"/>
        <v>6.9247484737171077E-3</v>
      </c>
      <c r="W1278" s="13">
        <f t="shared" si="1690"/>
        <v>2.5935635540336111E-2</v>
      </c>
      <c r="X1278" s="13">
        <f t="shared" si="1691"/>
        <v>3.0347040734905007E-2</v>
      </c>
      <c r="Y1278" s="13">
        <f t="shared" si="1692"/>
        <v>1.7754392020463462E-2</v>
      </c>
      <c r="Z1278" s="13">
        <f t="shared" si="1693"/>
        <v>2.5573678849888398E-2</v>
      </c>
      <c r="AA1278" s="13">
        <f t="shared" si="1694"/>
        <v>3.0064031831816062E-2</v>
      </c>
      <c r="AB1278" s="13">
        <f t="shared" si="1695"/>
        <v>1.7671411596466371E-2</v>
      </c>
      <c r="AC1278" s="13">
        <f t="shared" si="1696"/>
        <v>5.953296174265705E-4</v>
      </c>
      <c r="AD1278" s="13">
        <f t="shared" si="1697"/>
        <v>7.6223856669183077E-3</v>
      </c>
      <c r="AE1278" s="13">
        <f t="shared" si="1698"/>
        <v>8.9188810496420249E-3</v>
      </c>
      <c r="AF1278" s="13">
        <f t="shared" si="1699"/>
        <v>5.2179489895729644E-3</v>
      </c>
      <c r="AG1278" s="13">
        <f t="shared" si="1700"/>
        <v>2.0351575125654958E-3</v>
      </c>
      <c r="AH1278" s="13">
        <f t="shared" si="1701"/>
        <v>7.4808796625779944E-3</v>
      </c>
      <c r="AI1278" s="13">
        <f t="shared" si="1702"/>
        <v>8.7944095030626258E-3</v>
      </c>
      <c r="AJ1278" s="13">
        <f t="shared" si="1703"/>
        <v>5.1692877038544303E-3</v>
      </c>
      <c r="AK1278" s="13">
        <f t="shared" si="1704"/>
        <v>2.025645599507651E-3</v>
      </c>
      <c r="AL1278" s="13">
        <f t="shared" si="1705"/>
        <v>3.2756006521752115E-5</v>
      </c>
      <c r="AM1278" s="13">
        <f t="shared" si="1706"/>
        <v>1.7921523662647425E-3</v>
      </c>
      <c r="AN1278" s="13">
        <f t="shared" si="1707"/>
        <v>2.0969804567776448E-3</v>
      </c>
      <c r="AO1278" s="13">
        <f t="shared" si="1708"/>
        <v>1.2268284546788904E-3</v>
      </c>
      <c r="AP1278" s="13">
        <f t="shared" si="1709"/>
        <v>4.7850010629812582E-4</v>
      </c>
      <c r="AQ1278" s="13">
        <f t="shared" si="1710"/>
        <v>1.3997210705422929E-4</v>
      </c>
      <c r="AR1278" s="13">
        <f t="shared" si="1711"/>
        <v>1.7506612436784313E-3</v>
      </c>
      <c r="AS1278" s="13">
        <f t="shared" si="1712"/>
        <v>2.0580510010160206E-3</v>
      </c>
      <c r="AT1278" s="13">
        <f t="shared" si="1713"/>
        <v>1.2097068859202584E-3</v>
      </c>
      <c r="AU1278" s="13">
        <f t="shared" si="1714"/>
        <v>4.7403773412173016E-4</v>
      </c>
      <c r="AV1278" s="13">
        <f t="shared" si="1715"/>
        <v>1.3931790584149615E-4</v>
      </c>
      <c r="AW1278" s="13">
        <f t="shared" si="1716"/>
        <v>1.2515895161331094E-6</v>
      </c>
      <c r="AX1278" s="13">
        <f t="shared" si="1717"/>
        <v>3.5113789000992596E-4</v>
      </c>
      <c r="AY1278" s="13">
        <f t="shared" si="1718"/>
        <v>4.1086310898868068E-4</v>
      </c>
      <c r="AZ1278" s="13">
        <f t="shared" si="1719"/>
        <v>2.403735101373889E-4</v>
      </c>
      <c r="BA1278" s="13">
        <f t="shared" si="1720"/>
        <v>9.3752920152230404E-5</v>
      </c>
      <c r="BB1278" s="13">
        <f t="shared" si="1721"/>
        <v>2.7424850284188958E-5</v>
      </c>
      <c r="BC1278" s="13">
        <f t="shared" si="1722"/>
        <v>6.4179113515732831E-6</v>
      </c>
      <c r="BD1278" s="13">
        <f t="shared" si="1723"/>
        <v>3.4140534807345821E-4</v>
      </c>
      <c r="BE1278" s="13">
        <f t="shared" si="1724"/>
        <v>4.0135098717240212E-4</v>
      </c>
      <c r="BF1278" s="13">
        <f t="shared" si="1725"/>
        <v>2.3591108899325509E-4</v>
      </c>
      <c r="BG1278" s="13">
        <f t="shared" si="1726"/>
        <v>9.2444508154948334E-5</v>
      </c>
      <c r="BH1278" s="13">
        <f t="shared" si="1727"/>
        <v>2.7169092997535966E-5</v>
      </c>
      <c r="BI1278" s="13">
        <f t="shared" si="1728"/>
        <v>6.3879153368116727E-6</v>
      </c>
      <c r="BJ1278" s="14">
        <f t="shared" si="1729"/>
        <v>0.36092524001239362</v>
      </c>
      <c r="BK1278" s="14">
        <f t="shared" si="1730"/>
        <v>0.28080670211024616</v>
      </c>
      <c r="BL1278" s="14">
        <f t="shared" si="1731"/>
        <v>0.33266604753325868</v>
      </c>
      <c r="BM1278" s="14">
        <f t="shared" si="1732"/>
        <v>0.41559807841037982</v>
      </c>
      <c r="BN1278" s="14">
        <f t="shared" si="1733"/>
        <v>0.58396397857593441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1.8147</v>
      </c>
      <c r="F1279" s="10">
        <f>VLOOKUP(B1279,home!$B$2:$E$405,3,FALSE)</f>
        <v>0.9919</v>
      </c>
      <c r="G1279" s="10">
        <f>VLOOKUP(C1279,away!$B$2:$E$405,4,FALSE)</f>
        <v>1.1415</v>
      </c>
      <c r="H1279" s="10">
        <f>VLOOKUP(A1279,away!$A$2:$E$405,3,FALSE)</f>
        <v>1.2371000000000001</v>
      </c>
      <c r="I1279" s="10">
        <f>VLOOKUP(C1279,away!$B$2:$E$405,3,FALSE)</f>
        <v>0.46189999999999998</v>
      </c>
      <c r="J1279" s="10">
        <f>VLOOKUP(B1279,home!$B$2:$E$405,4,FALSE)</f>
        <v>0.75449999999999995</v>
      </c>
      <c r="K1279" s="12">
        <f t="shared" si="1678"/>
        <v>2.0547010615949999</v>
      </c>
      <c r="L1279" s="12">
        <f t="shared" si="1679"/>
        <v>0.43113374170500002</v>
      </c>
      <c r="M1279" s="13">
        <f t="shared" si="1680"/>
        <v>8.3256023090769973E-2</v>
      </c>
      <c r="N1279" s="13">
        <f t="shared" si="1681"/>
        <v>0.1710662390287829</v>
      </c>
      <c r="O1279" s="13">
        <f t="shared" si="1682"/>
        <v>3.589448075460154E-2</v>
      </c>
      <c r="P1279" s="13">
        <f t="shared" si="1683"/>
        <v>7.3752427711881077E-2</v>
      </c>
      <c r="Q1279" s="13">
        <f t="shared" si="1684"/>
        <v>0.17574499146775213</v>
      </c>
      <c r="R1279" s="13">
        <f t="shared" si="1685"/>
        <v>7.7376608971447365E-3</v>
      </c>
      <c r="S1279" s="13">
        <f t="shared" si="1686"/>
        <v>1.6333414663182715E-2</v>
      </c>
      <c r="T1279" s="13">
        <f t="shared" si="1687"/>
        <v>7.5769595757405286E-2</v>
      </c>
      <c r="U1279" s="13">
        <f t="shared" si="1688"/>
        <v>1.5898580059625408E-2</v>
      </c>
      <c r="V1279" s="13">
        <f t="shared" si="1689"/>
        <v>1.6076634451903109E-3</v>
      </c>
      <c r="W1279" s="13">
        <f t="shared" si="1690"/>
        <v>0.12036780684626487</v>
      </c>
      <c r="X1279" s="13">
        <f t="shared" si="1691"/>
        <v>5.1894622946454895E-2</v>
      </c>
      <c r="Y1279" s="13">
        <f t="shared" si="1692"/>
        <v>1.1186761482637624E-2</v>
      </c>
      <c r="Z1279" s="13">
        <f t="shared" si="1693"/>
        <v>1.1119888982101592E-3</v>
      </c>
      <c r="AA1279" s="13">
        <f t="shared" si="1694"/>
        <v>2.2848047696342683E-3</v>
      </c>
      <c r="AB1279" s="13">
        <f t="shared" si="1695"/>
        <v>2.3472953928524256E-3</v>
      </c>
      <c r="AC1279" s="13">
        <f t="shared" si="1696"/>
        <v>8.900938756794356E-5</v>
      </c>
      <c r="AD1279" s="13">
        <f t="shared" si="1697"/>
        <v>6.1829965127220568E-2</v>
      </c>
      <c r="AE1279" s="13">
        <f t="shared" si="1698"/>
        <v>2.6656984214788276E-2</v>
      </c>
      <c r="AF1279" s="13">
        <f t="shared" si="1699"/>
        <v>5.7463626735463937E-3</v>
      </c>
      <c r="AG1279" s="13">
        <f t="shared" si="1700"/>
        <v>8.2581694688000154E-4</v>
      </c>
      <c r="AH1279" s="13">
        <f t="shared" si="1701"/>
        <v>1.1985398360494156E-4</v>
      </c>
      <c r="AI1279" s="13">
        <f t="shared" si="1702"/>
        <v>2.4626410734946314E-4</v>
      </c>
      <c r="AJ1279" s="13">
        <f t="shared" si="1703"/>
        <v>2.5299956140184348E-4</v>
      </c>
      <c r="AK1279" s="13">
        <f t="shared" si="1704"/>
        <v>1.7327948913181245E-4</v>
      </c>
      <c r="AL1279" s="13">
        <f t="shared" si="1705"/>
        <v>3.1539620455454291E-6</v>
      </c>
      <c r="AM1279" s="13">
        <f t="shared" si="1706"/>
        <v>2.5408418997056367E-2</v>
      </c>
      <c r="AN1279" s="13">
        <f t="shared" si="1707"/>
        <v>1.0954426753009316E-2</v>
      </c>
      <c r="AO1279" s="13">
        <f t="shared" si="1708"/>
        <v>2.3614114971291294E-3</v>
      </c>
      <c r="AP1279" s="13">
        <f t="shared" si="1709"/>
        <v>3.393613914874959E-4</v>
      </c>
      <c r="AQ1279" s="13">
        <f t="shared" si="1710"/>
        <v>3.6577536625554857E-5</v>
      </c>
      <c r="AR1279" s="13">
        <f t="shared" si="1711"/>
        <v>1.0334619281969638E-5</v>
      </c>
      <c r="AS1279" s="13">
        <f t="shared" si="1712"/>
        <v>2.123455320984317E-5</v>
      </c>
      <c r="AT1279" s="13">
        <f t="shared" si="1713"/>
        <v>2.181532951138014E-5</v>
      </c>
      <c r="AU1279" s="13">
        <f t="shared" si="1714"/>
        <v>1.494132690202584E-5</v>
      </c>
      <c r="AV1279" s="13">
        <f t="shared" si="1715"/>
        <v>7.674990061807604E-6</v>
      </c>
      <c r="AW1279" s="13">
        <f t="shared" si="1716"/>
        <v>7.7609452657357034E-8</v>
      </c>
      <c r="AX1279" s="13">
        <f t="shared" si="1717"/>
        <v>8.7011175811170446E-3</v>
      </c>
      <c r="AY1279" s="13">
        <f t="shared" si="1718"/>
        <v>3.7513453797621507E-3</v>
      </c>
      <c r="AZ1279" s="13">
        <f t="shared" si="1719"/>
        <v>8.0866578500230998E-4</v>
      </c>
      <c r="BA1279" s="13">
        <f t="shared" si="1720"/>
        <v>1.1621436855895234E-4</v>
      </c>
      <c r="BB1279" s="13">
        <f t="shared" si="1721"/>
        <v>1.2525983889176255E-5</v>
      </c>
      <c r="BC1279" s="13">
        <f t="shared" si="1722"/>
        <v>1.0800748605354215E-6</v>
      </c>
      <c r="BD1279" s="13">
        <f t="shared" si="1723"/>
        <v>7.4260051335536817E-7</v>
      </c>
      <c r="BE1279" s="13">
        <f t="shared" si="1724"/>
        <v>1.5258220631322669E-6</v>
      </c>
      <c r="BF1279" s="13">
        <f t="shared" si="1725"/>
        <v>1.5675541064614712E-6</v>
      </c>
      <c r="BG1279" s="13">
        <f t="shared" si="1726"/>
        <v>1.0736183622179957E-6</v>
      </c>
      <c r="BH1279" s="13">
        <f t="shared" si="1727"/>
        <v>5.5149119714930012E-7</v>
      </c>
      <c r="BI1279" s="13">
        <f t="shared" si="1728"/>
        <v>2.2662990964859269E-7</v>
      </c>
      <c r="BJ1279" s="14">
        <f t="shared" si="1729"/>
        <v>0.7535802918402309</v>
      </c>
      <c r="BK1279" s="14">
        <f t="shared" si="1730"/>
        <v>0.17879303764039972</v>
      </c>
      <c r="BL1279" s="14">
        <f t="shared" si="1731"/>
        <v>6.5036907550465428E-2</v>
      </c>
      <c r="BM1279" s="14">
        <f t="shared" si="1732"/>
        <v>0.4473191352080646</v>
      </c>
      <c r="BN1279" s="14">
        <f t="shared" si="1733"/>
        <v>0.54745182295093242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1.8147</v>
      </c>
      <c r="F1280" s="10">
        <f>VLOOKUP(B1280,home!$B$2:$E$405,3,FALSE)</f>
        <v>0.98399999999999999</v>
      </c>
      <c r="G1280" s="10">
        <f>VLOOKUP(C1280,away!$B$2:$E$405,4,FALSE)</f>
        <v>0.84499999999999997</v>
      </c>
      <c r="H1280" s="10">
        <f>VLOOKUP(A1280,away!$A$2:$E$405,3,FALSE)</f>
        <v>1.2371000000000001</v>
      </c>
      <c r="I1280" s="10">
        <f>VLOOKUP(C1280,away!$B$2:$E$405,3,FALSE)</f>
        <v>1.2395</v>
      </c>
      <c r="J1280" s="10">
        <f>VLOOKUP(B1280,home!$B$2:$E$405,4,FALSE)</f>
        <v>0.86609999999999998</v>
      </c>
      <c r="K1280" s="12">
        <f t="shared" si="1678"/>
        <v>1.5088867559999999</v>
      </c>
      <c r="L1280" s="12">
        <f t="shared" si="1679"/>
        <v>1.3280651382450002</v>
      </c>
      <c r="M1280" s="13">
        <f t="shared" si="1680"/>
        <v>5.8604025264076758E-2</v>
      </c>
      <c r="N1280" s="13">
        <f t="shared" si="1681"/>
        <v>8.8426837569254818E-2</v>
      </c>
      <c r="O1280" s="13">
        <f t="shared" si="1682"/>
        <v>7.7829962914049589E-2</v>
      </c>
      <c r="P1280" s="13">
        <f t="shared" si="1683"/>
        <v>0.11743660026098057</v>
      </c>
      <c r="Q1280" s="13">
        <f t="shared" si="1684"/>
        <v>6.6713042041605913E-2</v>
      </c>
      <c r="R1280" s="13">
        <f t="shared" si="1685"/>
        <v>5.1681630228525254E-2</v>
      </c>
      <c r="S1280" s="13">
        <f t="shared" si="1686"/>
        <v>5.8832797827076927E-2</v>
      </c>
      <c r="T1280" s="13">
        <f t="shared" si="1687"/>
        <v>8.8599265401729868E-2</v>
      </c>
      <c r="U1280" s="13">
        <f t="shared" si="1688"/>
        <v>7.7981727380310992E-2</v>
      </c>
      <c r="V1280" s="13">
        <f t="shared" si="1689"/>
        <v>1.3099448619632035E-2</v>
      </c>
      <c r="W1280" s="13">
        <f t="shared" si="1690"/>
        <v>3.3554141863016786E-2</v>
      </c>
      <c r="X1280" s="13">
        <f t="shared" si="1691"/>
        <v>4.4562086051999732E-2</v>
      </c>
      <c r="Y1280" s="13">
        <f t="shared" si="1692"/>
        <v>2.9590676486567314E-2</v>
      </c>
      <c r="Z1280" s="13">
        <f t="shared" si="1693"/>
        <v>2.287885713139113E-2</v>
      </c>
      <c r="AA1280" s="13">
        <f t="shared" si="1694"/>
        <v>3.4521604517972225E-2</v>
      </c>
      <c r="AB1280" s="13">
        <f t="shared" si="1695"/>
        <v>2.6044595926519028E-2</v>
      </c>
      <c r="AC1280" s="13">
        <f t="shared" si="1696"/>
        <v>1.6406239847124105E-3</v>
      </c>
      <c r="AD1280" s="13">
        <f t="shared" si="1697"/>
        <v>1.2657350066512803E-2</v>
      </c>
      <c r="AE1280" s="13">
        <f t="shared" si="1698"/>
        <v>1.6809785365898687E-2</v>
      </c>
      <c r="AF1280" s="13">
        <f t="shared" si="1699"/>
        <v>1.1162244962915513E-2</v>
      </c>
      <c r="AG1280" s="13">
        <f t="shared" si="1700"/>
        <v>4.9413961332663171E-3</v>
      </c>
      <c r="AH1280" s="13">
        <f t="shared" si="1701"/>
        <v>7.5961531397721448E-3</v>
      </c>
      <c r="AI1280" s="13">
        <f t="shared" si="1702"/>
        <v>1.1461734869150003E-2</v>
      </c>
      <c r="AJ1280" s="13">
        <f t="shared" si="1703"/>
        <v>8.6472299724219184E-3</v>
      </c>
      <c r="AK1280" s="13">
        <f t="shared" si="1704"/>
        <v>4.3492302604912249E-3</v>
      </c>
      <c r="AL1280" s="13">
        <f t="shared" si="1705"/>
        <v>1.315058494381964E-4</v>
      </c>
      <c r="AM1280" s="13">
        <f t="shared" si="1706"/>
        <v>3.8197015762833748E-3</v>
      </c>
      <c r="AN1280" s="13">
        <f t="shared" si="1707"/>
        <v>5.072812501961425E-3</v>
      </c>
      <c r="AO1280" s="13">
        <f t="shared" si="1708"/>
        <v>3.3685127183541832E-3</v>
      </c>
      <c r="AP1280" s="13">
        <f t="shared" si="1709"/>
        <v>1.4912014363270302E-3</v>
      </c>
      <c r="AQ1280" s="13">
        <f t="shared" si="1710"/>
        <v>4.9510316042170022E-4</v>
      </c>
      <c r="AR1280" s="13">
        <f t="shared" si="1711"/>
        <v>2.0176372339403377E-3</v>
      </c>
      <c r="AS1280" s="13">
        <f t="shared" si="1712"/>
        <v>3.044386100705049E-3</v>
      </c>
      <c r="AT1280" s="13">
        <f t="shared" si="1713"/>
        <v>2.2968169337521656E-3</v>
      </c>
      <c r="AU1280" s="13">
        <f t="shared" si="1714"/>
        <v>1.1552122174317237E-3</v>
      </c>
      <c r="AV1280" s="13">
        <f t="shared" si="1715"/>
        <v>4.3577110381303027E-4</v>
      </c>
      <c r="AW1280" s="13">
        <f t="shared" si="1716"/>
        <v>7.3201266195090419E-6</v>
      </c>
      <c r="AX1280" s="13">
        <f t="shared" si="1717"/>
        <v>9.6058285338771843E-4</v>
      </c>
      <c r="AY1280" s="13">
        <f t="shared" si="1718"/>
        <v>1.2757165999801368E-3</v>
      </c>
      <c r="AZ1280" s="13">
        <f t="shared" si="1719"/>
        <v>8.4711737135703116E-4</v>
      </c>
      <c r="BA1280" s="13">
        <f t="shared" si="1720"/>
        <v>3.75009016300339E-4</v>
      </c>
      <c r="BB1280" s="13">
        <f t="shared" si="1721"/>
        <v>1.2450910026900786E-4</v>
      </c>
      <c r="BC1280" s="13">
        <f t="shared" si="1722"/>
        <v>3.307123909230411E-5</v>
      </c>
      <c r="BD1280" s="13">
        <f t="shared" si="1723"/>
        <v>4.4659227867020513E-4</v>
      </c>
      <c r="BE1280" s="13">
        <f t="shared" si="1724"/>
        <v>6.7385717461733376E-4</v>
      </c>
      <c r="BF1280" s="13">
        <f t="shared" si="1725"/>
        <v>5.0838708310783714E-4</v>
      </c>
      <c r="BG1280" s="13">
        <f t="shared" si="1726"/>
        <v>2.5569951220762887E-4</v>
      </c>
      <c r="BH1280" s="13">
        <f t="shared" si="1727"/>
        <v>9.6455401871437926E-5</v>
      </c>
      <c r="BI1280" s="13">
        <f t="shared" si="1728"/>
        <v>2.9108055685694042E-5</v>
      </c>
      <c r="BJ1280" s="14">
        <f t="shared" si="1729"/>
        <v>0.41488016351650198</v>
      </c>
      <c r="BK1280" s="14">
        <f t="shared" si="1730"/>
        <v>0.25102071840589701</v>
      </c>
      <c r="BL1280" s="14">
        <f t="shared" si="1731"/>
        <v>0.31107379230501475</v>
      </c>
      <c r="BM1280" s="14">
        <f t="shared" si="1732"/>
        <v>0.53789303660695165</v>
      </c>
      <c r="BN1280" s="14">
        <f t="shared" si="1733"/>
        <v>0.46069209827849289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1.5906</v>
      </c>
      <c r="F1281" s="10">
        <f>VLOOKUP(B1281,home!$B$2:$E$405,3,FALSE)</f>
        <v>1.4670000000000001</v>
      </c>
      <c r="G1281" s="10">
        <f>VLOOKUP(C1281,away!$B$2:$E$405,4,FALSE)</f>
        <v>0.86450000000000005</v>
      </c>
      <c r="H1281" s="10">
        <f>VLOOKUP(A1281,away!$A$2:$E$405,3,FALSE)</f>
        <v>1.1812</v>
      </c>
      <c r="I1281" s="10">
        <f>VLOOKUP(C1281,away!$B$2:$E$405,3,FALSE)</f>
        <v>0.74080000000000001</v>
      </c>
      <c r="J1281" s="10">
        <f>VLOOKUP(B1281,home!$B$2:$E$405,4,FALSE)</f>
        <v>0.84660000000000002</v>
      </c>
      <c r="K1281" s="12">
        <f t="shared" si="1678"/>
        <v>2.0172331179000005</v>
      </c>
      <c r="L1281" s="12">
        <f t="shared" si="1679"/>
        <v>0.74080290393600012</v>
      </c>
      <c r="M1281" s="13">
        <f t="shared" si="1680"/>
        <v>6.3416194155438255E-2</v>
      </c>
      <c r="N1281" s="13">
        <f t="shared" si="1681"/>
        <v>0.1279252470615265</v>
      </c>
      <c r="O1281" s="13">
        <f t="shared" si="1682"/>
        <v>4.6978900786917854E-2</v>
      </c>
      <c r="P1281" s="13">
        <f t="shared" si="1683"/>
        <v>9.4767394509909092E-2</v>
      </c>
      <c r="Q1281" s="13">
        <f t="shared" si="1684"/>
        <v>0.12902752249402552</v>
      </c>
      <c r="R1281" s="13">
        <f t="shared" si="1685"/>
        <v>1.740105306333499E-2</v>
      </c>
      <c r="S1281" s="13">
        <f t="shared" si="1686"/>
        <v>3.5404438810156015E-2</v>
      </c>
      <c r="T1281" s="13">
        <f t="shared" si="1687"/>
        <v>9.5583963351241669E-2</v>
      </c>
      <c r="U1281" s="13">
        <f t="shared" si="1688"/>
        <v>3.5101980525694597E-2</v>
      </c>
      <c r="V1281" s="13">
        <f t="shared" si="1689"/>
        <v>5.878600822545872E-3</v>
      </c>
      <c r="W1281" s="13">
        <f t="shared" si="1690"/>
        <v>8.6759530498511858E-2</v>
      </c>
      <c r="X1281" s="13">
        <f t="shared" si="1691"/>
        <v>6.4271712137421555E-2</v>
      </c>
      <c r="Y1281" s="13">
        <f t="shared" si="1692"/>
        <v>2.3806335496170269E-2</v>
      </c>
      <c r="Z1281" s="13">
        <f t="shared" si="1693"/>
        <v>4.2969168802876644E-3</v>
      </c>
      <c r="AA1281" s="13">
        <f t="shared" si="1694"/>
        <v>8.6678830357798282E-3</v>
      </c>
      <c r="AB1281" s="13">
        <f t="shared" si="1695"/>
        <v>8.7425703609293332E-3</v>
      </c>
      <c r="AC1281" s="13">
        <f t="shared" si="1696"/>
        <v>5.4905108499473331E-4</v>
      </c>
      <c r="AD1281" s="13">
        <f t="shared" si="1697"/>
        <v>4.3753549553763309E-2</v>
      </c>
      <c r="AE1281" s="13">
        <f t="shared" si="1698"/>
        <v>3.2412756566935541E-2</v>
      </c>
      <c r="AF1281" s="13">
        <f t="shared" si="1699"/>
        <v>1.2005732094678251E-2</v>
      </c>
      <c r="AG1281" s="13">
        <f t="shared" si="1700"/>
        <v>2.9646270665384289E-3</v>
      </c>
      <c r="AH1281" s="13">
        <f t="shared" si="1701"/>
        <v>7.9579212572217987E-4</v>
      </c>
      <c r="AI1281" s="13">
        <f t="shared" si="1702"/>
        <v>1.6052982309708221E-3</v>
      </c>
      <c r="AJ1281" s="13">
        <f t="shared" si="1703"/>
        <v>1.6191303778103137E-3</v>
      </c>
      <c r="AK1281" s="13">
        <f t="shared" si="1704"/>
        <v>1.0887211401056352E-3</v>
      </c>
      <c r="AL1281" s="13">
        <f t="shared" si="1705"/>
        <v>3.2819466050109887E-5</v>
      </c>
      <c r="AM1281" s="13">
        <f t="shared" si="1706"/>
        <v>1.765222183710604E-2</v>
      </c>
      <c r="AN1281" s="13">
        <f t="shared" si="1707"/>
        <v>1.3076817197850628E-2</v>
      </c>
      <c r="AO1281" s="13">
        <f t="shared" si="1708"/>
        <v>4.8436720772039856E-3</v>
      </c>
      <c r="AP1281" s="13">
        <f t="shared" si="1709"/>
        <v>1.1960687801688102E-3</v>
      </c>
      <c r="AQ1281" s="13">
        <f t="shared" si="1710"/>
        <v>2.2151280641406095E-4</v>
      </c>
      <c r="AR1281" s="13">
        <f t="shared" si="1711"/>
        <v>1.1790502353287871E-4</v>
      </c>
      <c r="AS1281" s="13">
        <f t="shared" si="1712"/>
        <v>2.3784191823730184E-4</v>
      </c>
      <c r="AT1281" s="13">
        <f t="shared" si="1713"/>
        <v>2.3989129714657476E-4</v>
      </c>
      <c r="AU1281" s="13">
        <f t="shared" si="1714"/>
        <v>1.6130555643335351E-4</v>
      </c>
      <c r="AV1281" s="13">
        <f t="shared" si="1715"/>
        <v>8.1347727634662042E-5</v>
      </c>
      <c r="AW1281" s="13">
        <f t="shared" si="1716"/>
        <v>1.3623471138197218E-6</v>
      </c>
      <c r="AX1281" s="13">
        <f t="shared" si="1717"/>
        <v>5.9347744157213075E-3</v>
      </c>
      <c r="AY1281" s="13">
        <f t="shared" si="1718"/>
        <v>4.3964981213714229E-3</v>
      </c>
      <c r="AZ1281" s="13">
        <f t="shared" si="1719"/>
        <v>1.6284692877305594E-3</v>
      </c>
      <c r="BA1281" s="13">
        <f t="shared" si="1720"/>
        <v>4.0212492577379607E-4</v>
      </c>
      <c r="BB1281" s="13">
        <f t="shared" si="1721"/>
        <v>7.4473828189569147E-5</v>
      </c>
      <c r="BC1281" s="13">
        <f t="shared" si="1722"/>
        <v>1.1034085638012718E-5</v>
      </c>
      <c r="BD1281" s="13">
        <f t="shared" si="1723"/>
        <v>1.4557397303633157E-5</v>
      </c>
      <c r="BE1281" s="13">
        <f t="shared" si="1724"/>
        <v>2.9365663951316975E-5</v>
      </c>
      <c r="BF1281" s="13">
        <f t="shared" si="1725"/>
        <v>2.96186949258594E-5</v>
      </c>
      <c r="BG1281" s="13">
        <f t="shared" si="1726"/>
        <v>1.9915937437806765E-5</v>
      </c>
      <c r="BH1281" s="13">
        <f t="shared" si="1727"/>
        <v>1.004377214339207E-5</v>
      </c>
      <c r="BI1281" s="13">
        <f t="shared" si="1728"/>
        <v>4.0521259592583937E-6</v>
      </c>
      <c r="BJ1281" s="14">
        <f t="shared" si="1729"/>
        <v>0.66794864368398099</v>
      </c>
      <c r="BK1281" s="14">
        <f t="shared" si="1730"/>
        <v>0.20444499697046548</v>
      </c>
      <c r="BL1281" s="14">
        <f t="shared" si="1731"/>
        <v>0.12294717476197159</v>
      </c>
      <c r="BM1281" s="14">
        <f t="shared" si="1732"/>
        <v>0.51572628445129587</v>
      </c>
      <c r="BN1281" s="14">
        <f t="shared" si="1733"/>
        <v>0.47951631207115225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1.5906</v>
      </c>
      <c r="F1282" s="10">
        <f>VLOOKUP(B1282,home!$B$2:$E$405,3,FALSE)</f>
        <v>1.8075000000000001</v>
      </c>
      <c r="G1282" s="10">
        <f>VLOOKUP(C1282,away!$B$2:$E$405,4,FALSE)</f>
        <v>1.3360000000000001</v>
      </c>
      <c r="H1282" s="10">
        <f>VLOOKUP(A1282,away!$A$2:$E$405,3,FALSE)</f>
        <v>1.1812</v>
      </c>
      <c r="I1282" s="10">
        <f>VLOOKUP(C1282,away!$B$2:$E$405,3,FALSE)</f>
        <v>0.74080000000000001</v>
      </c>
      <c r="J1282" s="10">
        <f>VLOOKUP(B1282,home!$B$2:$E$405,4,FALSE)</f>
        <v>0.63490000000000002</v>
      </c>
      <c r="K1282" s="12">
        <f t="shared" si="1678"/>
        <v>3.8410126920000001</v>
      </c>
      <c r="L1282" s="12">
        <f t="shared" si="1679"/>
        <v>0.5555584263040001</v>
      </c>
      <c r="M1282" s="13">
        <f t="shared" si="1680"/>
        <v>1.2319509705452737E-2</v>
      </c>
      <c r="N1282" s="13">
        <f t="shared" si="1681"/>
        <v>4.7319393137861147E-2</v>
      </c>
      <c r="O1282" s="13">
        <f t="shared" si="1682"/>
        <v>6.844207424798179E-3</v>
      </c>
      <c r="P1282" s="13">
        <f t="shared" si="1683"/>
        <v>2.6288687585330442E-2</v>
      </c>
      <c r="Q1282" s="13">
        <f t="shared" si="1684"/>
        <v>9.0877194810131207E-2</v>
      </c>
      <c r="R1282" s="13">
        <f t="shared" si="1685"/>
        <v>1.9011785531095145E-3</v>
      </c>
      <c r="S1282" s="13">
        <f t="shared" si="1686"/>
        <v>1.4024403395153408E-2</v>
      </c>
      <c r="T1282" s="13">
        <f t="shared" si="1687"/>
        <v>5.0487591335638536E-2</v>
      </c>
      <c r="U1282" s="13">
        <f t="shared" si="1688"/>
        <v>7.3024509522518419E-3</v>
      </c>
      <c r="V1282" s="13">
        <f t="shared" si="1689"/>
        <v>3.325196900784783E-3</v>
      </c>
      <c r="W1282" s="13">
        <f t="shared" si="1690"/>
        <v>0.11635348622635683</v>
      </c>
      <c r="X1282" s="13">
        <f t="shared" si="1691"/>
        <v>6.4641159702898951E-2</v>
      </c>
      <c r="Y1282" s="13">
        <f t="shared" si="1692"/>
        <v>1.7955970479504042E-2</v>
      </c>
      <c r="Z1282" s="13">
        <f t="shared" si="1693"/>
        <v>3.5207192169614592E-4</v>
      </c>
      <c r="AA1282" s="13">
        <f t="shared" si="1694"/>
        <v>1.3523127197317267E-3</v>
      </c>
      <c r="AB1282" s="13">
        <f t="shared" si="1695"/>
        <v>2.5971251600213014E-3</v>
      </c>
      <c r="AC1282" s="13">
        <f t="shared" si="1696"/>
        <v>4.434788019899313E-4</v>
      </c>
      <c r="AD1282" s="13">
        <f t="shared" si="1697"/>
        <v>0.11172880433847093</v>
      </c>
      <c r="AE1282" s="13">
        <f t="shared" si="1698"/>
        <v>6.2071878711108461E-2</v>
      </c>
      <c r="AF1282" s="13">
        <f t="shared" si="1699"/>
        <v>1.7242277627238088E-2</v>
      </c>
      <c r="AG1282" s="13">
        <f t="shared" si="1700"/>
        <v>3.1930308748283542E-3</v>
      </c>
      <c r="AH1282" s="13">
        <f t="shared" si="1701"/>
        <v>4.8899130690833996E-5</v>
      </c>
      <c r="AI1282" s="13">
        <f t="shared" si="1702"/>
        <v>1.8782218161126013E-4</v>
      </c>
      <c r="AJ1282" s="13">
        <f t="shared" si="1703"/>
        <v>3.6071369170398963E-4</v>
      </c>
      <c r="AK1282" s="13">
        <f t="shared" si="1704"/>
        <v>4.6183528933773309E-4</v>
      </c>
      <c r="AL1282" s="13">
        <f t="shared" si="1705"/>
        <v>3.7853700203896178E-5</v>
      </c>
      <c r="AM1282" s="13">
        <f t="shared" si="1706"/>
        <v>8.5830351105210312E-2</v>
      </c>
      <c r="AN1282" s="13">
        <f t="shared" si="1707"/>
        <v>4.768377478913044E-2</v>
      </c>
      <c r="AO1282" s="13">
        <f t="shared" si="1708"/>
        <v>1.3245561441041829E-2</v>
      </c>
      <c r="AP1282" s="13">
        <f t="shared" si="1709"/>
        <v>2.4528944232327142E-3</v>
      </c>
      <c r="AQ1282" s="13">
        <f t="shared" si="1710"/>
        <v>3.4068154141525617E-4</v>
      </c>
      <c r="AR1282" s="13">
        <f t="shared" si="1711"/>
        <v>5.4332648188466774E-6</v>
      </c>
      <c r="AS1282" s="13">
        <f t="shared" si="1712"/>
        <v>2.0869239128187171E-5</v>
      </c>
      <c r="AT1282" s="13">
        <f t="shared" si="1713"/>
        <v>4.0079506181874973E-5</v>
      </c>
      <c r="AU1282" s="13">
        <f t="shared" si="1714"/>
        <v>5.1315297311224745E-5</v>
      </c>
      <c r="AV1282" s="13">
        <f t="shared" si="1715"/>
        <v>4.9275677066541929E-5</v>
      </c>
      <c r="AW1282" s="13">
        <f t="shared" si="1716"/>
        <v>2.2437854048880713E-6</v>
      </c>
      <c r="AX1282" s="13">
        <f t="shared" si="1717"/>
        <v>5.4945911325654816E-2</v>
      </c>
      <c r="AY1282" s="13">
        <f t="shared" si="1718"/>
        <v>3.0525664027919928E-2</v>
      </c>
      <c r="AZ1282" s="13">
        <f t="shared" si="1719"/>
        <v>8.4793949346179086E-3</v>
      </c>
      <c r="BA1282" s="13">
        <f t="shared" si="1720"/>
        <v>1.5702664352954785E-3</v>
      </c>
      <c r="BB1282" s="13">
        <f t="shared" si="1721"/>
        <v>2.1809368741768702E-4</v>
      </c>
      <c r="BC1282" s="13">
        <f t="shared" si="1722"/>
        <v>2.4232757153721357E-5</v>
      </c>
      <c r="BD1282" s="13">
        <f t="shared" si="1723"/>
        <v>5.030826754085576E-7</v>
      </c>
      <c r="BE1282" s="13">
        <f t="shared" si="1724"/>
        <v>1.9323469413695863E-6</v>
      </c>
      <c r="BF1282" s="13">
        <f t="shared" si="1725"/>
        <v>3.7110845635739808E-6</v>
      </c>
      <c r="BG1282" s="13">
        <f t="shared" si="1726"/>
        <v>4.7514409699243135E-6</v>
      </c>
      <c r="BH1282" s="13">
        <f t="shared" si="1727"/>
        <v>4.5625862676920196E-6</v>
      </c>
      <c r="BI1282" s="13">
        <f t="shared" si="1728"/>
        <v>3.5049903525099918E-6</v>
      </c>
      <c r="BJ1282" s="14">
        <f t="shared" si="1729"/>
        <v>0.82718761371212657</v>
      </c>
      <c r="BK1282" s="14">
        <f t="shared" si="1730"/>
        <v>8.6964794116835123E-2</v>
      </c>
      <c r="BL1282" s="14">
        <f t="shared" si="1731"/>
        <v>2.1242483619533539E-2</v>
      </c>
      <c r="BM1282" s="14">
        <f t="shared" si="1732"/>
        <v>0.71967337191099301</v>
      </c>
      <c r="BN1282" s="14">
        <f t="shared" si="1733"/>
        <v>0.18555017121668321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1.5906</v>
      </c>
      <c r="F1283" s="10">
        <f>VLOOKUP(B1283,home!$B$2:$E$405,3,FALSE)</f>
        <v>1.2574000000000001</v>
      </c>
      <c r="G1283" s="10">
        <f>VLOOKUP(C1283,away!$B$2:$E$405,4,FALSE)</f>
        <v>1.2574000000000001</v>
      </c>
      <c r="H1283" s="10">
        <f>VLOOKUP(A1283,away!$A$2:$E$405,3,FALSE)</f>
        <v>1.1812</v>
      </c>
      <c r="I1283" s="10">
        <f>VLOOKUP(C1283,away!$B$2:$E$405,3,FALSE)</f>
        <v>0.74080000000000001</v>
      </c>
      <c r="J1283" s="10">
        <f>VLOOKUP(B1283,home!$B$2:$E$405,4,FALSE)</f>
        <v>0.63490000000000002</v>
      </c>
      <c r="K1283" s="12">
        <f t="shared" si="1678"/>
        <v>2.5148257012560005</v>
      </c>
      <c r="L1283" s="12">
        <f t="shared" si="1679"/>
        <v>0.5555584263040001</v>
      </c>
      <c r="M1283" s="13">
        <f t="shared" si="1680"/>
        <v>4.6403326636858123E-2</v>
      </c>
      <c r="N1283" s="13">
        <f t="shared" si="1681"/>
        <v>0.11669627845014796</v>
      </c>
      <c r="O1283" s="13">
        <f t="shared" si="1682"/>
        <v>2.5779759121643389E-2</v>
      </c>
      <c r="P1283" s="13">
        <f t="shared" si="1683"/>
        <v>6.4831600811297602E-2</v>
      </c>
      <c r="Q1283" s="13">
        <f t="shared" si="1684"/>
        <v>0.14673540014367947</v>
      </c>
      <c r="R1283" s="13">
        <f t="shared" si="1685"/>
        <v>7.1610812040581963E-3</v>
      </c>
      <c r="S1283" s="13">
        <f t="shared" si="1686"/>
        <v>2.2644585897085758E-2</v>
      </c>
      <c r="T1283" s="13">
        <f t="shared" si="1687"/>
        <v>8.1520087986910322E-2</v>
      </c>
      <c r="U1283" s="13">
        <f t="shared" si="1688"/>
        <v>1.8008871060746813E-2</v>
      </c>
      <c r="V1283" s="13">
        <f t="shared" si="1689"/>
        <v>3.5152765971713396E-3</v>
      </c>
      <c r="W1283" s="13">
        <f t="shared" si="1690"/>
        <v>0.12300465185513616</v>
      </c>
      <c r="X1283" s="13">
        <f t="shared" si="1691"/>
        <v>6.8336270812710861E-2</v>
      </c>
      <c r="Y1283" s="13">
        <f t="shared" si="1692"/>
        <v>1.8982395536096805E-2</v>
      </c>
      <c r="Z1283" s="13">
        <f t="shared" si="1693"/>
        <v>1.3261330014539086E-3</v>
      </c>
      <c r="AA1283" s="13">
        <f t="shared" si="1694"/>
        <v>3.33499335534005E-3</v>
      </c>
      <c r="AB1283" s="13">
        <f t="shared" si="1695"/>
        <v>4.1934635017635731E-3</v>
      </c>
      <c r="AC1283" s="13">
        <f t="shared" si="1696"/>
        <v>3.0695672272675935E-4</v>
      </c>
      <c r="AD1283" s="13">
        <f t="shared" si="1697"/>
        <v>7.733381496483574E-2</v>
      </c>
      <c r="AE1283" s="13">
        <f t="shared" si="1698"/>
        <v>4.2963452541948881E-2</v>
      </c>
      <c r="AF1283" s="13">
        <f t="shared" si="1699"/>
        <v>1.1934354041395855E-2</v>
      </c>
      <c r="AG1283" s="13">
        <f t="shared" si="1700"/>
        <v>2.2100769833975548E-3</v>
      </c>
      <c r="AH1283" s="13">
        <f t="shared" si="1701"/>
        <v>1.8418609083938343E-4</v>
      </c>
      <c r="AI1283" s="13">
        <f t="shared" si="1702"/>
        <v>4.631959150567538E-4</v>
      </c>
      <c r="AJ1283" s="13">
        <f t="shared" si="1703"/>
        <v>5.8242849595075807E-4</v>
      </c>
      <c r="AK1283" s="13">
        <f t="shared" si="1704"/>
        <v>4.8823538358694747E-4</v>
      </c>
      <c r="AL1283" s="13">
        <f t="shared" si="1705"/>
        <v>1.7154369875161924E-5</v>
      </c>
      <c r="AM1283" s="13">
        <f t="shared" si="1706"/>
        <v>3.8896213089948978E-2</v>
      </c>
      <c r="AN1283" s="13">
        <f t="shared" si="1707"/>
        <v>2.1609118933437102E-2</v>
      </c>
      <c r="AO1283" s="13">
        <f t="shared" si="1708"/>
        <v>6.0025640542381445E-3</v>
      </c>
      <c r="AP1283" s="13">
        <f t="shared" si="1709"/>
        <v>1.1115916799205009E-3</v>
      </c>
      <c r="AQ1283" s="13">
        <f t="shared" si="1710"/>
        <v>1.543885310973133E-4</v>
      </c>
      <c r="AR1283" s="13">
        <f t="shared" si="1711"/>
        <v>2.0465226954762707E-5</v>
      </c>
      <c r="AS1283" s="13">
        <f t="shared" si="1712"/>
        <v>5.1466478727874323E-5</v>
      </c>
      <c r="AT1283" s="13">
        <f t="shared" si="1713"/>
        <v>6.4714611729001808E-5</v>
      </c>
      <c r="AU1283" s="13">
        <f t="shared" si="1714"/>
        <v>5.4248656274298915E-5</v>
      </c>
      <c r="AV1283" s="13">
        <f t="shared" si="1715"/>
        <v>3.4106478764302368E-5</v>
      </c>
      <c r="AW1283" s="13">
        <f t="shared" si="1716"/>
        <v>6.6574804277099113E-7</v>
      </c>
      <c r="AX1283" s="13">
        <f t="shared" si="1717"/>
        <v>1.6302866060022299E-2</v>
      </c>
      <c r="AY1283" s="13">
        <f t="shared" si="1718"/>
        <v>9.0571946125508826E-3</v>
      </c>
      <c r="AZ1283" s="13">
        <f t="shared" si="1719"/>
        <v>2.5159003928389182E-3</v>
      </c>
      <c r="BA1283" s="13">
        <f t="shared" si="1720"/>
        <v>4.6590988766106838E-4</v>
      </c>
      <c r="BB1283" s="13">
        <f t="shared" si="1721"/>
        <v>6.471004099711416E-5</v>
      </c>
      <c r="BC1283" s="13">
        <f t="shared" si="1722"/>
        <v>7.1900417084848187E-6</v>
      </c>
      <c r="BD1283" s="13">
        <f t="shared" si="1723"/>
        <v>1.8949382134903608E-6</v>
      </c>
      <c r="BE1283" s="13">
        <f t="shared" si="1724"/>
        <v>4.7654393215776883E-6</v>
      </c>
      <c r="BF1283" s="13">
        <f t="shared" si="1725"/>
        <v>5.9921246418397676E-6</v>
      </c>
      <c r="BG1283" s="13">
        <f t="shared" si="1726"/>
        <v>5.0230496848093504E-6</v>
      </c>
      <c r="BH1283" s="13">
        <f t="shared" si="1727"/>
        <v>3.1580236115111012E-6</v>
      </c>
      <c r="BI1283" s="13">
        <f t="shared" si="1728"/>
        <v>1.5883757886802828E-6</v>
      </c>
      <c r="BJ1283" s="14">
        <f t="shared" si="1729"/>
        <v>0.78590443064068016</v>
      </c>
      <c r="BK1283" s="14">
        <f t="shared" si="1730"/>
        <v>0.14677609564756564</v>
      </c>
      <c r="BL1283" s="14">
        <f t="shared" si="1731"/>
        <v>6.0443637532698019E-2</v>
      </c>
      <c r="BM1283" s="14">
        <f t="shared" si="1732"/>
        <v>0.57778632159020493</v>
      </c>
      <c r="BN1283" s="14">
        <f t="shared" si="1733"/>
        <v>0.4076074463676847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1.2153</v>
      </c>
      <c r="F1284" s="10">
        <f>VLOOKUP(B1284,home!$B$2:$E$405,3,FALSE)</f>
        <v>1.0971</v>
      </c>
      <c r="G1284" s="10">
        <f>VLOOKUP(C1284,away!$B$2:$E$405,4,FALSE)</f>
        <v>0.73140000000000005</v>
      </c>
      <c r="H1284" s="10">
        <f>VLOOKUP(A1284,away!$A$2:$E$405,3,FALSE)</f>
        <v>0.91669999999999996</v>
      </c>
      <c r="I1284" s="10">
        <f>VLOOKUP(C1284,away!$B$2:$E$405,3,FALSE)</f>
        <v>0.60599999999999998</v>
      </c>
      <c r="J1284" s="10">
        <f>VLOOKUP(B1284,home!$B$2:$E$405,4,FALSE)</f>
        <v>0.72719999999999996</v>
      </c>
      <c r="K1284" s="12">
        <f t="shared" si="1678"/>
        <v>0.97517973778199996</v>
      </c>
      <c r="L1284" s="12">
        <f t="shared" si="1679"/>
        <v>0.40397428943999991</v>
      </c>
      <c r="M1284" s="13">
        <f t="shared" si="1680"/>
        <v>0.25179147171616906</v>
      </c>
      <c r="N1284" s="13">
        <f t="shared" si="1681"/>
        <v>0.2455419413639176</v>
      </c>
      <c r="O1284" s="13">
        <f t="shared" si="1682"/>
        <v>0.10171728087359123</v>
      </c>
      <c r="P1284" s="13">
        <f t="shared" si="1683"/>
        <v>9.9192631290206737E-2</v>
      </c>
      <c r="Q1284" s="13">
        <f t="shared" si="1684"/>
        <v>0.11972376299687416</v>
      </c>
      <c r="R1284" s="13">
        <f t="shared" si="1685"/>
        <v>2.0545583132338955E-2</v>
      </c>
      <c r="S1284" s="13">
        <f t="shared" si="1686"/>
        <v>9.7691733115628232E-3</v>
      </c>
      <c r="T1284" s="13">
        <f t="shared" si="1687"/>
        <v>4.8365322085745198E-2</v>
      </c>
      <c r="U1284" s="13">
        <f t="shared" si="1688"/>
        <v>2.0035636371572581E-2</v>
      </c>
      <c r="V1284" s="13">
        <f t="shared" si="1689"/>
        <v>4.2761575666793345E-4</v>
      </c>
      <c r="W1284" s="13">
        <f t="shared" si="1690"/>
        <v>3.8917395935188698E-2</v>
      </c>
      <c r="X1284" s="13">
        <f t="shared" si="1691"/>
        <v>1.5721627369772995E-2</v>
      </c>
      <c r="Y1284" s="13">
        <f t="shared" si="1692"/>
        <v>3.1755666227722499E-3</v>
      </c>
      <c r="Z1284" s="13">
        <f t="shared" si="1693"/>
        <v>2.7666291156723598E-3</v>
      </c>
      <c r="AA1284" s="13">
        <f t="shared" si="1694"/>
        <v>2.6979606555614182E-3</v>
      </c>
      <c r="AB1284" s="13">
        <f t="shared" si="1695"/>
        <v>1.315498282318268E-3</v>
      </c>
      <c r="AC1284" s="13">
        <f t="shared" si="1696"/>
        <v>1.0528636006797202E-5</v>
      </c>
      <c r="AD1284" s="13">
        <f t="shared" si="1697"/>
        <v>9.4878639908088942E-3</v>
      </c>
      <c r="AE1284" s="13">
        <f t="shared" si="1698"/>
        <v>3.8328531139903855E-3</v>
      </c>
      <c r="AF1284" s="13">
        <f t="shared" si="1699"/>
        <v>7.7418705662607836E-4</v>
      </c>
      <c r="AG1284" s="13">
        <f t="shared" si="1700"/>
        <v>1.042505553647217E-4</v>
      </c>
      <c r="AH1284" s="13">
        <f t="shared" si="1701"/>
        <v>2.7941175778693918E-4</v>
      </c>
      <c r="AI1284" s="13">
        <f t="shared" si="1702"/>
        <v>2.7247668469187499E-4</v>
      </c>
      <c r="AJ1284" s="13">
        <f t="shared" si="1703"/>
        <v>1.3285687096476566E-4</v>
      </c>
      <c r="AK1284" s="13">
        <f t="shared" si="1704"/>
        <v>4.3186442863319065E-5</v>
      </c>
      <c r="AL1284" s="13">
        <f t="shared" si="1705"/>
        <v>1.6590921087085652E-7</v>
      </c>
      <c r="AM1284" s="13">
        <f t="shared" si="1706"/>
        <v>1.85047454373366E-3</v>
      </c>
      <c r="AN1284" s="13">
        <f t="shared" si="1707"/>
        <v>7.4754413893161344E-4</v>
      </c>
      <c r="AO1284" s="13">
        <f t="shared" si="1708"/>
        <v>1.5099430617496754E-4</v>
      </c>
      <c r="AP1284" s="13">
        <f t="shared" si="1709"/>
        <v>2.0332605848839441E-5</v>
      </c>
      <c r="AQ1284" s="13">
        <f t="shared" si="1710"/>
        <v>2.0534625000621242E-6</v>
      </c>
      <c r="AR1284" s="13">
        <f t="shared" si="1711"/>
        <v>2.2575033262632025E-5</v>
      </c>
      <c r="AS1284" s="13">
        <f t="shared" si="1712"/>
        <v>2.2014715017473425E-5</v>
      </c>
      <c r="AT1284" s="13">
        <f t="shared" si="1713"/>
        <v>1.0734152009042593E-5</v>
      </c>
      <c r="AU1284" s="13">
        <f t="shared" si="1714"/>
        <v>3.4892425138300956E-6</v>
      </c>
      <c r="AV1284" s="13">
        <f t="shared" si="1715"/>
        <v>8.506596499236597E-7</v>
      </c>
      <c r="AW1284" s="13">
        <f t="shared" si="1716"/>
        <v>1.815542382198035E-9</v>
      </c>
      <c r="AX1284" s="13">
        <f t="shared" si="1717"/>
        <v>3.0075754672174261E-4</v>
      </c>
      <c r="AY1284" s="13">
        <f t="shared" si="1718"/>
        <v>1.2149831623063355E-4</v>
      </c>
      <c r="AZ1284" s="13">
        <f t="shared" si="1719"/>
        <v>2.4541097983713294E-5</v>
      </c>
      <c r="BA1284" s="13">
        <f t="shared" si="1720"/>
        <v>3.3046575400159988E-6</v>
      </c>
      <c r="BB1284" s="13">
        <f t="shared" si="1721"/>
        <v>3.3374917039262522E-7</v>
      </c>
      <c r="BC1284" s="13">
        <f t="shared" si="1722"/>
        <v>2.696521679211005E-8</v>
      </c>
      <c r="BD1284" s="13">
        <f t="shared" si="1723"/>
        <v>1.5199555035593557E-6</v>
      </c>
      <c r="BE1284" s="13">
        <f t="shared" si="1724"/>
        <v>1.48222980940132E-6</v>
      </c>
      <c r="BF1284" s="13">
        <f t="shared" si="1725"/>
        <v>7.227202384323214E-7</v>
      </c>
      <c r="BG1284" s="13">
        <f t="shared" si="1726"/>
        <v>2.349273775347253E-7</v>
      </c>
      <c r="BH1284" s="13">
        <f t="shared" si="1727"/>
        <v>5.7274104605531573E-8</v>
      </c>
      <c r="BI1284" s="13">
        <f t="shared" si="1728"/>
        <v>1.1170509262184226E-8</v>
      </c>
      <c r="BJ1284" s="14">
        <f t="shared" si="1729"/>
        <v>0.48886663248111351</v>
      </c>
      <c r="BK1284" s="14">
        <f t="shared" si="1730"/>
        <v>0.36131308493605491</v>
      </c>
      <c r="BL1284" s="14">
        <f t="shared" si="1731"/>
        <v>0.14710358315168506</v>
      </c>
      <c r="BM1284" s="14">
        <f t="shared" si="1732"/>
        <v>0.16141576181073963</v>
      </c>
      <c r="BN1284" s="14">
        <f t="shared" si="1733"/>
        <v>0.83851267137309782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1.2153</v>
      </c>
      <c r="F1285" s="10">
        <f>VLOOKUP(B1285,home!$B$2:$E$405,3,FALSE)</f>
        <v>1.5543</v>
      </c>
      <c r="G1285" s="10">
        <f>VLOOKUP(C1285,away!$B$2:$E$405,4,FALSE)</f>
        <v>1.0971</v>
      </c>
      <c r="H1285" s="10">
        <f>VLOOKUP(A1285,away!$A$2:$E$405,3,FALSE)</f>
        <v>0.91669999999999996</v>
      </c>
      <c r="I1285" s="10">
        <f>VLOOKUP(C1285,away!$B$2:$E$405,3,FALSE)</f>
        <v>0.84850000000000003</v>
      </c>
      <c r="J1285" s="10">
        <f>VLOOKUP(B1285,home!$B$2:$E$405,4,FALSE)</f>
        <v>0.48480000000000001</v>
      </c>
      <c r="K1285" s="12">
        <f t="shared" si="1678"/>
        <v>2.0723569407090001</v>
      </c>
      <c r="L1285" s="12">
        <f t="shared" si="1679"/>
        <v>0.37708711176000004</v>
      </c>
      <c r="M1285" s="13">
        <f t="shared" si="1680"/>
        <v>8.6341574543907396E-2</v>
      </c>
      <c r="N1285" s="13">
        <f t="shared" si="1681"/>
        <v>0.17893056127780996</v>
      </c>
      <c r="O1285" s="13">
        <f t="shared" si="1682"/>
        <v>3.2558294969572785E-2</v>
      </c>
      <c r="P1285" s="13">
        <f t="shared" si="1683"/>
        <v>6.7472408557845059E-2</v>
      </c>
      <c r="Q1285" s="13">
        <f t="shared" si="1684"/>
        <v>0.18540399528451335</v>
      </c>
      <c r="R1285" s="13">
        <f t="shared" si="1685"/>
        <v>6.1386567069531689E-3</v>
      </c>
      <c r="S1285" s="13">
        <f t="shared" si="1686"/>
        <v>1.3181731803725862E-2</v>
      </c>
      <c r="T1285" s="13">
        <f t="shared" si="1687"/>
        <v>6.9913457090601802E-2</v>
      </c>
      <c r="U1285" s="13">
        <f t="shared" si="1688"/>
        <v>1.2721487833284249E-2</v>
      </c>
      <c r="V1285" s="13">
        <f t="shared" si="1689"/>
        <v>1.1445537981739442E-3</v>
      </c>
      <c r="W1285" s="13">
        <f t="shared" si="1690"/>
        <v>0.12807441882101331</v>
      </c>
      <c r="X1285" s="13">
        <f t="shared" si="1691"/>
        <v>4.8295212683556493E-2</v>
      </c>
      <c r="Y1285" s="13">
        <f t="shared" si="1692"/>
        <v>9.1057511313386175E-3</v>
      </c>
      <c r="Z1285" s="13">
        <f t="shared" si="1693"/>
        <v>7.7160277590370785E-4</v>
      </c>
      <c r="AA1285" s="13">
        <f t="shared" si="1694"/>
        <v>1.5990363681143796E-3</v>
      </c>
      <c r="AB1285" s="13">
        <f t="shared" si="1695"/>
        <v>1.6568870579539738E-3</v>
      </c>
      <c r="AC1285" s="13">
        <f t="shared" si="1696"/>
        <v>5.5901373335184245E-5</v>
      </c>
      <c r="AD1285" s="13">
        <f t="shared" si="1697"/>
        <v>6.6353977692749588E-2</v>
      </c>
      <c r="AE1285" s="13">
        <f t="shared" si="1698"/>
        <v>2.5021229801946418E-2</v>
      </c>
      <c r="AF1285" s="13">
        <f t="shared" si="1699"/>
        <v>4.7175916393496047E-3</v>
      </c>
      <c r="AG1285" s="13">
        <f t="shared" si="1700"/>
        <v>5.9298100191515545E-4</v>
      </c>
      <c r="AH1285" s="13">
        <f t="shared" si="1701"/>
        <v>7.274036554788192E-5</v>
      </c>
      <c r="AI1285" s="13">
        <f t="shared" si="1702"/>
        <v>1.5074400141286287E-4</v>
      </c>
      <c r="AJ1285" s="13">
        <f t="shared" si="1703"/>
        <v>1.5619768879909692E-4</v>
      </c>
      <c r="AK1285" s="13">
        <f t="shared" si="1704"/>
        <v>1.0789912150183764E-4</v>
      </c>
      <c r="AL1285" s="13">
        <f t="shared" si="1705"/>
        <v>1.7473854608468377E-6</v>
      </c>
      <c r="AM1285" s="13">
        <f t="shared" si="1706"/>
        <v>2.7501825243043967E-2</v>
      </c>
      <c r="AN1285" s="13">
        <f t="shared" si="1707"/>
        <v>1.0370583849027712E-2</v>
      </c>
      <c r="AO1285" s="13">
        <f t="shared" si="1708"/>
        <v>1.9553067554473813E-3</v>
      </c>
      <c r="AP1285" s="13">
        <f t="shared" si="1709"/>
        <v>2.4577365900548996E-4</v>
      </c>
      <c r="AQ1285" s="13">
        <f t="shared" si="1710"/>
        <v>2.3169519805266828E-5</v>
      </c>
      <c r="AR1285" s="13">
        <f t="shared" si="1711"/>
        <v>5.4858908705634823E-6</v>
      </c>
      <c r="AS1285" s="13">
        <f t="shared" si="1712"/>
        <v>1.1368724021584367E-5</v>
      </c>
      <c r="AT1285" s="13">
        <f t="shared" si="1713"/>
        <v>1.1780027066567755E-5</v>
      </c>
      <c r="AU1285" s="13">
        <f t="shared" si="1714"/>
        <v>8.1374736177138547E-6</v>
      </c>
      <c r="AV1285" s="13">
        <f t="shared" si="1715"/>
        <v>4.2159374828764224E-6</v>
      </c>
      <c r="AW1285" s="13">
        <f t="shared" si="1716"/>
        <v>3.7930840497014091E-8</v>
      </c>
      <c r="AX1285" s="13">
        <f t="shared" si="1717"/>
        <v>9.4989330707646851E-3</v>
      </c>
      <c r="AY1285" s="13">
        <f t="shared" si="1718"/>
        <v>3.5819252364562033E-3</v>
      </c>
      <c r="AZ1285" s="13">
        <f t="shared" si="1719"/>
        <v>6.7534892097776225E-4</v>
      </c>
      <c r="BA1285" s="13">
        <f t="shared" si="1720"/>
        <v>8.4888458013912297E-5</v>
      </c>
      <c r="BB1285" s="13">
        <f t="shared" si="1721"/>
        <v>8.0025858635565535E-6</v>
      </c>
      <c r="BC1285" s="13">
        <f t="shared" si="1722"/>
        <v>6.0353439797998935E-7</v>
      </c>
      <c r="BD1285" s="13">
        <f t="shared" si="1723"/>
        <v>3.4477645730188922E-7</v>
      </c>
      <c r="BE1285" s="13">
        <f t="shared" si="1724"/>
        <v>7.1449988428263012E-7</v>
      </c>
      <c r="BF1285" s="13">
        <f t="shared" si="1725"/>
        <v>7.4034939716444326E-7</v>
      </c>
      <c r="BG1285" s="13">
        <f t="shared" si="1726"/>
        <v>5.1142273725448595E-7</v>
      </c>
      <c r="BH1285" s="13">
        <f t="shared" si="1727"/>
        <v>2.6496261479643238E-7</v>
      </c>
      <c r="BI1285" s="13">
        <f t="shared" si="1728"/>
        <v>1.0981942276035842E-7</v>
      </c>
      <c r="BJ1285" s="14">
        <f t="shared" si="1729"/>
        <v>0.7703555372575982</v>
      </c>
      <c r="BK1285" s="14">
        <f t="shared" si="1730"/>
        <v>0.17177984269890451</v>
      </c>
      <c r="BL1285" s="14">
        <f t="shared" si="1731"/>
        <v>5.5205617996713099E-2</v>
      </c>
      <c r="BM1285" s="14">
        <f t="shared" si="1732"/>
        <v>0.43768522208290206</v>
      </c>
      <c r="BN1285" s="14">
        <f t="shared" si="1733"/>
        <v>0.55684549134060168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1.2153</v>
      </c>
      <c r="F1286" s="10">
        <f>VLOOKUP(B1286,home!$B$2:$E$405,3,FALSE)</f>
        <v>0.64</v>
      </c>
      <c r="G1286" s="10">
        <f>VLOOKUP(C1286,away!$B$2:$E$405,4,FALSE)</f>
        <v>0.73140000000000005</v>
      </c>
      <c r="H1286" s="10">
        <f>VLOOKUP(A1286,away!$A$2:$E$405,3,FALSE)</f>
        <v>0.91669999999999996</v>
      </c>
      <c r="I1286" s="10">
        <f>VLOOKUP(C1286,away!$B$2:$E$405,3,FALSE)</f>
        <v>1.3332999999999999</v>
      </c>
      <c r="J1286" s="10">
        <f>VLOOKUP(B1286,home!$B$2:$E$405,4,FALSE)</f>
        <v>1.8181</v>
      </c>
      <c r="K1286" s="12">
        <f t="shared" si="1678"/>
        <v>0.56887706880000011</v>
      </c>
      <c r="L1286" s="12">
        <f t="shared" si="1679"/>
        <v>2.2221474715909997</v>
      </c>
      <c r="M1286" s="13">
        <f t="shared" si="1680"/>
        <v>6.1358317625876062E-2</v>
      </c>
      <c r="N1286" s="13">
        <f t="shared" si="1681"/>
        <v>3.4905339877507754E-2</v>
      </c>
      <c r="O1286" s="13">
        <f t="shared" si="1682"/>
        <v>0.13634723037341795</v>
      </c>
      <c r="P1286" s="13">
        <f t="shared" si="1683"/>
        <v>7.7564812753828344E-2</v>
      </c>
      <c r="Q1286" s="13">
        <f t="shared" si="1684"/>
        <v>9.9284237174921824E-3</v>
      </c>
      <c r="R1286" s="13">
        <f t="shared" si="1685"/>
        <v>0.15149182661636315</v>
      </c>
      <c r="S1286" s="13">
        <f t="shared" si="1686"/>
        <v>2.4512977255259916E-2</v>
      </c>
      <c r="T1286" s="13">
        <f t="shared" si="1687"/>
        <v>2.2062421660709368E-2</v>
      </c>
      <c r="U1286" s="13">
        <f t="shared" si="1688"/>
        <v>8.6180226272674507E-2</v>
      </c>
      <c r="V1286" s="13">
        <f t="shared" si="1689"/>
        <v>3.4430621170335437E-3</v>
      </c>
      <c r="W1286" s="13">
        <f t="shared" si="1690"/>
        <v>1.8826841940704513E-3</v>
      </c>
      <c r="X1286" s="13">
        <f t="shared" si="1691"/>
        <v>4.1836019216579924E-3</v>
      </c>
      <c r="Y1286" s="13">
        <f t="shared" si="1692"/>
        <v>4.6482902161777782E-3</v>
      </c>
      <c r="Z1286" s="13">
        <f t="shared" si="1693"/>
        <v>0.11221239316075117</v>
      </c>
      <c r="AA1286" s="13">
        <f t="shared" si="1694"/>
        <v>6.3835057304321305E-2</v>
      </c>
      <c r="AB1286" s="13">
        <f t="shared" si="1695"/>
        <v>1.8157150142981169E-2</v>
      </c>
      <c r="AC1286" s="13">
        <f t="shared" si="1696"/>
        <v>2.7202961100142862E-4</v>
      </c>
      <c r="AD1286" s="13">
        <f t="shared" si="1697"/>
        <v>2.6775396644972219E-4</v>
      </c>
      <c r="AE1286" s="13">
        <f t="shared" si="1698"/>
        <v>5.9498879955471157E-4</v>
      </c>
      <c r="AF1286" s="13">
        <f t="shared" si="1699"/>
        <v>6.6107642827773329E-4</v>
      </c>
      <c r="AG1286" s="13">
        <f t="shared" si="1700"/>
        <v>4.8966977120859132E-4</v>
      </c>
      <c r="AH1286" s="13">
        <f t="shared" si="1701"/>
        <v>6.2338121435834601E-2</v>
      </c>
      <c r="AI1286" s="13">
        <f t="shared" si="1702"/>
        <v>3.546272779691604E-2</v>
      </c>
      <c r="AJ1286" s="13">
        <f t="shared" si="1703"/>
        <v>1.0086966320380942E-2</v>
      </c>
      <c r="AK1286" s="13">
        <f t="shared" si="1704"/>
        <v>1.9127479444742109E-3</v>
      </c>
      <c r="AL1286" s="13">
        <f t="shared" si="1705"/>
        <v>1.3755217976787758E-5</v>
      </c>
      <c r="AM1286" s="13">
        <f t="shared" si="1706"/>
        <v>3.0463818318698325E-5</v>
      </c>
      <c r="AN1286" s="13">
        <f t="shared" si="1707"/>
        <v>6.7695096851903066E-5</v>
      </c>
      <c r="AO1286" s="13">
        <f t="shared" si="1708"/>
        <v>7.5214244154282134E-5</v>
      </c>
      <c r="AP1286" s="13">
        <f t="shared" si="1709"/>
        <v>5.5712380825022055E-5</v>
      </c>
      <c r="AQ1286" s="13">
        <f t="shared" si="1710"/>
        <v>3.0950281546659413E-5</v>
      </c>
      <c r="AR1286" s="13">
        <f t="shared" si="1711"/>
        <v>2.7704899786474509E-2</v>
      </c>
      <c r="AS1286" s="13">
        <f t="shared" si="1712"/>
        <v>1.5760682181927367E-2</v>
      </c>
      <c r="AT1286" s="13">
        <f t="shared" si="1713"/>
        <v>4.4829453409716159E-3</v>
      </c>
      <c r="AU1286" s="13">
        <f t="shared" si="1714"/>
        <v>8.5008160172084994E-4</v>
      </c>
      <c r="AV1286" s="13">
        <f t="shared" si="1715"/>
        <v>1.2089798245694154E-4</v>
      </c>
      <c r="AW1286" s="13">
        <f t="shared" si="1716"/>
        <v>4.8301017695896458E-7</v>
      </c>
      <c r="AX1286" s="13">
        <f t="shared" si="1717"/>
        <v>2.8883612782661404E-6</v>
      </c>
      <c r="AY1286" s="13">
        <f t="shared" si="1718"/>
        <v>6.4183647115404517E-6</v>
      </c>
      <c r="AZ1286" s="13">
        <f t="shared" si="1719"/>
        <v>7.1312764577492568E-6</v>
      </c>
      <c r="BA1286" s="13">
        <f t="shared" si="1720"/>
        <v>5.282249316601311E-6</v>
      </c>
      <c r="BB1286" s="13">
        <f t="shared" si="1721"/>
        <v>2.934484240799722E-6</v>
      </c>
      <c r="BC1286" s="13">
        <f t="shared" si="1722"/>
        <v>1.3041713472233472E-6</v>
      </c>
      <c r="BD1286" s="13">
        <f t="shared" si="1723"/>
        <v>1.0260728835199389E-2</v>
      </c>
      <c r="BE1286" s="13">
        <f t="shared" si="1724"/>
        <v>5.8370933435198669E-3</v>
      </c>
      <c r="BF1286" s="13">
        <f t="shared" si="1725"/>
        <v>1.6602942757867872E-3</v>
      </c>
      <c r="BG1286" s="13">
        <f t="shared" si="1726"/>
        <v>3.1483444698500213E-4</v>
      </c>
      <c r="BH1286" s="13">
        <f t="shared" si="1727"/>
        <v>4.4775524339524264E-5</v>
      </c>
      <c r="BI1286" s="13">
        <f t="shared" si="1728"/>
        <v>5.0943538080503282E-6</v>
      </c>
      <c r="BJ1286" s="14">
        <f t="shared" si="1729"/>
        <v>7.9910245282155054E-2</v>
      </c>
      <c r="BK1286" s="14">
        <f t="shared" si="1730"/>
        <v>0.16717137294568762</v>
      </c>
      <c r="BL1286" s="14">
        <f t="shared" si="1731"/>
        <v>0.63285438188055376</v>
      </c>
      <c r="BM1286" s="14">
        <f t="shared" si="1732"/>
        <v>0.52054650695012761</v>
      </c>
      <c r="BN1286" s="14">
        <f t="shared" si="1733"/>
        <v>0.47159595096448548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1.2153</v>
      </c>
      <c r="F1287" s="10">
        <f>VLOOKUP(B1287,home!$B$2:$E$405,3,FALSE)</f>
        <v>0.45710000000000001</v>
      </c>
      <c r="G1287" s="10">
        <f>VLOOKUP(C1287,away!$B$2:$E$405,4,FALSE)</f>
        <v>1.1884999999999999</v>
      </c>
      <c r="H1287" s="10">
        <f>VLOOKUP(A1287,away!$A$2:$E$405,3,FALSE)</f>
        <v>0.91669999999999996</v>
      </c>
      <c r="I1287" s="10">
        <f>VLOOKUP(C1287,away!$B$2:$E$405,3,FALSE)</f>
        <v>1.2121</v>
      </c>
      <c r="J1287" s="10">
        <f>VLOOKUP(B1287,home!$B$2:$E$405,4,FALSE)</f>
        <v>1.0909</v>
      </c>
      <c r="K1287" s="12">
        <f t="shared" si="1678"/>
        <v>0.66022794925499995</v>
      </c>
      <c r="L1287" s="12">
        <f t="shared" si="1679"/>
        <v>1.2121339751629998</v>
      </c>
      <c r="M1287" s="13">
        <f t="shared" si="1680"/>
        <v>0.15376006294046263</v>
      </c>
      <c r="N1287" s="13">
        <f t="shared" si="1681"/>
        <v>0.10151669103250135</v>
      </c>
      <c r="O1287" s="13">
        <f t="shared" si="1682"/>
        <v>0.18637779631333601</v>
      </c>
      <c r="P1287" s="13">
        <f t="shared" si="1683"/>
        <v>0.12305183024661991</v>
      </c>
      <c r="Q1287" s="13">
        <f t="shared" si="1684"/>
        <v>3.3512078367770905E-2</v>
      </c>
      <c r="R1287" s="13">
        <f t="shared" si="1685"/>
        <v>0.11295742956370196</v>
      </c>
      <c r="S1287" s="13">
        <f t="shared" si="1686"/>
        <v>2.4619125144521435E-2</v>
      </c>
      <c r="T1287" s="13">
        <f t="shared" si="1687"/>
        <v>4.0621128767900118E-2</v>
      </c>
      <c r="U1287" s="13">
        <f t="shared" si="1688"/>
        <v>7.4577652073959042E-2</v>
      </c>
      <c r="V1287" s="13">
        <f t="shared" si="1689"/>
        <v>2.1891455428600455E-3</v>
      </c>
      <c r="W1287" s="13">
        <f t="shared" si="1690"/>
        <v>7.3752035920087436E-3</v>
      </c>
      <c r="X1287" s="13">
        <f t="shared" si="1691"/>
        <v>8.9397348476179909E-3</v>
      </c>
      <c r="Y1287" s="13">
        <f t="shared" si="1692"/>
        <v>5.4180781688731973E-3</v>
      </c>
      <c r="Z1287" s="13">
        <f t="shared" si="1693"/>
        <v>4.5639846040414878E-2</v>
      </c>
      <c r="AA1287" s="13">
        <f t="shared" si="1694"/>
        <v>3.0132701955577046E-2</v>
      </c>
      <c r="AB1287" s="13">
        <f t="shared" si="1695"/>
        <v>9.9472260088213794E-3</v>
      </c>
      <c r="AC1287" s="13">
        <f t="shared" si="1696"/>
        <v>1.0949623417064777E-4</v>
      </c>
      <c r="AD1287" s="13">
        <f t="shared" si="1697"/>
        <v>1.2173288857225105E-3</v>
      </c>
      <c r="AE1287" s="13">
        <f t="shared" si="1698"/>
        <v>1.4755657013315715E-3</v>
      </c>
      <c r="AF1287" s="13">
        <f t="shared" si="1699"/>
        <v>8.9429165958460901E-4</v>
      </c>
      <c r="AG1287" s="13">
        <f t="shared" si="1700"/>
        <v>3.6133376809580287E-4</v>
      </c>
      <c r="AH1287" s="13">
        <f t="shared" si="1701"/>
        <v>1.3830402001698848E-2</v>
      </c>
      <c r="AI1287" s="13">
        <f t="shared" si="1702"/>
        <v>9.1312179509538769E-3</v>
      </c>
      <c r="AJ1287" s="13">
        <f t="shared" si="1703"/>
        <v>3.01434265097936E-3</v>
      </c>
      <c r="AK1287" s="13">
        <f t="shared" si="1704"/>
        <v>6.6338442226932762E-4</v>
      </c>
      <c r="AL1287" s="13">
        <f t="shared" si="1705"/>
        <v>3.5051265620326507E-6</v>
      </c>
      <c r="AM1287" s="13">
        <f t="shared" si="1706"/>
        <v>1.6074291075788947E-4</v>
      </c>
      <c r="AN1287" s="13">
        <f t="shared" si="1707"/>
        <v>1.9484194339623186E-4</v>
      </c>
      <c r="AO1287" s="13">
        <f t="shared" si="1708"/>
        <v>1.180872696886794E-4</v>
      </c>
      <c r="AP1287" s="13">
        <f t="shared" si="1709"/>
        <v>4.7712530541294734E-5</v>
      </c>
      <c r="AQ1287" s="13">
        <f t="shared" si="1710"/>
        <v>1.4458494827526406E-5</v>
      </c>
      <c r="AR1287" s="13">
        <f t="shared" si="1711"/>
        <v>3.3528600312843064E-3</v>
      </c>
      <c r="AS1287" s="13">
        <f t="shared" si="1712"/>
        <v>2.2136519025938925E-3</v>
      </c>
      <c r="AT1287" s="13">
        <f t="shared" si="1713"/>
        <v>7.3075742800699731E-4</v>
      </c>
      <c r="AU1287" s="13">
        <f t="shared" si="1714"/>
        <v>1.60822159365306E-4</v>
      </c>
      <c r="AV1287" s="13">
        <f t="shared" si="1715"/>
        <v>2.6544821118129191E-5</v>
      </c>
      <c r="AW1287" s="13">
        <f t="shared" si="1716"/>
        <v>7.7919423876661138E-8</v>
      </c>
      <c r="AX1287" s="13">
        <f t="shared" si="1717"/>
        <v>1.7687827054493469E-5</v>
      </c>
      <c r="AY1287" s="13">
        <f t="shared" si="1718"/>
        <v>2.1440016119558818E-5</v>
      </c>
      <c r="AZ1287" s="13">
        <f t="shared" si="1719"/>
        <v>1.2994085983279817E-5</v>
      </c>
      <c r="BA1287" s="13">
        <f t="shared" si="1720"/>
        <v>5.2501910321742616E-6</v>
      </c>
      <c r="BB1287" s="13">
        <f t="shared" si="1721"/>
        <v>1.5909837315486303E-6</v>
      </c>
      <c r="BC1287" s="13">
        <f t="shared" si="1722"/>
        <v>3.8569708698834079E-7</v>
      </c>
      <c r="BD1287" s="13">
        <f t="shared" si="1723"/>
        <v>6.7735259298096434E-4</v>
      </c>
      <c r="BE1287" s="13">
        <f t="shared" si="1724"/>
        <v>4.4720711338637877E-4</v>
      </c>
      <c r="BF1287" s="13">
        <f t="shared" si="1725"/>
        <v>1.4762931768166855E-4</v>
      </c>
      <c r="BG1287" s="13">
        <f t="shared" si="1726"/>
        <v>3.248966722096097E-5</v>
      </c>
      <c r="BH1287" s="13">
        <f t="shared" si="1727"/>
        <v>5.3626465903181133E-6</v>
      </c>
      <c r="BI1287" s="13">
        <f t="shared" si="1728"/>
        <v>7.0811383218100928E-7</v>
      </c>
      <c r="BJ1287" s="14">
        <f t="shared" si="1729"/>
        <v>0.2019266267416264</v>
      </c>
      <c r="BK1287" s="14">
        <f t="shared" si="1730"/>
        <v>0.30375460525131626</v>
      </c>
      <c r="BL1287" s="14">
        <f t="shared" si="1731"/>
        <v>0.44842753873535796</v>
      </c>
      <c r="BM1287" s="14">
        <f t="shared" si="1732"/>
        <v>0.28855136620762706</v>
      </c>
      <c r="BN1287" s="14">
        <f t="shared" si="1733"/>
        <v>0.71117588846439272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1.5221</v>
      </c>
      <c r="F1288" s="10">
        <f>VLOOKUP(B1288,home!$B$2:$E$405,3,FALSE)</f>
        <v>0.80300000000000005</v>
      </c>
      <c r="G1288" s="10">
        <f>VLOOKUP(C1288,away!$B$2:$E$405,4,FALSE)</f>
        <v>0.73909999999999998</v>
      </c>
      <c r="H1288" s="10">
        <f>VLOOKUP(A1288,away!$A$2:$E$405,3,FALSE)</f>
        <v>1.1471</v>
      </c>
      <c r="I1288" s="10">
        <f>VLOOKUP(C1288,away!$B$2:$E$405,3,FALSE)</f>
        <v>0.32690000000000002</v>
      </c>
      <c r="J1288" s="10">
        <f>VLOOKUP(B1288,home!$B$2:$E$405,4,FALSE)</f>
        <v>1.1624000000000001</v>
      </c>
      <c r="K1288" s="12">
        <f t="shared" si="1678"/>
        <v>0.90336224033000001</v>
      </c>
      <c r="L1288" s="12">
        <f t="shared" si="1679"/>
        <v>0.43588487717600005</v>
      </c>
      <c r="M1288" s="13">
        <f t="shared" si="1680"/>
        <v>0.26204288183021596</v>
      </c>
      <c r="N1288" s="13">
        <f t="shared" si="1681"/>
        <v>0.23671964479267332</v>
      </c>
      <c r="O1288" s="13">
        <f t="shared" si="1682"/>
        <v>0.11422052936140881</v>
      </c>
      <c r="P1288" s="13">
        <f t="shared" si="1683"/>
        <v>0.10318251329560078</v>
      </c>
      <c r="Q1288" s="13">
        <f t="shared" si="1684"/>
        <v>0.1069217943250156</v>
      </c>
      <c r="R1288" s="13">
        <f t="shared" si="1685"/>
        <v>2.4893500705837686E-2</v>
      </c>
      <c r="S1288" s="13">
        <f t="shared" si="1686"/>
        <v>1.015733663097081E-2</v>
      </c>
      <c r="T1288" s="13">
        <f t="shared" si="1687"/>
        <v>4.6605593186796974E-2</v>
      </c>
      <c r="U1288" s="13">
        <f t="shared" si="1688"/>
        <v>2.2487848567281966E-2</v>
      </c>
      <c r="V1288" s="13">
        <f t="shared" si="1689"/>
        <v>4.4439695207006542E-4</v>
      </c>
      <c r="W1288" s="13">
        <f t="shared" si="1690"/>
        <v>3.2196370553849864E-2</v>
      </c>
      <c r="X1288" s="13">
        <f t="shared" si="1691"/>
        <v>1.4033911024377834E-2</v>
      </c>
      <c r="Y1288" s="13">
        <f t="shared" si="1692"/>
        <v>3.0585847915799219E-3</v>
      </c>
      <c r="Z1288" s="13">
        <f t="shared" si="1693"/>
        <v>3.6169001658815777E-3</v>
      </c>
      <c r="AA1288" s="13">
        <f t="shared" si="1694"/>
        <v>3.2673710369007306E-3</v>
      </c>
      <c r="AB1288" s="13">
        <f t="shared" si="1695"/>
        <v>1.4758098099419996E-3</v>
      </c>
      <c r="AC1288" s="13">
        <f t="shared" si="1696"/>
        <v>1.0936662850568267E-5</v>
      </c>
      <c r="AD1288" s="13">
        <f t="shared" si="1697"/>
        <v>7.2712463585051625E-3</v>
      </c>
      <c r="AE1288" s="13">
        <f t="shared" si="1698"/>
        <v>3.169426325893461E-3</v>
      </c>
      <c r="AF1288" s="13">
        <f t="shared" si="1699"/>
        <v>6.9075250239022598E-4</v>
      </c>
      <c r="AG1288" s="13">
        <f t="shared" si="1700"/>
        <v>1.0036285655445948E-4</v>
      </c>
      <c r="AH1288" s="13">
        <f t="shared" si="1701"/>
        <v>3.9413802114078632E-4</v>
      </c>
      <c r="AI1288" s="13">
        <f t="shared" si="1702"/>
        <v>3.5604940577697359E-4</v>
      </c>
      <c r="AJ1288" s="13">
        <f t="shared" si="1703"/>
        <v>1.6082079443542608E-4</v>
      </c>
      <c r="AK1288" s="13">
        <f t="shared" si="1704"/>
        <v>4.8426477717612301E-5</v>
      </c>
      <c r="AL1288" s="13">
        <f t="shared" si="1705"/>
        <v>1.7225766288426478E-7</v>
      </c>
      <c r="AM1288" s="13">
        <f t="shared" si="1706"/>
        <v>1.3137138800821159E-3</v>
      </c>
      <c r="AN1288" s="13">
        <f t="shared" si="1707"/>
        <v>5.7262801326399954E-4</v>
      </c>
      <c r="AO1288" s="13">
        <f t="shared" si="1708"/>
        <v>1.2479994561455767E-4</v>
      </c>
      <c r="AP1288" s="13">
        <f t="shared" si="1709"/>
        <v>1.813280298859099E-5</v>
      </c>
      <c r="AQ1288" s="13">
        <f t="shared" si="1710"/>
        <v>1.9759536508846472E-6</v>
      </c>
      <c r="AR1288" s="13">
        <f t="shared" si="1711"/>
        <v>3.4359760587068696E-5</v>
      </c>
      <c r="AS1288" s="13">
        <f t="shared" si="1712"/>
        <v>3.1039310301136815E-5</v>
      </c>
      <c r="AT1288" s="13">
        <f t="shared" si="1713"/>
        <v>1.40198704459665E-5</v>
      </c>
      <c r="AU1288" s="13">
        <f t="shared" si="1714"/>
        <v>4.2216738584015516E-6</v>
      </c>
      <c r="AV1288" s="13">
        <f t="shared" si="1715"/>
        <v>9.5342518866705512E-7</v>
      </c>
      <c r="AW1288" s="13">
        <f t="shared" si="1716"/>
        <v>1.8841253159580349E-9</v>
      </c>
      <c r="AX1288" s="13">
        <f t="shared" si="1717"/>
        <v>1.9779325231059948E-4</v>
      </c>
      <c r="AY1288" s="13">
        <f t="shared" si="1718"/>
        <v>8.6215087489647255E-5</v>
      </c>
      <c r="AZ1288" s="13">
        <f t="shared" si="1719"/>
        <v>1.8789926410571492E-5</v>
      </c>
      <c r="BA1288" s="13">
        <f t="shared" si="1720"/>
        <v>2.7300815885393453E-6</v>
      </c>
      <c r="BB1288" s="13">
        <f t="shared" si="1721"/>
        <v>2.9750031947523281E-7</v>
      </c>
      <c r="BC1288" s="13">
        <f t="shared" si="1722"/>
        <v>2.5935178042856549E-8</v>
      </c>
      <c r="BD1288" s="13">
        <f t="shared" si="1723"/>
        <v>2.4961500038818654E-6</v>
      </c>
      <c r="BE1288" s="13">
        <f t="shared" si="1724"/>
        <v>2.2549276597064601E-6</v>
      </c>
      <c r="BF1288" s="13">
        <f t="shared" si="1725"/>
        <v>1.0185082512272558E-6</v>
      </c>
      <c r="BG1288" s="13">
        <f t="shared" si="1726"/>
        <v>3.0669396520774816E-7</v>
      </c>
      <c r="BH1288" s="13">
        <f t="shared" si="1727"/>
        <v>6.9263936876440605E-8</v>
      </c>
      <c r="BI1288" s="13">
        <f t="shared" si="1728"/>
        <v>1.2514085038155417E-8</v>
      </c>
      <c r="BJ1288" s="14">
        <f t="shared" si="1729"/>
        <v>0.45310478909653384</v>
      </c>
      <c r="BK1288" s="14">
        <f t="shared" si="1730"/>
        <v>0.3759244527168607</v>
      </c>
      <c r="BL1288" s="14">
        <f t="shared" si="1731"/>
        <v>0.16739524627872515</v>
      </c>
      <c r="BM1288" s="14">
        <f t="shared" si="1732"/>
        <v>0.15197431074388479</v>
      </c>
      <c r="BN1288" s="14">
        <f t="shared" si="1733"/>
        <v>0.84798086431075226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1.5221</v>
      </c>
      <c r="F1289" s="10">
        <f>VLOOKUP(B1289,home!$B$2:$E$405,3,FALSE)</f>
        <v>2.044</v>
      </c>
      <c r="G1289" s="10">
        <f>VLOOKUP(C1289,away!$B$2:$E$405,4,FALSE)</f>
        <v>0.876</v>
      </c>
      <c r="H1289" s="10">
        <f>VLOOKUP(A1289,away!$A$2:$E$405,3,FALSE)</f>
        <v>1.1471</v>
      </c>
      <c r="I1289" s="10">
        <f>VLOOKUP(C1289,away!$B$2:$E$405,3,FALSE)</f>
        <v>0.96860000000000002</v>
      </c>
      <c r="J1289" s="10">
        <f>VLOOKUP(B1289,home!$B$2:$E$405,4,FALSE)</f>
        <v>1.0654999999999999</v>
      </c>
      <c r="K1289" s="12">
        <f t="shared" si="1678"/>
        <v>2.7253870224000001</v>
      </c>
      <c r="L1289" s="12">
        <f t="shared" si="1679"/>
        <v>1.18385686943</v>
      </c>
      <c r="M1289" s="13">
        <f t="shared" si="1680"/>
        <v>2.0055659578284594E-2</v>
      </c>
      <c r="N1289" s="13">
        <f t="shared" si="1681"/>
        <v>5.4659434340329098E-2</v>
      </c>
      <c r="O1289" s="13">
        <f t="shared" si="1682"/>
        <v>2.3743030362701794E-2</v>
      </c>
      <c r="P1289" s="13">
        <f t="shared" si="1683"/>
        <v>6.4708946822956651E-2</v>
      </c>
      <c r="Q1289" s="13">
        <f t="shared" si="1684"/>
        <v>7.4484056501428933E-2</v>
      </c>
      <c r="R1289" s="13">
        <f t="shared" si="1685"/>
        <v>1.4054174797984795E-2</v>
      </c>
      <c r="S1289" s="13">
        <f t="shared" si="1686"/>
        <v>5.2195338958959038E-2</v>
      </c>
      <c r="T1289" s="13">
        <f t="shared" si="1687"/>
        <v>8.8178461952228879E-2</v>
      </c>
      <c r="U1289" s="13">
        <f t="shared" si="1688"/>
        <v>3.8303065604968906E-2</v>
      </c>
      <c r="V1289" s="13">
        <f t="shared" si="1689"/>
        <v>1.871184429355954E-2</v>
      </c>
      <c r="W1289" s="13">
        <f t="shared" si="1690"/>
        <v>6.7665960321567575E-2</v>
      </c>
      <c r="X1289" s="13">
        <f t="shared" si="1691"/>
        <v>8.0106811953265578E-2</v>
      </c>
      <c r="Y1289" s="13">
        <f t="shared" si="1692"/>
        <v>4.741749980950536E-2</v>
      </c>
      <c r="Z1289" s="13">
        <f t="shared" si="1693"/>
        <v>5.5460437929214261E-3</v>
      </c>
      <c r="AA1289" s="13">
        <f t="shared" si="1694"/>
        <v>1.5115115778890128E-2</v>
      </c>
      <c r="AB1289" s="13">
        <f t="shared" si="1695"/>
        <v>2.0597270192930315E-2</v>
      </c>
      <c r="AC1289" s="13">
        <f t="shared" si="1696"/>
        <v>3.7733231005975514E-3</v>
      </c>
      <c r="AD1289" s="13">
        <f t="shared" si="1697"/>
        <v>4.6103982529658409E-2</v>
      </c>
      <c r="AE1289" s="13">
        <f t="shared" si="1698"/>
        <v>5.4580516425816815E-2</v>
      </c>
      <c r="AF1289" s="13">
        <f t="shared" si="1699"/>
        <v>3.2307759653870102E-2</v>
      </c>
      <c r="AG1289" s="13">
        <f t="shared" si="1700"/>
        <v>1.2749254400709169E-2</v>
      </c>
      <c r="AH1289" s="13">
        <f t="shared" si="1701"/>
        <v>1.6414305106024105E-3</v>
      </c>
      <c r="AI1289" s="13">
        <f t="shared" si="1702"/>
        <v>4.4735334117672158E-3</v>
      </c>
      <c r="AJ1289" s="13">
        <f t="shared" si="1703"/>
        <v>6.0960549523515839E-3</v>
      </c>
      <c r="AK1289" s="13">
        <f t="shared" si="1704"/>
        <v>5.5380363516587513E-3</v>
      </c>
      <c r="AL1289" s="13">
        <f t="shared" si="1705"/>
        <v>4.8698027189646772E-4</v>
      </c>
      <c r="AM1289" s="13">
        <f t="shared" si="1706"/>
        <v>2.5130239133457476E-2</v>
      </c>
      <c r="AN1289" s="13">
        <f t="shared" si="1707"/>
        <v>2.9750606228562241E-2</v>
      </c>
      <c r="AO1289" s="13">
        <f t="shared" si="1708"/>
        <v>1.7610229776695182E-2</v>
      </c>
      <c r="AP1289" s="13">
        <f t="shared" si="1709"/>
        <v>6.9493304977937724E-3</v>
      </c>
      <c r="AQ1289" s="13">
        <f t="shared" si="1710"/>
        <v>2.0567531619381397E-3</v>
      </c>
      <c r="AR1289" s="13">
        <f t="shared" si="1711"/>
        <v>3.8864375713373102E-4</v>
      </c>
      <c r="AS1289" s="13">
        <f t="shared" si="1712"/>
        <v>1.0592046520290482E-3</v>
      </c>
      <c r="AT1289" s="13">
        <f t="shared" si="1713"/>
        <v>1.443371306352838E-3</v>
      </c>
      <c r="AU1289" s="13">
        <f t="shared" si="1714"/>
        <v>1.311248475612853E-3</v>
      </c>
      <c r="AV1289" s="13">
        <f t="shared" si="1715"/>
        <v>8.9341489464426322E-4</v>
      </c>
      <c r="AW1289" s="13">
        <f t="shared" si="1716"/>
        <v>4.3645176003775749E-5</v>
      </c>
      <c r="AX1289" s="13">
        <f t="shared" si="1717"/>
        <v>1.1414937934022269E-2</v>
      </c>
      <c r="AY1289" s="13">
        <f t="shared" si="1718"/>
        <v>1.3513652687309355E-2</v>
      </c>
      <c r="AZ1289" s="13">
        <f t="shared" si="1719"/>
        <v>7.9991152824811819E-3</v>
      </c>
      <c r="BA1289" s="13">
        <f t="shared" si="1720"/>
        <v>3.1566025255092794E-3</v>
      </c>
      <c r="BB1289" s="13">
        <f t="shared" si="1721"/>
        <v>9.3424139597106186E-4</v>
      </c>
      <c r="BC1289" s="13">
        <f t="shared" si="1722"/>
        <v>2.2120161886524274E-4</v>
      </c>
      <c r="BD1289" s="13">
        <f t="shared" si="1723"/>
        <v>7.6683096940642075E-5</v>
      </c>
      <c r="BE1289" s="13">
        <f t="shared" si="1724"/>
        <v>2.0899111723946705E-4</v>
      </c>
      <c r="BF1289" s="13">
        <f t="shared" si="1725"/>
        <v>2.8479083936066028E-4</v>
      </c>
      <c r="BG1289" s="13">
        <f t="shared" si="1726"/>
        <v>2.5872175256398217E-4</v>
      </c>
      <c r="BH1289" s="13">
        <f t="shared" si="1727"/>
        <v>1.7627922671261526E-4</v>
      </c>
      <c r="BI1289" s="13">
        <f t="shared" si="1728"/>
        <v>9.6085823360253836E-5</v>
      </c>
      <c r="BJ1289" s="14">
        <f t="shared" si="1729"/>
        <v>0.6769906481309852</v>
      </c>
      <c r="BK1289" s="14">
        <f t="shared" si="1730"/>
        <v>0.17344574571356322</v>
      </c>
      <c r="BL1289" s="14">
        <f t="shared" si="1731"/>
        <v>0.13575914690580626</v>
      </c>
      <c r="BM1289" s="14">
        <f t="shared" si="1732"/>
        <v>0.7265662746282846</v>
      </c>
      <c r="BN1289" s="14">
        <f t="shared" si="1733"/>
        <v>0.25170530240368588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1.5221</v>
      </c>
      <c r="F1290" s="10">
        <f>VLOOKUP(B1290,home!$B$2:$E$405,3,FALSE)</f>
        <v>0.90339999999999998</v>
      </c>
      <c r="G1290" s="10">
        <f>VLOOKUP(C1290,away!$B$2:$E$405,4,FALSE)</f>
        <v>1.0676000000000001</v>
      </c>
      <c r="H1290" s="10">
        <f>VLOOKUP(A1290,away!$A$2:$E$405,3,FALSE)</f>
        <v>1.1471</v>
      </c>
      <c r="I1290" s="10">
        <f>VLOOKUP(C1290,away!$B$2:$E$405,3,FALSE)</f>
        <v>0.65380000000000005</v>
      </c>
      <c r="J1290" s="10">
        <f>VLOOKUP(B1290,home!$B$2:$E$405,4,FALSE)</f>
        <v>0.87180000000000002</v>
      </c>
      <c r="K1290" s="12">
        <f t="shared" si="1678"/>
        <v>1.4680195434640002</v>
      </c>
      <c r="L1290" s="12">
        <f t="shared" si="1679"/>
        <v>0.65382731576399999</v>
      </c>
      <c r="M1290" s="13">
        <f t="shared" si="1680"/>
        <v>0.11981015157200595</v>
      </c>
      <c r="N1290" s="13">
        <f t="shared" si="1681"/>
        <v>0.17588364401308884</v>
      </c>
      <c r="O1290" s="13">
        <f t="shared" si="1682"/>
        <v>7.8335149803602622E-2</v>
      </c>
      <c r="P1290" s="13">
        <f t="shared" si="1683"/>
        <v>0.11499753085186878</v>
      </c>
      <c r="Q1290" s="13">
        <f t="shared" si="1684"/>
        <v>0.12910031339343972</v>
      </c>
      <c r="R1290" s="13">
        <f t="shared" si="1685"/>
        <v>2.5608830363030164E-2</v>
      </c>
      <c r="S1290" s="13">
        <f t="shared" si="1686"/>
        <v>2.7594556739373267E-2</v>
      </c>
      <c r="T1290" s="13">
        <f t="shared" si="1687"/>
        <v>8.4409311370323856E-2</v>
      </c>
      <c r="U1290" s="13">
        <f t="shared" si="1688"/>
        <v>3.7594263458182571E-2</v>
      </c>
      <c r="V1290" s="13">
        <f t="shared" si="1689"/>
        <v>2.9429020721935552E-3</v>
      </c>
      <c r="W1290" s="13">
        <f t="shared" si="1690"/>
        <v>6.3173927709632247E-2</v>
      </c>
      <c r="X1290" s="13">
        <f t="shared" si="1691"/>
        <v>4.130483958065783E-2</v>
      </c>
      <c r="Y1290" s="13">
        <f t="shared" si="1692"/>
        <v>1.3503116195542064E-2</v>
      </c>
      <c r="Z1290" s="13">
        <f t="shared" si="1693"/>
        <v>5.5812509387052128E-3</v>
      </c>
      <c r="AA1290" s="13">
        <f t="shared" si="1694"/>
        <v>8.1933854549960487E-3</v>
      </c>
      <c r="AB1290" s="13">
        <f t="shared" si="1695"/>
        <v>6.0140249875339407E-3</v>
      </c>
      <c r="AC1290" s="13">
        <f t="shared" si="1696"/>
        <v>1.7654309098638461E-4</v>
      </c>
      <c r="AD1290" s="13">
        <f t="shared" si="1697"/>
        <v>2.3185140128780514E-2</v>
      </c>
      <c r="AE1290" s="13">
        <f t="shared" si="1698"/>
        <v>1.5159077936012764E-2</v>
      </c>
      <c r="AF1290" s="13">
        <f t="shared" si="1699"/>
        <v>4.9557096181802509E-3</v>
      </c>
      <c r="AG1290" s="13">
        <f t="shared" si="1700"/>
        <v>1.0800594391202104E-3</v>
      </c>
      <c r="AH1290" s="13">
        <f t="shared" si="1701"/>
        <v>9.1229357996473357E-4</v>
      </c>
      <c r="AI1290" s="13">
        <f t="shared" si="1702"/>
        <v>1.3392648047649664E-3</v>
      </c>
      <c r="AJ1290" s="13">
        <f t="shared" si="1703"/>
        <v>9.830334536342349E-4</v>
      </c>
      <c r="AK1290" s="13">
        <f t="shared" si="1704"/>
        <v>4.8103744060465635E-4</v>
      </c>
      <c r="AL1290" s="13">
        <f t="shared" si="1705"/>
        <v>6.7780632228612201E-6</v>
      </c>
      <c r="AM1290" s="13">
        <f t="shared" si="1706"/>
        <v>6.8072477654002473E-3</v>
      </c>
      <c r="AN1290" s="13">
        <f t="shared" si="1707"/>
        <v>4.45076453419213E-3</v>
      </c>
      <c r="AO1290" s="13">
        <f t="shared" si="1708"/>
        <v>1.455015714244225E-3</v>
      </c>
      <c r="AP1290" s="13">
        <f t="shared" si="1709"/>
        <v>3.1710967294624706E-4</v>
      </c>
      <c r="AQ1290" s="13">
        <f t="shared" si="1710"/>
        <v>5.1833741566311155E-5</v>
      </c>
      <c r="AR1290" s="13">
        <f t="shared" si="1711"/>
        <v>1.1929649251541439E-4</v>
      </c>
      <c r="AS1290" s="13">
        <f t="shared" si="1712"/>
        <v>1.7512958247933513E-4</v>
      </c>
      <c r="AT1290" s="13">
        <f t="shared" si="1713"/>
        <v>1.285468248591773E-4</v>
      </c>
      <c r="AU1290" s="13">
        <f t="shared" si="1714"/>
        <v>6.2903083714505425E-5</v>
      </c>
      <c r="AV1290" s="13">
        <f t="shared" si="1715"/>
        <v>2.3085739059261503E-5</v>
      </c>
      <c r="AW1290" s="13">
        <f t="shared" si="1716"/>
        <v>1.8071658563331475E-7</v>
      </c>
      <c r="AX1290" s="13">
        <f t="shared" si="1717"/>
        <v>1.6655287928015378E-3</v>
      </c>
      <c r="AY1290" s="13">
        <f t="shared" si="1718"/>
        <v>1.0889682199250845E-3</v>
      </c>
      <c r="AZ1290" s="13">
        <f t="shared" si="1719"/>
        <v>3.559985840929596E-4</v>
      </c>
      <c r="BA1290" s="13">
        <f t="shared" si="1720"/>
        <v>7.758719955109482E-5</v>
      </c>
      <c r="BB1290" s="13">
        <f t="shared" si="1721"/>
        <v>1.2682157605034536E-5</v>
      </c>
      <c r="BC1290" s="13">
        <f t="shared" si="1722"/>
        <v>1.6583882129991464E-6</v>
      </c>
      <c r="BD1290" s="13">
        <f t="shared" si="1723"/>
        <v>1.2999884246902249E-5</v>
      </c>
      <c r="BE1290" s="13">
        <f t="shared" si="1724"/>
        <v>1.9084084137222287E-5</v>
      </c>
      <c r="BF1290" s="13">
        <f t="shared" si="1725"/>
        <v>1.4007904241276818E-5</v>
      </c>
      <c r="BG1290" s="13">
        <f t="shared" si="1726"/>
        <v>6.8546257297222091E-6</v>
      </c>
      <c r="BH1290" s="13">
        <f t="shared" si="1727"/>
        <v>2.5156811335908461E-6</v>
      </c>
      <c r="BI1290" s="13">
        <f t="shared" si="1728"/>
        <v>7.386138138470063E-7</v>
      </c>
      <c r="BJ1290" s="14">
        <f t="shared" si="1729"/>
        <v>0.56803953415531638</v>
      </c>
      <c r="BK1290" s="14">
        <f t="shared" si="1730"/>
        <v>0.26661743060957588</v>
      </c>
      <c r="BL1290" s="14">
        <f t="shared" si="1731"/>
        <v>0.16002644586224418</v>
      </c>
      <c r="BM1290" s="14">
        <f t="shared" si="1732"/>
        <v>0.35544025406546587</v>
      </c>
      <c r="BN1290" s="14">
        <f t="shared" si="1733"/>
        <v>0.6437356199970361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1.5221</v>
      </c>
      <c r="F1291" s="10">
        <f>VLOOKUP(B1291,home!$B$2:$E$405,3,FALSE)</f>
        <v>0.98550000000000004</v>
      </c>
      <c r="G1291" s="10">
        <f>VLOOKUP(C1291,away!$B$2:$E$405,4,FALSE)</f>
        <v>1.1679999999999999</v>
      </c>
      <c r="H1291" s="10">
        <f>VLOOKUP(A1291,away!$A$2:$E$405,3,FALSE)</f>
        <v>1.1471</v>
      </c>
      <c r="I1291" s="10">
        <f>VLOOKUP(C1291,away!$B$2:$E$405,3,FALSE)</f>
        <v>1.2592000000000001</v>
      </c>
      <c r="J1291" s="10">
        <f>VLOOKUP(B1291,home!$B$2:$E$405,4,FALSE)</f>
        <v>0.98070000000000002</v>
      </c>
      <c r="K1291" s="12">
        <f t="shared" si="1678"/>
        <v>1.7520345144</v>
      </c>
      <c r="L1291" s="12">
        <f t="shared" si="1679"/>
        <v>1.4165508534240001</v>
      </c>
      <c r="M1291" s="13">
        <f t="shared" si="1680"/>
        <v>4.2063059592840901E-2</v>
      </c>
      <c r="N1291" s="13">
        <f t="shared" si="1681"/>
        <v>7.3695932187921281E-2</v>
      </c>
      <c r="O1291" s="13">
        <f t="shared" si="1682"/>
        <v>5.9584462963863355E-2</v>
      </c>
      <c r="P1291" s="13">
        <f t="shared" si="1683"/>
        <v>0.10439403563467713</v>
      </c>
      <c r="Q1291" s="13">
        <f t="shared" si="1684"/>
        <v>6.4558908382060007E-2</v>
      </c>
      <c r="R1291" s="13">
        <f t="shared" si="1685"/>
        <v>4.2202210931135686E-2</v>
      </c>
      <c r="S1291" s="13">
        <f t="shared" si="1686"/>
        <v>6.4772479591267584E-2</v>
      </c>
      <c r="T1291" s="13">
        <f t="shared" si="1687"/>
        <v>9.1450976764728922E-2</v>
      </c>
      <c r="U1291" s="13">
        <f t="shared" si="1688"/>
        <v>7.3939730135338694E-2</v>
      </c>
      <c r="V1291" s="13">
        <f t="shared" si="1689"/>
        <v>1.7861702057313685E-2</v>
      </c>
      <c r="W1291" s="13">
        <f t="shared" si="1690"/>
        <v>3.7703145232452211E-2</v>
      </c>
      <c r="X1291" s="13">
        <f t="shared" si="1691"/>
        <v>5.3408422555799195E-2</v>
      </c>
      <c r="Y1291" s="13">
        <f t="shared" si="1692"/>
        <v>3.7827873275723491E-2</v>
      </c>
      <c r="Z1291" s="13">
        <f t="shared" si="1693"/>
        <v>1.9927192636959981E-2</v>
      </c>
      <c r="AA1291" s="13">
        <f t="shared" si="1694"/>
        <v>3.4913129275051441E-2</v>
      </c>
      <c r="AB1291" s="13">
        <f t="shared" si="1695"/>
        <v>3.0584503747799589E-2</v>
      </c>
      <c r="AC1291" s="13">
        <f t="shared" si="1696"/>
        <v>2.7706245978011191E-3</v>
      </c>
      <c r="AD1291" s="13">
        <f t="shared" si="1697"/>
        <v>1.6514302937173014E-2</v>
      </c>
      <c r="AE1291" s="13">
        <f t="shared" si="1698"/>
        <v>2.3393349919354905E-2</v>
      </c>
      <c r="AF1291" s="13">
        <f t="shared" si="1699"/>
        <v>1.6568934896354231E-2</v>
      </c>
      <c r="AG1291" s="13">
        <f t="shared" si="1700"/>
        <v>7.8235796225857631E-3</v>
      </c>
      <c r="AH1291" s="13">
        <f t="shared" si="1701"/>
        <v>7.0569704340575261E-3</v>
      </c>
      <c r="AI1291" s="13">
        <f t="shared" si="1702"/>
        <v>1.2364055767569136E-2</v>
      </c>
      <c r="AJ1291" s="13">
        <f t="shared" si="1703"/>
        <v>1.0831126221373756E-2</v>
      </c>
      <c r="AK1291" s="13">
        <f t="shared" si="1704"/>
        <v>6.325502323223227E-3</v>
      </c>
      <c r="AL1291" s="13">
        <f t="shared" si="1705"/>
        <v>2.7505054153729763E-4</v>
      </c>
      <c r="AM1291" s="13">
        <f t="shared" si="1706"/>
        <v>5.786725745436881E-3</v>
      </c>
      <c r="AN1291" s="13">
        <f t="shared" si="1707"/>
        <v>8.1971912932292459E-3</v>
      </c>
      <c r="AO1291" s="13">
        <f t="shared" si="1708"/>
        <v>5.8058691610518368E-3</v>
      </c>
      <c r="AP1291" s="13">
        <f t="shared" si="1709"/>
        <v>2.7414363049853554E-3</v>
      </c>
      <c r="AQ1291" s="13">
        <f t="shared" si="1710"/>
        <v>9.708459843586352E-4</v>
      </c>
      <c r="AR1291" s="13">
        <f t="shared" si="1711"/>
        <v>1.9993114981904248E-3</v>
      </c>
      <c r="AS1291" s="13">
        <f t="shared" si="1712"/>
        <v>3.502862749866398E-3</v>
      </c>
      <c r="AT1291" s="13">
        <f t="shared" si="1713"/>
        <v>3.0685682184860117E-3</v>
      </c>
      <c r="AU1291" s="13">
        <f t="shared" si="1714"/>
        <v>1.7920791428594715E-3</v>
      </c>
      <c r="AV1291" s="13">
        <f t="shared" si="1715"/>
        <v>7.8494612770654045E-4</v>
      </c>
      <c r="AW1291" s="13">
        <f t="shared" si="1716"/>
        <v>1.8962030072970744E-5</v>
      </c>
      <c r="AX1291" s="13">
        <f t="shared" si="1717"/>
        <v>1.6897572052287494E-3</v>
      </c>
      <c r="AY1291" s="13">
        <f t="shared" si="1718"/>
        <v>2.393627011146138E-3</v>
      </c>
      <c r="AZ1291" s="13">
        <f t="shared" si="1719"/>
        <v>1.6953471927089005E-3</v>
      </c>
      <c r="BA1291" s="13">
        <f t="shared" si="1720"/>
        <v>8.0051517089392555E-4</v>
      </c>
      <c r="BB1291" s="13">
        <f t="shared" si="1721"/>
        <v>2.8349261212716226E-4</v>
      </c>
      <c r="BC1291" s="13">
        <f t="shared" si="1722"/>
        <v>8.0316340329626156E-5</v>
      </c>
      <c r="BD1291" s="13">
        <f t="shared" si="1723"/>
        <v>4.7202106817034419E-4</v>
      </c>
      <c r="BE1291" s="13">
        <f t="shared" si="1724"/>
        <v>8.2699720295839846E-4</v>
      </c>
      <c r="BF1291" s="13">
        <f t="shared" si="1725"/>
        <v>7.2446382144768793E-4</v>
      </c>
      <c r="BG1291" s="13">
        <f t="shared" si="1726"/>
        <v>4.2309520653682287E-4</v>
      </c>
      <c r="BH1291" s="13">
        <f t="shared" si="1727"/>
        <v>1.8531935118242752E-4</v>
      </c>
      <c r="BI1291" s="13">
        <f t="shared" si="1728"/>
        <v>6.4937179891565448E-5</v>
      </c>
      <c r="BJ1291" s="14">
        <f t="shared" si="1729"/>
        <v>0.45339054979564963</v>
      </c>
      <c r="BK1291" s="14">
        <f t="shared" si="1730"/>
        <v>0.23453057902658386</v>
      </c>
      <c r="BL1291" s="14">
        <f t="shared" si="1731"/>
        <v>0.29164629336670855</v>
      </c>
      <c r="BM1291" s="14">
        <f t="shared" si="1732"/>
        <v>0.61062134015233049</v>
      </c>
      <c r="BN1291" s="14">
        <f t="shared" si="1733"/>
        <v>0.38649860969249838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1.5207999999999999</v>
      </c>
      <c r="F1292" s="10">
        <f>VLOOKUP(B1292,home!$B$2:$E$405,3,FALSE)</f>
        <v>1.2713000000000001</v>
      </c>
      <c r="G1292" s="10">
        <f>VLOOKUP(C1292,away!$B$2:$E$405,4,FALSE)</f>
        <v>0.52600000000000002</v>
      </c>
      <c r="H1292" s="10">
        <f>VLOOKUP(A1292,away!$A$2:$E$405,3,FALSE)</f>
        <v>1.1375</v>
      </c>
      <c r="I1292" s="10">
        <f>VLOOKUP(C1292,away!$B$2:$E$405,3,FALSE)</f>
        <v>0.93769999999999998</v>
      </c>
      <c r="J1292" s="10">
        <f>VLOOKUP(B1292,home!$B$2:$E$405,4,FALSE)</f>
        <v>0.46889999999999998</v>
      </c>
      <c r="K1292" s="12">
        <f t="shared" si="1678"/>
        <v>1.0169647390400001</v>
      </c>
      <c r="L1292" s="12">
        <f t="shared" si="1679"/>
        <v>0.50014456537499985</v>
      </c>
      <c r="M1292" s="13">
        <f t="shared" si="1680"/>
        <v>0.21934503111084086</v>
      </c>
      <c r="N1292" s="13">
        <f t="shared" si="1681"/>
        <v>0.22306616232335694</v>
      </c>
      <c r="O1292" s="13">
        <f t="shared" si="1682"/>
        <v>0.10970422525209732</v>
      </c>
      <c r="P1292" s="13">
        <f t="shared" si="1683"/>
        <v>0.11156532880508452</v>
      </c>
      <c r="Q1292" s="13">
        <f t="shared" si="1684"/>
        <v>0.11342521077791351</v>
      </c>
      <c r="R1292" s="13">
        <f t="shared" si="1685"/>
        <v>2.7433986029255647E-2</v>
      </c>
      <c r="S1292" s="13">
        <f t="shared" si="1686"/>
        <v>1.4186351211549573E-2</v>
      </c>
      <c r="T1292" s="13">
        <f t="shared" si="1687"/>
        <v>5.6729002747087295E-2</v>
      </c>
      <c r="U1292" s="13">
        <f t="shared" si="1688"/>
        <v>2.7899396443068974E-2</v>
      </c>
      <c r="V1292" s="13">
        <f t="shared" si="1689"/>
        <v>8.0173279181082371E-4</v>
      </c>
      <c r="W1292" s="13">
        <f t="shared" si="1690"/>
        <v>3.8449813293105935E-2</v>
      </c>
      <c r="X1292" s="13">
        <f t="shared" si="1691"/>
        <v>1.9230465158230362E-2</v>
      </c>
      <c r="Y1292" s="13">
        <f t="shared" si="1692"/>
        <v>4.8090063192611004E-3</v>
      </c>
      <c r="Z1292" s="13">
        <f t="shared" si="1693"/>
        <v>4.5736530063686283E-3</v>
      </c>
      <c r="AA1292" s="13">
        <f t="shared" si="1694"/>
        <v>4.6512438360811837E-3</v>
      </c>
      <c r="AB1292" s="13">
        <f t="shared" si="1695"/>
        <v>2.3650754869858552E-3</v>
      </c>
      <c r="AC1292" s="13">
        <f t="shared" si="1696"/>
        <v>2.5486553672770944E-5</v>
      </c>
      <c r="AD1292" s="13">
        <f t="shared" si="1697"/>
        <v>9.7755260854400505E-3</v>
      </c>
      <c r="AE1292" s="13">
        <f t="shared" si="1698"/>
        <v>4.889176245314388E-3</v>
      </c>
      <c r="AF1292" s="13">
        <f t="shared" si="1699"/>
        <v>1.2226474641272691E-3</v>
      </c>
      <c r="AG1292" s="13">
        <f t="shared" si="1700"/>
        <v>2.0383349485092627E-4</v>
      </c>
      <c r="AH1292" s="13">
        <f t="shared" si="1701"/>
        <v>5.7187192376157478E-4</v>
      </c>
      <c r="AI1292" s="13">
        <f t="shared" si="1702"/>
        <v>5.8157358171249257E-4</v>
      </c>
      <c r="AJ1292" s="13">
        <f t="shared" si="1703"/>
        <v>2.9571991287940163E-4</v>
      </c>
      <c r="AK1292" s="13">
        <f t="shared" si="1704"/>
        <v>1.0024557467677741E-4</v>
      </c>
      <c r="AL1292" s="13">
        <f t="shared" si="1705"/>
        <v>5.1852840726978192E-7</v>
      </c>
      <c r="AM1292" s="13">
        <f t="shared" si="1706"/>
        <v>1.9882730668916511E-3</v>
      </c>
      <c r="AN1292" s="13">
        <f t="shared" si="1707"/>
        <v>9.9442396888734289E-4</v>
      </c>
      <c r="AO1292" s="13">
        <f t="shared" si="1708"/>
        <v>2.4867787185882124E-4</v>
      </c>
      <c r="AP1292" s="13">
        <f t="shared" si="1709"/>
        <v>4.145829537973669E-5</v>
      </c>
      <c r="AQ1292" s="13">
        <f t="shared" si="1710"/>
        <v>5.1837852809716927E-6</v>
      </c>
      <c r="AR1292" s="13">
        <f t="shared" si="1711"/>
        <v>5.7203726951979584E-5</v>
      </c>
      <c r="AS1292" s="13">
        <f t="shared" si="1712"/>
        <v>5.8174173251835332E-5</v>
      </c>
      <c r="AT1292" s="13">
        <f t="shared" si="1713"/>
        <v>2.958054145996024E-5</v>
      </c>
      <c r="AU1292" s="13">
        <f t="shared" si="1714"/>
        <v>1.0027455875496788E-5</v>
      </c>
      <c r="AV1292" s="13">
        <f t="shared" si="1715"/>
        <v>2.5493922619149268E-6</v>
      </c>
      <c r="AW1292" s="13">
        <f t="shared" si="1716"/>
        <v>7.3260773928811484E-9</v>
      </c>
      <c r="AX1292" s="13">
        <f t="shared" si="1717"/>
        <v>3.3700060010195468E-4</v>
      </c>
      <c r="AY1292" s="13">
        <f t="shared" si="1718"/>
        <v>1.6854901866910626E-4</v>
      </c>
      <c r="AZ1292" s="13">
        <f t="shared" si="1719"/>
        <v>4.214943784332144E-5</v>
      </c>
      <c r="BA1292" s="13">
        <f t="shared" si="1720"/>
        <v>7.0269374236495255E-6</v>
      </c>
      <c r="BB1292" s="13">
        <f t="shared" si="1721"/>
        <v>8.7862114091712817E-7</v>
      </c>
      <c r="BC1292" s="13">
        <f t="shared" si="1722"/>
        <v>8.7887517730656742E-8</v>
      </c>
      <c r="BD1292" s="13">
        <f t="shared" si="1723"/>
        <v>4.7683555257046639E-6</v>
      </c>
      <c r="BE1292" s="13">
        <f t="shared" si="1724"/>
        <v>4.8492494328481856E-6</v>
      </c>
      <c r="BF1292" s="13">
        <f t="shared" si="1725"/>
        <v>2.4657578420081615E-6</v>
      </c>
      <c r="BG1292" s="13">
        <f t="shared" si="1726"/>
        <v>8.3586292677788795E-7</v>
      </c>
      <c r="BH1292" s="13">
        <f t="shared" si="1727"/>
        <v>2.1251078080097139E-7</v>
      </c>
      <c r="BI1292" s="13">
        <f t="shared" si="1728"/>
        <v>4.322319414808931E-8</v>
      </c>
      <c r="BJ1292" s="14">
        <f t="shared" si="1729"/>
        <v>0.47563455339968286</v>
      </c>
      <c r="BK1292" s="14">
        <f t="shared" si="1730"/>
        <v>0.34609299802003496</v>
      </c>
      <c r="BL1292" s="14">
        <f t="shared" si="1731"/>
        <v>0.17377404829002266</v>
      </c>
      <c r="BM1292" s="14">
        <f t="shared" si="1732"/>
        <v>0.19536676672496867</v>
      </c>
      <c r="BN1292" s="14">
        <f t="shared" si="1733"/>
        <v>0.8045399442985488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1.5207999999999999</v>
      </c>
      <c r="F1293" s="10">
        <f>VLOOKUP(B1293,home!$B$2:$E$405,3,FALSE)</f>
        <v>0.78910000000000002</v>
      </c>
      <c r="G1293" s="10">
        <f>VLOOKUP(C1293,away!$B$2:$E$405,4,FALSE)</f>
        <v>1.4903999999999999</v>
      </c>
      <c r="H1293" s="10">
        <f>VLOOKUP(A1293,away!$A$2:$E$405,3,FALSE)</f>
        <v>1.1375</v>
      </c>
      <c r="I1293" s="10">
        <f>VLOOKUP(C1293,away!$B$2:$E$405,3,FALSE)</f>
        <v>1.0548999999999999</v>
      </c>
      <c r="J1293" s="10">
        <f>VLOOKUP(B1293,home!$B$2:$E$405,4,FALSE)</f>
        <v>0.87909999999999999</v>
      </c>
      <c r="K1293" s="12">
        <f t="shared" si="1678"/>
        <v>1.7885743125119999</v>
      </c>
      <c r="L1293" s="12">
        <f t="shared" si="1679"/>
        <v>1.054874946125</v>
      </c>
      <c r="M1293" s="13">
        <f t="shared" si="1680"/>
        <v>5.8224487888615922E-2</v>
      </c>
      <c r="N1293" s="13">
        <f t="shared" si="1681"/>
        <v>0.10413882339674449</v>
      </c>
      <c r="O1293" s="13">
        <f t="shared" si="1682"/>
        <v>6.1419553524659429E-2</v>
      </c>
      <c r="P1293" s="13">
        <f t="shared" si="1683"/>
        <v>0.10985343572016172</v>
      </c>
      <c r="Q1293" s="13">
        <f t="shared" si="1684"/>
        <v>9.3130012231320447E-2</v>
      </c>
      <c r="R1293" s="13">
        <f t="shared" si="1685"/>
        <v>3.2394974107673336E-2</v>
      </c>
      <c r="S1293" s="13">
        <f t="shared" si="1686"/>
        <v>5.1815729846389963E-2</v>
      </c>
      <c r="T1293" s="13">
        <f t="shared" si="1687"/>
        <v>9.8240516635134736E-2</v>
      </c>
      <c r="U1293" s="13">
        <f t="shared" si="1688"/>
        <v>5.7940818543475874E-2</v>
      </c>
      <c r="V1293" s="13">
        <f t="shared" si="1689"/>
        <v>1.0862432160584284E-2</v>
      </c>
      <c r="W1293" s="13">
        <f t="shared" si="1690"/>
        <v>5.5523315866956038E-2</v>
      </c>
      <c r="X1293" s="13">
        <f t="shared" si="1691"/>
        <v>5.8570154833836603E-2</v>
      </c>
      <c r="Y1293" s="13">
        <f t="shared" si="1692"/>
        <v>3.0892094462438149E-2</v>
      </c>
      <c r="Z1293" s="13">
        <f t="shared" si="1693"/>
        <v>1.1390882188850895E-2</v>
      </c>
      <c r="AA1293" s="13">
        <f t="shared" si="1694"/>
        <v>2.0373439279829174E-2</v>
      </c>
      <c r="AB1293" s="13">
        <f t="shared" si="1695"/>
        <v>1.8219705076712722E-2</v>
      </c>
      <c r="AC1293" s="13">
        <f t="shared" si="1696"/>
        <v>1.2808995153810027E-3</v>
      </c>
      <c r="AD1293" s="13">
        <f t="shared" si="1697"/>
        <v>2.4826894126281883E-2</v>
      </c>
      <c r="AE1293" s="13">
        <f t="shared" si="1698"/>
        <v>2.6189268603912678E-2</v>
      </c>
      <c r="AF1293" s="13">
        <f t="shared" si="1699"/>
        <v>1.381320165380277E-2</v>
      </c>
      <c r="AG1293" s="13">
        <f t="shared" si="1700"/>
        <v>4.8570667834563199E-3</v>
      </c>
      <c r="AH1293" s="13">
        <f t="shared" si="1701"/>
        <v>3.0039890588200767E-3</v>
      </c>
      <c r="AI1293" s="13">
        <f t="shared" si="1702"/>
        <v>5.372857665672688E-3</v>
      </c>
      <c r="AJ1293" s="13">
        <f t="shared" si="1703"/>
        <v>4.8048776028026801E-3</v>
      </c>
      <c r="AK1293" s="13">
        <f t="shared" si="1704"/>
        <v>2.8646268850457028E-3</v>
      </c>
      <c r="AL1293" s="13">
        <f t="shared" si="1705"/>
        <v>9.6668063682123204E-5</v>
      </c>
      <c r="AM1293" s="13">
        <f t="shared" si="1706"/>
        <v>8.8809490187445675E-3</v>
      </c>
      <c r="AN1293" s="13">
        <f t="shared" si="1707"/>
        <v>9.3682906176870469E-3</v>
      </c>
      <c r="AO1293" s="13">
        <f t="shared" si="1708"/>
        <v>4.941187530307983E-3</v>
      </c>
      <c r="AP1293" s="13">
        <f t="shared" si="1709"/>
        <v>1.737444976609052E-3</v>
      </c>
      <c r="AQ1293" s="13">
        <f t="shared" si="1710"/>
        <v>4.5819679402390627E-4</v>
      </c>
      <c r="AR1293" s="13">
        <f t="shared" si="1711"/>
        <v>6.3376655931658373E-4</v>
      </c>
      <c r="AS1293" s="13">
        <f t="shared" si="1712"/>
        <v>1.1335385881227544E-3</v>
      </c>
      <c r="AT1293" s="13">
        <f t="shared" si="1713"/>
        <v>1.0137090004787395E-3</v>
      </c>
      <c r="AU1293" s="13">
        <f t="shared" si="1714"/>
        <v>6.0436462620616269E-4</v>
      </c>
      <c r="AV1293" s="13">
        <f t="shared" si="1715"/>
        <v>2.702377614558149E-4</v>
      </c>
      <c r="AW1293" s="13">
        <f t="shared" si="1716"/>
        <v>5.0662718008364707E-6</v>
      </c>
      <c r="AX1293" s="13">
        <f t="shared" si="1717"/>
        <v>2.6473728809425314E-3</v>
      </c>
      <c r="AY1293" s="13">
        <f t="shared" si="1718"/>
        <v>2.7926473251570385E-3</v>
      </c>
      <c r="AZ1293" s="13">
        <f t="shared" si="1719"/>
        <v>1.4729468483355782E-3</v>
      </c>
      <c r="BA1293" s="13">
        <f t="shared" si="1720"/>
        <v>5.1792490909432717E-4</v>
      </c>
      <c r="BB1293" s="13">
        <f t="shared" si="1721"/>
        <v>1.3658650264441845E-4</v>
      </c>
      <c r="BC1293" s="13">
        <f t="shared" si="1722"/>
        <v>2.8816335923686627E-5</v>
      </c>
      <c r="BD1293" s="13">
        <f t="shared" si="1723"/>
        <v>1.1142407751915129E-4</v>
      </c>
      <c r="BE1293" s="13">
        <f t="shared" si="1724"/>
        <v>1.9929024284609981E-4</v>
      </c>
      <c r="BF1293" s="13">
        <f t="shared" si="1725"/>
        <v>1.7822270454440628E-4</v>
      </c>
      <c r="BG1293" s="13">
        <f t="shared" si="1726"/>
        <v>1.0625485041818024E-4</v>
      </c>
      <c r="BH1293" s="13">
        <f t="shared" si="1727"/>
        <v>4.7511174009440537E-5</v>
      </c>
      <c r="BI1293" s="13">
        <f t="shared" si="1728"/>
        <v>1.6995453078114627E-5</v>
      </c>
      <c r="BJ1293" s="14">
        <f t="shared" si="1729"/>
        <v>0.54316371233335425</v>
      </c>
      <c r="BK1293" s="14">
        <f t="shared" si="1730"/>
        <v>0.23492630051997204</v>
      </c>
      <c r="BL1293" s="14">
        <f t="shared" si="1731"/>
        <v>0.21071015678268715</v>
      </c>
      <c r="BM1293" s="14">
        <f t="shared" si="1732"/>
        <v>0.5382421839023328</v>
      </c>
      <c r="BN1293" s="14">
        <f t="shared" si="1733"/>
        <v>0.45916128686917534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1.5207999999999999</v>
      </c>
      <c r="F1294" s="10">
        <f>VLOOKUP(B1294,home!$B$2:$E$405,3,FALSE)</f>
        <v>0.56989999999999996</v>
      </c>
      <c r="G1294" s="10">
        <f>VLOOKUP(C1294,away!$B$2:$E$405,4,FALSE)</f>
        <v>1.0959000000000001</v>
      </c>
      <c r="H1294" s="10">
        <f>VLOOKUP(A1294,away!$A$2:$E$405,3,FALSE)</f>
        <v>1.1375</v>
      </c>
      <c r="I1294" s="10">
        <f>VLOOKUP(C1294,away!$B$2:$E$405,3,FALSE)</f>
        <v>0.99629999999999996</v>
      </c>
      <c r="J1294" s="10">
        <f>VLOOKUP(B1294,home!$B$2:$E$405,4,FALSE)</f>
        <v>1.4066000000000001</v>
      </c>
      <c r="K1294" s="12">
        <f t="shared" si="1678"/>
        <v>0.94982082592799988</v>
      </c>
      <c r="L1294" s="12">
        <f t="shared" si="1679"/>
        <v>1.5940874722499998</v>
      </c>
      <c r="M1294" s="13">
        <f t="shared" si="1680"/>
        <v>7.855876793416415E-2</v>
      </c>
      <c r="N1294" s="13">
        <f t="shared" si="1681"/>
        <v>7.4616753843113864E-2</v>
      </c>
      <c r="O1294" s="13">
        <f t="shared" si="1682"/>
        <v>0.12522954779924605</v>
      </c>
      <c r="P1294" s="13">
        <f t="shared" si="1683"/>
        <v>0.11894563252126981</v>
      </c>
      <c r="Q1294" s="13">
        <f t="shared" si="1684"/>
        <v>3.5436273381666335E-2</v>
      </c>
      <c r="R1294" s="13">
        <f t="shared" si="1685"/>
        <v>9.9813426651155376E-2</v>
      </c>
      <c r="S1294" s="13">
        <f t="shared" si="1686"/>
        <v>4.5023820599317747E-2</v>
      </c>
      <c r="T1294" s="13">
        <f t="shared" si="1687"/>
        <v>5.6488519460940433E-2</v>
      </c>
      <c r="U1294" s="13">
        <f t="shared" si="1688"/>
        <v>9.4804871340504221E-2</v>
      </c>
      <c r="V1294" s="13">
        <f t="shared" si="1689"/>
        <v>7.574494809623974E-3</v>
      </c>
      <c r="W1294" s="13">
        <f t="shared" si="1690"/>
        <v>1.1219370150394906E-2</v>
      </c>
      <c r="X1294" s="13">
        <f t="shared" si="1691"/>
        <v>1.7884657403280112E-2</v>
      </c>
      <c r="Y1294" s="13">
        <f t="shared" si="1692"/>
        <v>1.4254854156026026E-2</v>
      </c>
      <c r="Z1294" s="13">
        <f t="shared" si="1693"/>
        <v>5.3037110995650324E-2</v>
      </c>
      <c r="AA1294" s="13">
        <f t="shared" si="1694"/>
        <v>5.0375752570723589E-2</v>
      </c>
      <c r="AB1294" s="13">
        <f t="shared" si="1695"/>
        <v>2.3923969456734622E-2</v>
      </c>
      <c r="AC1294" s="13">
        <f t="shared" si="1696"/>
        <v>7.1678271873073986E-4</v>
      </c>
      <c r="AD1294" s="13">
        <f t="shared" si="1697"/>
        <v>2.6640978556600092E-3</v>
      </c>
      <c r="AE1294" s="13">
        <f t="shared" si="1698"/>
        <v>4.2468050165557084E-3</v>
      </c>
      <c r="AF1294" s="13">
        <f t="shared" si="1699"/>
        <v>3.3848893369899549E-3</v>
      </c>
      <c r="AG1294" s="13">
        <f t="shared" si="1700"/>
        <v>1.7986032290160975E-3</v>
      </c>
      <c r="AH1294" s="13">
        <f t="shared" si="1701"/>
        <v>2.1136448550624732E-2</v>
      </c>
      <c r="AI1294" s="13">
        <f t="shared" si="1702"/>
        <v>2.0075839019539056E-2</v>
      </c>
      <c r="AJ1294" s="13">
        <f t="shared" si="1703"/>
        <v>9.534224999368077E-3</v>
      </c>
      <c r="AK1294" s="13">
        <f t="shared" si="1704"/>
        <v>3.0186018211610572E-3</v>
      </c>
      <c r="AL1294" s="13">
        <f t="shared" si="1705"/>
        <v>4.3411156311002006E-5</v>
      </c>
      <c r="AM1294" s="13">
        <f t="shared" si="1706"/>
        <v>5.0608312512320081E-4</v>
      </c>
      <c r="AN1294" s="13">
        <f t="shared" si="1707"/>
        <v>8.0674076967602335E-4</v>
      </c>
      <c r="AO1294" s="13">
        <f t="shared" si="1708"/>
        <v>6.4300767714693598E-4</v>
      </c>
      <c r="AP1294" s="13">
        <f t="shared" si="1709"/>
        <v>3.4167016090016757E-4</v>
      </c>
      <c r="AQ1294" s="13">
        <f t="shared" si="1710"/>
        <v>1.3616303078314976E-4</v>
      </c>
      <c r="AR1294" s="13">
        <f t="shared" si="1711"/>
        <v>6.7386695684815076E-3</v>
      </c>
      <c r="AS1294" s="13">
        <f t="shared" si="1712"/>
        <v>6.4005286951909829E-3</v>
      </c>
      <c r="AT1294" s="13">
        <f t="shared" si="1713"/>
        <v>3.0396777258210818E-3</v>
      </c>
      <c r="AU1294" s="13">
        <f t="shared" si="1714"/>
        <v>9.6238306936477481E-4</v>
      </c>
      <c r="AV1294" s="13">
        <f t="shared" si="1715"/>
        <v>2.2852287045079347E-4</v>
      </c>
      <c r="AW1294" s="13">
        <f t="shared" si="1716"/>
        <v>1.8257978431224154E-6</v>
      </c>
      <c r="AX1294" s="13">
        <f t="shared" si="1717"/>
        <v>8.0114715315456958E-5</v>
      </c>
      <c r="AY1294" s="13">
        <f t="shared" si="1718"/>
        <v>1.2770986402724512E-4</v>
      </c>
      <c r="AZ1294" s="13">
        <f t="shared" si="1719"/>
        <v>1.0179034716429121E-4</v>
      </c>
      <c r="BA1294" s="13">
        <f t="shared" si="1720"/>
        <v>5.4087572403524948E-5</v>
      </c>
      <c r="BB1294" s="13">
        <f t="shared" si="1721"/>
        <v>2.155508039321849E-5</v>
      </c>
      <c r="BC1294" s="13">
        <f t="shared" si="1722"/>
        <v>6.8721367236342364E-6</v>
      </c>
      <c r="BD1294" s="13">
        <f t="shared" si="1723"/>
        <v>1.7903381231247799E-3</v>
      </c>
      <c r="BE1294" s="13">
        <f t="shared" si="1724"/>
        <v>1.7005004347967635E-3</v>
      </c>
      <c r="BF1294" s="13">
        <f t="shared" si="1725"/>
        <v>8.0758536373479238E-4</v>
      </c>
      <c r="BG1294" s="13">
        <f t="shared" si="1726"/>
        <v>2.5568713239664827E-4</v>
      </c>
      <c r="BH1294" s="13">
        <f t="shared" si="1727"/>
        <v>6.0714240818036568E-5</v>
      </c>
      <c r="BI1294" s="13">
        <f t="shared" si="1728"/>
        <v>1.1533530071875798E-5</v>
      </c>
      <c r="BJ1294" s="14">
        <f t="shared" si="1729"/>
        <v>0.2248206183133003</v>
      </c>
      <c r="BK1294" s="14">
        <f t="shared" si="1730"/>
        <v>0.25099061960344471</v>
      </c>
      <c r="BL1294" s="14">
        <f t="shared" si="1731"/>
        <v>0.46990882296330883</v>
      </c>
      <c r="BM1294" s="14">
        <f t="shared" si="1732"/>
        <v>0.46603088567890438</v>
      </c>
      <c r="BN1294" s="14">
        <f t="shared" si="1733"/>
        <v>0.53260040213061555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1.5207999999999999</v>
      </c>
      <c r="F1295" s="10">
        <f>VLOOKUP(B1295,home!$B$2:$E$405,3,FALSE)</f>
        <v>1.3589</v>
      </c>
      <c r="G1295" s="10">
        <f>VLOOKUP(C1295,away!$B$2:$E$405,4,FALSE)</f>
        <v>0.70140000000000002</v>
      </c>
      <c r="H1295" s="10">
        <f>VLOOKUP(A1295,away!$A$2:$E$405,3,FALSE)</f>
        <v>1.1375</v>
      </c>
      <c r="I1295" s="10">
        <f>VLOOKUP(C1295,away!$B$2:$E$405,3,FALSE)</f>
        <v>1.0548999999999999</v>
      </c>
      <c r="J1295" s="10">
        <f>VLOOKUP(B1295,home!$B$2:$E$405,4,FALSE)</f>
        <v>0.93769999999999998</v>
      </c>
      <c r="K1295" s="12">
        <f t="shared" si="1678"/>
        <v>1.4495238451679999</v>
      </c>
      <c r="L1295" s="12">
        <f t="shared" si="1679"/>
        <v>1.1251919428749999</v>
      </c>
      <c r="M1295" s="13">
        <f t="shared" si="1680"/>
        <v>7.6175469701629597E-2</v>
      </c>
      <c r="N1295" s="13">
        <f t="shared" si="1681"/>
        <v>0.1104181597493846</v>
      </c>
      <c r="O1295" s="13">
        <f t="shared" si="1682"/>
        <v>8.5712024752992305E-2</v>
      </c>
      <c r="P1295" s="13">
        <f t="shared" si="1683"/>
        <v>0.1242416236970922</v>
      </c>
      <c r="Q1295" s="13">
        <f t="shared" si="1684"/>
        <v>8.0026877748151232E-2</v>
      </c>
      <c r="R1295" s="13">
        <f t="shared" si="1685"/>
        <v>4.8221239829784747E-2</v>
      </c>
      <c r="S1295" s="13">
        <f t="shared" si="1686"/>
        <v>5.0659290711796041E-2</v>
      </c>
      <c r="T1295" s="13">
        <f t="shared" si="1687"/>
        <v>9.0045598055662396E-2</v>
      </c>
      <c r="U1295" s="13">
        <f t="shared" si="1688"/>
        <v>6.9897836976837893E-2</v>
      </c>
      <c r="V1295" s="13">
        <f t="shared" si="1689"/>
        <v>9.1805473132979716E-3</v>
      </c>
      <c r="W1295" s="13">
        <f t="shared" si="1690"/>
        <v>3.8666955850096538E-2</v>
      </c>
      <c r="X1295" s="13">
        <f t="shared" si="1691"/>
        <v>4.3507747178031971E-2</v>
      </c>
      <c r="Y1295" s="13">
        <f t="shared" si="1692"/>
        <v>2.4477283288682043E-2</v>
      </c>
      <c r="Z1295" s="13">
        <f t="shared" si="1693"/>
        <v>1.8086050177305611E-2</v>
      </c>
      <c r="AA1295" s="13">
        <f t="shared" si="1694"/>
        <v>2.6216160996909415E-2</v>
      </c>
      <c r="AB1295" s="13">
        <f t="shared" si="1695"/>
        <v>1.9000475246891742E-2</v>
      </c>
      <c r="AC1295" s="13">
        <f t="shared" si="1696"/>
        <v>9.3583776796826636E-4</v>
      </c>
      <c r="AD1295" s="13">
        <f t="shared" si="1697"/>
        <v>1.4012168631193311E-2</v>
      </c>
      <c r="AE1295" s="13">
        <f t="shared" si="1698"/>
        <v>1.5766379246024535E-2</v>
      </c>
      <c r="AF1295" s="13">
        <f t="shared" si="1699"/>
        <v>8.8701014479692104E-3</v>
      </c>
      <c r="AG1295" s="13">
        <f t="shared" si="1700"/>
        <v>3.3268555605796089E-3</v>
      </c>
      <c r="AH1295" s="13">
        <f t="shared" si="1701"/>
        <v>5.087569484484307E-3</v>
      </c>
      <c r="AI1295" s="13">
        <f t="shared" si="1702"/>
        <v>7.3745532817090717E-3</v>
      </c>
      <c r="AJ1295" s="13">
        <f t="shared" si="1703"/>
        <v>5.3447954146496144E-3</v>
      </c>
      <c r="AK1295" s="13">
        <f t="shared" si="1704"/>
        <v>2.5824694670264006E-3</v>
      </c>
      <c r="AL1295" s="13">
        <f t="shared" si="1705"/>
        <v>6.1053777162047579E-5</v>
      </c>
      <c r="AM1295" s="13">
        <f t="shared" si="1706"/>
        <v>4.0621945106859526E-3</v>
      </c>
      <c r="AN1295" s="13">
        <f t="shared" si="1707"/>
        <v>4.5707485338148867E-3</v>
      </c>
      <c r="AO1295" s="13">
        <f t="shared" si="1708"/>
        <v>2.5714847115781148E-3</v>
      </c>
      <c r="AP1295" s="13">
        <f t="shared" si="1709"/>
        <v>9.6447129289797936E-4</v>
      </c>
      <c r="AQ1295" s="13">
        <f t="shared" si="1710"/>
        <v>2.7130383197576001E-4</v>
      </c>
      <c r="AR1295" s="13">
        <f t="shared" si="1711"/>
        <v>1.1448984385516916E-3</v>
      </c>
      <c r="AS1295" s="13">
        <f t="shared" si="1712"/>
        <v>1.6595575869762871E-3</v>
      </c>
      <c r="AT1295" s="13">
        <f t="shared" si="1713"/>
        <v>1.2027841473757977E-3</v>
      </c>
      <c r="AU1295" s="13">
        <f t="shared" si="1714"/>
        <v>5.8115476740376007E-4</v>
      </c>
      <c r="AV1295" s="13">
        <f t="shared" si="1715"/>
        <v>2.1059942327120336E-4</v>
      </c>
      <c r="AW1295" s="13">
        <f t="shared" si="1716"/>
        <v>2.7660626610451833E-6</v>
      </c>
      <c r="AX1295" s="13">
        <f t="shared" si="1717"/>
        <v>9.8137463449164035E-4</v>
      </c>
      <c r="AY1295" s="13">
        <f t="shared" si="1718"/>
        <v>1.1042348316718919E-3</v>
      </c>
      <c r="AZ1295" s="13">
        <f t="shared" si="1719"/>
        <v>6.212380678195722E-4</v>
      </c>
      <c r="BA1295" s="13">
        <f t="shared" si="1720"/>
        <v>2.3300402283927182E-4</v>
      </c>
      <c r="BB1295" s="13">
        <f t="shared" si="1721"/>
        <v>6.5543562289052754E-5</v>
      </c>
      <c r="BC1295" s="13">
        <f t="shared" si="1722"/>
        <v>1.4749817638993565E-5</v>
      </c>
      <c r="BD1295" s="13">
        <f t="shared" si="1723"/>
        <v>2.1470508307808845E-4</v>
      </c>
      <c r="BE1295" s="13">
        <f t="shared" si="1724"/>
        <v>3.112201376004656E-4</v>
      </c>
      <c r="BF1295" s="13">
        <f t="shared" si="1725"/>
        <v>2.2556050527417051E-4</v>
      </c>
      <c r="BG1295" s="13">
        <f t="shared" si="1726"/>
        <v>1.0898511030768417E-4</v>
      </c>
      <c r="BH1295" s="13">
        <f t="shared" si="1727"/>
        <v>3.9494129039813264E-5</v>
      </c>
      <c r="BI1295" s="13">
        <f t="shared" si="1728"/>
        <v>1.144953635747026E-5</v>
      </c>
      <c r="BJ1295" s="14">
        <f t="shared" si="1729"/>
        <v>0.4445784745734786</v>
      </c>
      <c r="BK1295" s="14">
        <f t="shared" si="1730"/>
        <v>0.26235805780061799</v>
      </c>
      <c r="BL1295" s="14">
        <f t="shared" si="1731"/>
        <v>0.27514753431652189</v>
      </c>
      <c r="BM1295" s="14">
        <f t="shared" si="1732"/>
        <v>0.47427325261987857</v>
      </c>
      <c r="BN1295" s="14">
        <f t="shared" si="1733"/>
        <v>0.52479539547903475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1.5207999999999999</v>
      </c>
      <c r="F1296" s="10">
        <f>VLOOKUP(B1296,home!$B$2:$E$405,3,FALSE)</f>
        <v>1.2274</v>
      </c>
      <c r="G1296" s="10">
        <f>VLOOKUP(C1296,away!$B$2:$E$405,4,FALSE)</f>
        <v>0.96440000000000003</v>
      </c>
      <c r="H1296" s="10">
        <f>VLOOKUP(A1296,away!$A$2:$E$405,3,FALSE)</f>
        <v>1.1375</v>
      </c>
      <c r="I1296" s="10">
        <f>VLOOKUP(C1296,away!$B$2:$E$405,3,FALSE)</f>
        <v>1.1135999999999999</v>
      </c>
      <c r="J1296" s="10">
        <f>VLOOKUP(B1296,home!$B$2:$E$405,4,FALSE)</f>
        <v>0.99629999999999996</v>
      </c>
      <c r="K1296" s="12">
        <f t="shared" si="1678"/>
        <v>1.8001778948480001</v>
      </c>
      <c r="L1296" s="12">
        <f t="shared" si="1679"/>
        <v>1.2620331359999999</v>
      </c>
      <c r="M1296" s="13">
        <f t="shared" si="1680"/>
        <v>4.6784139603983532E-2</v>
      </c>
      <c r="N1296" s="13">
        <f t="shared" si="1681"/>
        <v>8.4219773944574028E-2</v>
      </c>
      <c r="O1296" s="13">
        <f t="shared" si="1682"/>
        <v>5.9043134419477124E-2</v>
      </c>
      <c r="P1296" s="13">
        <f t="shared" si="1683"/>
        <v>0.10628814542448183</v>
      </c>
      <c r="Q1296" s="13">
        <f t="shared" si="1684"/>
        <v>7.5805287682058881E-2</v>
      </c>
      <c r="R1296" s="13">
        <f t="shared" si="1685"/>
        <v>3.7257196045341126E-2</v>
      </c>
      <c r="S1296" s="13">
        <f t="shared" si="1686"/>
        <v>6.0368588336793316E-2</v>
      </c>
      <c r="T1296" s="13">
        <f t="shared" si="1687"/>
        <v>9.5668784938770915E-2</v>
      </c>
      <c r="U1296" s="13">
        <f t="shared" si="1688"/>
        <v>6.7069580744841428E-2</v>
      </c>
      <c r="V1296" s="13">
        <f t="shared" si="1689"/>
        <v>1.5238937693475695E-2</v>
      </c>
      <c r="W1296" s="13">
        <f t="shared" si="1690"/>
        <v>4.5487667732611925E-2</v>
      </c>
      <c r="X1296" s="13">
        <f t="shared" si="1691"/>
        <v>5.7406943957914222E-2</v>
      </c>
      <c r="Y1296" s="13">
        <f t="shared" si="1692"/>
        <v>3.6224732755691373E-2</v>
      </c>
      <c r="Z1296" s="13">
        <f t="shared" si="1693"/>
        <v>1.5673271987889547E-2</v>
      </c>
      <c r="AA1296" s="13">
        <f t="shared" si="1694"/>
        <v>2.8214677772539137E-2</v>
      </c>
      <c r="AB1296" s="13">
        <f t="shared" si="1695"/>
        <v>2.5395719618192088E-2</v>
      </c>
      <c r="AC1296" s="13">
        <f t="shared" si="1696"/>
        <v>2.1638188168432841E-3</v>
      </c>
      <c r="AD1296" s="13">
        <f t="shared" si="1697"/>
        <v>2.0471473485109658E-2</v>
      </c>
      <c r="AE1296" s="13">
        <f t="shared" si="1698"/>
        <v>2.5835677880953783E-2</v>
      </c>
      <c r="AF1296" s="13">
        <f t="shared" si="1699"/>
        <v>1.6302740788392969E-2</v>
      </c>
      <c r="AG1296" s="13">
        <f t="shared" si="1700"/>
        <v>6.8581996941902285E-3</v>
      </c>
      <c r="AH1296" s="13">
        <f t="shared" si="1701"/>
        <v>4.9450471495643012E-3</v>
      </c>
      <c r="AI1296" s="13">
        <f t="shared" si="1702"/>
        <v>8.9019645676267668E-3</v>
      </c>
      <c r="AJ1296" s="13">
        <f t="shared" si="1703"/>
        <v>8.0125599176809233E-3</v>
      </c>
      <c r="AK1296" s="13">
        <f t="shared" si="1704"/>
        <v>4.8080110816514357E-3</v>
      </c>
      <c r="AL1296" s="13">
        <f t="shared" si="1705"/>
        <v>1.9663782728391682E-4</v>
      </c>
      <c r="AM1296" s="13">
        <f t="shared" si="1706"/>
        <v>7.3704588085722724E-3</v>
      </c>
      <c r="AN1296" s="13">
        <f t="shared" si="1707"/>
        <v>9.3017632439412867E-3</v>
      </c>
      <c r="AO1296" s="13">
        <f t="shared" si="1708"/>
        <v>5.8695667185403779E-3</v>
      </c>
      <c r="AP1296" s="13">
        <f t="shared" si="1709"/>
        <v>2.4691958975869132E-3</v>
      </c>
      <c r="AQ1296" s="13">
        <f t="shared" si="1710"/>
        <v>7.7905176050748685E-4</v>
      </c>
      <c r="AR1296" s="13">
        <f t="shared" si="1711"/>
        <v>1.2481626723664986E-3</v>
      </c>
      <c r="AS1296" s="13">
        <f t="shared" si="1712"/>
        <v>2.2469148519685773E-3</v>
      </c>
      <c r="AT1296" s="13">
        <f t="shared" si="1713"/>
        <v>2.0224232240597501E-3</v>
      </c>
      <c r="AU1296" s="13">
        <f t="shared" si="1714"/>
        <v>1.2135738606598621E-3</v>
      </c>
      <c r="AV1296" s="13">
        <f t="shared" si="1715"/>
        <v>5.4616220943130758E-4</v>
      </c>
      <c r="AW1296" s="13">
        <f t="shared" si="1716"/>
        <v>1.2409398996720093E-5</v>
      </c>
      <c r="AX1296" s="13">
        <f t="shared" si="1717"/>
        <v>2.2113561703465869E-3</v>
      </c>
      <c r="AY1296" s="13">
        <f t="shared" si="1718"/>
        <v>2.790804762475453E-3</v>
      </c>
      <c r="AZ1296" s="13">
        <f t="shared" si="1719"/>
        <v>1.7610440431753156E-3</v>
      </c>
      <c r="BA1296" s="13">
        <f t="shared" si="1720"/>
        <v>7.4083197881422071E-4</v>
      </c>
      <c r="BB1296" s="13">
        <f t="shared" si="1721"/>
        <v>2.3373862636799915E-4</v>
      </c>
      <c r="BC1296" s="13">
        <f t="shared" si="1722"/>
        <v>5.8997178327907628E-5</v>
      </c>
      <c r="BD1296" s="13">
        <f t="shared" si="1723"/>
        <v>2.6253710860747232E-4</v>
      </c>
      <c r="BE1296" s="13">
        <f t="shared" si="1724"/>
        <v>4.7261349949248029E-4</v>
      </c>
      <c r="BF1296" s="13">
        <f t="shared" si="1725"/>
        <v>4.2539418729655988E-4</v>
      </c>
      <c r="BG1296" s="13">
        <f t="shared" si="1726"/>
        <v>2.5526173752269901E-4</v>
      </c>
      <c r="BH1296" s="13">
        <f t="shared" si="1727"/>
        <v>1.1487913432221375E-4</v>
      </c>
      <c r="BI1296" s="13">
        <f t="shared" si="1728"/>
        <v>4.1360575637224685E-5</v>
      </c>
      <c r="BJ1296" s="14">
        <f t="shared" si="1729"/>
        <v>0.49786809204892379</v>
      </c>
      <c r="BK1296" s="14">
        <f t="shared" si="1730"/>
        <v>0.23383107246533702</v>
      </c>
      <c r="BL1296" s="14">
        <f t="shared" si="1731"/>
        <v>0.25249717437827901</v>
      </c>
      <c r="BM1296" s="14">
        <f t="shared" si="1732"/>
        <v>0.58769353839703409</v>
      </c>
      <c r="BN1296" s="14">
        <f t="shared" si="1733"/>
        <v>0.40939767711991654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1.7722</v>
      </c>
      <c r="F1297" s="10">
        <f>VLOOKUP(B1297,home!$B$2:$E$405,3,FALSE)</f>
        <v>1.5517000000000001</v>
      </c>
      <c r="G1297" s="10">
        <f>VLOOKUP(C1297,away!$B$2:$E$405,4,FALSE)</f>
        <v>1.4107000000000001</v>
      </c>
      <c r="H1297" s="10">
        <f>VLOOKUP(A1297,away!$A$2:$E$405,3,FALSE)</f>
        <v>1.5063</v>
      </c>
      <c r="I1297" s="10">
        <f>VLOOKUP(C1297,away!$B$2:$E$405,3,FALSE)</f>
        <v>0.74690000000000001</v>
      </c>
      <c r="J1297" s="10">
        <f>VLOOKUP(B1297,home!$B$2:$E$405,4,FALSE)</f>
        <v>0.74690000000000001</v>
      </c>
      <c r="K1297" s="12">
        <f t="shared" si="1678"/>
        <v>3.8793160093180004</v>
      </c>
      <c r="L1297" s="12">
        <f t="shared" si="1679"/>
        <v>0.84030393054300001</v>
      </c>
      <c r="M1297" s="13">
        <f t="shared" si="1680"/>
        <v>8.9185674963991012E-3</v>
      </c>
      <c r="N1297" s="13">
        <f t="shared" si="1681"/>
        <v>3.459794166896419E-2</v>
      </c>
      <c r="O1297" s="13">
        <f t="shared" si="1682"/>
        <v>7.4943073220372072E-3</v>
      </c>
      <c r="P1297" s="13">
        <f t="shared" si="1683"/>
        <v>2.9072786373128049E-2</v>
      </c>
      <c r="Q1297" s="13">
        <f t="shared" si="1684"/>
        <v>6.7108174502931564E-2</v>
      </c>
      <c r="R1297" s="13">
        <f t="shared" si="1685"/>
        <v>3.148747949702524E-3</v>
      </c>
      <c r="S1297" s="13">
        <f t="shared" si="1686"/>
        <v>2.3692899892241746E-2</v>
      </c>
      <c r="T1297" s="13">
        <f t="shared" si="1687"/>
        <v>5.6391262806378933E-2</v>
      </c>
      <c r="U1297" s="13">
        <f t="shared" si="1688"/>
        <v>1.2214988330588232E-2</v>
      </c>
      <c r="V1297" s="13">
        <f t="shared" si="1689"/>
        <v>8.5815801622746348E-3</v>
      </c>
      <c r="W1297" s="13">
        <f t="shared" si="1690"/>
        <v>8.677793856844282E-2</v>
      </c>
      <c r="X1297" s="13">
        <f t="shared" si="1691"/>
        <v>7.2919842863481493E-2</v>
      </c>
      <c r="Y1297" s="13">
        <f t="shared" si="1692"/>
        <v>3.0637415286380709E-2</v>
      </c>
      <c r="Z1297" s="13">
        <f t="shared" si="1693"/>
        <v>8.819684261414147E-4</v>
      </c>
      <c r="AA1297" s="13">
        <f t="shared" si="1694"/>
        <v>3.4214342352433908E-3</v>
      </c>
      <c r="AB1297" s="13">
        <f t="shared" si="1695"/>
        <v>6.6364123018041879E-3</v>
      </c>
      <c r="AC1297" s="13">
        <f t="shared" si="1696"/>
        <v>1.7483920967578072E-3</v>
      </c>
      <c r="AD1297" s="13">
        <f t="shared" si="1697"/>
        <v>8.4159761586043547E-2</v>
      </c>
      <c r="AE1297" s="13">
        <f t="shared" si="1698"/>
        <v>7.0719778454314181E-2</v>
      </c>
      <c r="AF1297" s="13">
        <f t="shared" si="1699"/>
        <v>2.9713053901145179E-2</v>
      </c>
      <c r="AG1297" s="13">
        <f t="shared" si="1700"/>
        <v>8.3226653271894404E-3</v>
      </c>
      <c r="AH1297" s="13">
        <f t="shared" si="1701"/>
        <v>1.8528038377536355E-4</v>
      </c>
      <c r="AI1297" s="13">
        <f t="shared" si="1702"/>
        <v>7.1876115899235102E-4</v>
      </c>
      <c r="AJ1297" s="13">
        <f t="shared" si="1703"/>
        <v>1.3941508354774941E-3</v>
      </c>
      <c r="AK1297" s="13">
        <f t="shared" si="1704"/>
        <v>1.8027838851573026E-3</v>
      </c>
      <c r="AL1297" s="13">
        <f t="shared" si="1705"/>
        <v>2.2797665632301689E-4</v>
      </c>
      <c r="AM1297" s="13">
        <f t="shared" si="1706"/>
        <v>6.5296462092224963E-2</v>
      </c>
      <c r="AN1297" s="13">
        <f t="shared" si="1707"/>
        <v>5.4868873746648637E-2</v>
      </c>
      <c r="AO1297" s="13">
        <f t="shared" si="1708"/>
        <v>2.3053265136888233E-2</v>
      </c>
      <c r="AP1297" s="13">
        <f t="shared" si="1709"/>
        <v>6.4572497687923657E-3</v>
      </c>
      <c r="AQ1297" s="13">
        <f t="shared" si="1710"/>
        <v>1.3565130903035255E-3</v>
      </c>
      <c r="AR1297" s="13">
        <f t="shared" si="1711"/>
        <v>3.1138366947790715E-5</v>
      </c>
      <c r="AS1297" s="13">
        <f t="shared" si="1712"/>
        <v>1.20795565404583E-4</v>
      </c>
      <c r="AT1297" s="13">
        <f t="shared" si="1713"/>
        <v>2.3430208536430924E-4</v>
      </c>
      <c r="AU1297" s="13">
        <f t="shared" si="1714"/>
        <v>3.0297727692345249E-4</v>
      </c>
      <c r="AV1297" s="13">
        <f t="shared" si="1715"/>
        <v>2.9383615020718063E-4</v>
      </c>
      <c r="AW1297" s="13">
        <f t="shared" si="1716"/>
        <v>2.0643314666643306E-5</v>
      </c>
      <c r="AX1297" s="13">
        <f t="shared" si="1717"/>
        <v>4.2217601791032365E-2</v>
      </c>
      <c r="AY1297" s="13">
        <f t="shared" si="1718"/>
        <v>3.5475616723103696E-2</v>
      </c>
      <c r="AZ1297" s="13">
        <f t="shared" si="1719"/>
        <v>1.4905150085430505E-2</v>
      </c>
      <c r="BA1297" s="13">
        <f t="shared" si="1720"/>
        <v>4.1749520673735295E-3</v>
      </c>
      <c r="BB1297" s="13">
        <f t="shared" si="1721"/>
        <v>8.7705715801065002E-4</v>
      </c>
      <c r="BC1297" s="13">
        <f t="shared" si="1722"/>
        <v>1.4739891543744452E-4</v>
      </c>
      <c r="BD1297" s="13">
        <f t="shared" si="1723"/>
        <v>4.3609486894864594E-6</v>
      </c>
      <c r="BE1297" s="13">
        <f t="shared" si="1724"/>
        <v>1.6917498066939177E-5</v>
      </c>
      <c r="BF1297" s="13">
        <f t="shared" si="1725"/>
        <v>3.2814160544341745E-5</v>
      </c>
      <c r="BG1297" s="13">
        <f t="shared" si="1726"/>
        <v>4.2432166110665326E-5</v>
      </c>
      <c r="BH1297" s="13">
        <f t="shared" si="1727"/>
        <v>4.1151945325786183E-5</v>
      </c>
      <c r="BI1297" s="13">
        <f t="shared" si="1728"/>
        <v>3.192828006338028E-5</v>
      </c>
      <c r="BJ1297" s="14">
        <f t="shared" si="1729"/>
        <v>0.79017797554051794</v>
      </c>
      <c r="BK1297" s="14">
        <f t="shared" si="1730"/>
        <v>0.10771781940022804</v>
      </c>
      <c r="BL1297" s="14">
        <f t="shared" si="1731"/>
        <v>3.8169520846425969E-2</v>
      </c>
      <c r="BM1297" s="14">
        <f t="shared" si="1732"/>
        <v>0.75115178549171369</v>
      </c>
      <c r="BN1297" s="14">
        <f t="shared" si="1733"/>
        <v>0.15034052531316264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1.7722</v>
      </c>
      <c r="F1298" s="10">
        <f>VLOOKUP(B1298,home!$B$2:$E$405,3,FALSE)</f>
        <v>1.3401000000000001</v>
      </c>
      <c r="G1298" s="10">
        <f>VLOOKUP(C1298,away!$B$2:$E$405,4,FALSE)</f>
        <v>1.1991000000000001</v>
      </c>
      <c r="H1298" s="10">
        <f>VLOOKUP(A1298,away!$A$2:$E$405,3,FALSE)</f>
        <v>1.5063</v>
      </c>
      <c r="I1298" s="10">
        <f>VLOOKUP(C1298,away!$B$2:$E$405,3,FALSE)</f>
        <v>0.66390000000000005</v>
      </c>
      <c r="J1298" s="10">
        <f>VLOOKUP(B1298,home!$B$2:$E$405,4,FALSE)</f>
        <v>0.58089999999999997</v>
      </c>
      <c r="K1298" s="12">
        <f t="shared" si="1678"/>
        <v>2.8477728313020005</v>
      </c>
      <c r="L1298" s="12">
        <f t="shared" si="1679"/>
        <v>0.58091891991300004</v>
      </c>
      <c r="M1298" s="13">
        <f t="shared" si="1680"/>
        <v>3.2429338676278778E-2</v>
      </c>
      <c r="N1298" s="13">
        <f t="shared" si="1681"/>
        <v>9.2351389619397872E-2</v>
      </c>
      <c r="O1298" s="13">
        <f t="shared" si="1682"/>
        <v>1.8838816397316747E-2</v>
      </c>
      <c r="P1298" s="13">
        <f t="shared" si="1683"/>
        <v>5.3648669510165267E-2</v>
      </c>
      <c r="Q1298" s="13">
        <f t="shared" si="1684"/>
        <v>0.13149788914555346</v>
      </c>
      <c r="R1298" s="13">
        <f t="shared" si="1685"/>
        <v>5.4719124369842793E-3</v>
      </c>
      <c r="S1298" s="13">
        <f t="shared" si="1686"/>
        <v>2.2188085370333583E-2</v>
      </c>
      <c r="T1298" s="13">
        <f t="shared" si="1687"/>
        <v>7.638961173327434E-2</v>
      </c>
      <c r="U1298" s="13">
        <f t="shared" si="1688"/>
        <v>1.5582763573307351E-2</v>
      </c>
      <c r="V1298" s="13">
        <f t="shared" si="1689"/>
        <v>4.0784785481476436E-3</v>
      </c>
      <c r="W1298" s="13">
        <f t="shared" si="1690"/>
        <v>0.12482537202742314</v>
      </c>
      <c r="X1298" s="13">
        <f t="shared" si="1691"/>
        <v>7.2513420295909056E-2</v>
      </c>
      <c r="Y1298" s="13">
        <f t="shared" si="1692"/>
        <v>2.1062208898748453E-2</v>
      </c>
      <c r="Z1298" s="13">
        <f t="shared" si="1693"/>
        <v>1.0595791542504735E-3</v>
      </c>
      <c r="AA1298" s="13">
        <f t="shared" si="1694"/>
        <v>3.0174407280884495E-3</v>
      </c>
      <c r="AB1298" s="13">
        <f t="shared" si="1695"/>
        <v>4.2964928627572075E-3</v>
      </c>
      <c r="AC1298" s="13">
        <f t="shared" si="1696"/>
        <v>4.2169559391508989E-4</v>
      </c>
      <c r="AD1298" s="13">
        <f t="shared" si="1697"/>
        <v>8.8868575779215073E-2</v>
      </c>
      <c r="AE1298" s="13">
        <f t="shared" si="1698"/>
        <v>5.1625437055868223E-2</v>
      </c>
      <c r="AF1298" s="13">
        <f t="shared" si="1699"/>
        <v>1.4995096567265769E-2</v>
      </c>
      <c r="AG1298" s="13">
        <f t="shared" si="1700"/>
        <v>2.9036451006157222E-3</v>
      </c>
      <c r="AH1298" s="13">
        <f t="shared" si="1701"/>
        <v>1.5388239446237876E-4</v>
      </c>
      <c r="AI1298" s="13">
        <f t="shared" si="1702"/>
        <v>4.3822210216565966E-4</v>
      </c>
      <c r="AJ1298" s="13">
        <f t="shared" si="1703"/>
        <v>6.2397849831170773E-4</v>
      </c>
      <c r="AK1298" s="13">
        <f t="shared" si="1704"/>
        <v>5.9231633826956748E-4</v>
      </c>
      <c r="AL1298" s="13">
        <f t="shared" si="1705"/>
        <v>2.79048645150349E-5</v>
      </c>
      <c r="AM1298" s="13">
        <f t="shared" si="1706"/>
        <v>5.0615503132110322E-2</v>
      </c>
      <c r="AN1298" s="13">
        <f t="shared" si="1707"/>
        <v>2.9403503410358602E-2</v>
      </c>
      <c r="AO1298" s="13">
        <f t="shared" si="1708"/>
        <v>8.5405257214018655E-3</v>
      </c>
      <c r="AP1298" s="13">
        <f t="shared" si="1709"/>
        <v>1.6537843258553227E-3</v>
      </c>
      <c r="AQ1298" s="13">
        <f t="shared" si="1710"/>
        <v>2.4017865108623076E-4</v>
      </c>
      <c r="AR1298" s="13">
        <f t="shared" si="1711"/>
        <v>1.7878638876942263E-5</v>
      </c>
      <c r="AS1298" s="13">
        <f t="shared" si="1712"/>
        <v>5.0914302054415884E-5</v>
      </c>
      <c r="AT1298" s="13">
        <f t="shared" si="1713"/>
        <v>7.2496183057634608E-5</v>
      </c>
      <c r="AU1298" s="13">
        <f t="shared" si="1714"/>
        <v>6.8817553494876073E-5</v>
      </c>
      <c r="AV1298" s="13">
        <f t="shared" si="1715"/>
        <v>4.8994189789845032E-5</v>
      </c>
      <c r="AW1298" s="13">
        <f t="shared" si="1716"/>
        <v>1.2823255072934784E-6</v>
      </c>
      <c r="AX1298" s="13">
        <f t="shared" si="1717"/>
        <v>2.4023575777050828E-2</v>
      </c>
      <c r="AY1298" s="13">
        <f t="shared" si="1718"/>
        <v>1.395574969285248E-2</v>
      </c>
      <c r="AZ1298" s="13">
        <f t="shared" si="1719"/>
        <v>4.0535795190740223E-3</v>
      </c>
      <c r="BA1298" s="13">
        <f t="shared" si="1720"/>
        <v>7.8493367866731313E-4</v>
      </c>
      <c r="BB1298" s="13">
        <f t="shared" si="1721"/>
        <v>1.1399570620368835E-4</v>
      </c>
      <c r="BC1298" s="13">
        <f t="shared" si="1722"/>
        <v>1.3244452504513266E-5</v>
      </c>
      <c r="BD1298" s="13">
        <f t="shared" si="1723"/>
        <v>1.7310065976513109E-6</v>
      </c>
      <c r="BE1298" s="13">
        <f t="shared" si="1724"/>
        <v>4.9295135595959162E-6</v>
      </c>
      <c r="BF1298" s="13">
        <f t="shared" si="1725"/>
        <v>7.0190673932760337E-6</v>
      </c>
      <c r="BG1298" s="13">
        <f t="shared" si="1726"/>
        <v>6.6629031412164148E-6</v>
      </c>
      <c r="BH1298" s="13">
        <f t="shared" si="1727"/>
        <v>4.7436086357882157E-6</v>
      </c>
      <c r="BI1298" s="13">
        <f t="shared" si="1728"/>
        <v>2.7017439590654445E-6</v>
      </c>
      <c r="BJ1298" s="14">
        <f t="shared" si="1729"/>
        <v>0.81043122029043613</v>
      </c>
      <c r="BK1298" s="14">
        <f t="shared" si="1730"/>
        <v>0.12674992225620788</v>
      </c>
      <c r="BL1298" s="14">
        <f t="shared" si="1731"/>
        <v>4.9302714042223666E-2</v>
      </c>
      <c r="BM1298" s="14">
        <f t="shared" si="1732"/>
        <v>0.63935095259007668</v>
      </c>
      <c r="BN1298" s="14">
        <f t="shared" si="1733"/>
        <v>0.33423801578569645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1.7722</v>
      </c>
      <c r="F1299" s="10">
        <f>VLOOKUP(B1299,home!$B$2:$E$405,3,FALSE)</f>
        <v>1.0580000000000001</v>
      </c>
      <c r="G1299" s="10">
        <f>VLOOKUP(C1299,away!$B$2:$E$405,4,FALSE)</f>
        <v>0.77590000000000003</v>
      </c>
      <c r="H1299" s="10">
        <f>VLOOKUP(A1299,away!$A$2:$E$405,3,FALSE)</f>
        <v>1.5063</v>
      </c>
      <c r="I1299" s="10">
        <f>VLOOKUP(C1299,away!$B$2:$E$405,3,FALSE)</f>
        <v>1.5767</v>
      </c>
      <c r="J1299" s="10">
        <f>VLOOKUP(B1299,home!$B$2:$E$405,4,FALSE)</f>
        <v>1.4107000000000001</v>
      </c>
      <c r="K1299" s="12">
        <f t="shared" si="1678"/>
        <v>1.45480287884</v>
      </c>
      <c r="L1299" s="12">
        <f t="shared" si="1679"/>
        <v>3.3503888143470002</v>
      </c>
      <c r="M1299" s="13">
        <f t="shared" si="1680"/>
        <v>8.1871314466217711E-3</v>
      </c>
      <c r="N1299" s="13">
        <f t="shared" si="1681"/>
        <v>1.1910662397986847E-2</v>
      </c>
      <c r="O1299" s="13">
        <f t="shared" si="1682"/>
        <v>2.7430073620350156E-2</v>
      </c>
      <c r="P1299" s="13">
        <f t="shared" si="1683"/>
        <v>3.9905350069678554E-2</v>
      </c>
      <c r="Q1299" s="13">
        <f t="shared" si="1684"/>
        <v>8.6638329727413022E-3</v>
      </c>
      <c r="R1299" s="13">
        <f t="shared" si="1685"/>
        <v>4.5950705917167954E-2</v>
      </c>
      <c r="S1299" s="13">
        <f t="shared" si="1686"/>
        <v>4.8626218308754417E-2</v>
      </c>
      <c r="T1299" s="13">
        <f t="shared" si="1687"/>
        <v>2.9027209081243181E-2</v>
      </c>
      <c r="U1299" s="13">
        <f t="shared" si="1688"/>
        <v>6.6849219253026171E-2</v>
      </c>
      <c r="V1299" s="13">
        <f t="shared" si="1689"/>
        <v>2.6334637701817296E-2</v>
      </c>
      <c r="W1299" s="13">
        <f t="shared" si="1690"/>
        <v>4.2013897168443198E-3</v>
      </c>
      <c r="X1299" s="13">
        <f t="shared" si="1691"/>
        <v>1.4076289112027721E-2</v>
      </c>
      <c r="Y1299" s="13">
        <f t="shared" si="1692"/>
        <v>2.3580520794226078E-2</v>
      </c>
      <c r="Z1299" s="13">
        <f t="shared" si="1693"/>
        <v>5.1317577038742672E-2</v>
      </c>
      <c r="AA1299" s="13">
        <f t="shared" si="1694"/>
        <v>7.4656958811056329E-2</v>
      </c>
      <c r="AB1299" s="13">
        <f t="shared" si="1695"/>
        <v>5.4305579301882033E-2</v>
      </c>
      <c r="AC1299" s="13">
        <f t="shared" si="1696"/>
        <v>8.0224446078943912E-3</v>
      </c>
      <c r="AD1299" s="13">
        <f t="shared" si="1697"/>
        <v>1.5280484637984733E-3</v>
      </c>
      <c r="AE1299" s="13">
        <f t="shared" si="1698"/>
        <v>5.1195564808905226E-3</v>
      </c>
      <c r="AF1299" s="13">
        <f t="shared" si="1699"/>
        <v>8.5762523839966499E-3</v>
      </c>
      <c r="AG1299" s="13">
        <f t="shared" si="1700"/>
        <v>9.5779266854530577E-3</v>
      </c>
      <c r="AH1299" s="13">
        <f t="shared" si="1701"/>
        <v>4.2983459022498484E-2</v>
      </c>
      <c r="AI1299" s="13">
        <f t="shared" si="1702"/>
        <v>6.2532459928431969E-2</v>
      </c>
      <c r="AJ1299" s="13">
        <f t="shared" si="1703"/>
        <v>4.5486201362414894E-2</v>
      </c>
      <c r="AK1299" s="13">
        <f t="shared" si="1704"/>
        <v>2.2057818896512368E-2</v>
      </c>
      <c r="AL1299" s="13">
        <f t="shared" si="1705"/>
        <v>1.5641056337246336E-3</v>
      </c>
      <c r="AM1299" s="13">
        <f t="shared" si="1706"/>
        <v>4.4460186082821164E-4</v>
      </c>
      <c r="AN1299" s="13">
        <f t="shared" si="1707"/>
        <v>1.489589101356702E-3</v>
      </c>
      <c r="AO1299" s="13">
        <f t="shared" si="1708"/>
        <v>2.495351331579348E-3</v>
      </c>
      <c r="AP1299" s="13">
        <f t="shared" si="1709"/>
        <v>2.7867990630631129E-3</v>
      </c>
      <c r="AQ1299" s="13">
        <f t="shared" si="1710"/>
        <v>2.334215102179839E-3</v>
      </c>
      <c r="AR1299" s="13">
        <f t="shared" si="1711"/>
        <v>2.8802260062184296E-2</v>
      </c>
      <c r="AS1299" s="13">
        <f t="shared" si="1712"/>
        <v>4.1901610855564077E-2</v>
      </c>
      <c r="AT1299" s="13">
        <f t="shared" si="1713"/>
        <v>3.0479292050354011E-2</v>
      </c>
      <c r="AU1299" s="13">
        <f t="shared" si="1714"/>
        <v>1.4780453939953378E-2</v>
      </c>
      <c r="AV1299" s="13">
        <f t="shared" si="1715"/>
        <v>5.3756617356015522E-3</v>
      </c>
      <c r="AW1299" s="13">
        <f t="shared" si="1716"/>
        <v>2.1176927090016973E-4</v>
      </c>
      <c r="AX1299" s="13">
        <f t="shared" si="1717"/>
        <v>1.0780134451175065E-4</v>
      </c>
      <c r="AY1299" s="13">
        <f t="shared" si="1718"/>
        <v>3.6117641882373681E-4</v>
      </c>
      <c r="AZ1299" s="13">
        <f t="shared" si="1719"/>
        <v>6.0504071681647764E-4</v>
      </c>
      <c r="BA1299" s="13">
        <f t="shared" si="1720"/>
        <v>6.7570721661547252E-4</v>
      </c>
      <c r="BB1299" s="13">
        <f t="shared" si="1721"/>
        <v>5.6597047508050624E-4</v>
      </c>
      <c r="BC1299" s="13">
        <f t="shared" si="1722"/>
        <v>3.7924422979207696E-4</v>
      </c>
      <c r="BD1299" s="13">
        <f t="shared" si="1723"/>
        <v>1.6083128323375936E-2</v>
      </c>
      <c r="BE1299" s="13">
        <f t="shared" si="1724"/>
        <v>2.3397781385600457E-2</v>
      </c>
      <c r="BF1299" s="13">
        <f t="shared" si="1725"/>
        <v>1.7019579859120258E-2</v>
      </c>
      <c r="BG1299" s="13">
        <f t="shared" si="1726"/>
        <v>8.2533779252318105E-3</v>
      </c>
      <c r="BH1299" s="13">
        <f t="shared" si="1727"/>
        <v>3.0017594914454378E-3</v>
      </c>
      <c r="BI1299" s="13">
        <f t="shared" si="1728"/>
        <v>8.7339366994802336E-4</v>
      </c>
      <c r="BJ1299" s="14">
        <f t="shared" si="1729"/>
        <v>0.12850718494985539</v>
      </c>
      <c r="BK1299" s="14">
        <f t="shared" si="1730"/>
        <v>0.1330010641873148</v>
      </c>
      <c r="BL1299" s="14">
        <f t="shared" si="1731"/>
        <v>0.63222077541171962</v>
      </c>
      <c r="BM1299" s="14">
        <f t="shared" si="1732"/>
        <v>0.80284943801516218</v>
      </c>
      <c r="BN1299" s="14">
        <f t="shared" si="1733"/>
        <v>0.14204775642454659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1.6306</v>
      </c>
      <c r="F1300" s="10">
        <f>VLOOKUP(B1300,home!$B$2:$E$405,3,FALSE)</f>
        <v>1.0462</v>
      </c>
      <c r="G1300" s="10">
        <f>VLOOKUP(C1300,away!$B$2:$E$405,4,FALSE)</f>
        <v>0.8518</v>
      </c>
      <c r="H1300" s="10">
        <f>VLOOKUP(A1300,away!$A$2:$E$405,3,FALSE)</f>
        <v>1.1465000000000001</v>
      </c>
      <c r="I1300" s="10">
        <f>VLOOKUP(C1300,away!$B$2:$E$405,3,FALSE)</f>
        <v>0.96909999999999996</v>
      </c>
      <c r="J1300" s="10">
        <f>VLOOKUP(B1300,home!$B$2:$E$405,4,FALSE)</f>
        <v>1.1800999999999999</v>
      </c>
      <c r="K1300" s="12">
        <f t="shared" si="1678"/>
        <v>1.453114342696</v>
      </c>
      <c r="L1300" s="12">
        <f t="shared" si="1679"/>
        <v>1.3111774243149998</v>
      </c>
      <c r="M1300" s="13">
        <f t="shared" si="1680"/>
        <v>6.3020716897036949E-2</v>
      </c>
      <c r="N1300" s="13">
        <f t="shared" si="1681"/>
        <v>9.1576307610068561E-2</v>
      </c>
      <c r="O1300" s="13">
        <f t="shared" si="1682"/>
        <v>8.2631341259541705E-2</v>
      </c>
      <c r="P1300" s="13">
        <f t="shared" si="1683"/>
        <v>0.12007278714044782</v>
      </c>
      <c r="Q1300" s="13">
        <f t="shared" si="1684"/>
        <v>6.6535423019665751E-2</v>
      </c>
      <c r="R1300" s="13">
        <f t="shared" si="1685"/>
        <v>5.4172174600189846E-2</v>
      </c>
      <c r="S1300" s="13">
        <f t="shared" si="1686"/>
        <v>5.7193391798567285E-2</v>
      </c>
      <c r="T1300" s="13">
        <f t="shared" si="1687"/>
        <v>8.7239744580634299E-2</v>
      </c>
      <c r="U1300" s="13">
        <f t="shared" si="1688"/>
        <v>7.8718363886567819E-2</v>
      </c>
      <c r="V1300" s="13">
        <f t="shared" si="1689"/>
        <v>1.2107782077950109E-2</v>
      </c>
      <c r="W1300" s="13">
        <f t="shared" si="1690"/>
        <v>3.22278591624073E-2</v>
      </c>
      <c r="X1300" s="13">
        <f t="shared" si="1691"/>
        <v>4.2256441367751779E-2</v>
      </c>
      <c r="Y1300" s="13">
        <f t="shared" si="1692"/>
        <v>2.7702845976643298E-2</v>
      </c>
      <c r="Z1300" s="13">
        <f t="shared" si="1693"/>
        <v>2.3676444120606467E-2</v>
      </c>
      <c r="AA1300" s="13">
        <f t="shared" si="1694"/>
        <v>3.4404580535693646E-2</v>
      </c>
      <c r="AB1300" s="13">
        <f t="shared" si="1695"/>
        <v>2.4996894715428038E-2</v>
      </c>
      <c r="AC1300" s="13">
        <f t="shared" si="1696"/>
        <v>1.4418028028821369E-3</v>
      </c>
      <c r="AD1300" s="13">
        <f t="shared" si="1697"/>
        <v>1.170769109582019E-2</v>
      </c>
      <c r="AE1300" s="13">
        <f t="shared" si="1698"/>
        <v>1.5350860255693176E-2</v>
      </c>
      <c r="AF1300" s="13">
        <f t="shared" si="1699"/>
        <v>1.0063850705539642E-2</v>
      </c>
      <c r="AG1300" s="13">
        <f t="shared" si="1700"/>
        <v>4.3984979489267214E-3</v>
      </c>
      <c r="AH1300" s="13">
        <f t="shared" si="1701"/>
        <v>7.7610047547487012E-3</v>
      </c>
      <c r="AI1300" s="13">
        <f t="shared" si="1702"/>
        <v>1.1277627322857191E-2</v>
      </c>
      <c r="AJ1300" s="13">
        <f t="shared" si="1703"/>
        <v>8.1938410072120403E-3</v>
      </c>
      <c r="AK1300" s="13">
        <f t="shared" si="1704"/>
        <v>3.968862629783485E-3</v>
      </c>
      <c r="AL1300" s="13">
        <f t="shared" si="1705"/>
        <v>1.0988214007899207E-4</v>
      </c>
      <c r="AM1300" s="13">
        <f t="shared" si="1706"/>
        <v>3.4025227702381144E-3</v>
      </c>
      <c r="AN1300" s="13">
        <f t="shared" si="1707"/>
        <v>4.4613110420539488E-3</v>
      </c>
      <c r="AO1300" s="13">
        <f t="shared" si="1708"/>
        <v>2.924785160594183E-3</v>
      </c>
      <c r="AP1300" s="13">
        <f t="shared" si="1709"/>
        <v>1.278304091180872E-3</v>
      </c>
      <c r="AQ1300" s="13">
        <f t="shared" si="1710"/>
        <v>4.1902086644146549E-4</v>
      </c>
      <c r="AR1300" s="13">
        <f t="shared" si="1711"/>
        <v>2.0352108448855742E-3</v>
      </c>
      <c r="AS1300" s="13">
        <f t="shared" si="1712"/>
        <v>2.9573940691136722E-3</v>
      </c>
      <c r="AT1300" s="13">
        <f t="shared" si="1713"/>
        <v>2.1487158694165815E-3</v>
      </c>
      <c r="AU1300" s="13">
        <f t="shared" si="1714"/>
        <v>1.0407766160759134E-3</v>
      </c>
      <c r="AV1300" s="13">
        <f t="shared" si="1715"/>
        <v>3.7809185709062958E-4</v>
      </c>
      <c r="AW1300" s="13">
        <f t="shared" si="1716"/>
        <v>5.8154839418377915E-6</v>
      </c>
      <c r="AX1300" s="13">
        <f t="shared" si="1717"/>
        <v>8.2404243979712101E-4</v>
      </c>
      <c r="AY1300" s="13">
        <f t="shared" si="1718"/>
        <v>1.0804658437394375E-3</v>
      </c>
      <c r="AZ1300" s="13">
        <f t="shared" si="1719"/>
        <v>7.083412110273046E-4</v>
      </c>
      <c r="BA1300" s="13">
        <f t="shared" si="1720"/>
        <v>3.0958700153698311E-4</v>
      </c>
      <c r="BB1300" s="13">
        <f t="shared" si="1721"/>
        <v>1.0148087181916634E-4</v>
      </c>
      <c r="BC1300" s="13">
        <f t="shared" si="1722"/>
        <v>2.6611885625819038E-5</v>
      </c>
      <c r="BD1300" s="13">
        <f t="shared" si="1723"/>
        <v>4.4475375225583666E-4</v>
      </c>
      <c r="BE1300" s="13">
        <f t="shared" si="1724"/>
        <v>6.4627805637081982E-4</v>
      </c>
      <c r="BF1300" s="13">
        <f t="shared" si="1725"/>
        <v>4.6955795654106625E-4</v>
      </c>
      <c r="BG1300" s="13">
        <f t="shared" si="1726"/>
        <v>2.2744046712561613E-4</v>
      </c>
      <c r="BH1300" s="13">
        <f t="shared" si="1727"/>
        <v>8.2624251222427735E-5</v>
      </c>
      <c r="BI1300" s="13">
        <f t="shared" si="1728"/>
        <v>2.4012496901165457E-5</v>
      </c>
      <c r="BJ1300" s="14">
        <f t="shared" si="1729"/>
        <v>0.4045959949072051</v>
      </c>
      <c r="BK1300" s="14">
        <f t="shared" si="1730"/>
        <v>0.25502682870070276</v>
      </c>
      <c r="BL1300" s="14">
        <f t="shared" si="1731"/>
        <v>0.31657954694902174</v>
      </c>
      <c r="BM1300" s="14">
        <f t="shared" si="1732"/>
        <v>0.52079541379078786</v>
      </c>
      <c r="BN1300" s="14">
        <f t="shared" si="1733"/>
        <v>0.47800875052695063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1.6306</v>
      </c>
      <c r="F1301" s="10">
        <f>VLOOKUP(B1301,home!$B$2:$E$405,3,FALSE)</f>
        <v>0.61329999999999996</v>
      </c>
      <c r="G1301" s="10">
        <f>VLOOKUP(C1301,away!$B$2:$E$405,4,FALSE)</f>
        <v>0.74960000000000004</v>
      </c>
      <c r="H1301" s="10">
        <f>VLOOKUP(A1301,away!$A$2:$E$405,3,FALSE)</f>
        <v>1.1465000000000001</v>
      </c>
      <c r="I1301" s="10">
        <f>VLOOKUP(C1301,away!$B$2:$E$405,3,FALSE)</f>
        <v>0.96909999999999996</v>
      </c>
      <c r="J1301" s="10">
        <f>VLOOKUP(B1301,home!$B$2:$E$405,4,FALSE)</f>
        <v>1.4879</v>
      </c>
      <c r="K1301" s="12">
        <f t="shared" si="1678"/>
        <v>0.74963521620800011</v>
      </c>
      <c r="L1301" s="12">
        <f t="shared" si="1679"/>
        <v>1.6531657398849999</v>
      </c>
      <c r="M1301" s="13">
        <f t="shared" si="1680"/>
        <v>9.0464211810663483E-2</v>
      </c>
      <c r="N1301" s="13">
        <f t="shared" si="1681"/>
        <v>6.7815158979773041E-2</v>
      </c>
      <c r="O1301" s="13">
        <f t="shared" si="1682"/>
        <v>0.14955233565108883</v>
      </c>
      <c r="P1301" s="13">
        <f t="shared" si="1683"/>
        <v>0.11210969747021539</v>
      </c>
      <c r="Q1301" s="13">
        <f t="shared" si="1684"/>
        <v>2.5418315681991027E-2</v>
      </c>
      <c r="R1301" s="13">
        <f t="shared" si="1685"/>
        <v>0.1236173988090811</v>
      </c>
      <c r="S1301" s="13">
        <f t="shared" si="1686"/>
        <v>3.4733581422144486E-2</v>
      </c>
      <c r="T1301" s="13">
        <f t="shared" si="1687"/>
        <v>4.2020688651049187E-2</v>
      </c>
      <c r="U1301" s="13">
        <f t="shared" si="1688"/>
        <v>9.2667955483316092E-2</v>
      </c>
      <c r="V1301" s="13">
        <f t="shared" si="1689"/>
        <v>4.7827032337551161E-3</v>
      </c>
      <c r="W1301" s="13">
        <f t="shared" si="1690"/>
        <v>6.3514881906375151E-3</v>
      </c>
      <c r="X1301" s="13">
        <f t="shared" si="1691"/>
        <v>1.0500062674046106E-2</v>
      </c>
      <c r="Y1301" s="13">
        <f t="shared" si="1692"/>
        <v>8.679171939689154E-3</v>
      </c>
      <c r="Z1301" s="13">
        <f t="shared" si="1693"/>
        <v>6.8120016188291208E-2</v>
      </c>
      <c r="AA1301" s="13">
        <f t="shared" si="1694"/>
        <v>5.1065163063402155E-2</v>
      </c>
      <c r="AB1301" s="13">
        <f t="shared" si="1695"/>
        <v>1.914012227686512E-2</v>
      </c>
      <c r="AC1301" s="13">
        <f t="shared" si="1696"/>
        <v>3.704416654761753E-4</v>
      </c>
      <c r="AD1301" s="13">
        <f t="shared" si="1697"/>
        <v>1.190324805757778E-3</v>
      </c>
      <c r="AE1301" s="13">
        <f t="shared" si="1698"/>
        <v>1.9678041882140256E-3</v>
      </c>
      <c r="AF1301" s="13">
        <f t="shared" si="1699"/>
        <v>1.6265532333788212E-3</v>
      </c>
      <c r="AG1301" s="13">
        <f t="shared" si="1700"/>
        <v>8.9632069317367919E-4</v>
      </c>
      <c r="AH1301" s="13">
        <f t="shared" si="1701"/>
        <v>2.8153419240723652E-2</v>
      </c>
      <c r="AI1301" s="13">
        <f t="shared" si="1702"/>
        <v>2.1104794519514348E-2</v>
      </c>
      <c r="AJ1301" s="13">
        <f t="shared" si="1703"/>
        <v>7.9104486013307738E-3</v>
      </c>
      <c r="AK1301" s="13">
        <f t="shared" si="1704"/>
        <v>1.9766502825202896E-3</v>
      </c>
      <c r="AL1301" s="13">
        <f t="shared" si="1705"/>
        <v>1.836310833451661E-5</v>
      </c>
      <c r="AM1301" s="13">
        <f t="shared" si="1706"/>
        <v>1.7846187862439558E-4</v>
      </c>
      <c r="AN1301" s="13">
        <f t="shared" si="1707"/>
        <v>2.9502706361736594E-4</v>
      </c>
      <c r="AO1301" s="13">
        <f t="shared" si="1708"/>
        <v>2.4386431695555094E-4</v>
      </c>
      <c r="AP1301" s="13">
        <f t="shared" si="1709"/>
        <v>1.3438271132379113E-4</v>
      </c>
      <c r="AQ1301" s="13">
        <f t="shared" si="1710"/>
        <v>5.5539223598336879E-5</v>
      </c>
      <c r="AR1301" s="13">
        <f t="shared" si="1711"/>
        <v>9.3084536298767024E-3</v>
      </c>
      <c r="AS1301" s="13">
        <f t="shared" si="1712"/>
        <v>6.9779446493947661E-3</v>
      </c>
      <c r="AT1301" s="13">
        <f t="shared" si="1713"/>
        <v>2.6154565229682507E-3</v>
      </c>
      <c r="AU1301" s="13">
        <f t="shared" si="1714"/>
        <v>6.5354610535930978E-4</v>
      </c>
      <c r="AV1301" s="13">
        <f t="shared" si="1715"/>
        <v>1.2248029399823061E-4</v>
      </c>
      <c r="AW1301" s="13">
        <f t="shared" si="1716"/>
        <v>6.3213534292561361E-7</v>
      </c>
      <c r="AX1301" s="13">
        <f t="shared" si="1717"/>
        <v>2.2296884827914102E-5</v>
      </c>
      <c r="AY1301" s="13">
        <f t="shared" si="1718"/>
        <v>3.6860446103669246E-5</v>
      </c>
      <c r="AZ1301" s="13">
        <f t="shared" si="1719"/>
        <v>3.0468213327731775E-5</v>
      </c>
      <c r="BA1301" s="13">
        <f t="shared" si="1720"/>
        <v>1.6789668809637902E-5</v>
      </c>
      <c r="BB1301" s="13">
        <f t="shared" si="1721"/>
        <v>6.939026315027287E-6</v>
      </c>
      <c r="BC1301" s="13">
        <f t="shared" si="1722"/>
        <v>2.294272114432714E-6</v>
      </c>
      <c r="BD1301" s="13">
        <f t="shared" si="1723"/>
        <v>2.5647361053700557E-3</v>
      </c>
      <c r="BE1301" s="13">
        <f t="shared" si="1724"/>
        <v>1.9226165048655461E-3</v>
      </c>
      <c r="BF1301" s="13">
        <f t="shared" si="1725"/>
        <v>7.2063051965497637E-4</v>
      </c>
      <c r="BG1301" s="13">
        <f t="shared" si="1726"/>
        <v>1.800700051358806E-4</v>
      </c>
      <c r="BH1301" s="13">
        <f t="shared" si="1727"/>
        <v>3.3746704308152881E-5</v>
      </c>
      <c r="BI1301" s="13">
        <f t="shared" si="1728"/>
        <v>5.0595435960699274E-6</v>
      </c>
      <c r="BJ1301" s="14">
        <f t="shared" si="1729"/>
        <v>0.16748881274332816</v>
      </c>
      <c r="BK1301" s="14">
        <f t="shared" si="1730"/>
        <v>0.24251585915669288</v>
      </c>
      <c r="BL1301" s="14">
        <f t="shared" si="1731"/>
        <v>0.52029302851237014</v>
      </c>
      <c r="BM1301" s="14">
        <f t="shared" si="1732"/>
        <v>0.42940436988710912</v>
      </c>
      <c r="BN1301" s="14">
        <f t="shared" si="1733"/>
        <v>0.56897711840281284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1.6306</v>
      </c>
      <c r="F1302" s="10">
        <f>VLOOKUP(B1302,home!$B$2:$E$405,3,FALSE)</f>
        <v>1.0462</v>
      </c>
      <c r="G1302" s="10">
        <f>VLOOKUP(C1302,away!$B$2:$E$405,4,FALSE)</f>
        <v>1.3348</v>
      </c>
      <c r="H1302" s="10">
        <f>VLOOKUP(A1302,away!$A$2:$E$405,3,FALSE)</f>
        <v>1.1465000000000001</v>
      </c>
      <c r="I1302" s="10">
        <f>VLOOKUP(C1302,away!$B$2:$E$405,3,FALSE)</f>
        <v>1.2314000000000001</v>
      </c>
      <c r="J1302" s="10">
        <f>VLOOKUP(B1302,home!$B$2:$E$405,4,FALSE)</f>
        <v>0.92349999999999999</v>
      </c>
      <c r="K1302" s="12">
        <f t="shared" si="1678"/>
        <v>2.277080329456</v>
      </c>
      <c r="L1302" s="12">
        <f t="shared" si="1679"/>
        <v>1.3037973923500001</v>
      </c>
      <c r="M1302" s="13">
        <f t="shared" si="1680"/>
        <v>2.7851241881547244E-2</v>
      </c>
      <c r="N1302" s="13">
        <f t="shared" si="1681"/>
        <v>6.3419515039392332E-2</v>
      </c>
      <c r="O1302" s="13">
        <f t="shared" si="1682"/>
        <v>3.6312376538870407E-2</v>
      </c>
      <c r="P1302" s="13">
        <f t="shared" si="1683"/>
        <v>8.2686198332461353E-2</v>
      </c>
      <c r="Q1302" s="13">
        <f t="shared" si="1684"/>
        <v>7.220566509991963E-2</v>
      </c>
      <c r="R1302" s="13">
        <f t="shared" si="1685"/>
        <v>2.367199092070529E-2</v>
      </c>
      <c r="S1302" s="13">
        <f t="shared" si="1686"/>
        <v>6.1370758831448879E-2</v>
      </c>
      <c r="T1302" s="13">
        <f t="shared" si="1687"/>
        <v>9.4141557870172643E-2</v>
      </c>
      <c r="U1302" s="13">
        <f t="shared" si="1688"/>
        <v>5.3903024884599041E-2</v>
      </c>
      <c r="V1302" s="13">
        <f t="shared" si="1689"/>
        <v>2.0244518112545559E-2</v>
      </c>
      <c r="W1302" s="13">
        <f t="shared" si="1690"/>
        <v>5.4806033224771539E-2</v>
      </c>
      <c r="X1302" s="13">
        <f t="shared" si="1691"/>
        <v>7.1455963203504613E-2</v>
      </c>
      <c r="Y1302" s="13">
        <f t="shared" si="1692"/>
        <v>4.6582049246293451E-2</v>
      </c>
      <c r="Z1302" s="13">
        <f t="shared" si="1693"/>
        <v>1.0287826678049476E-2</v>
      </c>
      <c r="AA1302" s="13">
        <f t="shared" si="1694"/>
        <v>2.3426207761439128E-2</v>
      </c>
      <c r="AB1302" s="13">
        <f t="shared" si="1695"/>
        <v>2.6671678443661261E-2</v>
      </c>
      <c r="AC1302" s="13">
        <f t="shared" si="1696"/>
        <v>3.7564353658770685E-3</v>
      </c>
      <c r="AD1302" s="13">
        <f t="shared" si="1697"/>
        <v>3.1199435047909826E-2</v>
      </c>
      <c r="AE1302" s="13">
        <f t="shared" si="1698"/>
        <v>4.0677742058258033E-2</v>
      </c>
      <c r="AF1302" s="13">
        <f t="shared" si="1699"/>
        <v>2.6517767011121386E-2</v>
      </c>
      <c r="AG1302" s="13">
        <f t="shared" si="1700"/>
        <v>1.1524598493348304E-2</v>
      </c>
      <c r="AH1302" s="13">
        <f t="shared" si="1701"/>
        <v>3.3533103989474211E-3</v>
      </c>
      <c r="AI1302" s="13">
        <f t="shared" si="1702"/>
        <v>7.6357571480034237E-3</v>
      </c>
      <c r="AJ1302" s="13">
        <f t="shared" si="1703"/>
        <v>8.6936162011108237E-3</v>
      </c>
      <c r="AK1302" s="13">
        <f t="shared" si="1704"/>
        <v>6.5986874811298181E-3</v>
      </c>
      <c r="AL1302" s="13">
        <f t="shared" si="1705"/>
        <v>4.4609193515607445E-4</v>
      </c>
      <c r="AM1302" s="13">
        <f t="shared" si="1706"/>
        <v>1.4208723967547113E-2</v>
      </c>
      <c r="AN1302" s="13">
        <f t="shared" si="1707"/>
        <v>1.8525297257508875E-2</v>
      </c>
      <c r="AO1302" s="13">
        <f t="shared" si="1708"/>
        <v>1.2076617128424345E-2</v>
      </c>
      <c r="AP1302" s="13">
        <f t="shared" si="1709"/>
        <v>5.248487306816335E-3</v>
      </c>
      <c r="AQ1302" s="13">
        <f t="shared" si="1710"/>
        <v>1.7107410161023048E-3</v>
      </c>
      <c r="AR1302" s="13">
        <f t="shared" si="1711"/>
        <v>8.7440747077755638E-4</v>
      </c>
      <c r="AS1302" s="13">
        <f t="shared" si="1712"/>
        <v>1.9910960516369459E-3</v>
      </c>
      <c r="AT1302" s="13">
        <f t="shared" si="1713"/>
        <v>2.2669428266199991E-3</v>
      </c>
      <c r="AU1302" s="13">
        <f t="shared" si="1714"/>
        <v>1.720670306165928E-3</v>
      </c>
      <c r="AV1302" s="13">
        <f t="shared" si="1715"/>
        <v>9.7952612691236721E-4</v>
      </c>
      <c r="AW1302" s="13">
        <f t="shared" si="1716"/>
        <v>3.6788351786273852E-5</v>
      </c>
      <c r="AX1302" s="13">
        <f t="shared" si="1717"/>
        <v>5.3924009755285888E-3</v>
      </c>
      <c r="AY1302" s="13">
        <f t="shared" si="1718"/>
        <v>7.0305983303997717E-3</v>
      </c>
      <c r="AZ1302" s="13">
        <f t="shared" si="1719"/>
        <v>4.5832378849177454E-3</v>
      </c>
      <c r="BA1302" s="13">
        <f t="shared" si="1720"/>
        <v>1.9918712009584952E-3</v>
      </c>
      <c r="BB1302" s="13">
        <f t="shared" si="1721"/>
        <v>6.4924911942668779E-4</v>
      </c>
      <c r="BC1302" s="13">
        <f t="shared" si="1722"/>
        <v>1.6929786177880972E-4</v>
      </c>
      <c r="BD1302" s="13">
        <f t="shared" si="1723"/>
        <v>1.9000836337518972E-4</v>
      </c>
      <c r="BE1302" s="13">
        <f t="shared" si="1724"/>
        <v>4.3266430667377234E-4</v>
      </c>
      <c r="BF1302" s="13">
        <f t="shared" si="1725"/>
        <v>4.9260569099228272E-4</v>
      </c>
      <c r="BG1302" s="13">
        <f t="shared" si="1726"/>
        <v>3.7390090971220263E-4</v>
      </c>
      <c r="BH1302" s="13">
        <f t="shared" si="1727"/>
        <v>2.1285060166784017E-4</v>
      </c>
      <c r="BI1302" s="13">
        <f t="shared" si="1728"/>
        <v>9.6935583634142648E-5</v>
      </c>
      <c r="BJ1302" s="14">
        <f t="shared" si="1729"/>
        <v>0.58411684834410083</v>
      </c>
      <c r="BK1302" s="14">
        <f t="shared" si="1730"/>
        <v>0.20338584278943594</v>
      </c>
      <c r="BL1302" s="14">
        <f t="shared" si="1731"/>
        <v>0.1998982580166348</v>
      </c>
      <c r="BM1302" s="14">
        <f t="shared" si="1732"/>
        <v>0.68454797803671141</v>
      </c>
      <c r="BN1302" s="14">
        <f t="shared" si="1733"/>
        <v>0.30614698781289623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1.6306</v>
      </c>
      <c r="F1303" s="10">
        <f>VLOOKUP(B1303,home!$B$2:$E$405,3,FALSE)</f>
        <v>0.90190000000000003</v>
      </c>
      <c r="G1303" s="10">
        <f>VLOOKUP(C1303,away!$B$2:$E$405,4,FALSE)</f>
        <v>1.1243000000000001</v>
      </c>
      <c r="H1303" s="10">
        <f>VLOOKUP(A1303,away!$A$2:$E$405,3,FALSE)</f>
        <v>1.1465000000000001</v>
      </c>
      <c r="I1303" s="10">
        <f>VLOOKUP(C1303,away!$B$2:$E$405,3,FALSE)</f>
        <v>0.92069999999999996</v>
      </c>
      <c r="J1303" s="10">
        <f>VLOOKUP(B1303,home!$B$2:$E$405,4,FALSE)</f>
        <v>1.0773999999999999</v>
      </c>
      <c r="K1303" s="12">
        <f t="shared" si="1678"/>
        <v>1.6534384608020003</v>
      </c>
      <c r="L1303" s="12">
        <f t="shared" si="1679"/>
        <v>1.13728463937</v>
      </c>
      <c r="M1303" s="13">
        <f t="shared" si="1680"/>
        <v>6.1376816278557525E-2</v>
      </c>
      <c r="N1303" s="13">
        <f t="shared" si="1681"/>
        <v>0.10148278863654531</v>
      </c>
      <c r="O1303" s="13">
        <f t="shared" si="1682"/>
        <v>6.9802910367038049E-2</v>
      </c>
      <c r="P1303" s="13">
        <f t="shared" si="1683"/>
        <v>0.11541481667677538</v>
      </c>
      <c r="Q1303" s="13">
        <f t="shared" si="1684"/>
        <v>8.3897772920552116E-2</v>
      </c>
      <c r="R1303" s="13">
        <f t="shared" si="1685"/>
        <v>3.9692888871876657E-2</v>
      </c>
      <c r="S1303" s="13">
        <f t="shared" si="1686"/>
        <v>5.4257375651738229E-2</v>
      </c>
      <c r="T1303" s="13">
        <f t="shared" si="1687"/>
        <v>9.5415648419896262E-2</v>
      </c>
      <c r="U1303" s="13">
        <f t="shared" si="1688"/>
        <v>6.5629749081100586E-2</v>
      </c>
      <c r="V1303" s="13">
        <f t="shared" si="1689"/>
        <v>1.13363561971164E-2</v>
      </c>
      <c r="W1303" s="13">
        <f t="shared" si="1690"/>
        <v>4.6239934840824483E-2</v>
      </c>
      <c r="X1303" s="13">
        <f t="shared" si="1691"/>
        <v>5.2587967619939377E-2</v>
      </c>
      <c r="Y1303" s="13">
        <f t="shared" si="1692"/>
        <v>2.9903743894922001E-2</v>
      </c>
      <c r="Z1303" s="13">
        <f t="shared" si="1693"/>
        <v>1.5047370935401908E-2</v>
      </c>
      <c r="AA1303" s="13">
        <f t="shared" si="1694"/>
        <v>2.4879901838547686E-2</v>
      </c>
      <c r="AB1303" s="13">
        <f t="shared" si="1695"/>
        <v>2.0568693300416573E-2</v>
      </c>
      <c r="AC1303" s="13">
        <f t="shared" si="1696"/>
        <v>1.3323266336579169E-3</v>
      </c>
      <c r="AD1303" s="13">
        <f t="shared" si="1697"/>
        <v>1.9113721672699396E-2</v>
      </c>
      <c r="AE1303" s="13">
        <f t="shared" si="1698"/>
        <v>2.1737742059554487E-2</v>
      </c>
      <c r="AF1303" s="13">
        <f t="shared" si="1699"/>
        <v>1.2361000069459255E-2</v>
      </c>
      <c r="AG1303" s="13">
        <f t="shared" si="1700"/>
        <v>4.6859918354158368E-3</v>
      </c>
      <c r="AH1303" s="13">
        <f t="shared" si="1701"/>
        <v>4.2782859569337976E-3</v>
      </c>
      <c r="AI1303" s="13">
        <f t="shared" si="1702"/>
        <v>7.0738825475034298E-3</v>
      </c>
      <c r="AJ1303" s="13">
        <f t="shared" si="1703"/>
        <v>5.8481147356191027E-3</v>
      </c>
      <c r="AK1303" s="13">
        <f t="shared" si="1704"/>
        <v>3.2231659423518494E-3</v>
      </c>
      <c r="AL1303" s="13">
        <f t="shared" si="1705"/>
        <v>1.0021388758864945E-4</v>
      </c>
      <c r="AM1303" s="13">
        <f t="shared" si="1706"/>
        <v>6.3206725085411877E-3</v>
      </c>
      <c r="AN1303" s="13">
        <f t="shared" si="1707"/>
        <v>7.1884037544521391E-3</v>
      </c>
      <c r="AO1303" s="13">
        <f t="shared" si="1708"/>
        <v>4.0876305857640276E-3</v>
      </c>
      <c r="AP1303" s="13">
        <f t="shared" si="1709"/>
        <v>1.5495998255361412E-3</v>
      </c>
      <c r="AQ1303" s="13">
        <f t="shared" si="1710"/>
        <v>4.4058401968817161E-4</v>
      </c>
      <c r="AR1303" s="13">
        <f t="shared" si="1711"/>
        <v>9.7312578033063792E-4</v>
      </c>
      <c r="AS1303" s="13">
        <f t="shared" si="1712"/>
        <v>1.6090035923966353E-3</v>
      </c>
      <c r="AT1303" s="13">
        <f t="shared" si="1713"/>
        <v>1.330194211618591E-3</v>
      </c>
      <c r="AU1303" s="13">
        <f t="shared" si="1714"/>
        <v>7.3313142327545802E-4</v>
      </c>
      <c r="AV1303" s="13">
        <f t="shared" si="1715"/>
        <v>3.030469230165381E-4</v>
      </c>
      <c r="AW1303" s="13">
        <f t="shared" si="1716"/>
        <v>5.2345893620746676E-6</v>
      </c>
      <c r="AX1303" s="13">
        <f t="shared" si="1717"/>
        <v>1.7418071706259771E-3</v>
      </c>
      <c r="AY1303" s="13">
        <f t="shared" si="1718"/>
        <v>1.9809305398974446E-3</v>
      </c>
      <c r="AZ1303" s="13">
        <f t="shared" si="1719"/>
        <v>1.1264409373421425E-3</v>
      </c>
      <c r="BA1303" s="13">
        <f t="shared" si="1720"/>
        <v>4.2702799173225439E-4</v>
      </c>
      <c r="BB1303" s="13">
        <f t="shared" si="1721"/>
        <v>1.2141309389452814E-4</v>
      </c>
      <c r="BC1303" s="13">
        <f t="shared" si="1722"/>
        <v>2.7616249340926881E-5</v>
      </c>
      <c r="BD1303" s="13">
        <f t="shared" si="1723"/>
        <v>1.8445350035749643E-4</v>
      </c>
      <c r="BE1303" s="13">
        <f t="shared" si="1724"/>
        <v>3.0498251172064007E-4</v>
      </c>
      <c r="BF1303" s="13">
        <f t="shared" si="1725"/>
        <v>2.5213490737545163E-4</v>
      </c>
      <c r="BG1303" s="13">
        <f t="shared" si="1726"/>
        <v>1.3896318438844058E-4</v>
      </c>
      <c r="BH1303" s="13">
        <f t="shared" si="1727"/>
        <v>5.74417684258419E-5</v>
      </c>
      <c r="BI1303" s="13">
        <f t="shared" si="1728"/>
        <v>1.8995285834353806E-5</v>
      </c>
      <c r="BJ1303" s="14">
        <f t="shared" si="1729"/>
        <v>0.49243843864662351</v>
      </c>
      <c r="BK1303" s="14">
        <f t="shared" si="1730"/>
        <v>0.24579883586533155</v>
      </c>
      <c r="BL1303" s="14">
        <f t="shared" si="1731"/>
        <v>0.24690306573012782</v>
      </c>
      <c r="BM1303" s="14">
        <f t="shared" si="1732"/>
        <v>0.52654402147560431</v>
      </c>
      <c r="BN1303" s="14">
        <f t="shared" si="1733"/>
        <v>0.47166799375134505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1.6306</v>
      </c>
      <c r="F1304" s="10">
        <f>VLOOKUP(B1304,home!$B$2:$E$405,3,FALSE)</f>
        <v>0.90190000000000003</v>
      </c>
      <c r="G1304" s="10">
        <f>VLOOKUP(C1304,away!$B$2:$E$405,4,FALSE)</f>
        <v>1.0822000000000001</v>
      </c>
      <c r="H1304" s="10">
        <f>VLOOKUP(A1304,away!$A$2:$E$405,3,FALSE)</f>
        <v>1.1465000000000001</v>
      </c>
      <c r="I1304" s="10">
        <f>VLOOKUP(C1304,away!$B$2:$E$405,3,FALSE)</f>
        <v>1.0773999999999999</v>
      </c>
      <c r="J1304" s="10">
        <f>VLOOKUP(B1304,home!$B$2:$E$405,4,FALSE)</f>
        <v>0.87219999999999998</v>
      </c>
      <c r="K1304" s="12">
        <f t="shared" si="1678"/>
        <v>1.5915245951080002</v>
      </c>
      <c r="L1304" s="12">
        <f t="shared" si="1679"/>
        <v>1.07737554302</v>
      </c>
      <c r="M1304" s="13">
        <f t="shared" si="1680"/>
        <v>6.9328435093950494E-2</v>
      </c>
      <c r="N1304" s="13">
        <f t="shared" si="1681"/>
        <v>0.11033790959237083</v>
      </c>
      <c r="O1304" s="13">
        <f t="shared" si="1682"/>
        <v>7.4692760406071743E-2</v>
      </c>
      <c r="P1304" s="13">
        <f t="shared" si="1683"/>
        <v>0.11887536526277218</v>
      </c>
      <c r="Q1304" s="13">
        <f t="shared" si="1684"/>
        <v>8.7802748444530579E-2</v>
      </c>
      <c r="R1304" s="13">
        <f t="shared" si="1685"/>
        <v>4.0236076651077146E-2</v>
      </c>
      <c r="S1304" s="13">
        <f t="shared" si="1686"/>
        <v>5.0957995976713563E-2</v>
      </c>
      <c r="T1304" s="13">
        <f t="shared" si="1687"/>
        <v>9.459653378407458E-2</v>
      </c>
      <c r="U1304" s="13">
        <f t="shared" si="1688"/>
        <v>6.4036705600840002E-2</v>
      </c>
      <c r="V1304" s="13">
        <f t="shared" si="1689"/>
        <v>9.7084589326822401E-3</v>
      </c>
      <c r="W1304" s="13">
        <f t="shared" si="1690"/>
        <v>4.6580077889183696E-2</v>
      </c>
      <c r="X1304" s="13">
        <f t="shared" si="1691"/>
        <v>5.0184236709773178E-2</v>
      </c>
      <c r="Y1304" s="13">
        <f t="shared" si="1692"/>
        <v>2.7033634638118045E-2</v>
      </c>
      <c r="Z1304" s="13">
        <f t="shared" si="1693"/>
        <v>1.44497883103162E-2</v>
      </c>
      <c r="AA1304" s="13">
        <f t="shared" si="1694"/>
        <v>2.2997193489972301E-2</v>
      </c>
      <c r="AB1304" s="13">
        <f t="shared" si="1695"/>
        <v>1.8300299528874256E-2</v>
      </c>
      <c r="AC1304" s="13">
        <f t="shared" si="1696"/>
        <v>1.0404250076080342E-3</v>
      </c>
      <c r="AD1304" s="13">
        <f t="shared" si="1697"/>
        <v>1.8533334900670554E-2</v>
      </c>
      <c r="AE1304" s="13">
        <f t="shared" si="1698"/>
        <v>1.9967361752581455E-2</v>
      </c>
      <c r="AF1304" s="13">
        <f t="shared" si="1699"/>
        <v>1.0756173605432112E-2</v>
      </c>
      <c r="AG1304" s="13">
        <f t="shared" si="1700"/>
        <v>3.8628127929899387E-3</v>
      </c>
      <c r="AH1304" s="13">
        <f t="shared" si="1701"/>
        <v>3.8919621318377396E-3</v>
      </c>
      <c r="AI1304" s="13">
        <f t="shared" si="1702"/>
        <v>6.1941534560487265E-3</v>
      </c>
      <c r="AJ1304" s="13">
        <f t="shared" si="1703"/>
        <v>4.9290737855873859E-3</v>
      </c>
      <c r="AK1304" s="13">
        <f t="shared" si="1704"/>
        <v>2.6149140536214734E-3</v>
      </c>
      <c r="AL1304" s="13">
        <f t="shared" si="1705"/>
        <v>7.135940838146503E-5</v>
      </c>
      <c r="AM1304" s="13">
        <f t="shared" si="1706"/>
        <v>5.8992516647581334E-3</v>
      </c>
      <c r="AN1304" s="13">
        <f t="shared" si="1707"/>
        <v>6.3557094657304327E-3</v>
      </c>
      <c r="AO1304" s="13">
        <f t="shared" si="1708"/>
        <v>3.4237429684593392E-3</v>
      </c>
      <c r="AP1304" s="13">
        <f t="shared" si="1709"/>
        <v>1.229552313268263E-3</v>
      </c>
      <c r="AQ1304" s="13">
        <f t="shared" si="1710"/>
        <v>3.3117239779472285E-4</v>
      </c>
      <c r="AR1304" s="13">
        <f t="shared" si="1711"/>
        <v>8.3862096304039276E-4</v>
      </c>
      <c r="AS1304" s="13">
        <f t="shared" si="1712"/>
        <v>1.3346858886519421E-3</v>
      </c>
      <c r="AT1304" s="13">
        <f t="shared" si="1713"/>
        <v>1.0620927092665721E-3</v>
      </c>
      <c r="AU1304" s="13">
        <f t="shared" si="1714"/>
        <v>5.6344888969421319E-4</v>
      </c>
      <c r="AV1304" s="13">
        <f t="shared" si="1715"/>
        <v>2.241856915086588E-4</v>
      </c>
      <c r="AW1304" s="13">
        <f t="shared" si="1716"/>
        <v>3.3988281547048087E-6</v>
      </c>
      <c r="AX1304" s="13">
        <f t="shared" si="1717"/>
        <v>1.5648006861990636E-3</v>
      </c>
      <c r="AY1304" s="13">
        <f t="shared" si="1718"/>
        <v>1.6858779890117847E-3</v>
      </c>
      <c r="AZ1304" s="13">
        <f t="shared" si="1719"/>
        <v>9.0816185693851851E-4</v>
      </c>
      <c r="BA1304" s="13">
        <f t="shared" si="1720"/>
        <v>3.2614379125639611E-4</v>
      </c>
      <c r="BB1304" s="13">
        <f t="shared" si="1721"/>
        <v>8.7844836051865292E-5</v>
      </c>
      <c r="BC1304" s="13">
        <f t="shared" si="1722"/>
        <v>1.8928375588576258E-5</v>
      </c>
      <c r="BD1304" s="13">
        <f t="shared" si="1723"/>
        <v>1.5058495257393303E-4</v>
      </c>
      <c r="BE1304" s="13">
        <f t="shared" si="1724"/>
        <v>2.3965965567458616E-4</v>
      </c>
      <c r="BF1304" s="13">
        <f t="shared" si="1725"/>
        <v>1.9071211823060928E-4</v>
      </c>
      <c r="BG1304" s="13">
        <f t="shared" si="1726"/>
        <v>1.0117434224971981E-4</v>
      </c>
      <c r="BH1304" s="13">
        <f t="shared" si="1727"/>
        <v>4.0255363521075905E-5</v>
      </c>
      <c r="BI1304" s="13">
        <f t="shared" si="1728"/>
        <v>1.2813480225761135E-5</v>
      </c>
      <c r="BJ1304" s="14">
        <f t="shared" si="1729"/>
        <v>0.49148601045478202</v>
      </c>
      <c r="BK1304" s="14">
        <f t="shared" si="1730"/>
        <v>0.25166791767111979</v>
      </c>
      <c r="BL1304" s="14">
        <f t="shared" si="1731"/>
        <v>0.24265137315856819</v>
      </c>
      <c r="BM1304" s="14">
        <f t="shared" si="1732"/>
        <v>0.49729931498315622</v>
      </c>
      <c r="BN1304" s="14">
        <f t="shared" si="1733"/>
        <v>0.50127329545077293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1.6306</v>
      </c>
      <c r="F1305" s="10">
        <f>VLOOKUP(B1305,home!$B$2:$E$405,3,FALSE)</f>
        <v>1.3288</v>
      </c>
      <c r="G1305" s="10">
        <f>VLOOKUP(C1305,away!$B$2:$E$405,4,FALSE)</f>
        <v>0.54510000000000003</v>
      </c>
      <c r="H1305" s="10">
        <f>VLOOKUP(A1305,away!$A$2:$E$405,3,FALSE)</f>
        <v>1.1465000000000001</v>
      </c>
      <c r="I1305" s="10">
        <f>VLOOKUP(C1305,away!$B$2:$E$405,3,FALSE)</f>
        <v>1.0176000000000001</v>
      </c>
      <c r="J1305" s="10">
        <f>VLOOKUP(B1305,home!$B$2:$E$405,4,FALSE)</f>
        <v>0.62990000000000002</v>
      </c>
      <c r="K1305" s="12">
        <f t="shared" si="1678"/>
        <v>1.1810906717280001</v>
      </c>
      <c r="L1305" s="12">
        <f t="shared" si="1679"/>
        <v>0.73489072416000012</v>
      </c>
      <c r="M1305" s="13">
        <f t="shared" si="1680"/>
        <v>0.14719730284957622</v>
      </c>
      <c r="N1305" s="13">
        <f t="shared" si="1681"/>
        <v>0.17385336129915585</v>
      </c>
      <c r="O1305" s="13">
        <f t="shared" si="1682"/>
        <v>0.10817393248552393</v>
      </c>
      <c r="P1305" s="13">
        <f t="shared" si="1683"/>
        <v>0.12776322258278677</v>
      </c>
      <c r="Q1305" s="13">
        <f t="shared" si="1684"/>
        <v>0.10266829163949537</v>
      </c>
      <c r="R1305" s="13">
        <f t="shared" si="1685"/>
        <v>3.9748009789760813E-2</v>
      </c>
      <c r="S1305" s="13">
        <f t="shared" si="1686"/>
        <v>2.7723743453064425E-2</v>
      </c>
      <c r="T1305" s="13">
        <f t="shared" si="1687"/>
        <v>7.5449975191218835E-2</v>
      </c>
      <c r="U1305" s="13">
        <f t="shared" si="1688"/>
        <v>4.6946003582439721E-2</v>
      </c>
      <c r="V1305" s="13">
        <f t="shared" si="1689"/>
        <v>2.6737165673036689E-3</v>
      </c>
      <c r="W1305" s="13">
        <f t="shared" si="1690"/>
        <v>4.0420187179219261E-2</v>
      </c>
      <c r="X1305" s="13">
        <f t="shared" si="1691"/>
        <v>2.9704420626819196E-2</v>
      </c>
      <c r="Y1305" s="13">
        <f t="shared" si="1692"/>
        <v>1.09147515925982E-2</v>
      </c>
      <c r="Z1305" s="13">
        <f t="shared" si="1693"/>
        <v>9.7368145661053656E-3</v>
      </c>
      <c r="AA1305" s="13">
        <f t="shared" si="1694"/>
        <v>1.1500060856372361E-2</v>
      </c>
      <c r="AB1305" s="13">
        <f t="shared" si="1695"/>
        <v>6.7913073008828585E-3</v>
      </c>
      <c r="AC1305" s="13">
        <f t="shared" si="1696"/>
        <v>1.4504454153483782E-4</v>
      </c>
      <c r="AD1305" s="13">
        <f t="shared" si="1697"/>
        <v>1.1934976506718899E-2</v>
      </c>
      <c r="AE1305" s="13">
        <f t="shared" si="1698"/>
        <v>8.7709035278552405E-3</v>
      </c>
      <c r="AF1305" s="13">
        <f t="shared" si="1699"/>
        <v>3.2228278225615182E-3</v>
      </c>
      <c r="AG1305" s="13">
        <f t="shared" si="1700"/>
        <v>7.8947542412174346E-4</v>
      </c>
      <c r="AH1305" s="13">
        <f t="shared" si="1701"/>
        <v>1.7888736768742024E-3</v>
      </c>
      <c r="AI1305" s="13">
        <f t="shared" si="1702"/>
        <v>2.1128220126558888E-3</v>
      </c>
      <c r="AJ1305" s="13">
        <f t="shared" si="1703"/>
        <v>1.2477171850847249E-3</v>
      </c>
      <c r="AK1305" s="13">
        <f t="shared" si="1704"/>
        <v>4.9122237608609568E-4</v>
      </c>
      <c r="AL1305" s="13">
        <f t="shared" si="1705"/>
        <v>5.0357873916946117E-6</v>
      </c>
      <c r="AM1305" s="13">
        <f t="shared" si="1706"/>
        <v>2.8192578838757017E-3</v>
      </c>
      <c r="AN1305" s="13">
        <f t="shared" si="1707"/>
        <v>2.0718464678752039E-3</v>
      </c>
      <c r="AO1305" s="13">
        <f t="shared" si="1708"/>
        <v>7.6129037556257341E-4</v>
      </c>
      <c r="AP1305" s="13">
        <f t="shared" si="1709"/>
        <v>1.8648841179773936E-4</v>
      </c>
      <c r="AQ1305" s="13">
        <f t="shared" si="1710"/>
        <v>3.4262150998372245E-5</v>
      </c>
      <c r="AR1305" s="13">
        <f t="shared" si="1711"/>
        <v>2.6292533436576902E-4</v>
      </c>
      <c r="AS1305" s="13">
        <f t="shared" si="1712"/>
        <v>3.1053865978037515E-4</v>
      </c>
      <c r="AT1305" s="13">
        <f t="shared" si="1713"/>
        <v>1.8338715713875814E-4</v>
      </c>
      <c r="AU1305" s="13">
        <f t="shared" si="1714"/>
        <v>7.2198953537101385E-5</v>
      </c>
      <c r="AV1305" s="13">
        <f t="shared" si="1715"/>
        <v>2.1318377632798443E-5</v>
      </c>
      <c r="AW1305" s="13">
        <f t="shared" si="1716"/>
        <v>1.2141459360806969E-7</v>
      </c>
      <c r="AX1305" s="13">
        <f t="shared" si="1717"/>
        <v>5.5496653130686845E-4</v>
      </c>
      <c r="AY1305" s="13">
        <f t="shared" si="1718"/>
        <v>4.0783975607666792E-4</v>
      </c>
      <c r="AZ1305" s="13">
        <f t="shared" si="1719"/>
        <v>1.4985882684221012E-4</v>
      </c>
      <c r="BA1305" s="13">
        <f t="shared" si="1720"/>
        <v>3.6709953926613289E-5</v>
      </c>
      <c r="BB1305" s="13">
        <f t="shared" si="1721"/>
        <v>6.7444511562522691E-6</v>
      </c>
      <c r="BC1305" s="13">
        <f t="shared" si="1722"/>
        <v>9.9128691885599638E-7</v>
      </c>
      <c r="BD1305" s="13">
        <f t="shared" si="1723"/>
        <v>3.2203564895345009E-5</v>
      </c>
      <c r="BE1305" s="13">
        <f t="shared" si="1724"/>
        <v>3.803533009427928E-5</v>
      </c>
      <c r="BF1305" s="13">
        <f t="shared" si="1725"/>
        <v>2.2461586785224272E-5</v>
      </c>
      <c r="BG1305" s="13">
        <f t="shared" si="1726"/>
        <v>8.8430568747457678E-6</v>
      </c>
      <c r="BH1305" s="13">
        <f t="shared" si="1727"/>
        <v>2.6111129960805982E-6</v>
      </c>
      <c r="BI1305" s="13">
        <f t="shared" si="1728"/>
        <v>6.1679224049970823E-7</v>
      </c>
      <c r="BJ1305" s="14">
        <f t="shared" si="1729"/>
        <v>0.46475942690610117</v>
      </c>
      <c r="BK1305" s="14">
        <f t="shared" si="1730"/>
        <v>0.30591590553773429</v>
      </c>
      <c r="BL1305" s="14">
        <f t="shared" si="1731"/>
        <v>0.21975508919202158</v>
      </c>
      <c r="BM1305" s="14">
        <f t="shared" si="1732"/>
        <v>0.30035539721418048</v>
      </c>
      <c r="BN1305" s="14">
        <f t="shared" si="1733"/>
        <v>0.69940412064629898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1.6306</v>
      </c>
      <c r="F1306" s="10">
        <f>VLOOKUP(B1306,home!$B$2:$E$405,3,FALSE)</f>
        <v>0.82789999999999997</v>
      </c>
      <c r="G1306" s="10">
        <f>VLOOKUP(C1306,away!$B$2:$E$405,4,FALSE)</f>
        <v>0.82969999999999999</v>
      </c>
      <c r="H1306" s="10">
        <f>VLOOKUP(A1306,away!$A$2:$E$405,3,FALSE)</f>
        <v>1.1465000000000001</v>
      </c>
      <c r="I1306" s="10">
        <f>VLOOKUP(C1306,away!$B$2:$E$405,3,FALSE)</f>
        <v>0.66700000000000004</v>
      </c>
      <c r="J1306" s="10">
        <f>VLOOKUP(B1306,home!$B$2:$E$405,4,FALSE)</f>
        <v>0.56689999999999996</v>
      </c>
      <c r="K1306" s="12">
        <f t="shared" si="1678"/>
        <v>1.1200732120779999</v>
      </c>
      <c r="L1306" s="12">
        <f t="shared" si="1679"/>
        <v>0.43351721695000001</v>
      </c>
      <c r="M1306" s="13">
        <f t="shared" si="1680"/>
        <v>0.21148727896802016</v>
      </c>
      <c r="N1306" s="13">
        <f t="shared" si="1681"/>
        <v>0.23688123586734638</v>
      </c>
      <c r="O1306" s="13">
        <f t="shared" si="1682"/>
        <v>9.1683376598544378E-2</v>
      </c>
      <c r="P1306" s="13">
        <f t="shared" si="1683"/>
        <v>0.10269209412088853</v>
      </c>
      <c r="Q1306" s="13">
        <f t="shared" si="1684"/>
        <v>0.13266216336947251</v>
      </c>
      <c r="R1306" s="13">
        <f t="shared" si="1685"/>
        <v>1.9873161131789854E-2</v>
      </c>
      <c r="S1306" s="13">
        <f t="shared" si="1686"/>
        <v>1.2466076265192387E-2</v>
      </c>
      <c r="T1306" s="13">
        <f t="shared" si="1687"/>
        <v>5.7511331858499964E-2</v>
      </c>
      <c r="U1306" s="13">
        <f t="shared" si="1688"/>
        <v>2.2259395423027524E-2</v>
      </c>
      <c r="V1306" s="13">
        <f t="shared" si="1689"/>
        <v>6.7257393204822537E-4</v>
      </c>
      <c r="W1306" s="13">
        <f t="shared" si="1690"/>
        <v>4.953044514882049E-2</v>
      </c>
      <c r="X1306" s="13">
        <f t="shared" si="1691"/>
        <v>2.1472300735211287E-2</v>
      </c>
      <c r="Y1306" s="13">
        <f t="shared" si="1692"/>
        <v>4.6543060281211178E-3</v>
      </c>
      <c r="Z1306" s="13">
        <f t="shared" si="1693"/>
        <v>2.8717858352841508E-3</v>
      </c>
      <c r="AA1306" s="13">
        <f t="shared" si="1694"/>
        <v>3.2166103849268208E-3</v>
      </c>
      <c r="AB1306" s="13">
        <f t="shared" si="1695"/>
        <v>1.8014195629242184E-3</v>
      </c>
      <c r="AC1306" s="13">
        <f t="shared" si="1696"/>
        <v>2.0411400708762156E-5</v>
      </c>
      <c r="AD1306" s="13">
        <f t="shared" si="1697"/>
        <v>1.3869431198373139E-2</v>
      </c>
      <c r="AE1306" s="13">
        <f t="shared" si="1698"/>
        <v>6.0126372137982277E-3</v>
      </c>
      <c r="AF1306" s="13">
        <f t="shared" si="1699"/>
        <v>1.3032908757279046E-3</v>
      </c>
      <c r="AG1306" s="13">
        <f t="shared" si="1700"/>
        <v>1.8833301110729656E-4</v>
      </c>
      <c r="AH1306" s="13">
        <f t="shared" si="1701"/>
        <v>3.1124215074720398E-4</v>
      </c>
      <c r="AI1306" s="13">
        <f t="shared" si="1702"/>
        <v>3.4861399552148584E-4</v>
      </c>
      <c r="AJ1306" s="13">
        <f t="shared" si="1703"/>
        <v>1.9523659886954811E-4</v>
      </c>
      <c r="AK1306" s="13">
        <f t="shared" si="1704"/>
        <v>7.2893094803666255E-5</v>
      </c>
      <c r="AL1306" s="13">
        <f t="shared" si="1705"/>
        <v>3.9644738784318708E-7</v>
      </c>
      <c r="AM1306" s="13">
        <f t="shared" si="1706"/>
        <v>3.1069556704113235E-3</v>
      </c>
      <c r="AN1306" s="13">
        <f t="shared" si="1707"/>
        <v>1.3469187754237386E-3</v>
      </c>
      <c r="AO1306" s="13">
        <f t="shared" si="1708"/>
        <v>2.9195623948970054E-4</v>
      </c>
      <c r="AP1306" s="13">
        <f t="shared" si="1709"/>
        <v>4.2189352138254237E-5</v>
      </c>
      <c r="AQ1306" s="13">
        <f t="shared" si="1710"/>
        <v>4.5724526309748766E-6</v>
      </c>
      <c r="AR1306" s="13">
        <f t="shared" si="1711"/>
        <v>2.6985766197892072E-5</v>
      </c>
      <c r="AS1306" s="13">
        <f t="shared" si="1712"/>
        <v>3.0226033825658889E-5</v>
      </c>
      <c r="AT1306" s="13">
        <f t="shared" si="1713"/>
        <v>1.6927685397742016E-5</v>
      </c>
      <c r="AU1306" s="13">
        <f t="shared" si="1714"/>
        <v>6.3200823188315851E-6</v>
      </c>
      <c r="AV1306" s="13">
        <f t="shared" si="1715"/>
        <v>1.7697387258627672E-6</v>
      </c>
      <c r="AW1306" s="13">
        <f t="shared" si="1716"/>
        <v>5.34731564326397E-9</v>
      </c>
      <c r="AX1306" s="13">
        <f t="shared" si="1717"/>
        <v>5.8000296959026076E-4</v>
      </c>
      <c r="AY1306" s="13">
        <f t="shared" si="1718"/>
        <v>2.5144127319950537E-4</v>
      </c>
      <c r="AZ1306" s="13">
        <f t="shared" si="1719"/>
        <v>5.4502060491907084E-5</v>
      </c>
      <c r="BA1306" s="13">
        <f t="shared" si="1720"/>
        <v>7.8758605274973717E-6</v>
      </c>
      <c r="BB1306" s="13">
        <f t="shared" si="1721"/>
        <v>8.5358028424175477E-7</v>
      </c>
      <c r="BC1306" s="13">
        <f t="shared" si="1722"/>
        <v>7.4008349853575157E-8</v>
      </c>
      <c r="BD1306" s="13">
        <f t="shared" si="1723"/>
        <v>1.9497990432289246E-6</v>
      </c>
      <c r="BE1306" s="13">
        <f t="shared" si="1724"/>
        <v>2.1839176772560327E-6</v>
      </c>
      <c r="BF1306" s="13">
        <f t="shared" si="1725"/>
        <v>1.2230738438390447E-6</v>
      </c>
      <c r="BG1306" s="13">
        <f t="shared" si="1726"/>
        <v>4.5664408295912831E-7</v>
      </c>
      <c r="BH1306" s="13">
        <f t="shared" si="1727"/>
        <v>1.2786870119411088E-7</v>
      </c>
      <c r="BI1306" s="13">
        <f t="shared" si="1728"/>
        <v>2.8644461374145937E-8</v>
      </c>
      <c r="BJ1306" s="14">
        <f t="shared" si="1729"/>
        <v>0.52977281754901573</v>
      </c>
      <c r="BK1306" s="14">
        <f t="shared" si="1730"/>
        <v>0.32759027240744537</v>
      </c>
      <c r="BL1306" s="14">
        <f t="shared" si="1731"/>
        <v>0.13985014819543054</v>
      </c>
      <c r="BM1306" s="14">
        <f t="shared" si="1732"/>
        <v>0.20455427800522996</v>
      </c>
      <c r="BN1306" s="14">
        <f t="shared" si="1733"/>
        <v>0.79527931005606189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1.6306</v>
      </c>
      <c r="F1307" s="10">
        <f>VLOOKUP(B1307,home!$B$2:$E$405,3,FALSE)</f>
        <v>1.1619999999999999</v>
      </c>
      <c r="G1307" s="10">
        <f>VLOOKUP(C1307,away!$B$2:$E$405,4,FALSE)</f>
        <v>1.1544000000000001</v>
      </c>
      <c r="H1307" s="10">
        <f>VLOOKUP(A1307,away!$A$2:$E$405,3,FALSE)</f>
        <v>1.1465000000000001</v>
      </c>
      <c r="I1307" s="10">
        <f>VLOOKUP(C1307,away!$B$2:$E$405,3,FALSE)</f>
        <v>0.76959999999999995</v>
      </c>
      <c r="J1307" s="10">
        <f>VLOOKUP(B1307,home!$B$2:$E$405,4,FALSE)</f>
        <v>0.91810000000000003</v>
      </c>
      <c r="K1307" s="12">
        <f t="shared" si="1678"/>
        <v>2.1873077116799999</v>
      </c>
      <c r="L1307" s="12">
        <f t="shared" si="1679"/>
        <v>0.81008222984</v>
      </c>
      <c r="M1307" s="13">
        <f t="shared" si="1680"/>
        <v>4.9917185260333709E-2</v>
      </c>
      <c r="N1307" s="13">
        <f t="shared" si="1681"/>
        <v>0.10918424426528714</v>
      </c>
      <c r="O1307" s="13">
        <f t="shared" si="1682"/>
        <v>4.043702474302751E-2</v>
      </c>
      <c r="P1307" s="13">
        <f t="shared" si="1683"/>
        <v>8.8448216057819037E-2</v>
      </c>
      <c r="Q1307" s="13">
        <f t="shared" si="1684"/>
        <v>0.11940976973770771</v>
      </c>
      <c r="R1307" s="13">
        <f t="shared" si="1685"/>
        <v>1.6378657585963491E-2</v>
      </c>
      <c r="S1307" s="13">
        <f t="shared" si="1686"/>
        <v>3.9180328793634894E-2</v>
      </c>
      <c r="T1307" s="13">
        <f t="shared" si="1687"/>
        <v>9.6731732533803225E-2</v>
      </c>
      <c r="U1307" s="13">
        <f t="shared" si="1688"/>
        <v>3.5825164044744069E-2</v>
      </c>
      <c r="V1307" s="13">
        <f t="shared" si="1689"/>
        <v>7.7137321841332616E-3</v>
      </c>
      <c r="W1307" s="13">
        <f t="shared" si="1690"/>
        <v>8.7061970065740388E-2</v>
      </c>
      <c r="X1307" s="13">
        <f t="shared" si="1691"/>
        <v>7.0527354845118295E-2</v>
      </c>
      <c r="Y1307" s="13">
        <f t="shared" si="1692"/>
        <v>2.856647843882518E-2</v>
      </c>
      <c r="Z1307" s="13">
        <f t="shared" si="1693"/>
        <v>4.4226864863410459E-3</v>
      </c>
      <c r="AA1307" s="13">
        <f t="shared" si="1694"/>
        <v>9.67377625791669E-3</v>
      </c>
      <c r="AB1307" s="13">
        <f t="shared" si="1695"/>
        <v>1.0579762705004037E-2</v>
      </c>
      <c r="AC1307" s="13">
        <f t="shared" si="1696"/>
        <v>8.5424719873043449E-4</v>
      </c>
      <c r="AD1307" s="13">
        <f t="shared" si="1697"/>
        <v>4.7607829629711829E-2</v>
      </c>
      <c r="AE1307" s="13">
        <f t="shared" si="1698"/>
        <v>3.856625678427978E-2</v>
      </c>
      <c r="AF1307" s="13">
        <f t="shared" si="1699"/>
        <v>1.5620919646195695E-2</v>
      </c>
      <c r="AG1307" s="13">
        <f t="shared" si="1700"/>
        <v>4.2180764730472249E-3</v>
      </c>
      <c r="AH1307" s="13">
        <f t="shared" si="1701"/>
        <v>8.9568493268459709E-4</v>
      </c>
      <c r="AI1307" s="13">
        <f t="shared" si="1702"/>
        <v>1.9591385604966005E-3</v>
      </c>
      <c r="AJ1307" s="13">
        <f t="shared" si="1703"/>
        <v>2.1426194408119348E-3</v>
      </c>
      <c r="AK1307" s="13">
        <f t="shared" si="1704"/>
        <v>1.5621893420278113E-3</v>
      </c>
      <c r="AL1307" s="13">
        <f t="shared" si="1705"/>
        <v>6.0545593992164934E-5</v>
      </c>
      <c r="AM1307" s="13">
        <f t="shared" si="1706"/>
        <v>2.0826594577083243E-2</v>
      </c>
      <c r="AN1307" s="13">
        <f t="shared" si="1707"/>
        <v>1.6871254174977243E-2</v>
      </c>
      <c r="AO1307" s="13">
        <f t="shared" si="1708"/>
        <v>6.8335516011314877E-3</v>
      </c>
      <c r="AP1307" s="13">
        <f t="shared" si="1709"/>
        <v>1.8452462395904328E-3</v>
      </c>
      <c r="AQ1307" s="13">
        <f t="shared" si="1710"/>
        <v>3.7370029709282314E-4</v>
      </c>
      <c r="AR1307" s="13">
        <f t="shared" si="1711"/>
        <v>1.4511568950064576E-4</v>
      </c>
      <c r="AS1307" s="13">
        <f t="shared" si="1712"/>
        <v>3.1741266673052283E-4</v>
      </c>
      <c r="AT1307" s="13">
        <f t="shared" si="1713"/>
        <v>3.471395868622933E-4</v>
      </c>
      <c r="AU1307" s="13">
        <f t="shared" si="1714"/>
        <v>2.531003651244344E-4</v>
      </c>
      <c r="AV1307" s="13">
        <f t="shared" si="1715"/>
        <v>1.3840209511642481E-4</v>
      </c>
      <c r="AW1307" s="13">
        <f t="shared" si="1716"/>
        <v>2.9800190003810049E-6</v>
      </c>
      <c r="AX1307" s="13">
        <f t="shared" si="1717"/>
        <v>7.5923618210811724E-3</v>
      </c>
      <c r="AY1307" s="13">
        <f t="shared" si="1718"/>
        <v>6.1504373937735189E-3</v>
      </c>
      <c r="AZ1307" s="13">
        <f t="shared" si="1719"/>
        <v>2.4911800192196853E-3</v>
      </c>
      <c r="BA1307" s="13">
        <f t="shared" si="1720"/>
        <v>6.7268688830077888E-4</v>
      </c>
      <c r="BB1307" s="13">
        <f t="shared" si="1721"/>
        <v>1.3623292361470646E-4</v>
      </c>
      <c r="BC1307" s="13">
        <f t="shared" si="1722"/>
        <v>2.2071974107884767E-5</v>
      </c>
      <c r="BD1307" s="13">
        <f t="shared" si="1723"/>
        <v>1.9592606889242025E-5</v>
      </c>
      <c r="BE1307" s="13">
        <f t="shared" si="1724"/>
        <v>4.2855060140753768E-5</v>
      </c>
      <c r="BF1307" s="13">
        <f t="shared" si="1725"/>
        <v>4.6868601765190466E-5</v>
      </c>
      <c r="BG1307" s="13">
        <f t="shared" si="1726"/>
        <v>3.4172018025553317E-5</v>
      </c>
      <c r="BH1307" s="13">
        <f t="shared" si="1727"/>
        <v>1.868617963774019E-5</v>
      </c>
      <c r="BI1307" s="13">
        <f t="shared" si="1728"/>
        <v>8.1744849646933764E-6</v>
      </c>
      <c r="BJ1307" s="14">
        <f t="shared" si="1729"/>
        <v>0.68130995032968955</v>
      </c>
      <c r="BK1307" s="14">
        <f t="shared" si="1730"/>
        <v>0.19232469248241701</v>
      </c>
      <c r="BL1307" s="14">
        <f t="shared" si="1731"/>
        <v>0.12082553696743424</v>
      </c>
      <c r="BM1307" s="14">
        <f t="shared" si="1732"/>
        <v>0.56896031124097002</v>
      </c>
      <c r="BN1307" s="14">
        <f t="shared" si="1733"/>
        <v>0.42377509765013865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1.6306</v>
      </c>
      <c r="F1308" s="10">
        <f>VLOOKUP(B1308,home!$B$2:$E$405,3,FALSE)</f>
        <v>0.86580000000000001</v>
      </c>
      <c r="G1308" s="10">
        <f>VLOOKUP(C1308,away!$B$2:$E$405,4,FALSE)</f>
        <v>1.2987</v>
      </c>
      <c r="H1308" s="10">
        <f>VLOOKUP(A1308,away!$A$2:$E$405,3,FALSE)</f>
        <v>1.1465000000000001</v>
      </c>
      <c r="I1308" s="10">
        <f>VLOOKUP(C1308,away!$B$2:$E$405,3,FALSE)</f>
        <v>0.66700000000000004</v>
      </c>
      <c r="J1308" s="10">
        <f>VLOOKUP(B1308,home!$B$2:$E$405,4,FALSE)</f>
        <v>1.3853</v>
      </c>
      <c r="K1308" s="12">
        <f t="shared" si="1678"/>
        <v>1.8334702184760001</v>
      </c>
      <c r="L1308" s="12">
        <f t="shared" si="1679"/>
        <v>1.0593603821500002</v>
      </c>
      <c r="M1308" s="13">
        <f t="shared" si="1680"/>
        <v>5.5419120985989764E-2</v>
      </c>
      <c r="N1308" s="13">
        <f t="shared" si="1681"/>
        <v>0.10160930786193054</v>
      </c>
      <c r="O1308" s="13">
        <f t="shared" si="1682"/>
        <v>5.8708821186135206E-2</v>
      </c>
      <c r="P1308" s="13">
        <f t="shared" si="1683"/>
        <v>0.10764087520661175</v>
      </c>
      <c r="Q1308" s="13">
        <f t="shared" si="1684"/>
        <v>9.3148819942404482E-2</v>
      </c>
      <c r="R1308" s="13">
        <f t="shared" si="1685"/>
        <v>3.109689962366011E-2</v>
      </c>
      <c r="S1308" s="13">
        <f t="shared" si="1686"/>
        <v>5.2267871670927918E-2</v>
      </c>
      <c r="T1308" s="13">
        <f t="shared" si="1687"/>
        <v>9.8678169491007162E-2</v>
      </c>
      <c r="U1308" s="13">
        <f t="shared" si="1688"/>
        <v>5.701523934691835E-2</v>
      </c>
      <c r="V1308" s="13">
        <f t="shared" si="1689"/>
        <v>1.1280020629357772E-2</v>
      </c>
      <c r="W1308" s="13">
        <f t="shared" si="1690"/>
        <v>5.6928529083527302E-2</v>
      </c>
      <c r="X1308" s="13">
        <f t="shared" si="1691"/>
        <v>6.0307828325162884E-2</v>
      </c>
      <c r="Y1308" s="13">
        <f t="shared" si="1692"/>
        <v>3.1943862030590575E-2</v>
      </c>
      <c r="Z1308" s="13">
        <f t="shared" si="1693"/>
        <v>1.0980941156333591E-2</v>
      </c>
      <c r="AA1308" s="13">
        <f t="shared" si="1694"/>
        <v>2.0133228580975049E-2</v>
      </c>
      <c r="AB1308" s="13">
        <f t="shared" si="1695"/>
        <v>1.845683750249379E-2</v>
      </c>
      <c r="AC1308" s="13">
        <f t="shared" si="1696"/>
        <v>1.3693280307527568E-3</v>
      </c>
      <c r="AD1308" s="13">
        <f t="shared" si="1697"/>
        <v>2.6094190664073043E-2</v>
      </c>
      <c r="AE1308" s="13">
        <f t="shared" si="1698"/>
        <v>2.7643151793787384E-2</v>
      </c>
      <c r="AF1308" s="13">
        <f t="shared" si="1699"/>
        <v>1.4642029924048533E-2</v>
      </c>
      <c r="AG1308" s="13">
        <f t="shared" si="1700"/>
        <v>5.1703954719305974E-3</v>
      </c>
      <c r="AH1308" s="13">
        <f t="shared" si="1701"/>
        <v>2.9081935049350542E-3</v>
      </c>
      <c r="AI1308" s="13">
        <f t="shared" si="1702"/>
        <v>5.3320861808637578E-3</v>
      </c>
      <c r="AJ1308" s="13">
        <f t="shared" si="1703"/>
        <v>4.8881106074805687E-3</v>
      </c>
      <c r="AK1308" s="13">
        <f t="shared" si="1704"/>
        <v>2.9874017411440834E-3</v>
      </c>
      <c r="AL1308" s="13">
        <f t="shared" si="1705"/>
        <v>1.0638614619126505E-4</v>
      </c>
      <c r="AM1308" s="13">
        <f t="shared" si="1706"/>
        <v>9.5685842915624719E-3</v>
      </c>
      <c r="AN1308" s="13">
        <f t="shared" si="1707"/>
        <v>1.0136579111744108E-2</v>
      </c>
      <c r="AO1308" s="13">
        <f t="shared" si="1708"/>
        <v>5.3691451607554737E-3</v>
      </c>
      <c r="AP1308" s="13">
        <f t="shared" si="1709"/>
        <v>1.895953223105581E-3</v>
      </c>
      <c r="AQ1308" s="13">
        <f t="shared" si="1710"/>
        <v>5.0212443274191311E-4</v>
      </c>
      <c r="AR1308" s="13">
        <f t="shared" si="1711"/>
        <v>6.1616499655082959E-4</v>
      </c>
      <c r="AS1308" s="13">
        <f t="shared" si="1712"/>
        <v>1.1297201708433133E-3</v>
      </c>
      <c r="AT1308" s="13">
        <f t="shared" si="1713"/>
        <v>1.0356541442264171E-3</v>
      </c>
      <c r="AU1308" s="13">
        <f t="shared" si="1714"/>
        <v>6.3294701002679452E-4</v>
      </c>
      <c r="AV1308" s="13">
        <f t="shared" si="1715"/>
        <v>2.9012237318938963E-4</v>
      </c>
      <c r="AW1308" s="13">
        <f t="shared" si="1716"/>
        <v>5.7398449819739813E-6</v>
      </c>
      <c r="AX1308" s="13">
        <f t="shared" si="1717"/>
        <v>2.9239523885928463E-3</v>
      </c>
      <c r="AY1308" s="13">
        <f t="shared" si="1718"/>
        <v>3.0975193197681234E-3</v>
      </c>
      <c r="AZ1308" s="13">
        <f t="shared" si="1719"/>
        <v>1.6406946251532838E-3</v>
      </c>
      <c r="BA1308" s="13">
        <f t="shared" si="1720"/>
        <v>5.7936229503127809E-4</v>
      </c>
      <c r="BB1308" s="13">
        <f t="shared" si="1721"/>
        <v>1.5343836556690896E-4</v>
      </c>
      <c r="BC1308" s="13">
        <f t="shared" si="1722"/>
        <v>3.2509305116686423E-5</v>
      </c>
      <c r="BD1308" s="13">
        <f t="shared" si="1723"/>
        <v>1.0879013103559005E-4</v>
      </c>
      <c r="BE1308" s="13">
        <f t="shared" si="1724"/>
        <v>1.9946346531785598E-4</v>
      </c>
      <c r="BF1308" s="13">
        <f t="shared" si="1725"/>
        <v>1.8285516166715476E-4</v>
      </c>
      <c r="BG1308" s="13">
        <f t="shared" si="1726"/>
        <v>1.1175316440378083E-4</v>
      </c>
      <c r="BH1308" s="13">
        <f t="shared" si="1727"/>
        <v>5.1224024688696118E-5</v>
      </c>
      <c r="BI1308" s="13">
        <f t="shared" si="1728"/>
        <v>1.8783544747440722E-5</v>
      </c>
      <c r="BJ1308" s="14">
        <f t="shared" si="1729"/>
        <v>0.55206614710760116</v>
      </c>
      <c r="BK1308" s="14">
        <f t="shared" si="1730"/>
        <v>0.23118112198959936</v>
      </c>
      <c r="BL1308" s="14">
        <f t="shared" si="1731"/>
        <v>0.20590429646130323</v>
      </c>
      <c r="BM1308" s="14">
        <f t="shared" si="1732"/>
        <v>0.54941688243331954</v>
      </c>
      <c r="BN1308" s="14">
        <f t="shared" si="1733"/>
        <v>0.44762384480673184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1.6306</v>
      </c>
      <c r="F1309" s="10">
        <f>VLOOKUP(B1309,home!$B$2:$E$405,3,FALSE)</f>
        <v>1.2910999999999999</v>
      </c>
      <c r="G1309" s="10">
        <f>VLOOKUP(C1309,away!$B$2:$E$405,4,FALSE)</f>
        <v>0.64929999999999999</v>
      </c>
      <c r="H1309" s="10">
        <f>VLOOKUP(A1309,away!$A$2:$E$405,3,FALSE)</f>
        <v>1.1465000000000001</v>
      </c>
      <c r="I1309" s="10">
        <f>VLOOKUP(C1309,away!$B$2:$E$405,3,FALSE)</f>
        <v>0.5131</v>
      </c>
      <c r="J1309" s="10">
        <f>VLOOKUP(B1309,home!$B$2:$E$405,4,FALSE)</f>
        <v>1.0558000000000001</v>
      </c>
      <c r="K1309" s="12">
        <f t="shared" si="1678"/>
        <v>1.3669502916379999</v>
      </c>
      <c r="L1309" s="12">
        <f t="shared" si="1679"/>
        <v>0.62109456857000012</v>
      </c>
      <c r="M1309" s="13">
        <f t="shared" si="1680"/>
        <v>0.13696294554557528</v>
      </c>
      <c r="N1309" s="13">
        <f t="shared" si="1681"/>
        <v>0.1872215383571236</v>
      </c>
      <c r="O1309" s="13">
        <f t="shared" si="1682"/>
        <v>8.5066941573705507E-2</v>
      </c>
      <c r="P1309" s="13">
        <f t="shared" si="1683"/>
        <v>0.11628228059292942</v>
      </c>
      <c r="Q1309" s="13">
        <f t="shared" si="1684"/>
        <v>0.12796126822909257</v>
      </c>
      <c r="R1309" s="13">
        <f t="shared" si="1685"/>
        <v>2.6417307688145007E-2</v>
      </c>
      <c r="S1309" s="13">
        <f t="shared" si="1686"/>
        <v>2.4681071084648551E-2</v>
      </c>
      <c r="T1309" s="13">
        <f t="shared" si="1687"/>
        <v>7.9476048684418307E-2</v>
      </c>
      <c r="U1309" s="13">
        <f t="shared" si="1688"/>
        <v>3.6111146448600584E-2</v>
      </c>
      <c r="V1309" s="13">
        <f t="shared" si="1689"/>
        <v>2.3282625187961582E-3</v>
      </c>
      <c r="W1309" s="13">
        <f t="shared" si="1690"/>
        <v>5.8305564308042124E-2</v>
      </c>
      <c r="X1309" s="13">
        <f t="shared" si="1691"/>
        <v>3.6213269309133815E-2</v>
      </c>
      <c r="Y1309" s="13">
        <f t="shared" si="1692"/>
        <v>1.1245932439032845E-2</v>
      </c>
      <c r="Z1309" s="13">
        <f t="shared" si="1693"/>
        <v>5.4692154404497907E-3</v>
      </c>
      <c r="AA1309" s="13">
        <f t="shared" si="1694"/>
        <v>7.4761456413538919E-3</v>
      </c>
      <c r="AB1309" s="13">
        <f t="shared" si="1695"/>
        <v>5.1097597323884331E-3</v>
      </c>
      <c r="AC1309" s="13">
        <f t="shared" si="1696"/>
        <v>1.2354421593109213E-4</v>
      </c>
      <c r="AD1309" s="13">
        <f t="shared" si="1697"/>
        <v>1.9925202033749083E-2</v>
      </c>
      <c r="AE1309" s="13">
        <f t="shared" si="1698"/>
        <v>1.2375434760821476E-2</v>
      </c>
      <c r="AF1309" s="13">
        <f t="shared" si="1699"/>
        <v>3.8431576568192976E-3</v>
      </c>
      <c r="AG1309" s="13">
        <f t="shared" si="1700"/>
        <v>7.9565478226955818E-4</v>
      </c>
      <c r="AH1309" s="13">
        <f t="shared" si="1701"/>
        <v>8.4922500110063629E-4</v>
      </c>
      <c r="AI1309" s="13">
        <f t="shared" si="1702"/>
        <v>1.1608483629207953E-3</v>
      </c>
      <c r="AJ1309" s="13">
        <f t="shared" si="1703"/>
        <v>7.9341100412103809E-4</v>
      </c>
      <c r="AK1309" s="13">
        <f t="shared" si="1704"/>
        <v>3.6151780115735037E-4</v>
      </c>
      <c r="AL1309" s="13">
        <f t="shared" si="1705"/>
        <v>4.1955882666826371E-6</v>
      </c>
      <c r="AM1309" s="13">
        <f t="shared" si="1706"/>
        <v>5.4473521461958739E-3</v>
      </c>
      <c r="AN1309" s="13">
        <f t="shared" si="1707"/>
        <v>3.3833208310903905E-3</v>
      </c>
      <c r="AO1309" s="13">
        <f t="shared" si="1708"/>
        <v>1.0506810959599899E-3</v>
      </c>
      <c r="AP1309" s="13">
        <f t="shared" si="1709"/>
        <v>2.1752410733330828E-4</v>
      </c>
      <c r="AQ1309" s="13">
        <f t="shared" si="1710"/>
        <v>3.3775760399438871E-5</v>
      </c>
      <c r="AR1309" s="13">
        <f t="shared" si="1711"/>
        <v>1.0548980713549153E-4</v>
      </c>
      <c r="AS1309" s="13">
        <f t="shared" si="1712"/>
        <v>1.4419932262869648E-4</v>
      </c>
      <c r="AT1309" s="13">
        <f t="shared" si="1713"/>
        <v>9.8556653060649364E-5</v>
      </c>
      <c r="AU1309" s="13">
        <f t="shared" si="1714"/>
        <v>4.4907348548039926E-5</v>
      </c>
      <c r="AV1309" s="13">
        <f t="shared" si="1715"/>
        <v>1.5346528298608123E-5</v>
      </c>
      <c r="AW1309" s="13">
        <f t="shared" si="1716"/>
        <v>9.8946586152150635E-8</v>
      </c>
      <c r="AX1309" s="13">
        <f t="shared" si="1717"/>
        <v>1.2410432674828896E-3</v>
      </c>
      <c r="AY1309" s="13">
        <f t="shared" si="1718"/>
        <v>7.7080523279398857E-4</v>
      </c>
      <c r="AZ1309" s="13">
        <f t="shared" si="1719"/>
        <v>2.3937147175684035E-4</v>
      </c>
      <c r="BA1309" s="13">
        <f t="shared" si="1720"/>
        <v>4.9557440326260249E-5</v>
      </c>
      <c r="BB1309" s="13">
        <f t="shared" si="1721"/>
        <v>7.6949642547180317E-6</v>
      </c>
      <c r="BC1309" s="13">
        <f t="shared" si="1722"/>
        <v>9.5586010078913393E-7</v>
      </c>
      <c r="BD1309" s="13">
        <f t="shared" si="1723"/>
        <v>1.0919857708558437E-5</v>
      </c>
      <c r="BE1309" s="13">
        <f t="shared" si="1724"/>
        <v>1.4926902679359414E-5</v>
      </c>
      <c r="BF1309" s="13">
        <f t="shared" si="1725"/>
        <v>1.0202166985401197E-5</v>
      </c>
      <c r="BG1309" s="13">
        <f t="shared" si="1726"/>
        <v>4.6486183786779129E-6</v>
      </c>
      <c r="BH1309" s="13">
        <f t="shared" si="1727"/>
        <v>1.5886075621118846E-6</v>
      </c>
      <c r="BI1309" s="13">
        <f t="shared" si="1728"/>
        <v>4.3430951406543442E-7</v>
      </c>
      <c r="BJ1309" s="14">
        <f t="shared" si="1729"/>
        <v>0.54980515273819686</v>
      </c>
      <c r="BK1309" s="14">
        <f t="shared" si="1730"/>
        <v>0.28115310477894118</v>
      </c>
      <c r="BL1309" s="14">
        <f t="shared" si="1731"/>
        <v>0.16379752337599288</v>
      </c>
      <c r="BM1309" s="14">
        <f t="shared" si="1732"/>
        <v>0.31954200806080185</v>
      </c>
      <c r="BN1309" s="14">
        <f t="shared" si="1733"/>
        <v>0.67991228198657139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1.391</v>
      </c>
      <c r="F1310" s="10">
        <f>VLOOKUP(B1310,home!$B$2:$E$405,3,FALSE)</f>
        <v>0.65359999999999996</v>
      </c>
      <c r="G1310" s="10">
        <f>VLOOKUP(C1310,away!$B$2:$E$405,4,FALSE)</f>
        <v>1.1060000000000001</v>
      </c>
      <c r="H1310" s="10">
        <f>VLOOKUP(A1310,away!$A$2:$E$405,3,FALSE)</f>
        <v>1.016</v>
      </c>
      <c r="I1310" s="10">
        <f>VLOOKUP(C1310,away!$B$2:$E$405,3,FALSE)</f>
        <v>1.7414000000000001</v>
      </c>
      <c r="J1310" s="10">
        <f>VLOOKUP(B1310,home!$B$2:$E$405,4,FALSE)</f>
        <v>0.80530000000000002</v>
      </c>
      <c r="K1310" s="12">
        <f t="shared" si="1678"/>
        <v>1.0055283055999999</v>
      </c>
      <c r="L1310" s="12">
        <f t="shared" si="1679"/>
        <v>1.42478701072</v>
      </c>
      <c r="M1310" s="13">
        <f t="shared" si="1680"/>
        <v>8.8009077508342096E-2</v>
      </c>
      <c r="N1310" s="13">
        <f t="shared" si="1681"/>
        <v>8.8495618584382291E-2</v>
      </c>
      <c r="O1310" s="13">
        <f t="shared" si="1682"/>
        <v>0.12539419045933553</v>
      </c>
      <c r="P1310" s="13">
        <f t="shared" si="1683"/>
        <v>0.1260874078646593</v>
      </c>
      <c r="Q1310" s="13">
        <f t="shared" si="1684"/>
        <v>4.4492424704088887E-2</v>
      </c>
      <c r="R1310" s="13">
        <f t="shared" si="1685"/>
        <v>8.9330006893105524E-2</v>
      </c>
      <c r="S1310" s="13">
        <f t="shared" si="1686"/>
        <v>4.5160212083015044E-2</v>
      </c>
      <c r="T1310" s="13">
        <f t="shared" si="1687"/>
        <v>6.3392228793823488E-2</v>
      </c>
      <c r="U1310" s="13">
        <f t="shared" si="1688"/>
        <v>8.9823850470460695E-2</v>
      </c>
      <c r="V1310" s="13">
        <f t="shared" si="1689"/>
        <v>7.1888216803872099E-3</v>
      </c>
      <c r="W1310" s="13">
        <f t="shared" si="1690"/>
        <v>1.4912797474912694E-2</v>
      </c>
      <c r="X1310" s="13">
        <f t="shared" si="1691"/>
        <v>2.1247560135753622E-2</v>
      </c>
      <c r="Y1310" s="13">
        <f t="shared" si="1692"/>
        <v>1.5136623845456923E-2</v>
      </c>
      <c r="Z1310" s="13">
        <f t="shared" si="1693"/>
        <v>4.242541116294158E-2</v>
      </c>
      <c r="AA1310" s="13">
        <f t="shared" si="1694"/>
        <v>4.2659951801055966E-2</v>
      </c>
      <c r="AB1310" s="13">
        <f t="shared" si="1695"/>
        <v>2.1447894525746733E-2</v>
      </c>
      <c r="AC1310" s="13">
        <f t="shared" si="1696"/>
        <v>6.4369772765440812E-4</v>
      </c>
      <c r="AD1310" s="13">
        <f t="shared" si="1697"/>
        <v>3.7488099941762293E-3</v>
      </c>
      <c r="AE1310" s="13">
        <f t="shared" si="1698"/>
        <v>5.3412557853596103E-3</v>
      </c>
      <c r="AF1310" s="13">
        <f t="shared" si="1699"/>
        <v>3.8050759319567134E-3</v>
      </c>
      <c r="AG1310" s="13">
        <f t="shared" si="1700"/>
        <v>1.8071409208850738E-3</v>
      </c>
      <c r="AH1310" s="13">
        <f t="shared" si="1701"/>
        <v>1.5111793687353617E-2</v>
      </c>
      <c r="AI1310" s="13">
        <f t="shared" si="1702"/>
        <v>1.5195336301021455E-2</v>
      </c>
      <c r="AJ1310" s="13">
        <f t="shared" si="1703"/>
        <v>7.6396703818941364E-3</v>
      </c>
      <c r="AK1310" s="13">
        <f t="shared" si="1704"/>
        <v>2.5606349381495056E-3</v>
      </c>
      <c r="AL1310" s="13">
        <f t="shared" si="1705"/>
        <v>3.688809392218555E-5</v>
      </c>
      <c r="AM1310" s="13">
        <f t="shared" si="1706"/>
        <v>7.5390691229207407E-4</v>
      </c>
      <c r="AN1310" s="13">
        <f t="shared" si="1707"/>
        <v>1.0741567759257693E-3</v>
      </c>
      <c r="AO1310" s="13">
        <f t="shared" si="1708"/>
        <v>7.6522231090795506E-4</v>
      </c>
      <c r="AP1310" s="13">
        <f t="shared" si="1709"/>
        <v>3.6342626963159843E-4</v>
      </c>
      <c r="AQ1310" s="13">
        <f t="shared" si="1710"/>
        <v>1.2945125708138148E-4</v>
      </c>
      <c r="AR1310" s="13">
        <f t="shared" si="1711"/>
        <v>4.3062174708843855E-3</v>
      </c>
      <c r="AS1310" s="13">
        <f t="shared" si="1712"/>
        <v>4.3300235570434926E-3</v>
      </c>
      <c r="AT1310" s="13">
        <f t="shared" si="1713"/>
        <v>2.1769806252610133E-3</v>
      </c>
      <c r="AU1310" s="13">
        <f t="shared" si="1714"/>
        <v>7.2967187981424521E-4</v>
      </c>
      <c r="AV1310" s="13">
        <f t="shared" si="1715"/>
        <v>1.8342643223839616E-4</v>
      </c>
      <c r="AW1310" s="13">
        <f t="shared" si="1716"/>
        <v>1.4680064436394831E-6</v>
      </c>
      <c r="AX1310" s="13">
        <f t="shared" si="1717"/>
        <v>1.2634579001619614E-4</v>
      </c>
      <c r="AY1310" s="13">
        <f t="shared" si="1718"/>
        <v>1.8001584047423288E-4</v>
      </c>
      <c r="AZ1310" s="13">
        <f t="shared" si="1719"/>
        <v>1.2824211561576537E-4</v>
      </c>
      <c r="BA1310" s="13">
        <f t="shared" si="1720"/>
        <v>6.0905900185531626E-5</v>
      </c>
      <c r="BB1310" s="13">
        <f t="shared" si="1721"/>
        <v>2.1694483865138579E-5</v>
      </c>
      <c r="BC1310" s="13">
        <f t="shared" si="1722"/>
        <v>6.1820037630648129E-6</v>
      </c>
      <c r="BD1310" s="13">
        <f t="shared" si="1723"/>
        <v>1.0225737863085993E-3</v>
      </c>
      <c r="BE1310" s="13">
        <f t="shared" si="1724"/>
        <v>1.0282268866978622E-3</v>
      </c>
      <c r="BF1310" s="13">
        <f t="shared" si="1725"/>
        <v>5.1695561957683215E-4</v>
      </c>
      <c r="BG1310" s="13">
        <f t="shared" si="1726"/>
        <v>1.7327116940783009E-4</v>
      </c>
      <c r="BH1310" s="13">
        <f t="shared" si="1727"/>
        <v>4.3557266345996483E-5</v>
      </c>
      <c r="BI1310" s="13">
        <f t="shared" si="1728"/>
        <v>8.7596128450915506E-6</v>
      </c>
      <c r="BJ1310" s="14">
        <f t="shared" si="1729"/>
        <v>0.26598908583055425</v>
      </c>
      <c r="BK1310" s="14">
        <f t="shared" si="1730"/>
        <v>0.26730612079845445</v>
      </c>
      <c r="BL1310" s="14">
        <f t="shared" si="1731"/>
        <v>0.42368299376454682</v>
      </c>
      <c r="BM1310" s="14">
        <f t="shared" si="1732"/>
        <v>0.43741633770855287</v>
      </c>
      <c r="BN1310" s="14">
        <f t="shared" si="1733"/>
        <v>0.56180872601391363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1.391</v>
      </c>
      <c r="F1311" s="10">
        <f>VLOOKUP(B1311,home!$B$2:$E$405,3,FALSE)</f>
        <v>1.4378</v>
      </c>
      <c r="G1311" s="10">
        <f>VLOOKUP(C1311,away!$B$2:$E$405,4,FALSE)</f>
        <v>1.1613</v>
      </c>
      <c r="H1311" s="10">
        <f>VLOOKUP(A1311,away!$A$2:$E$405,3,FALSE)</f>
        <v>1.016</v>
      </c>
      <c r="I1311" s="10">
        <f>VLOOKUP(C1311,away!$B$2:$E$405,3,FALSE)</f>
        <v>1.4384999999999999</v>
      </c>
      <c r="J1311" s="10">
        <f>VLOOKUP(B1311,home!$B$2:$E$405,4,FALSE)</f>
        <v>0.89480000000000004</v>
      </c>
      <c r="K1311" s="12">
        <f t="shared" si="1678"/>
        <v>2.3225765417400002</v>
      </c>
      <c r="L1311" s="12">
        <f t="shared" si="1679"/>
        <v>1.3077645167999998</v>
      </c>
      <c r="M1311" s="13">
        <f t="shared" si="1680"/>
        <v>2.6507142379771587E-2</v>
      </c>
      <c r="N1311" s="13">
        <f t="shared" si="1681"/>
        <v>6.1564867079819695E-2</v>
      </c>
      <c r="O1311" s="13">
        <f t="shared" si="1682"/>
        <v>3.4665100246030783E-2</v>
      </c>
      <c r="P1311" s="13">
        <f t="shared" si="1683"/>
        <v>8.0512348648496601E-2</v>
      </c>
      <c r="Q1311" s="13">
        <f t="shared" si="1684"/>
        <v>7.1494558037465211E-2</v>
      </c>
      <c r="R1311" s="13">
        <f t="shared" si="1685"/>
        <v>2.2666894036537009E-2</v>
      </c>
      <c r="S1311" s="13">
        <f t="shared" si="1686"/>
        <v>6.1136713569734637E-2</v>
      </c>
      <c r="T1311" s="13">
        <f t="shared" si="1687"/>
        <v>9.3498046145695235E-2</v>
      </c>
      <c r="U1311" s="13">
        <f t="shared" si="1688"/>
        <v>5.2645596363367166E-2</v>
      </c>
      <c r="V1311" s="13">
        <f t="shared" si="1689"/>
        <v>2.0632847335290597E-2</v>
      </c>
      <c r="W1311" s="13">
        <f t="shared" si="1690"/>
        <v>5.5350527786628551E-2</v>
      </c>
      <c r="X1311" s="13">
        <f t="shared" si="1691"/>
        <v>7.238545622550524E-2</v>
      </c>
      <c r="Y1311" s="13">
        <f t="shared" si="1692"/>
        <v>4.7331565592047722E-2</v>
      </c>
      <c r="Z1311" s="13">
        <f t="shared" si="1693"/>
        <v>9.8809865756828742E-3</v>
      </c>
      <c r="AA1311" s="13">
        <f t="shared" si="1694"/>
        <v>2.2949347629928896E-2</v>
      </c>
      <c r="AB1311" s="13">
        <f t="shared" si="1695"/>
        <v>2.6650808226754669E-2</v>
      </c>
      <c r="AC1311" s="13">
        <f t="shared" si="1696"/>
        <v>3.9168664771316369E-3</v>
      </c>
      <c r="AD1311" s="13">
        <f t="shared" si="1697"/>
        <v>3.2138959352537896E-2</v>
      </c>
      <c r="AE1311" s="13">
        <f t="shared" si="1698"/>
        <v>4.2030190648126547E-2</v>
      </c>
      <c r="AF1311" s="13">
        <f t="shared" si="1699"/>
        <v>2.7482795981979558E-2</v>
      </c>
      <c r="AG1311" s="13">
        <f t="shared" si="1700"/>
        <v>1.1980341802562159E-2</v>
      </c>
      <c r="AH1311" s="13">
        <f t="shared" si="1701"/>
        <v>3.2305009086638008E-3</v>
      </c>
      <c r="AI1311" s="13">
        <f t="shared" si="1702"/>
        <v>7.5030856285322996E-3</v>
      </c>
      <c r="AJ1311" s="13">
        <f t="shared" si="1703"/>
        <v>8.7132453357478233E-3</v>
      </c>
      <c r="AK1311" s="13">
        <f t="shared" si="1704"/>
        <v>6.7457264064111205E-3</v>
      </c>
      <c r="AL1311" s="13">
        <f t="shared" si="1705"/>
        <v>4.7588097562276425E-4</v>
      </c>
      <c r="AM1311" s="13">
        <f t="shared" si="1706"/>
        <v>1.4929038613627975E-2</v>
      </c>
      <c r="AN1311" s="13">
        <f t="shared" si="1707"/>
        <v>1.9523666968839726E-2</v>
      </c>
      <c r="AO1311" s="13">
        <f t="shared" si="1708"/>
        <v>1.2766179449834407E-2</v>
      </c>
      <c r="AP1311" s="13">
        <f t="shared" si="1709"/>
        <v>5.5650521665315941E-3</v>
      </c>
      <c r="AQ1311" s="13">
        <f t="shared" si="1710"/>
        <v>1.8194444393827463E-3</v>
      </c>
      <c r="AR1311" s="13">
        <f t="shared" si="1711"/>
        <v>8.4494689196813429E-4</v>
      </c>
      <c r="AS1311" s="13">
        <f t="shared" si="1712"/>
        <v>1.9624538303013111E-3</v>
      </c>
      <c r="AT1311" s="13">
        <f t="shared" si="1713"/>
        <v>2.2789746152528188E-3</v>
      </c>
      <c r="AU1311" s="13">
        <f t="shared" si="1714"/>
        <v>1.764364326869046E-3</v>
      </c>
      <c r="AV1311" s="13">
        <f t="shared" si="1715"/>
        <v>1.0244677991672333E-3</v>
      </c>
      <c r="AW1311" s="13">
        <f t="shared" si="1716"/>
        <v>4.0150913201255161E-5</v>
      </c>
      <c r="AX1311" s="13">
        <f t="shared" si="1717"/>
        <v>5.7789724791238294E-3</v>
      </c>
      <c r="AY1311" s="13">
        <f t="shared" si="1718"/>
        <v>7.5575351517618711E-3</v>
      </c>
      <c r="AZ1311" s="13">
        <f t="shared" si="1719"/>
        <v>4.9417381529714404E-3</v>
      </c>
      <c r="BA1311" s="13">
        <f t="shared" si="1720"/>
        <v>2.1542099359242732E-3</v>
      </c>
      <c r="BB1311" s="13">
        <f t="shared" si="1721"/>
        <v>7.042998289849417E-4</v>
      </c>
      <c r="BC1311" s="13">
        <f t="shared" si="1722"/>
        <v>1.8421166510696277E-4</v>
      </c>
      <c r="BD1311" s="13">
        <f t="shared" si="1723"/>
        <v>1.841652606493951E-4</v>
      </c>
      <c r="BE1311" s="13">
        <f t="shared" si="1724"/>
        <v>4.2773791418771785E-4</v>
      </c>
      <c r="BF1311" s="13">
        <f t="shared" si="1725"/>
        <v>4.9672702275259546E-4</v>
      </c>
      <c r="BG1311" s="13">
        <f t="shared" si="1726"/>
        <v>3.8456217689784308E-4</v>
      </c>
      <c r="BH1311" s="13">
        <f t="shared" si="1727"/>
        <v>2.2329377272584973E-4</v>
      </c>
      <c r="BI1311" s="13">
        <f t="shared" si="1728"/>
        <v>1.037233756899363E-4</v>
      </c>
      <c r="BJ1311" s="14">
        <f t="shared" si="1729"/>
        <v>0.59118165750445739</v>
      </c>
      <c r="BK1311" s="14">
        <f t="shared" si="1730"/>
        <v>0.20073933453780968</v>
      </c>
      <c r="BL1311" s="14">
        <f t="shared" si="1731"/>
        <v>0.19546572176843544</v>
      </c>
      <c r="BM1311" s="14">
        <f t="shared" si="1732"/>
        <v>0.69233940571970409</v>
      </c>
      <c r="BN1311" s="14">
        <f t="shared" si="1733"/>
        <v>0.29741091042812084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1.6306</v>
      </c>
      <c r="F1315" s="10">
        <f>VLOOKUP(B1315,home!$B$2:$E$405,3,FALSE)</f>
        <v>1.0462</v>
      </c>
      <c r="G1315" s="10">
        <f>VLOOKUP(C1315,away!$B$2:$E$405,4,FALSE)</f>
        <v>1.0101</v>
      </c>
      <c r="H1315" s="10">
        <f>VLOOKUP(A1315,away!$A$2:$E$405,3,FALSE)</f>
        <v>1.1465000000000001</v>
      </c>
      <c r="I1315" s="10">
        <f>VLOOKUP(C1315,away!$B$2:$E$405,3,FALSE)</f>
        <v>0.9748</v>
      </c>
      <c r="J1315" s="10">
        <f>VLOOKUP(B1315,home!$B$2:$E$405,4,FALSE)</f>
        <v>1.1288</v>
      </c>
      <c r="K1315" s="12">
        <f t="shared" si="1678"/>
        <v>1.723163650572</v>
      </c>
      <c r="L1315" s="12">
        <f t="shared" si="1679"/>
        <v>1.2615561361600001</v>
      </c>
      <c r="M1315" s="13">
        <f t="shared" si="1680"/>
        <v>5.0553667372940286E-2</v>
      </c>
      <c r="N1315" s="13">
        <f t="shared" si="1681"/>
        <v>8.7112242020158395E-2</v>
      </c>
      <c r="O1315" s="13">
        <f t="shared" si="1682"/>
        <v>6.3776289279724396E-2</v>
      </c>
      <c r="P1315" s="13">
        <f t="shared" si="1683"/>
        <v>0.10989698345518581</v>
      </c>
      <c r="Q1315" s="13">
        <f t="shared" si="1684"/>
        <v>7.5054324484483875E-2</v>
      </c>
      <c r="R1315" s="13">
        <f t="shared" si="1685"/>
        <v>4.0228684541175785E-2</v>
      </c>
      <c r="S1315" s="13">
        <f t="shared" si="1686"/>
        <v>5.972537503290018E-2</v>
      </c>
      <c r="T1315" s="13">
        <f t="shared" si="1687"/>
        <v>9.4685243598744362E-2</v>
      </c>
      <c r="U1315" s="13">
        <f t="shared" si="1688"/>
        <v>6.9320606911681862E-2</v>
      </c>
      <c r="V1315" s="13">
        <f t="shared" si="1689"/>
        <v>1.4426118031105151E-2</v>
      </c>
      <c r="W1315" s="13">
        <f t="shared" si="1690"/>
        <v>4.3110294589966222E-2</v>
      </c>
      <c r="X1315" s="13">
        <f t="shared" si="1691"/>
        <v>5.4386056671637137E-2</v>
      </c>
      <c r="Y1315" s="13">
        <f t="shared" si="1692"/>
        <v>3.4305531757824678E-2</v>
      </c>
      <c r="Z1315" s="13">
        <f t="shared" si="1693"/>
        <v>1.6916914610855073E-2</v>
      </c>
      <c r="AA1315" s="13">
        <f t="shared" si="1694"/>
        <v>2.9150612337255837E-2</v>
      </c>
      <c r="AB1315" s="13">
        <f t="shared" si="1695"/>
        <v>2.5115637785737482E-2</v>
      </c>
      <c r="AC1315" s="13">
        <f t="shared" si="1696"/>
        <v>1.9600294807636527E-3</v>
      </c>
      <c r="AD1315" s="13">
        <f t="shared" si="1697"/>
        <v>1.8571523150720127E-2</v>
      </c>
      <c r="AE1315" s="13">
        <f t="shared" si="1698"/>
        <v>2.342901898862847E-2</v>
      </c>
      <c r="AF1315" s="13">
        <f t="shared" si="1699"/>
        <v>1.4778511334656708E-2</v>
      </c>
      <c r="AG1315" s="13">
        <f t="shared" si="1700"/>
        <v>6.2146405525154236E-3</v>
      </c>
      <c r="AH1315" s="13">
        <f t="shared" si="1701"/>
        <v>5.3354093580547483E-3</v>
      </c>
      <c r="AI1315" s="13">
        <f t="shared" si="1702"/>
        <v>9.1937834667216323E-3</v>
      </c>
      <c r="AJ1315" s="13">
        <f t="shared" si="1703"/>
        <v>7.9211967405422735E-3</v>
      </c>
      <c r="AK1315" s="13">
        <f t="shared" si="1704"/>
        <v>4.5498394307772836E-3</v>
      </c>
      <c r="AL1315" s="13">
        <f t="shared" si="1705"/>
        <v>1.7043378936694637E-4</v>
      </c>
      <c r="AM1315" s="13">
        <f t="shared" si="1706"/>
        <v>6.4003547258154577E-3</v>
      </c>
      <c r="AN1315" s="13">
        <f t="shared" si="1707"/>
        <v>8.0744067779531439E-3</v>
      </c>
      <c r="AO1315" s="13">
        <f t="shared" si="1708"/>
        <v>5.0931587082893434E-3</v>
      </c>
      <c r="AP1315" s="13">
        <f t="shared" si="1709"/>
        <v>2.1417685402930525E-3</v>
      </c>
      <c r="AQ1315" s="13">
        <f t="shared" si="1710"/>
        <v>6.7549031106028717E-4</v>
      </c>
      <c r="AR1315" s="13">
        <f t="shared" si="1711"/>
        <v>1.34618368291589E-3</v>
      </c>
      <c r="AS1315" s="13">
        <f t="shared" si="1712"/>
        <v>2.3196947893938048E-3</v>
      </c>
      <c r="AT1315" s="13">
        <f t="shared" si="1713"/>
        <v>1.9986068707523383E-3</v>
      </c>
      <c r="AU1315" s="13">
        <f t="shared" si="1714"/>
        <v>1.1479755704879601E-3</v>
      </c>
      <c r="AV1315" s="13">
        <f t="shared" si="1715"/>
        <v>4.9453744370237668E-4</v>
      </c>
      <c r="AW1315" s="13">
        <f t="shared" si="1716"/>
        <v>1.0291680715866951E-5</v>
      </c>
      <c r="AX1315" s="13">
        <f t="shared" si="1717"/>
        <v>1.8381431023819861E-3</v>
      </c>
      <c r="AY1315" s="13">
        <f t="shared" si="1718"/>
        <v>2.3189207099501737E-3</v>
      </c>
      <c r="AZ1315" s="13">
        <f t="shared" si="1719"/>
        <v>1.462724325453073E-3</v>
      </c>
      <c r="BA1315" s="13">
        <f t="shared" si="1720"/>
        <v>6.1510294942860677E-4</v>
      </c>
      <c r="BB1315" s="13">
        <f t="shared" si="1721"/>
        <v>1.9399672505544338E-4</v>
      </c>
      <c r="BC1315" s="13">
        <f t="shared" si="1722"/>
        <v>4.8947551777727774E-5</v>
      </c>
      <c r="BD1315" s="13">
        <f t="shared" si="1723"/>
        <v>2.8304771426350108E-4</v>
      </c>
      <c r="BE1315" s="13">
        <f t="shared" si="1724"/>
        <v>4.8773753259635495E-4</v>
      </c>
      <c r="BF1315" s="13">
        <f t="shared" si="1725"/>
        <v>4.2022579359485751E-4</v>
      </c>
      <c r="BG1315" s="13">
        <f t="shared" si="1726"/>
        <v>2.4137260418514346E-4</v>
      </c>
      <c r="BH1315" s="13">
        <f t="shared" si="1727"/>
        <v>1.0398112444393551E-4</v>
      </c>
      <c r="BI1315" s="13">
        <f t="shared" si="1728"/>
        <v>3.5835298797478647E-5</v>
      </c>
      <c r="BJ1315" s="14">
        <f t="shared" si="1729"/>
        <v>0.48051040157679376</v>
      </c>
      <c r="BK1315" s="14">
        <f t="shared" si="1730"/>
        <v>0.23905152787221223</v>
      </c>
      <c r="BL1315" s="14">
        <f t="shared" si="1731"/>
        <v>0.2634712582768049</v>
      </c>
      <c r="BM1315" s="14">
        <f t="shared" si="1732"/>
        <v>0.57101928215376307</v>
      </c>
      <c r="BN1315" s="14">
        <f t="shared" si="1733"/>
        <v>0.42662219115366862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1.6306</v>
      </c>
      <c r="F1316" s="10">
        <f>VLOOKUP(B1316,home!$B$2:$E$405,3,FALSE)</f>
        <v>0.95399999999999996</v>
      </c>
      <c r="G1316" s="10">
        <f>VLOOKUP(C1316,away!$B$2:$E$405,4,FALSE)</f>
        <v>0.75760000000000005</v>
      </c>
      <c r="H1316" s="10">
        <f>VLOOKUP(A1316,away!$A$2:$E$405,3,FALSE)</f>
        <v>1.1465000000000001</v>
      </c>
      <c r="I1316" s="10">
        <f>VLOOKUP(C1316,away!$B$2:$E$405,3,FALSE)</f>
        <v>1.0261</v>
      </c>
      <c r="J1316" s="10">
        <f>VLOOKUP(B1316,home!$B$2:$E$405,4,FALSE)</f>
        <v>0.7268</v>
      </c>
      <c r="K1316" s="12">
        <f t="shared" si="1678"/>
        <v>1.1785168022399999</v>
      </c>
      <c r="L1316" s="12">
        <f t="shared" si="1679"/>
        <v>0.85502470882000003</v>
      </c>
      <c r="M1316" s="13">
        <f t="shared" si="1680"/>
        <v>0.13087121760113504</v>
      </c>
      <c r="N1316" s="13">
        <f t="shared" si="1681"/>
        <v>0.15423392887254486</v>
      </c>
      <c r="O1316" s="13">
        <f t="shared" si="1682"/>
        <v>0.11189812472232935</v>
      </c>
      <c r="P1316" s="13">
        <f t="shared" si="1683"/>
        <v>0.13187382012441226</v>
      </c>
      <c r="Q1316" s="13">
        <f t="shared" si="1684"/>
        <v>9.0883638325891594E-2</v>
      </c>
      <c r="R1316" s="13">
        <f t="shared" si="1685"/>
        <v>4.7837830754106851E-2</v>
      </c>
      <c r="S1316" s="13">
        <f t="shared" si="1686"/>
        <v>3.3221025892814449E-2</v>
      </c>
      <c r="T1316" s="13">
        <f t="shared" si="1687"/>
        <v>7.7707756396097658E-2</v>
      </c>
      <c r="U1316" s="13">
        <f t="shared" si="1688"/>
        <v>5.6377687326428332E-2</v>
      </c>
      <c r="V1316" s="13">
        <f t="shared" si="1689"/>
        <v>3.7195035218088026E-3</v>
      </c>
      <c r="W1316" s="13">
        <f t="shared" si="1690"/>
        <v>3.5702631605255462E-2</v>
      </c>
      <c r="X1316" s="13">
        <f t="shared" si="1691"/>
        <v>3.0526632192391281E-2</v>
      </c>
      <c r="Y1316" s="13">
        <f t="shared" si="1692"/>
        <v>1.3050512400777297E-2</v>
      </c>
      <c r="Z1316" s="13">
        <f t="shared" si="1693"/>
        <v>1.3634175770370216E-2</v>
      </c>
      <c r="AA1316" s="13">
        <f t="shared" si="1694"/>
        <v>1.6068105230074795E-2</v>
      </c>
      <c r="AB1316" s="13">
        <f t="shared" si="1695"/>
        <v>9.4682659969017851E-3</v>
      </c>
      <c r="AC1316" s="13">
        <f t="shared" si="1696"/>
        <v>2.3424991156290642E-4</v>
      </c>
      <c r="AD1316" s="13">
        <f t="shared" si="1697"/>
        <v>1.0519037807744613E-2</v>
      </c>
      <c r="AE1316" s="13">
        <f t="shared" si="1698"/>
        <v>8.9940372386334098E-3</v>
      </c>
      <c r="AF1316" s="13">
        <f t="shared" si="1699"/>
        <v>3.8450620355393842E-3</v>
      </c>
      <c r="AG1316" s="13">
        <f t="shared" si="1700"/>
        <v>1.0958743491106327E-3</v>
      </c>
      <c r="AH1316" s="13">
        <f t="shared" si="1701"/>
        <v>2.9143892920153727E-3</v>
      </c>
      <c r="AI1316" s="13">
        <f t="shared" si="1702"/>
        <v>3.4346567489084547E-3</v>
      </c>
      <c r="AJ1316" s="13">
        <f t="shared" si="1703"/>
        <v>2.0239003442578136E-3</v>
      </c>
      <c r="AK1316" s="13">
        <f t="shared" si="1704"/>
        <v>7.9506685392238385E-4</v>
      </c>
      <c r="AL1316" s="13">
        <f t="shared" si="1705"/>
        <v>9.4417798711879036E-6</v>
      </c>
      <c r="AM1316" s="13">
        <f t="shared" si="1706"/>
        <v>2.4793725599649686E-3</v>
      </c>
      <c r="AN1316" s="13">
        <f t="shared" si="1707"/>
        <v>2.1199248011403451E-3</v>
      </c>
      <c r="AO1316" s="13">
        <f t="shared" si="1708"/>
        <v>9.0629404290766015E-4</v>
      </c>
      <c r="AP1316" s="13">
        <f t="shared" si="1709"/>
        <v>2.583012667141409E-4</v>
      </c>
      <c r="AQ1316" s="13">
        <f t="shared" si="1710"/>
        <v>5.5213491340023858E-5</v>
      </c>
      <c r="AR1316" s="13">
        <f t="shared" si="1711"/>
        <v>4.9837497115871432E-4</v>
      </c>
      <c r="AS1316" s="13">
        <f t="shared" si="1712"/>
        <v>5.8734327732642023E-4</v>
      </c>
      <c r="AT1316" s="13">
        <f t="shared" si="1713"/>
        <v>3.4609696050594713E-4</v>
      </c>
      <c r="AU1316" s="13">
        <f t="shared" si="1714"/>
        <v>1.3596036105348403E-4</v>
      </c>
      <c r="AV1316" s="13">
        <f t="shared" si="1715"/>
        <v>4.0057892485036984E-5</v>
      </c>
      <c r="AW1316" s="13">
        <f t="shared" si="1716"/>
        <v>2.6428092254236244E-7</v>
      </c>
      <c r="AX1316" s="13">
        <f t="shared" si="1717"/>
        <v>4.8699703682191913E-4</v>
      </c>
      <c r="AY1316" s="13">
        <f t="shared" si="1718"/>
        <v>4.1639449960486426E-4</v>
      </c>
      <c r="AZ1316" s="13">
        <f t="shared" si="1719"/>
        <v>1.7801379288944933E-4</v>
      </c>
      <c r="BA1316" s="13">
        <f t="shared" si="1720"/>
        <v>5.0735397143748404E-5</v>
      </c>
      <c r="BB1316" s="13">
        <f t="shared" si="1721"/>
        <v>1.0845004542425132E-5</v>
      </c>
      <c r="BC1316" s="13">
        <f t="shared" si="1722"/>
        <v>1.8545493702077263E-6</v>
      </c>
      <c r="BD1316" s="13">
        <f t="shared" si="1723"/>
        <v>7.102048576635922E-5</v>
      </c>
      <c r="BE1316" s="13">
        <f t="shared" si="1724"/>
        <v>8.3698835778901108E-5</v>
      </c>
      <c r="BF1316" s="13">
        <f t="shared" si="1725"/>
        <v>4.932024214668072E-5</v>
      </c>
      <c r="BG1316" s="13">
        <f t="shared" si="1726"/>
        <v>1.9374911353469529E-5</v>
      </c>
      <c r="BH1316" s="13">
        <f t="shared" si="1727"/>
        <v>5.7084146429935991E-6</v>
      </c>
      <c r="BI1316" s="13">
        <f t="shared" si="1728"/>
        <v>1.3454925141841615E-6</v>
      </c>
      <c r="BJ1316" s="14">
        <f t="shared" si="1729"/>
        <v>0.43352305766642585</v>
      </c>
      <c r="BK1316" s="14">
        <f t="shared" si="1730"/>
        <v>0.30034565333120944</v>
      </c>
      <c r="BL1316" s="14">
        <f t="shared" si="1731"/>
        <v>0.2526563291136773</v>
      </c>
      <c r="BM1316" s="14">
        <f t="shared" si="1732"/>
        <v>0.33214452526258059</v>
      </c>
      <c r="BN1316" s="14">
        <f t="shared" si="1733"/>
        <v>0.66759856040041998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1.391</v>
      </c>
      <c r="F1317" s="15">
        <f>VLOOKUP(B1317,home!$B$2:$E$405,3,FALSE)</f>
        <v>0.95850000000000002</v>
      </c>
      <c r="G1317" s="15">
        <f>VLOOKUP(C1317,away!$B$2:$E$405,4,FALSE)</f>
        <v>0.44240000000000002</v>
      </c>
      <c r="H1317" s="15">
        <f>VLOOKUP(A1317,away!$A$2:$E$405,3,FALSE)</f>
        <v>1.016</v>
      </c>
      <c r="I1317" s="15">
        <f>VLOOKUP(C1317,away!$B$2:$E$405,3,FALSE)</f>
        <v>0.53</v>
      </c>
      <c r="J1317" s="15">
        <f>VLOOKUP(B1317,home!$B$2:$E$405,4,FALSE)</f>
        <v>0.9022</v>
      </c>
      <c r="K1317" s="16">
        <f t="shared" si="1678"/>
        <v>0.58984019640000007</v>
      </c>
      <c r="L1317" s="16">
        <f t="shared" si="1679"/>
        <v>0.48581665600000007</v>
      </c>
      <c r="M1317" s="17">
        <f t="shared" si="1680"/>
        <v>0.34107364666251583</v>
      </c>
      <c r="N1317" s="17">
        <f t="shared" si="1681"/>
        <v>0.20117894673428252</v>
      </c>
      <c r="O1317" s="17">
        <f t="shared" si="1682"/>
        <v>0.16569925847130901</v>
      </c>
      <c r="P1317" s="17">
        <f t="shared" si="1683"/>
        <v>9.7736083160051265E-2</v>
      </c>
      <c r="Q1317" s="17">
        <f t="shared" si="1684"/>
        <v>5.9331714726647181E-2</v>
      </c>
      <c r="R1317" s="17">
        <f t="shared" si="1685"/>
        <v>4.0249729826105508E-2</v>
      </c>
      <c r="S1317" s="17">
        <f t="shared" si="1686"/>
        <v>7.0016710796482837E-3</v>
      </c>
      <c r="T1317" s="17">
        <f t="shared" si="1687"/>
        <v>2.8824335243245687E-2</v>
      </c>
      <c r="U1317" s="17">
        <f t="shared" si="1688"/>
        <v>2.3740908545677012E-2</v>
      </c>
      <c r="V1317" s="17">
        <f t="shared" si="1689"/>
        <v>2.229286886004498E-4</v>
      </c>
      <c r="W1317" s="17">
        <f t="shared" si="1690"/>
        <v>1.1665410089038115E-2</v>
      </c>
      <c r="X1317" s="17">
        <f t="shared" si="1691"/>
        <v>5.6672505203251592E-3</v>
      </c>
      <c r="Y1317" s="17">
        <f t="shared" si="1692"/>
        <v>1.3766223482493147E-3</v>
      </c>
      <c r="Z1317" s="17">
        <f t="shared" si="1693"/>
        <v>6.5179963830073462E-3</v>
      </c>
      <c r="AA1317" s="17">
        <f t="shared" si="1694"/>
        <v>3.8445762666875429E-3</v>
      </c>
      <c r="AB1317" s="17">
        <f t="shared" si="1695"/>
        <v>1.1338428101088796E-3</v>
      </c>
      <c r="AC1317" s="17">
        <f t="shared" si="1696"/>
        <v>3.9925718867862316E-6</v>
      </c>
      <c r="AD1317" s="17">
        <f t="shared" si="1697"/>
        <v>1.7201819445011959E-3</v>
      </c>
      <c r="AE1317" s="17">
        <f t="shared" si="1698"/>
        <v>8.3569303998914859E-4</v>
      </c>
      <c r="AF1317" s="17">
        <f t="shared" si="1699"/>
        <v>2.0299679906500123E-4</v>
      </c>
      <c r="AG1317" s="17">
        <f t="shared" si="1700"/>
        <v>3.287307536682094E-5</v>
      </c>
      <c r="AH1317" s="17">
        <f t="shared" si="1701"/>
        <v>7.9163780165318132E-4</v>
      </c>
      <c r="AI1317" s="17">
        <f t="shared" si="1702"/>
        <v>4.6693979640477669E-4</v>
      </c>
      <c r="AJ1317" s="17">
        <f t="shared" si="1703"/>
        <v>1.3770993060918476E-4</v>
      </c>
      <c r="AK1317" s="17">
        <f t="shared" si="1704"/>
        <v>2.707561750558397E-5</v>
      </c>
      <c r="AL1317" s="17">
        <f t="shared" si="1705"/>
        <v>4.5763528407169367E-8</v>
      </c>
      <c r="AM1317" s="17">
        <f t="shared" si="1706"/>
        <v>2.0292649119766393E-4</v>
      </c>
      <c r="AN1317" s="17">
        <f t="shared" si="1707"/>
        <v>9.8585069367462518E-5</v>
      </c>
      <c r="AO1317" s="17">
        <f t="shared" si="1708"/>
        <v>2.3947134365814339E-5</v>
      </c>
      <c r="AP1317" s="17">
        <f t="shared" si="1709"/>
        <v>3.8779722461275347E-6</v>
      </c>
      <c r="AQ1317" s="17">
        <f t="shared" si="1710"/>
        <v>4.7099587716862202E-7</v>
      </c>
      <c r="AR1317" s="17">
        <f t="shared" si="1711"/>
        <v>7.6918165912468007E-5</v>
      </c>
      <c r="AS1317" s="17">
        <f t="shared" si="1712"/>
        <v>4.5369426088537912E-5</v>
      </c>
      <c r="AT1317" s="17">
        <f t="shared" si="1713"/>
        <v>1.3380355597309242E-5</v>
      </c>
      <c r="AU1317" s="17">
        <f t="shared" si="1714"/>
        <v>2.6307571911395746E-6</v>
      </c>
      <c r="AV1317" s="17">
        <f t="shared" si="1715"/>
        <v>3.8793158457561975E-7</v>
      </c>
      <c r="AW1317" s="17">
        <f t="shared" si="1716"/>
        <v>3.6427030267080776E-10</v>
      </c>
      <c r="AX1317" s="17">
        <f t="shared" si="1717"/>
        <v>1.9949033570465487E-5</v>
      </c>
      <c r="AY1317" s="17">
        <f t="shared" si="1718"/>
        <v>9.6915727796352833E-6</v>
      </c>
      <c r="AZ1317" s="17">
        <f t="shared" si="1719"/>
        <v>2.3541637395915192E-6</v>
      </c>
      <c r="BA1317" s="17">
        <f t="shared" si="1720"/>
        <v>3.8123065188160223E-7</v>
      </c>
      <c r="BB1317" s="17">
        <f t="shared" si="1721"/>
        <v>4.6302050115455034E-8</v>
      </c>
      <c r="BC1317" s="17">
        <f t="shared" si="1722"/>
        <v>4.4988614306069581E-9</v>
      </c>
      <c r="BD1317" s="17">
        <f t="shared" si="1723"/>
        <v>6.2280210248747262E-6</v>
      </c>
      <c r="BE1317" s="17">
        <f t="shared" si="1724"/>
        <v>3.6735371444954377E-6</v>
      </c>
      <c r="BF1317" s="17">
        <f t="shared" si="1725"/>
        <v>1.0833999353959421E-6</v>
      </c>
      <c r="BG1317" s="17">
        <f t="shared" si="1726"/>
        <v>2.1301094355789662E-7</v>
      </c>
      <c r="BH1317" s="17">
        <f t="shared" si="1727"/>
        <v>3.1410604195884762E-8</v>
      </c>
      <c r="BI1317" s="17">
        <f t="shared" si="1728"/>
        <v>3.7054473895886679E-9</v>
      </c>
      <c r="BJ1317" s="18">
        <f t="shared" si="1729"/>
        <v>0.31119825898541753</v>
      </c>
      <c r="BK1317" s="18">
        <f t="shared" si="1730"/>
        <v>0.44604805949901066</v>
      </c>
      <c r="BL1317" s="18">
        <f t="shared" si="1731"/>
        <v>0.23624159878753465</v>
      </c>
      <c r="BM1317" s="18">
        <f t="shared" si="1732"/>
        <v>9.4726842865549526E-2</v>
      </c>
      <c r="BN1317" s="18">
        <f t="shared" si="1733"/>
        <v>0.90526937958091136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1.391</v>
      </c>
      <c r="F1328" s="10">
        <f>VLOOKUP(B1328,home!$B$2:$E$405,3,FALSE)</f>
        <v>1.1383000000000001</v>
      </c>
      <c r="G1328" s="10">
        <f>VLOOKUP(C1328,away!$B$2:$E$405,4,FALSE)</f>
        <v>1.2165999999999999</v>
      </c>
      <c r="H1328" s="10">
        <f>VLOOKUP(A1328,away!$A$2:$E$405,3,FALSE)</f>
        <v>1.016</v>
      </c>
      <c r="I1328" s="10">
        <f>VLOOKUP(C1328,away!$B$2:$E$405,3,FALSE)</f>
        <v>1.4384999999999999</v>
      </c>
      <c r="J1328" s="10">
        <f>VLOOKUP(B1328,home!$B$2:$E$405,4,FALSE)</f>
        <v>1.0663</v>
      </c>
      <c r="K1328" s="12">
        <f t="shared" ref="K1328:K1356" si="1790">E1328*F1328*G1328</f>
        <v>1.9263343899800001</v>
      </c>
      <c r="L1328" s="12">
        <f t="shared" ref="L1328:L1356" si="1791">H1328*I1328*J1328</f>
        <v>1.5584145107999998</v>
      </c>
      <c r="M1328" s="13">
        <f t="shared" ref="M1328:M1356" si="1792">_xlfn.POISSON.DIST(0,K1328,FALSE) * _xlfn.POISSON.DIST(0,L1328,FALSE)</f>
        <v>3.0661456530490454E-2</v>
      </c>
      <c r="N1328" s="13">
        <f t="shared" ref="N1328:N1356" si="1793">_xlfn.POISSON.DIST(1,K1328,FALSE) * _xlfn.POISSON.DIST(0,L1328,FALSE)</f>
        <v>5.9064218161560607E-2</v>
      </c>
      <c r="O1328" s="13">
        <f t="shared" ref="O1328:O1356" si="1794">_xlfn.POISSON.DIST(0,K1328,FALSE) * _xlfn.POISSON.DIST(1,L1328,FALSE)</f>
        <v>4.7783258779379743E-2</v>
      </c>
      <c r="P1328" s="13">
        <f t="shared" ref="P1328:P1356" si="1795">_xlfn.POISSON.DIST(1,K1328,FALSE) * _xlfn.POISSON.DIST(1,L1328,FALSE)</f>
        <v>9.2046534652032941E-2</v>
      </c>
      <c r="Q1328" s="13">
        <f t="shared" ref="Q1328:Q1356" si="1796">_xlfn.POISSON.DIST(2,K1328,FALSE) * _xlfn.POISSON.DIST(0,L1328,FALSE)</f>
        <v>5.6888717330947754E-2</v>
      </c>
      <c r="R1328" s="13">
        <f t="shared" ref="R1328:R1356" si="1797">_xlfn.POISSON.DIST(0,K1328,FALSE) * _xlfn.POISSON.DIST(2,L1328,FALSE)</f>
        <v>3.7233061927548446E-2</v>
      </c>
      <c r="S1328" s="13">
        <f t="shared" ref="S1328:S1356" si="1798">_xlfn.POISSON.DIST(2,K1328,FALSE) * _xlfn.POISSON.DIST(2,L1328,FALSE)</f>
        <v>6.9081556293832558E-2</v>
      </c>
      <c r="T1328" s="13">
        <f t="shared" ref="T1328:T1356" si="1799">_xlfn.POISSON.DIST(2,K1328,FALSE) * _xlfn.POISSON.DIST(1,L1328,FALSE)</f>
        <v>8.8656202589348421E-2</v>
      </c>
      <c r="U1328" s="13">
        <f t="shared" ref="U1328:U1356" si="1800">_xlfn.POISSON.DIST(1,K1328,FALSE) * _xlfn.POISSON.DIST(2,L1328,FALSE)</f>
        <v>7.1723327635291587E-2</v>
      </c>
      <c r="V1328" s="13">
        <f t="shared" ref="V1328:V1356" si="1801">_xlfn.POISSON.DIST(3,K1328,FALSE) * _xlfn.POISSON.DIST(3,L1328,FALSE)</f>
        <v>2.3042747709773923E-2</v>
      </c>
      <c r="W1328" s="13">
        <f t="shared" ref="W1328:W1356" si="1802">_xlfn.POISSON.DIST(3,K1328,FALSE) * _xlfn.POISSON.DIST(0,L1328,FALSE)</f>
        <v>3.6528897532151966E-2</v>
      </c>
      <c r="X1328" s="13">
        <f t="shared" ref="X1328:X1356" si="1803">_xlfn.POISSON.DIST(3,K1328,FALSE) * _xlfn.POISSON.DIST(1,L1328,FALSE)</f>
        <v>5.692716397763193E-2</v>
      </c>
      <c r="Y1328" s="13">
        <f t="shared" ref="Y1328:Y1356" si="1804">_xlfn.POISSON.DIST(3,K1328,FALSE) * _xlfn.POISSON.DIST(2,L1328,FALSE)</f>
        <v>4.4358059200716331E-2</v>
      </c>
      <c r="Z1328" s="13">
        <f t="shared" ref="Z1328:Z1356" si="1805">_xlfn.POISSON.DIST(0,K1328,FALSE) * _xlfn.POISSON.DIST(3,L1328,FALSE)</f>
        <v>1.9341514663135502E-2</v>
      </c>
      <c r="AA1328" s="13">
        <f t="shared" ref="AA1328:AA1356" si="1806">_xlfn.POISSON.DIST(1,K1328,FALSE) * _xlfn.POISSON.DIST(3,L1328,FALSE)</f>
        <v>3.7258224849900351E-2</v>
      </c>
      <c r="AB1328" s="13">
        <f t="shared" ref="AB1328:AB1356" si="1807">_xlfn.POISSON.DIST(2,K1328,FALSE) * _xlfn.POISSON.DIST(3,L1328,FALSE)</f>
        <v>3.5885899918985241E-2</v>
      </c>
      <c r="AC1328" s="13">
        <f t="shared" ref="AC1328:AC1356" si="1808">_xlfn.POISSON.DIST(4,K1328,FALSE) * _xlfn.POISSON.DIST(4,L1328,FALSE)</f>
        <v>4.3234350948000945E-3</v>
      </c>
      <c r="AD1328" s="13">
        <f t="shared" ref="AD1328:AD1356" si="1809">_xlfn.POISSON.DIST(4,K1328,FALSE) * _xlfn.POISSON.DIST(0,L1328,FALSE)</f>
        <v>1.7591717886059975E-2</v>
      </c>
      <c r="AE1328" s="13">
        <f t="shared" ref="AE1328:AE1356" si="1810">_xlfn.POISSON.DIST(4,K1328,FALSE) * _xlfn.POISSON.DIST(1,L1328,FALSE)</f>
        <v>2.7415188423535766E-2</v>
      </c>
      <c r="AF1328" s="13">
        <f t="shared" ref="AF1328:AF1356" si="1811">_xlfn.POISSON.DIST(4,K1328,FALSE) * _xlfn.POISSON.DIST(2,L1328,FALSE)</f>
        <v>2.136211372777716E-2</v>
      </c>
      <c r="AG1328" s="13">
        <f t="shared" ref="AG1328:AG1356" si="1812">_xlfn.POISSON.DIST(4,K1328,FALSE) * _xlfn.POISSON.DIST(3,L1328,FALSE)</f>
        <v>1.10970093382426E-2</v>
      </c>
      <c r="AH1328" s="13">
        <f t="shared" ref="AH1328:AH1356" si="1813">_xlfn.POISSON.DIST(0,K1328,FALSE) * _xlfn.POISSON.DIST(4,L1328,FALSE)</f>
        <v>7.5355242779703369E-3</v>
      </c>
      <c r="AI1328" s="13">
        <f t="shared" ref="AI1328:AI1356" si="1814">_xlfn.POISSON.DIST(1,K1328,FALSE) * _xlfn.POISSON.DIST(4,L1328,FALSE)</f>
        <v>1.4515939563183467E-2</v>
      </c>
      <c r="AJ1328" s="13">
        <f t="shared" ref="AJ1328:AJ1356" si="1815">_xlfn.POISSON.DIST(2,K1328,FALSE) * _xlfn.POISSON.DIST(4,L1328,FALSE)</f>
        <v>1.3981276791715787E-2</v>
      </c>
      <c r="AK1328" s="13">
        <f t="shared" ref="AK1328:AK1356" si="1816">_xlfn.POISSON.DIST(3,K1328,FALSE) * _xlfn.POISSON.DIST(4,L1328,FALSE)</f>
        <v>8.9775380999037886E-3</v>
      </c>
      <c r="AL1328" s="13">
        <f t="shared" ref="AL1328:AL1356" si="1817">_xlfn.POISSON.DIST(5,K1328,FALSE) * _xlfn.POISSON.DIST(5,L1328,FALSE)</f>
        <v>5.1916283608196417E-4</v>
      </c>
      <c r="AM1328" s="13">
        <f t="shared" ref="AM1328:AM1356" si="1818">_xlfn.POISSON.DIST(5,K1328,FALSE) * _xlfn.POISSON.DIST(0,L1328,FALSE)</f>
        <v>6.7775062285487207E-3</v>
      </c>
      <c r="AN1328" s="13">
        <f t="shared" ref="AN1328:AN1356" si="1819">_xlfn.POISSON.DIST(5,K1328,FALSE) * _xlfn.POISSON.DIST(1,L1328,FALSE)</f>
        <v>1.0562164053607706E-2</v>
      </c>
      <c r="AO1328" s="13">
        <f t="shared" ref="AO1328:AO1356" si="1820">_xlfn.POISSON.DIST(5,K1328,FALSE) * _xlfn.POISSON.DIST(2,L1328,FALSE)</f>
        <v>8.2301148632962003E-3</v>
      </c>
      <c r="AP1328" s="13">
        <f t="shared" ref="AP1328:AP1356" si="1821">_xlfn.POISSON.DIST(5,K1328,FALSE) * _xlfn.POISSON.DIST(3,L1328,FALSE)</f>
        <v>4.2753101428371848E-3</v>
      </c>
      <c r="AQ1328" s="13">
        <f t="shared" ref="AQ1328:AQ1356" si="1822">_xlfn.POISSON.DIST(5,K1328,FALSE) * _xlfn.POISSON.DIST(4,L1328,FALSE)</f>
        <v>1.6656763411919727E-3</v>
      </c>
      <c r="AR1328" s="13">
        <f t="shared" ref="AR1328:AR1356" si="1823">_xlfn.POISSON.DIST(0,K1328,FALSE) * _xlfn.POISSON.DIST(5,L1328,FALSE)</f>
        <v>2.3486940762549322E-3</v>
      </c>
      <c r="AS1328" s="13">
        <f t="shared" ref="AS1328:AS1356" si="1824">_xlfn.POISSON.DIST(1,K1328,FALSE) * _xlfn.POISSON.DIST(5,L1328,FALSE)</f>
        <v>4.5243701706321835E-3</v>
      </c>
      <c r="AT1328" s="13">
        <f t="shared" ref="AT1328:AT1356" si="1825">_xlfn.POISSON.DIST(2,K1328,FALSE) * _xlfn.POISSON.DIST(5,L1328,FALSE)</f>
        <v>4.3577249263442291E-3</v>
      </c>
      <c r="AU1328" s="13">
        <f t="shared" ref="AU1328:AU1356" si="1826">_xlfn.POISSON.DIST(3,K1328,FALSE) * _xlfn.POISSON.DIST(5,L1328,FALSE)</f>
        <v>2.7981451292299836E-3</v>
      </c>
      <c r="AV1328" s="13">
        <f t="shared" ref="AV1328:AV1356" si="1827">_xlfn.POISSON.DIST(4,K1328,FALSE) * _xlfn.POISSON.DIST(5,L1328,FALSE)</f>
        <v>1.3475407976476876E-3</v>
      </c>
      <c r="AW1328" s="13">
        <f t="shared" ref="AW1328:AW1356" si="1828">_xlfn.POISSON.DIST(6,K1328,FALSE) * _xlfn.POISSON.DIST(6,L1328,FALSE)</f>
        <v>4.329280814565061E-5</v>
      </c>
      <c r="AX1328" s="13">
        <f t="shared" ref="AX1328:AX1356" si="1829">_xlfn.POISSON.DIST(6,K1328,FALSE) * _xlfn.POISSON.DIST(0,L1328,FALSE)</f>
        <v>2.1759572210595084E-3</v>
      </c>
      <c r="AY1328" s="13">
        <f t="shared" ref="AY1328:AY1356" si="1830">_xlfn.POISSON.DIST(6,K1328,FALSE) * _xlfn.POISSON.DIST(1,L1328,FALSE)</f>
        <v>3.3910433081791804E-3</v>
      </c>
      <c r="AZ1328" s="13">
        <f t="shared" ref="AZ1328:AZ1356" si="1831">_xlfn.POISSON.DIST(6,K1328,FALSE) * _xlfn.POISSON.DIST(2,L1328,FALSE)</f>
        <v>2.6423255491088361E-3</v>
      </c>
      <c r="BA1328" s="13">
        <f t="shared" ref="BA1328:BA1356" si="1832">_xlfn.POISSON.DIST(6,K1328,FALSE) * _xlfn.POISSON.DIST(3,L1328,FALSE)</f>
        <v>1.3726128259962625E-3</v>
      </c>
      <c r="BB1328" s="13">
        <f t="shared" ref="BB1328:BB1356" si="1833">_xlfn.POISSON.DIST(6,K1328,FALSE) * _xlfn.POISSON.DIST(4,L1328,FALSE)</f>
        <v>5.3477493643569289E-4</v>
      </c>
      <c r="BC1328" s="13">
        <f t="shared" ref="BC1328:BC1356" si="1834">_xlfn.POISSON.DIST(6,K1328,FALSE) * _xlfn.POISSON.DIST(5,L1328,FALSE)</f>
        <v>1.6668020419070622E-4</v>
      </c>
      <c r="BD1328" s="13">
        <f t="shared" ref="BD1328:BD1356" si="1835">_xlfn.POISSON.DIST(0,K1328,FALSE) * _xlfn.POISSON.DIST(6,L1328,FALSE)</f>
        <v>6.1003982164428174E-4</v>
      </c>
      <c r="BE1328" s="13">
        <f t="shared" ref="BE1328:BE1356" si="1836">_xlfn.POISSON.DIST(1,K1328,FALSE) * _xlfn.POISSON.DIST(6,L1328,FALSE)</f>
        <v>1.1751406876906452E-3</v>
      </c>
      <c r="BF1328" s="13">
        <f t="shared" ref="BF1328:BF1356" si="1837">_xlfn.POISSON.DIST(2,K1328,FALSE) * _xlfn.POISSON.DIST(6,L1328,FALSE)</f>
        <v>1.1318569598816185E-3</v>
      </c>
      <c r="BG1328" s="13">
        <f t="shared" ref="BG1328:BG1356" si="1838">_xlfn.POISSON.DIST(3,K1328,FALSE) * _xlfn.POISSON.DIST(6,L1328,FALSE)</f>
        <v>7.2677832878605836E-4</v>
      </c>
      <c r="BH1328" s="13">
        <f t="shared" ref="BH1328:BH1356" si="1839">_xlfn.POISSON.DIST(4,K1328,FALSE) * _xlfn.POISSON.DIST(6,L1328,FALSE)</f>
        <v>3.5000452215819402E-4</v>
      </c>
      <c r="BI1328" s="13">
        <f t="shared" ref="BI1328:BI1356" si="1840">_xlfn.POISSON.DIST(5,K1328,FALSE) * _xlfn.POISSON.DIST(6,L1328,FALSE)</f>
        <v>1.3484514953636921E-4</v>
      </c>
      <c r="BJ1328" s="14">
        <f t="shared" ref="BJ1328:BJ1356" si="1841">SUM(N1328,Q1328,T1328,W1328,X1328,Y1328,AD1328,AE1328,AF1328,AG1328,AM1328,AN1328,AO1328,AP1328,AQ1328,AX1328,AY1328,AZ1328,BA1328,BB1328,BC1328)</f>
        <v>0.46168345384242443</v>
      </c>
      <c r="BK1328" s="14">
        <f t="shared" ref="BK1328:BK1356" si="1842">SUM(M1328,P1328,S1328,V1328,AC1328,AL1328,AY1328)</f>
        <v>0.22306593642519115</v>
      </c>
      <c r="BL1328" s="14">
        <f t="shared" ref="BL1328:BL1356" si="1843">SUM(O1328,R1328,U1328,AA1328,AB1328,AH1328,AI1328,AJ1328,AK1328,AR1328,AS1328,AT1328,AU1328,AV1328,BD1328,BE1328,BF1328,BG1328,BH1328,BI1328)</f>
        <v>0.29439919241368495</v>
      </c>
      <c r="BM1328" s="14">
        <f t="shared" ref="BM1328:BM1356" si="1844">SUM(S1328:BI1328)</f>
        <v>0.67146509946244226</v>
      </c>
      <c r="BN1328" s="14">
        <f t="shared" ref="BN1328:BN1356" si="1845">SUM(M1328:R1328)</f>
        <v>0.32367724738195996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1.391</v>
      </c>
      <c r="F1329" s="10">
        <f>VLOOKUP(B1329,home!$B$2:$E$405,3,FALSE)</f>
        <v>1.1613</v>
      </c>
      <c r="G1329" s="10">
        <f>VLOOKUP(C1329,away!$B$2:$E$405,4,FALSE)</f>
        <v>0.91500000000000004</v>
      </c>
      <c r="H1329" s="10">
        <f>VLOOKUP(A1329,away!$A$2:$E$405,3,FALSE)</f>
        <v>1.016</v>
      </c>
      <c r="I1329" s="10">
        <f>VLOOKUP(C1329,away!$B$2:$E$405,3,FALSE)</f>
        <v>1.0737000000000001</v>
      </c>
      <c r="J1329" s="10">
        <f>VLOOKUP(B1329,home!$B$2:$E$405,4,FALSE)</f>
        <v>1.2870999999999999</v>
      </c>
      <c r="K1329" s="12">
        <f t="shared" si="1790"/>
        <v>1.4780619945000002</v>
      </c>
      <c r="L1329" s="12">
        <f t="shared" si="1791"/>
        <v>1.40407061832</v>
      </c>
      <c r="M1329" s="13">
        <f t="shared" si="1792"/>
        <v>5.6015176680072117E-2</v>
      </c>
      <c r="N1329" s="13">
        <f t="shared" si="1793"/>
        <v>8.2793903766017293E-2</v>
      </c>
      <c r="O1329" s="13">
        <f t="shared" si="1794"/>
        <v>7.8649263756492907E-2</v>
      </c>
      <c r="P1329" s="13">
        <f t="shared" si="1795"/>
        <v>0.11624848765387849</v>
      </c>
      <c r="Q1329" s="13">
        <f t="shared" si="1796"/>
        <v>6.1187261266420309E-2</v>
      </c>
      <c r="R1329" s="13">
        <f t="shared" si="1797"/>
        <v>5.5214560196495899E-2</v>
      </c>
      <c r="S1329" s="13">
        <f t="shared" si="1798"/>
        <v>6.031272095684366E-2</v>
      </c>
      <c r="T1329" s="13">
        <f t="shared" si="1799"/>
        <v>8.5911235759650165E-2</v>
      </c>
      <c r="U1329" s="13">
        <f t="shared" si="1800"/>
        <v>8.1610542969473052E-2</v>
      </c>
      <c r="V1329" s="13">
        <f t="shared" si="1801"/>
        <v>1.3907466220306567E-2</v>
      </c>
      <c r="W1329" s="13">
        <f t="shared" si="1802"/>
        <v>3.0146188475145948E-2</v>
      </c>
      <c r="X1329" s="13">
        <f t="shared" si="1803"/>
        <v>4.2327377492289431E-2</v>
      </c>
      <c r="Y1329" s="13">
        <f t="shared" si="1804"/>
        <v>2.9715313543731442E-2</v>
      </c>
      <c r="Z1329" s="13">
        <f t="shared" si="1805"/>
        <v>2.5841713891786966E-2</v>
      </c>
      <c r="AA1329" s="13">
        <f t="shared" si="1806"/>
        <v>3.8195655176193007E-2</v>
      </c>
      <c r="AB1329" s="13">
        <f t="shared" si="1807"/>
        <v>2.8227773135479049E-2</v>
      </c>
      <c r="AC1329" s="13">
        <f t="shared" si="1808"/>
        <v>1.8038882618833213E-3</v>
      </c>
      <c r="AD1329" s="13">
        <f t="shared" si="1809"/>
        <v>1.1139483866036783E-2</v>
      </c>
      <c r="AE1329" s="13">
        <f t="shared" si="1810"/>
        <v>1.5640621999551931E-2</v>
      </c>
      <c r="AF1329" s="13">
        <f t="shared" si="1811"/>
        <v>1.098026890091014E-2</v>
      </c>
      <c r="AG1329" s="13">
        <f t="shared" si="1812"/>
        <v>5.1390243150069249E-3</v>
      </c>
      <c r="AH1329" s="13">
        <f t="shared" si="1813"/>
        <v>9.0708978006224603E-3</v>
      </c>
      <c r="AI1329" s="13">
        <f t="shared" si="1814"/>
        <v>1.34073492950937E-2</v>
      </c>
      <c r="AJ1329" s="13">
        <f t="shared" si="1815"/>
        <v>9.9084467200321845E-3</v>
      </c>
      <c r="AK1329" s="13">
        <f t="shared" si="1816"/>
        <v>4.881766173802587E-3</v>
      </c>
      <c r="AL1329" s="13">
        <f t="shared" si="1817"/>
        <v>1.497446190615135E-4</v>
      </c>
      <c r="AM1329" s="13">
        <f t="shared" si="1818"/>
        <v>3.2929695481469772E-3</v>
      </c>
      <c r="AN1329" s="13">
        <f t="shared" si="1819"/>
        <v>4.6235617895756575E-3</v>
      </c>
      <c r="AO1329" s="13">
        <f t="shared" si="1820"/>
        <v>3.24590363036511E-3</v>
      </c>
      <c r="AP1329" s="13">
        <f t="shared" si="1821"/>
        <v>1.5191593057646252E-3</v>
      </c>
      <c r="AQ1329" s="13">
        <f t="shared" si="1822"/>
        <v>5.3325173644287955E-4</v>
      </c>
      <c r="AR1329" s="13">
        <f t="shared" si="1823"/>
        <v>2.547236216727501E-3</v>
      </c>
      <c r="AS1329" s="13">
        <f t="shared" si="1824"/>
        <v>3.7649730429588847E-3</v>
      </c>
      <c r="AT1329" s="13">
        <f t="shared" si="1825"/>
        <v>2.7824317825572726E-3</v>
      </c>
      <c r="AU1329" s="13">
        <f t="shared" si="1826"/>
        <v>1.3708688900289315E-3</v>
      </c>
      <c r="AV1329" s="13">
        <f t="shared" si="1827"/>
        <v>5.0655730144854086E-4</v>
      </c>
      <c r="AW1329" s="13">
        <f t="shared" si="1828"/>
        <v>8.6323755512574197E-6</v>
      </c>
      <c r="AX1329" s="13">
        <f t="shared" si="1829"/>
        <v>8.1120218969364818E-4</v>
      </c>
      <c r="AY1329" s="13">
        <f t="shared" si="1830"/>
        <v>1.1389851600656987E-3</v>
      </c>
      <c r="AZ1329" s="13">
        <f t="shared" si="1831"/>
        <v>7.9960779897537504E-4</v>
      </c>
      <c r="BA1329" s="13">
        <f t="shared" si="1832"/>
        <v>3.7423527224028321E-4</v>
      </c>
      <c r="BB1329" s="13">
        <f t="shared" si="1833"/>
        <v>1.3136318752289194E-4</v>
      </c>
      <c r="BC1329" s="13">
        <f t="shared" si="1834"/>
        <v>3.6888638385950598E-5</v>
      </c>
      <c r="BD1329" s="13">
        <f t="shared" si="1835"/>
        <v>5.9608325497127973E-4</v>
      </c>
      <c r="BE1329" s="13">
        <f t="shared" si="1836"/>
        <v>8.8104800473090192E-4</v>
      </c>
      <c r="BF1329" s="13">
        <f t="shared" si="1837"/>
        <v>6.5112178556140136E-4</v>
      </c>
      <c r="BG1329" s="13">
        <f t="shared" si="1838"/>
        <v>3.2079945500976221E-4</v>
      </c>
      <c r="BH1329" s="13">
        <f t="shared" si="1839"/>
        <v>1.1854037057656053E-4</v>
      </c>
      <c r="BI1329" s="13">
        <f t="shared" si="1840"/>
        <v>3.504200331263201E-5</v>
      </c>
      <c r="BJ1329" s="14">
        <f t="shared" si="1841"/>
        <v>0.39148780764193941</v>
      </c>
      <c r="BK1329" s="14">
        <f t="shared" si="1842"/>
        <v>0.24957646955211135</v>
      </c>
      <c r="BL1329" s="14">
        <f t="shared" si="1843"/>
        <v>0.33274095733156839</v>
      </c>
      <c r="BM1329" s="14">
        <f t="shared" si="1844"/>
        <v>0.54840794231351475</v>
      </c>
      <c r="BN1329" s="14">
        <f t="shared" si="1845"/>
        <v>0.45010865331937699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1.391</v>
      </c>
      <c r="F1330" s="10">
        <f>VLOOKUP(B1330,home!$B$2:$E$405,3,FALSE)</f>
        <v>1.1763999999999999</v>
      </c>
      <c r="G1330" s="10">
        <f>VLOOKUP(C1330,away!$B$2:$E$405,4,FALSE)</f>
        <v>1.3271999999999999</v>
      </c>
      <c r="H1330" s="10">
        <f>VLOOKUP(A1330,away!$A$2:$E$405,3,FALSE)</f>
        <v>1.016</v>
      </c>
      <c r="I1330" s="10">
        <f>VLOOKUP(C1330,away!$B$2:$E$405,3,FALSE)</f>
        <v>1.4384999999999999</v>
      </c>
      <c r="J1330" s="10">
        <f>VLOOKUP(B1330,home!$B$2:$E$405,4,FALSE)</f>
        <v>0.71579999999999999</v>
      </c>
      <c r="K1330" s="12">
        <f t="shared" si="1790"/>
        <v>2.17179344928</v>
      </c>
      <c r="L1330" s="12">
        <f t="shared" si="1791"/>
        <v>1.0461531527999999</v>
      </c>
      <c r="M1330" s="13">
        <f t="shared" si="1792"/>
        <v>4.0037186185978034E-2</v>
      </c>
      <c r="N1330" s="13">
        <f t="shared" si="1793"/>
        <v>8.6952498686310789E-2</v>
      </c>
      <c r="O1330" s="13">
        <f t="shared" si="1794"/>
        <v>4.1885028557701515E-2</v>
      </c>
      <c r="P1330" s="13">
        <f t="shared" si="1795"/>
        <v>9.0965630644521872E-2</v>
      </c>
      <c r="Q1330" s="13">
        <f t="shared" si="1796"/>
        <v>9.4421433522728804E-2</v>
      </c>
      <c r="R1330" s="13">
        <f t="shared" si="1797"/>
        <v>2.1909077340378735E-2</v>
      </c>
      <c r="S1330" s="13">
        <f t="shared" si="1798"/>
        <v>5.1669127796083673E-2</v>
      </c>
      <c r="T1330" s="13">
        <f t="shared" si="1799"/>
        <v>9.8779280371698336E-2</v>
      </c>
      <c r="U1330" s="13">
        <f t="shared" si="1800"/>
        <v>4.7581990647603413E-2</v>
      </c>
      <c r="V1330" s="13">
        <f t="shared" si="1801"/>
        <v>1.3043748248858478E-2</v>
      </c>
      <c r="W1330" s="13">
        <f t="shared" si="1802"/>
        <v>6.8354616932096463E-2</v>
      </c>
      <c r="X1330" s="13">
        <f t="shared" si="1803"/>
        <v>7.1509398011948958E-2</v>
      </c>
      <c r="Y1330" s="13">
        <f t="shared" si="1804"/>
        <v>3.740489109251522E-2</v>
      </c>
      <c r="Z1330" s="13">
        <f t="shared" si="1805"/>
        <v>7.6400834448587503E-3</v>
      </c>
      <c r="AA1330" s="13">
        <f t="shared" si="1806"/>
        <v>1.6592683177496809E-2</v>
      </c>
      <c r="AB1330" s="13">
        <f t="shared" si="1807"/>
        <v>1.8017940315433016E-2</v>
      </c>
      <c r="AC1330" s="13">
        <f t="shared" si="1808"/>
        <v>1.8522355378481586E-3</v>
      </c>
      <c r="AD1330" s="13">
        <f t="shared" si="1809"/>
        <v>3.7113027320292737E-2</v>
      </c>
      <c r="AE1330" s="13">
        <f t="shared" si="1810"/>
        <v>3.8825910541076772E-2</v>
      </c>
      <c r="AF1330" s="13">
        <f t="shared" si="1811"/>
        <v>2.0308924361439107E-2</v>
      </c>
      <c r="AG1330" s="13">
        <f t="shared" si="1812"/>
        <v>7.0820817502320827E-3</v>
      </c>
      <c r="AH1330" s="13">
        <f t="shared" si="1813"/>
        <v>1.9981743458735162E-3</v>
      </c>
      <c r="AI1330" s="13">
        <f t="shared" si="1814"/>
        <v>4.3396219548874513E-3</v>
      </c>
      <c r="AJ1330" s="13">
        <f t="shared" si="1815"/>
        <v>4.7123812669881181E-3</v>
      </c>
      <c r="AK1330" s="13">
        <f t="shared" si="1816"/>
        <v>3.4114395887181932E-3</v>
      </c>
      <c r="AL1330" s="13">
        <f t="shared" si="1817"/>
        <v>1.68333281984299E-4</v>
      </c>
      <c r="AM1330" s="13">
        <f t="shared" si="1818"/>
        <v>1.6120365923432294E-2</v>
      </c>
      <c r="AN1330" s="13">
        <f t="shared" si="1819"/>
        <v>1.686437163508837E-2</v>
      </c>
      <c r="AO1330" s="13">
        <f t="shared" si="1820"/>
        <v>8.8213577780192932E-3</v>
      </c>
      <c r="AP1330" s="13">
        <f t="shared" si="1821"/>
        <v>3.0761637504838958E-3</v>
      </c>
      <c r="AQ1330" s="13">
        <f t="shared" si="1822"/>
        <v>8.045346015244498E-4</v>
      </c>
      <c r="AR1330" s="13">
        <f t="shared" si="1823"/>
        <v>4.1807927835593148E-4</v>
      </c>
      <c r="AS1330" s="13">
        <f t="shared" si="1824"/>
        <v>9.0798183801312155E-4</v>
      </c>
      <c r="AT1330" s="13">
        <f t="shared" si="1825"/>
        <v>9.8597450393105588E-4</v>
      </c>
      <c r="AU1330" s="13">
        <f t="shared" si="1826"/>
        <v>7.1377765626485482E-4</v>
      </c>
      <c r="AV1330" s="13">
        <f t="shared" si="1827"/>
        <v>3.8754440952961104E-4</v>
      </c>
      <c r="AW1330" s="13">
        <f t="shared" si="1828"/>
        <v>1.0623834027026693E-5</v>
      </c>
      <c r="AX1330" s="13">
        <f t="shared" si="1829"/>
        <v>5.8350175187511259E-3</v>
      </c>
      <c r="AY1330" s="13">
        <f t="shared" si="1830"/>
        <v>6.1043219738847214E-3</v>
      </c>
      <c r="AZ1330" s="13">
        <f t="shared" si="1831"/>
        <v>3.1930278393429096E-3</v>
      </c>
      <c r="BA1330" s="13">
        <f t="shared" si="1832"/>
        <v>1.113465380368919E-3</v>
      </c>
      <c r="BB1330" s="13">
        <f t="shared" si="1833"/>
        <v>2.9121382955164891E-4</v>
      </c>
      <c r="BC1330" s="13">
        <f t="shared" si="1834"/>
        <v>6.0930853184883875E-5</v>
      </c>
      <c r="BD1330" s="13">
        <f t="shared" si="1835"/>
        <v>7.289582586206771E-5</v>
      </c>
      <c r="BE1330" s="13">
        <f t="shared" si="1836"/>
        <v>1.5831467708709424E-4</v>
      </c>
      <c r="BF1330" s="13">
        <f t="shared" si="1837"/>
        <v>1.7191338931131495E-4</v>
      </c>
      <c r="BG1330" s="13">
        <f t="shared" si="1838"/>
        <v>1.244534575832787E-4</v>
      </c>
      <c r="BH1330" s="13">
        <f t="shared" si="1839"/>
        <v>6.75718009799028E-5</v>
      </c>
      <c r="BI1330" s="13">
        <f t="shared" si="1840"/>
        <v>2.935039894484096E-5</v>
      </c>
      <c r="BJ1330" s="14">
        <f t="shared" si="1841"/>
        <v>0.62303683367397178</v>
      </c>
      <c r="BK1330" s="14">
        <f t="shared" si="1842"/>
        <v>0.20384058366915925</v>
      </c>
      <c r="BL1330" s="14">
        <f t="shared" si="1843"/>
        <v>0.16448619443094389</v>
      </c>
      <c r="BM1330" s="14">
        <f t="shared" si="1844"/>
        <v>0.61673914214145631</v>
      </c>
      <c r="BN1330" s="14">
        <f t="shared" si="1845"/>
        <v>0.3761708549376197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1.391</v>
      </c>
      <c r="F1332" s="10">
        <f>VLOOKUP(B1332,home!$B$2:$E$405,3,FALSE)</f>
        <v>0.82950000000000002</v>
      </c>
      <c r="G1332" s="10">
        <f>VLOOKUP(C1332,away!$B$2:$E$405,4,FALSE)</f>
        <v>0.65359999999999996</v>
      </c>
      <c r="H1332" s="10">
        <f>VLOOKUP(A1332,away!$A$2:$E$405,3,FALSE)</f>
        <v>1.016</v>
      </c>
      <c r="I1332" s="10">
        <f>VLOOKUP(C1332,away!$B$2:$E$405,3,FALSE)</f>
        <v>0.71579999999999999</v>
      </c>
      <c r="J1332" s="10">
        <f>VLOOKUP(B1332,home!$B$2:$E$405,4,FALSE)</f>
        <v>1.06</v>
      </c>
      <c r="K1332" s="12">
        <f t="shared" si="1790"/>
        <v>0.75414622919999996</v>
      </c>
      <c r="L1332" s="12">
        <f t="shared" si="1791"/>
        <v>0.77088796800000003</v>
      </c>
      <c r="M1332" s="13">
        <f t="shared" si="1792"/>
        <v>0.21761361496167389</v>
      </c>
      <c r="N1332" s="13">
        <f t="shared" si="1793"/>
        <v>0.16411248714592708</v>
      </c>
      <c r="O1332" s="13">
        <f t="shared" si="1794"/>
        <v>0.16775571744693918</v>
      </c>
      <c r="P1332" s="13">
        <f t="shared" si="1795"/>
        <v>0.12651234173934986</v>
      </c>
      <c r="Q1332" s="13">
        <f t="shared" si="1796"/>
        <v>6.1882406672867166E-2</v>
      </c>
      <c r="R1332" s="13">
        <f t="shared" si="1797"/>
        <v>6.4660432071526538E-2</v>
      </c>
      <c r="S1332" s="13">
        <f t="shared" si="1798"/>
        <v>1.8387375044517432E-2</v>
      </c>
      <c r="T1332" s="13">
        <f t="shared" si="1799"/>
        <v>4.770440273499621E-2</v>
      </c>
      <c r="U1332" s="13">
        <f t="shared" si="1800"/>
        <v>4.8763421025184488E-2</v>
      </c>
      <c r="V1332" s="13">
        <f t="shared" si="1801"/>
        <v>1.1877473116393214E-3</v>
      </c>
      <c r="W1332" s="13">
        <f t="shared" si="1802"/>
        <v>1.5556127882054566E-2</v>
      </c>
      <c r="X1332" s="13">
        <f t="shared" si="1803"/>
        <v>1.1992031812945189E-2</v>
      </c>
      <c r="Y1332" s="13">
        <f t="shared" si="1804"/>
        <v>4.6222565182363357E-3</v>
      </c>
      <c r="Z1332" s="13">
        <f t="shared" si="1805"/>
        <v>1.6615316363207046E-2</v>
      </c>
      <c r="AA1332" s="13">
        <f t="shared" si="1806"/>
        <v>1.2530378182277651E-2</v>
      </c>
      <c r="AB1332" s="13">
        <f t="shared" si="1807"/>
        <v>4.7248687283073182E-3</v>
      </c>
      <c r="AC1332" s="13">
        <f t="shared" si="1808"/>
        <v>4.3156965907375701E-5</v>
      </c>
      <c r="AD1332" s="13">
        <f t="shared" si="1809"/>
        <v>2.9328987958011079E-3</v>
      </c>
      <c r="AE1332" s="13">
        <f t="shared" si="1810"/>
        <v>2.2609363930447633E-3</v>
      </c>
      <c r="AF1332" s="13">
        <f t="shared" si="1811"/>
        <v>8.7146433090576337E-4</v>
      </c>
      <c r="AG1332" s="13">
        <f t="shared" si="1812"/>
        <v>2.2393378907880785E-4</v>
      </c>
      <c r="AH1332" s="13">
        <f t="shared" si="1813"/>
        <v>3.2021368672274573E-3</v>
      </c>
      <c r="AI1332" s="13">
        <f t="shared" si="1814"/>
        <v>2.4148794438018885E-3</v>
      </c>
      <c r="AJ1332" s="13">
        <f t="shared" si="1815"/>
        <v>9.1058611325789331E-4</v>
      </c>
      <c r="AK1332" s="13">
        <f t="shared" si="1816"/>
        <v>2.2890502789177483E-4</v>
      </c>
      <c r="AL1332" s="13">
        <f t="shared" si="1817"/>
        <v>1.0035932393787001E-6</v>
      </c>
      <c r="AM1332" s="13">
        <f t="shared" si="1818"/>
        <v>4.4236691349572543E-4</v>
      </c>
      <c r="AN1332" s="13">
        <f t="shared" si="1819"/>
        <v>3.4101533105515157E-4</v>
      </c>
      <c r="AO1332" s="13">
        <f t="shared" si="1820"/>
        <v>1.3144230780697653E-4</v>
      </c>
      <c r="AP1332" s="13">
        <f t="shared" si="1821"/>
        <v>3.3775764524850228E-5</v>
      </c>
      <c r="AQ1332" s="13">
        <f t="shared" si="1822"/>
        <v>6.5093326205520696E-6</v>
      </c>
      <c r="AR1332" s="13">
        <f t="shared" si="1823"/>
        <v>4.9369775656697213E-4</v>
      </c>
      <c r="AS1332" s="13">
        <f t="shared" si="1824"/>
        <v>3.7232030147948161E-4</v>
      </c>
      <c r="AT1332" s="13">
        <f t="shared" si="1825"/>
        <v>1.4039197570767906E-4</v>
      </c>
      <c r="AU1332" s="13">
        <f t="shared" si="1826"/>
        <v>3.5292026363294733E-5</v>
      </c>
      <c r="AV1332" s="13">
        <f t="shared" si="1827"/>
        <v>6.653837150676427E-6</v>
      </c>
      <c r="AW1332" s="13">
        <f t="shared" si="1828"/>
        <v>1.6206978554109486E-8</v>
      </c>
      <c r="AX1332" s="13">
        <f t="shared" si="1829"/>
        <v>5.5601556622607285E-5</v>
      </c>
      <c r="AY1332" s="13">
        <f t="shared" si="1830"/>
        <v>4.2862571002438675E-5</v>
      </c>
      <c r="AZ1332" s="13">
        <f t="shared" si="1831"/>
        <v>1.6521120131662833E-5</v>
      </c>
      <c r="BA1332" s="13">
        <f t="shared" si="1832"/>
        <v>4.2453109091271518E-6</v>
      </c>
      <c r="BB1332" s="13">
        <f t="shared" si="1833"/>
        <v>8.1816477506631577E-7</v>
      </c>
      <c r="BC1332" s="13">
        <f t="shared" si="1834"/>
        <v>1.2614267618800988E-7</v>
      </c>
      <c r="BD1332" s="13">
        <f t="shared" si="1835"/>
        <v>6.3430943394345303E-5</v>
      </c>
      <c r="BE1332" s="13">
        <f t="shared" si="1836"/>
        <v>4.783620677544416E-5</v>
      </c>
      <c r="BF1332" s="13">
        <f t="shared" si="1837"/>
        <v>1.8037747479466344E-5</v>
      </c>
      <c r="BG1332" s="13">
        <f t="shared" si="1838"/>
        <v>4.5343664149671173E-6</v>
      </c>
      <c r="BH1332" s="13">
        <f t="shared" si="1839"/>
        <v>8.5489383341464331E-7</v>
      </c>
      <c r="BI1332" s="13">
        <f t="shared" si="1840"/>
        <v>1.2894299216719728E-7</v>
      </c>
      <c r="BJ1332" s="14">
        <f t="shared" si="1841"/>
        <v>0.31323423059147726</v>
      </c>
      <c r="BK1332" s="14">
        <f t="shared" si="1842"/>
        <v>0.36378810218732976</v>
      </c>
      <c r="BL1332" s="14">
        <f t="shared" si="1843"/>
        <v>0.30637450390457216</v>
      </c>
      <c r="BM1332" s="14">
        <f t="shared" si="1844"/>
        <v>0.19743230664427858</v>
      </c>
      <c r="BN1332" s="14">
        <f t="shared" si="1845"/>
        <v>0.80253700003828365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1.391</v>
      </c>
      <c r="F1333" s="10">
        <f>VLOOKUP(B1333,home!$B$2:$E$405,3,FALSE)</f>
        <v>0.91500000000000004</v>
      </c>
      <c r="G1333" s="10">
        <f>VLOOKUP(C1333,away!$B$2:$E$405,4,FALSE)</f>
        <v>0.71889999999999998</v>
      </c>
      <c r="H1333" s="10">
        <f>VLOOKUP(A1333,away!$A$2:$E$405,3,FALSE)</f>
        <v>1.016</v>
      </c>
      <c r="I1333" s="10">
        <f>VLOOKUP(C1333,away!$B$2:$E$405,3,FALSE)</f>
        <v>1.4384999999999999</v>
      </c>
      <c r="J1333" s="10">
        <f>VLOOKUP(B1333,home!$B$2:$E$405,4,FALSE)</f>
        <v>0.71579999999999999</v>
      </c>
      <c r="K1333" s="12">
        <f t="shared" si="1790"/>
        <v>0.91499075850000011</v>
      </c>
      <c r="L1333" s="12">
        <f t="shared" si="1791"/>
        <v>1.0461531527999999</v>
      </c>
      <c r="M1333" s="13">
        <f t="shared" si="1792"/>
        <v>0.1406973835054732</v>
      </c>
      <c r="N1333" s="13">
        <f t="shared" si="1793"/>
        <v>0.12873680565263831</v>
      </c>
      <c r="O1333" s="13">
        <f t="shared" si="1794"/>
        <v>0.14719101134496146</v>
      </c>
      <c r="P1333" s="13">
        <f t="shared" si="1795"/>
        <v>0.13467841511490841</v>
      </c>
      <c r="Q1333" s="13">
        <f t="shared" si="1796"/>
        <v>5.8896493725487317E-2</v>
      </c>
      <c r="R1333" s="13">
        <f t="shared" si="1797"/>
        <v>7.6992170291175985E-2</v>
      </c>
      <c r="S1333" s="13">
        <f t="shared" si="1798"/>
        <v>3.2229233845627987E-2</v>
      </c>
      <c r="T1333" s="13">
        <f t="shared" si="1799"/>
        <v>6.161475259978396E-2</v>
      </c>
      <c r="U1333" s="13">
        <f t="shared" si="1800"/>
        <v>7.0447124293284286E-2</v>
      </c>
      <c r="V1333" s="13">
        <f t="shared" si="1801"/>
        <v>3.4278313628799983E-3</v>
      </c>
      <c r="W1333" s="13">
        <f t="shared" si="1802"/>
        <v>1.7963249155624715E-2</v>
      </c>
      <c r="X1333" s="13">
        <f t="shared" si="1803"/>
        <v>1.8792309738688728E-2</v>
      </c>
      <c r="Y1333" s="13">
        <f t="shared" si="1804"/>
        <v>9.8298170407616764E-3</v>
      </c>
      <c r="Z1333" s="13">
        <f t="shared" si="1805"/>
        <v>2.6848533897009419E-2</v>
      </c>
      <c r="AA1333" s="13">
        <f t="shared" si="1806"/>
        <v>2.456616039503761E-2</v>
      </c>
      <c r="AB1333" s="13">
        <f t="shared" si="1807"/>
        <v>1.1238904866644061E-2</v>
      </c>
      <c r="AC1333" s="13">
        <f t="shared" si="1808"/>
        <v>2.0507439607783112E-4</v>
      </c>
      <c r="AD1333" s="13">
        <f t="shared" si="1809"/>
        <v>4.1090517425073862E-3</v>
      </c>
      <c r="AE1333" s="13">
        <f t="shared" si="1810"/>
        <v>4.2986974354424345E-3</v>
      </c>
      <c r="AF1333" s="13">
        <f t="shared" si="1811"/>
        <v>2.2485479375106881E-3</v>
      </c>
      <c r="AG1333" s="13">
        <f t="shared" si="1812"/>
        <v>7.8410850468291465E-4</v>
      </c>
      <c r="AH1333" s="13">
        <f t="shared" si="1813"/>
        <v>7.021919596103517E-3</v>
      </c>
      <c r="AI1333" s="13">
        <f t="shared" si="1814"/>
        <v>6.4249915373647713E-3</v>
      </c>
      <c r="AJ1333" s="13">
        <f t="shared" si="1815"/>
        <v>2.9394039400647367E-3</v>
      </c>
      <c r="AK1333" s="13">
        <f t="shared" si="1816"/>
        <v>8.965091468859076E-4</v>
      </c>
      <c r="AL1333" s="13">
        <f t="shared" si="1817"/>
        <v>7.8520563655925865E-6</v>
      </c>
      <c r="AM1333" s="13">
        <f t="shared" si="1818"/>
        <v>7.5194887411851618E-4</v>
      </c>
      <c r="AN1333" s="13">
        <f t="shared" si="1819"/>
        <v>7.8665368540349579E-4</v>
      </c>
      <c r="AO1333" s="13">
        <f t="shared" si="1820"/>
        <v>4.1148011657330313E-4</v>
      </c>
      <c r="AP1333" s="13">
        <f t="shared" si="1821"/>
        <v>1.4349040708922422E-4</v>
      </c>
      <c r="AQ1333" s="13">
        <f t="shared" si="1822"/>
        <v>3.7528235443236837E-5</v>
      </c>
      <c r="AR1333" s="13">
        <f t="shared" si="1823"/>
        <v>1.4692006648343598E-3</v>
      </c>
      <c r="AS1333" s="13">
        <f t="shared" si="1824"/>
        <v>1.3443050307054953E-3</v>
      </c>
      <c r="AT1333" s="13">
        <f t="shared" si="1825"/>
        <v>6.150133398502935E-4</v>
      </c>
      <c r="AU1333" s="13">
        <f t="shared" si="1826"/>
        <v>1.8757717410574615E-4</v>
      </c>
      <c r="AV1333" s="13">
        <f t="shared" si="1827"/>
        <v>4.2907845203075809E-5</v>
      </c>
      <c r="AW1333" s="13">
        <f t="shared" si="1828"/>
        <v>2.0878191831987158E-7</v>
      </c>
      <c r="AX1333" s="13">
        <f t="shared" si="1829"/>
        <v>1.1467104511382031E-4</v>
      </c>
      <c r="AY1333" s="13">
        <f t="shared" si="1830"/>
        <v>1.1996347538069412E-4</v>
      </c>
      <c r="AZ1333" s="13">
        <f t="shared" si="1831"/>
        <v>6.275008399517916E-5</v>
      </c>
      <c r="BA1333" s="13">
        <f t="shared" si="1832"/>
        <v>2.1882066070007167E-5</v>
      </c>
      <c r="BB1333" s="13">
        <f t="shared" si="1833"/>
        <v>5.7229981022289744E-6</v>
      </c>
      <c r="BC1333" s="13">
        <f t="shared" si="1834"/>
        <v>1.1974265016230519E-6</v>
      </c>
      <c r="BD1333" s="13">
        <f t="shared" si="1835"/>
        <v>2.5616815126872013E-4</v>
      </c>
      <c r="BE1333" s="13">
        <f t="shared" si="1836"/>
        <v>2.3439149103290899E-4</v>
      </c>
      <c r="BF1333" s="13">
        <f t="shared" si="1837"/>
        <v>1.0723302408307368E-4</v>
      </c>
      <c r="BG1333" s="13">
        <f t="shared" si="1838"/>
        <v>3.2705742014006797E-5</v>
      </c>
      <c r="BH1333" s="13">
        <f t="shared" si="1839"/>
        <v>7.4813629231753489E-6</v>
      </c>
      <c r="BI1333" s="13">
        <f t="shared" si="1840"/>
        <v>1.3690755871379984E-6</v>
      </c>
      <c r="BJ1333" s="14">
        <f t="shared" si="1841"/>
        <v>0.30973112194691943</v>
      </c>
      <c r="BK1333" s="14">
        <f t="shared" si="1842"/>
        <v>0.31136575375671371</v>
      </c>
      <c r="BL1333" s="14">
        <f t="shared" si="1843"/>
        <v>0.35201654831313028</v>
      </c>
      <c r="BM1333" s="14">
        <f t="shared" si="1844"/>
        <v>0.31264992358566573</v>
      </c>
      <c r="BN1333" s="14">
        <f t="shared" si="1845"/>
        <v>0.68719227963464469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1.391</v>
      </c>
      <c r="F1334" s="10">
        <f>VLOOKUP(B1334,home!$B$2:$E$405,3,FALSE)</f>
        <v>0.88480000000000003</v>
      </c>
      <c r="G1334" s="10">
        <f>VLOOKUP(C1334,away!$B$2:$E$405,4,FALSE)</f>
        <v>0.98029999999999995</v>
      </c>
      <c r="H1334" s="10">
        <f>VLOOKUP(A1334,away!$A$2:$E$405,3,FALSE)</f>
        <v>1.016</v>
      </c>
      <c r="I1334" s="10">
        <f>VLOOKUP(C1334,away!$B$2:$E$405,3,FALSE)</f>
        <v>0.80530000000000002</v>
      </c>
      <c r="J1334" s="10">
        <f>VLOOKUP(B1334,home!$B$2:$E$405,4,FALSE)</f>
        <v>1.2114</v>
      </c>
      <c r="K1334" s="12">
        <f t="shared" si="1790"/>
        <v>1.20651089104</v>
      </c>
      <c r="L1334" s="12">
        <f t="shared" si="1791"/>
        <v>0.99114906672000003</v>
      </c>
      <c r="M1334" s="13">
        <f t="shared" si="1792"/>
        <v>0.11106274603783586</v>
      </c>
      <c r="N1334" s="13">
        <f t="shared" si="1793"/>
        <v>0.13399841268345858</v>
      </c>
      <c r="O1334" s="13">
        <f t="shared" si="1794"/>
        <v>0.11007973708276139</v>
      </c>
      <c r="P1334" s="13">
        <f t="shared" si="1795"/>
        <v>0.13281240167317135</v>
      </c>
      <c r="Q1334" s="13">
        <f t="shared" si="1796"/>
        <v>8.0835272142332645E-2</v>
      </c>
      <c r="R1334" s="13">
        <f t="shared" si="1797"/>
        <v>5.4552714337180966E-2</v>
      </c>
      <c r="S1334" s="13">
        <f t="shared" si="1798"/>
        <v>3.9705334748761471E-2</v>
      </c>
      <c r="T1334" s="13">
        <f t="shared" si="1799"/>
        <v>8.0119804541930212E-2</v>
      </c>
      <c r="U1334" s="13">
        <f t="shared" si="1800"/>
        <v>6.5818443983602787E-2</v>
      </c>
      <c r="V1334" s="13">
        <f t="shared" si="1801"/>
        <v>5.2756572851807943E-3</v>
      </c>
      <c r="W1334" s="13">
        <f t="shared" si="1802"/>
        <v>3.2509545406635552E-2</v>
      </c>
      <c r="X1334" s="13">
        <f t="shared" si="1803"/>
        <v>3.2221805589278285E-2</v>
      </c>
      <c r="Y1334" s="13">
        <f t="shared" si="1804"/>
        <v>1.5968306268923226E-2</v>
      </c>
      <c r="Z1334" s="13">
        <f t="shared" si="1805"/>
        <v>1.8023290634113228E-2</v>
      </c>
      <c r="AA1334" s="13">
        <f t="shared" si="1806"/>
        <v>2.1745296442436834E-2</v>
      </c>
      <c r="AB1334" s="13">
        <f t="shared" si="1807"/>
        <v>1.3117968493346708E-2</v>
      </c>
      <c r="AC1334" s="13">
        <f t="shared" si="1808"/>
        <v>3.943000350285805E-4</v>
      </c>
      <c r="AD1334" s="13">
        <f t="shared" si="1809"/>
        <v>9.8057801489662977E-3</v>
      </c>
      <c r="AE1334" s="13">
        <f t="shared" si="1810"/>
        <v>9.7189898431094476E-3</v>
      </c>
      <c r="AF1334" s="13">
        <f t="shared" si="1811"/>
        <v>4.8164838562295446E-3</v>
      </c>
      <c r="AG1334" s="13">
        <f t="shared" si="1812"/>
        <v>1.5912844929912868E-3</v>
      </c>
      <c r="AH1334" s="13">
        <f t="shared" si="1813"/>
        <v>4.4659419228061598E-3</v>
      </c>
      <c r="AI1334" s="13">
        <f t="shared" si="1814"/>
        <v>5.38820756861775E-3</v>
      </c>
      <c r="AJ1334" s="13">
        <f t="shared" si="1815"/>
        <v>3.250465557360738E-3</v>
      </c>
      <c r="AK1334" s="13">
        <f t="shared" si="1816"/>
        <v>1.3072406986353782E-3</v>
      </c>
      <c r="AL1334" s="13">
        <f t="shared" si="1817"/>
        <v>1.8860666245050766E-5</v>
      </c>
      <c r="AM1334" s="13">
        <f t="shared" si="1818"/>
        <v>2.3661561089743347E-3</v>
      </c>
      <c r="AN1334" s="13">
        <f t="shared" si="1819"/>
        <v>2.3452134191237384E-3</v>
      </c>
      <c r="AO1334" s="13">
        <f t="shared" si="1820"/>
        <v>1.1622280458118569E-3</v>
      </c>
      <c r="AP1334" s="13">
        <f t="shared" si="1821"/>
        <v>3.8398041430741045E-4</v>
      </c>
      <c r="AQ1334" s="13">
        <f t="shared" si="1822"/>
        <v>9.5145457319887185E-5</v>
      </c>
      <c r="AR1334" s="13">
        <f t="shared" si="1823"/>
        <v>8.8528283376300995E-4</v>
      </c>
      <c r="AS1334" s="13">
        <f t="shared" si="1824"/>
        <v>1.0681033805858252E-3</v>
      </c>
      <c r="AT1334" s="13">
        <f t="shared" si="1825"/>
        <v>6.443391807167203E-4</v>
      </c>
      <c r="AU1334" s="13">
        <f t="shared" si="1826"/>
        <v>2.5913407968617129E-4</v>
      </c>
      <c r="AV1334" s="13">
        <f t="shared" si="1827"/>
        <v>7.8162022345248212E-5</v>
      </c>
      <c r="AW1334" s="13">
        <f t="shared" si="1828"/>
        <v>6.2650530406477243E-7</v>
      </c>
      <c r="AX1334" s="13">
        <f t="shared" si="1829"/>
        <v>4.7579885256306083E-4</v>
      </c>
      <c r="AY1334" s="13">
        <f t="shared" si="1830"/>
        <v>4.7158758866432457E-4</v>
      </c>
      <c r="AZ1334" s="13">
        <f t="shared" si="1831"/>
        <v>2.3370679919069027E-4</v>
      </c>
      <c r="BA1334" s="13">
        <f t="shared" si="1832"/>
        <v>7.7212758634657053E-5</v>
      </c>
      <c r="BB1334" s="13">
        <f t="shared" si="1833"/>
        <v>1.9132338414904236E-5</v>
      </c>
      <c r="BC1334" s="13">
        <f t="shared" si="1834"/>
        <v>3.7925998728207091E-6</v>
      </c>
      <c r="BD1334" s="13">
        <f t="shared" si="1835"/>
        <v>1.462412090779073E-4</v>
      </c>
      <c r="BE1334" s="13">
        <f t="shared" si="1836"/>
        <v>1.7644161147135285E-4</v>
      </c>
      <c r="BF1334" s="13">
        <f t="shared" si="1837"/>
        <v>1.0643936293641774E-4</v>
      </c>
      <c r="BG1334" s="13">
        <f t="shared" si="1838"/>
        <v>4.2806750206049107E-5</v>
      </c>
      <c r="BH1334" s="13">
        <f t="shared" si="1839"/>
        <v>1.291170258340675E-5</v>
      </c>
      <c r="BI1334" s="13">
        <f t="shared" si="1840"/>
        <v>3.1156219577499102E-6</v>
      </c>
      <c r="BJ1334" s="14">
        <f t="shared" si="1841"/>
        <v>0.40921963935673278</v>
      </c>
      <c r="BK1334" s="14">
        <f t="shared" si="1842"/>
        <v>0.28974088803488751</v>
      </c>
      <c r="BL1334" s="14">
        <f t="shared" si="1843"/>
        <v>0.28314899384207853</v>
      </c>
      <c r="BM1334" s="14">
        <f t="shared" si="1844"/>
        <v>0.37632056682771092</v>
      </c>
      <c r="BN1334" s="14">
        <f t="shared" si="1845"/>
        <v>0.62334128395674082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1.391</v>
      </c>
      <c r="F1335" s="10">
        <f>VLOOKUP(B1335,home!$B$2:$E$405,3,FALSE)</f>
        <v>0.91500000000000004</v>
      </c>
      <c r="G1335" s="10">
        <f>VLOOKUP(C1335,away!$B$2:$E$405,4,FALSE)</f>
        <v>0.71889999999999998</v>
      </c>
      <c r="H1335" s="10">
        <f>VLOOKUP(A1335,away!$A$2:$E$405,3,FALSE)</f>
        <v>1.016</v>
      </c>
      <c r="I1335" s="10">
        <f>VLOOKUP(C1335,away!$B$2:$E$405,3,FALSE)</f>
        <v>0.90849999999999997</v>
      </c>
      <c r="J1335" s="10">
        <f>VLOOKUP(B1335,home!$B$2:$E$405,4,FALSE)</f>
        <v>1.1632</v>
      </c>
      <c r="K1335" s="12">
        <f t="shared" si="1790"/>
        <v>0.91499075850000011</v>
      </c>
      <c r="L1335" s="12">
        <f t="shared" si="1791"/>
        <v>1.0736754752</v>
      </c>
      <c r="M1335" s="13">
        <f t="shared" si="1792"/>
        <v>0.13687786683739145</v>
      </c>
      <c r="N1335" s="13">
        <f t="shared" si="1793"/>
        <v>0.1252419831994068</v>
      </c>
      <c r="O1335" s="13">
        <f t="shared" si="1794"/>
        <v>0.14696240872099856</v>
      </c>
      <c r="P1335" s="13">
        <f t="shared" si="1795"/>
        <v>0.13446924582661351</v>
      </c>
      <c r="Q1335" s="13">
        <f t="shared" si="1796"/>
        <v>5.7297628601834745E-2</v>
      </c>
      <c r="R1335" s="13">
        <f t="shared" si="1797"/>
        <v>7.8894967010027364E-2</v>
      </c>
      <c r="S1335" s="13">
        <f t="shared" si="1798"/>
        <v>3.3025752247182683E-2</v>
      </c>
      <c r="T1335" s="13">
        <f t="shared" si="1799"/>
        <v>6.1519058616908026E-2</v>
      </c>
      <c r="U1335" s="13">
        <f t="shared" si="1800"/>
        <v>7.2188165706337418E-2</v>
      </c>
      <c r="V1335" s="13">
        <f t="shared" si="1801"/>
        <v>3.6049558470910531E-3</v>
      </c>
      <c r="W1335" s="13">
        <f t="shared" si="1802"/>
        <v>1.7475600218214694E-2</v>
      </c>
      <c r="X1335" s="13">
        <f t="shared" si="1803"/>
        <v>1.8763123368696885E-2</v>
      </c>
      <c r="Y1335" s="13">
        <f t="shared" si="1804"/>
        <v>1.0072752699560924E-2</v>
      </c>
      <c r="Z1335" s="13">
        <f t="shared" si="1805"/>
        <v>2.8235863731793154E-2</v>
      </c>
      <c r="AA1335" s="13">
        <f t="shared" si="1806"/>
        <v>2.5835554372856062E-2</v>
      </c>
      <c r="AB1335" s="13">
        <f t="shared" si="1807"/>
        <v>1.181964674594378E-2</v>
      </c>
      <c r="AC1335" s="13">
        <f t="shared" si="1808"/>
        <v>2.2134499590630306E-4</v>
      </c>
      <c r="AD1335" s="13">
        <f t="shared" si="1809"/>
        <v>3.9975031747267568E-3</v>
      </c>
      <c r="AE1335" s="13">
        <f t="shared" si="1810"/>
        <v>4.2920211207382597E-3</v>
      </c>
      <c r="AF1335" s="13">
        <f t="shared" si="1811"/>
        <v>2.304118908188543E-3</v>
      </c>
      <c r="AG1335" s="13">
        <f t="shared" si="1812"/>
        <v>8.2462532122221316E-4</v>
      </c>
      <c r="AH1335" s="13">
        <f t="shared" si="1813"/>
        <v>7.5790386024788643E-3</v>
      </c>
      <c r="AI1335" s="13">
        <f t="shared" si="1814"/>
        <v>6.9347502795829167E-3</v>
      </c>
      <c r="AJ1335" s="13">
        <f t="shared" si="1815"/>
        <v>3.1726162091618303E-3</v>
      </c>
      <c r="AK1335" s="13">
        <f t="shared" si="1816"/>
        <v>9.6763817055012615E-4</v>
      </c>
      <c r="AL1335" s="13">
        <f t="shared" si="1817"/>
        <v>8.698000737365283E-6</v>
      </c>
      <c r="AM1335" s="13">
        <f t="shared" si="1818"/>
        <v>7.31535692389879E-4</v>
      </c>
      <c r="AN1335" s="13">
        <f t="shared" si="1819"/>
        <v>7.8543193215246422E-4</v>
      </c>
      <c r="AO1335" s="13">
        <f t="shared" si="1820"/>
        <v>4.2164950149552551E-4</v>
      </c>
      <c r="AP1335" s="13">
        <f t="shared" si="1821"/>
        <v>1.5090490962868384E-4</v>
      </c>
      <c r="AQ1335" s="13">
        <f t="shared" si="1822"/>
        <v>4.0505725138897543E-5</v>
      </c>
      <c r="AR1335" s="13">
        <f t="shared" si="1823"/>
        <v>1.6274855746151282E-3</v>
      </c>
      <c r="AS1335" s="13">
        <f t="shared" si="1824"/>
        <v>1.4891342603649046E-3</v>
      </c>
      <c r="AT1335" s="13">
        <f t="shared" si="1825"/>
        <v>6.8127204319981028E-4</v>
      </c>
      <c r="AU1335" s="13">
        <f t="shared" si="1826"/>
        <v>2.0778587451741312E-4</v>
      </c>
      <c r="AV1335" s="13">
        <f t="shared" si="1827"/>
        <v>4.753053873256841E-5</v>
      </c>
      <c r="AW1335" s="13">
        <f t="shared" si="1828"/>
        <v>2.3735953371692006E-7</v>
      </c>
      <c r="AX1335" s="13">
        <f t="shared" si="1829"/>
        <v>1.115580663416063E-4</v>
      </c>
      <c r="AY1335" s="13">
        <f t="shared" si="1830"/>
        <v>1.1977715989171726E-4</v>
      </c>
      <c r="AZ1335" s="13">
        <f t="shared" si="1831"/>
        <v>6.4300899532422946E-5</v>
      </c>
      <c r="BA1335" s="13">
        <f t="shared" si="1832"/>
        <v>2.3012766287087223E-5</v>
      </c>
      <c r="BB1335" s="13">
        <f t="shared" si="1833"/>
        <v>6.1770606947387284E-6</v>
      </c>
      <c r="BC1335" s="13">
        <f t="shared" si="1834"/>
        <v>1.3264317153525695E-6</v>
      </c>
      <c r="BD1335" s="13">
        <f t="shared" si="1835"/>
        <v>2.9123189128434031E-4</v>
      </c>
      <c r="BE1335" s="13">
        <f t="shared" si="1836"/>
        <v>2.6647448910564807E-4</v>
      </c>
      <c r="BF1335" s="13">
        <f t="shared" si="1837"/>
        <v>1.2191084745383847E-4</v>
      </c>
      <c r="BG1335" s="13">
        <f t="shared" si="1838"/>
        <v>3.7182432927055164E-5</v>
      </c>
      <c r="BH1335" s="13">
        <f t="shared" si="1839"/>
        <v>8.5053956267003954E-6</v>
      </c>
      <c r="BI1335" s="13">
        <f t="shared" si="1840"/>
        <v>1.556471679163436E-6</v>
      </c>
      <c r="BJ1335" s="14">
        <f t="shared" si="1841"/>
        <v>0.30424459537476617</v>
      </c>
      <c r="BK1335" s="14">
        <f t="shared" si="1842"/>
        <v>0.30832764091481407</v>
      </c>
      <c r="BL1335" s="14">
        <f t="shared" si="1843"/>
        <v>0.35913485563744341</v>
      </c>
      <c r="BM1335" s="14">
        <f t="shared" si="1844"/>
        <v>0.32007931566218645</v>
      </c>
      <c r="BN1335" s="14">
        <f t="shared" si="1845"/>
        <v>0.67974410019627252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1.391</v>
      </c>
      <c r="F1336" s="10">
        <f>VLOOKUP(B1336,home!$B$2:$E$405,3,FALSE)</f>
        <v>0.84960000000000002</v>
      </c>
      <c r="G1336" s="10">
        <f>VLOOKUP(C1336,away!$B$2:$E$405,4,FALSE)</f>
        <v>0.58819999999999995</v>
      </c>
      <c r="H1336" s="10">
        <f>VLOOKUP(A1336,away!$A$2:$E$405,3,FALSE)</f>
        <v>1.016</v>
      </c>
      <c r="I1336" s="10">
        <f>VLOOKUP(C1336,away!$B$2:$E$405,3,FALSE)</f>
        <v>1.879</v>
      </c>
      <c r="J1336" s="10">
        <f>VLOOKUP(B1336,home!$B$2:$E$405,4,FALSE)</f>
        <v>1.5210999999999999</v>
      </c>
      <c r="K1336" s="12">
        <f t="shared" si="1790"/>
        <v>0.69513099551999991</v>
      </c>
      <c r="L1336" s="12">
        <f t="shared" si="1791"/>
        <v>2.9038772503999999</v>
      </c>
      <c r="M1336" s="13">
        <f t="shared" si="1792"/>
        <v>2.7350834302434721E-2</v>
      </c>
      <c r="N1336" s="13">
        <f t="shared" si="1793"/>
        <v>1.9012412676954006E-2</v>
      </c>
      <c r="O1336" s="13">
        <f t="shared" si="1794"/>
        <v>7.9423465510300134E-2</v>
      </c>
      <c r="P1336" s="13">
        <f t="shared" si="1795"/>
        <v>5.5209712647823296E-2</v>
      </c>
      <c r="Q1336" s="13">
        <f t="shared" si="1796"/>
        <v>6.6080586756840512E-3</v>
      </c>
      <c r="R1336" s="13">
        <f t="shared" si="1797"/>
        <v>0.1153179973216448</v>
      </c>
      <c r="S1336" s="13">
        <f t="shared" si="1798"/>
        <v>2.7861237585574156E-2</v>
      </c>
      <c r="T1336" s="13">
        <f t="shared" si="1799"/>
        <v>1.9188991257627269E-2</v>
      </c>
      <c r="U1336" s="13">
        <f t="shared" si="1800"/>
        <v>8.0161114279567625E-2</v>
      </c>
      <c r="V1336" s="13">
        <f t="shared" si="1801"/>
        <v>6.2488888886587726E-3</v>
      </c>
      <c r="W1336" s="13">
        <f t="shared" si="1802"/>
        <v>1.5311554685609426E-3</v>
      </c>
      <c r="X1336" s="13">
        <f t="shared" si="1803"/>
        <v>4.4462875319796731E-3</v>
      </c>
      <c r="Y1336" s="13">
        <f t="shared" si="1804"/>
        <v>6.4557366064264682E-3</v>
      </c>
      <c r="Z1336" s="13">
        <f t="shared" si="1805"/>
        <v>0.11162310299467082</v>
      </c>
      <c r="AA1336" s="13">
        <f t="shared" si="1806"/>
        <v>7.7592678707716994E-2</v>
      </c>
      <c r="AB1336" s="13">
        <f t="shared" si="1807"/>
        <v>2.6968537997579405E-2</v>
      </c>
      <c r="AC1336" s="13">
        <f t="shared" si="1808"/>
        <v>7.8836571330914479E-4</v>
      </c>
      <c r="AD1336" s="13">
        <f t="shared" si="1809"/>
        <v>2.6608840628916495E-4</v>
      </c>
      <c r="AE1336" s="13">
        <f t="shared" si="1810"/>
        <v>7.7268806961829832E-4</v>
      </c>
      <c r="AF1336" s="13">
        <f t="shared" si="1811"/>
        <v>1.1218956535100342E-3</v>
      </c>
      <c r="AG1336" s="13">
        <f t="shared" si="1812"/>
        <v>1.0859490885168094E-3</v>
      </c>
      <c r="AH1336" s="13">
        <f t="shared" si="1813"/>
        <v>8.1034947351320163E-2</v>
      </c>
      <c r="AI1336" s="13">
        <f t="shared" si="1814"/>
        <v>5.6329903624233957E-2</v>
      </c>
      <c r="AJ1336" s="13">
        <f t="shared" si="1815"/>
        <v>1.95783309919297E-2</v>
      </c>
      <c r="AK1336" s="13">
        <f t="shared" si="1816"/>
        <v>4.5365015710133868E-3</v>
      </c>
      <c r="AL1336" s="13">
        <f t="shared" si="1817"/>
        <v>6.3655015436687545E-5</v>
      </c>
      <c r="AM1336" s="13">
        <f t="shared" si="1818"/>
        <v>3.6993259752023496E-5</v>
      </c>
      <c r="AN1336" s="13">
        <f t="shared" si="1819"/>
        <v>1.0742388541203897E-4</v>
      </c>
      <c r="AO1336" s="13">
        <f t="shared" si="1820"/>
        <v>1.5597288849879821E-4</v>
      </c>
      <c r="AP1336" s="13">
        <f t="shared" si="1821"/>
        <v>1.5097537419694532E-4</v>
      </c>
      <c r="AQ1336" s="13">
        <f t="shared" si="1822"/>
        <v>1.0960348862528416E-4</v>
      </c>
      <c r="AR1336" s="13">
        <f t="shared" si="1823"/>
        <v>4.7063108020172058E-2</v>
      </c>
      <c r="AS1336" s="13">
        <f t="shared" si="1824"/>
        <v>3.2715025130327487E-2</v>
      </c>
      <c r="AT1336" s="13">
        <f t="shared" si="1825"/>
        <v>1.137061399365318E-2</v>
      </c>
      <c r="AU1336" s="13">
        <f t="shared" si="1826"/>
        <v>2.6346887416939259E-3</v>
      </c>
      <c r="AV1336" s="13">
        <f t="shared" si="1827"/>
        <v>4.5786345197475859E-4</v>
      </c>
      <c r="AW1336" s="13">
        <f t="shared" si="1828"/>
        <v>3.5692341146726042E-6</v>
      </c>
      <c r="AX1336" s="13">
        <f t="shared" si="1829"/>
        <v>4.2858602464923387E-6</v>
      </c>
      <c r="AY1336" s="13">
        <f t="shared" si="1830"/>
        <v>1.2445612068182836E-5</v>
      </c>
      <c r="AZ1336" s="13">
        <f t="shared" si="1831"/>
        <v>1.8070264876049918E-5</v>
      </c>
      <c r="BA1336" s="13">
        <f t="shared" si="1832"/>
        <v>1.7491277027421177E-5</v>
      </c>
      <c r="BB1336" s="13">
        <f t="shared" si="1833"/>
        <v>1.2698130360093123E-5</v>
      </c>
      <c r="BC1336" s="13">
        <f t="shared" si="1834"/>
        <v>7.3747623750575928E-6</v>
      </c>
      <c r="BD1336" s="13">
        <f t="shared" si="1835"/>
        <v>2.2777581452149247E-2</v>
      </c>
      <c r="BE1336" s="13">
        <f t="shared" si="1836"/>
        <v>1.5833402870370387E-2</v>
      </c>
      <c r="BF1336" s="13">
        <f t="shared" si="1837"/>
        <v>5.5031445498748954E-3</v>
      </c>
      <c r="BG1336" s="13">
        <f t="shared" si="1838"/>
        <v>1.2751354498149994E-3</v>
      </c>
      <c r="BH1336" s="13">
        <f t="shared" si="1839"/>
        <v>2.2159654366318585E-4</v>
      </c>
      <c r="BI1336" s="13">
        <f t="shared" si="1840"/>
        <v>3.0807725200076306E-5</v>
      </c>
      <c r="BJ1336" s="14">
        <f t="shared" si="1841"/>
        <v>6.1122598238605101E-2</v>
      </c>
      <c r="BK1336" s="14">
        <f t="shared" si="1842"/>
        <v>0.11753513976530497</v>
      </c>
      <c r="BL1336" s="14">
        <f t="shared" si="1843"/>
        <v>0.68082644528420033</v>
      </c>
      <c r="BM1336" s="14">
        <f t="shared" si="1844"/>
        <v>0.66817592876998677</v>
      </c>
      <c r="BN1336" s="14">
        <f t="shared" si="1845"/>
        <v>0.30292248113484099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1.6306</v>
      </c>
      <c r="F1343" s="10">
        <f>VLOOKUP(B1343,home!$B$2:$E$405,3,FALSE)</f>
        <v>0.68540000000000001</v>
      </c>
      <c r="G1343" s="10">
        <f>VLOOKUP(C1343,away!$B$2:$E$405,4,FALSE)</f>
        <v>0.64929999999999999</v>
      </c>
      <c r="H1343" s="10">
        <f>VLOOKUP(A1343,away!$A$2:$E$405,3,FALSE)</f>
        <v>1.1465000000000001</v>
      </c>
      <c r="I1343" s="10">
        <f>VLOOKUP(C1343,away!$B$2:$E$405,3,FALSE)</f>
        <v>0.5131</v>
      </c>
      <c r="J1343" s="10">
        <f>VLOOKUP(B1343,home!$B$2:$E$405,4,FALSE)</f>
        <v>0.56440000000000001</v>
      </c>
      <c r="K1343" s="12">
        <f t="shared" si="1790"/>
        <v>0.72566627673200002</v>
      </c>
      <c r="L1343" s="12">
        <f t="shared" si="1791"/>
        <v>0.33201910826000003</v>
      </c>
      <c r="M1343" s="13">
        <f t="shared" si="1792"/>
        <v>0.34725865092326819</v>
      </c>
      <c r="N1343" s="13">
        <f t="shared" si="1793"/>
        <v>0.25199389227846536</v>
      </c>
      <c r="O1343" s="13">
        <f t="shared" si="1794"/>
        <v>0.11529650761511415</v>
      </c>
      <c r="P1343" s="13">
        <f t="shared" si="1795"/>
        <v>8.3666787401262571E-2</v>
      </c>
      <c r="Q1343" s="13">
        <f t="shared" si="1796"/>
        <v>9.1431734784459304E-2</v>
      </c>
      <c r="R1343" s="13">
        <f t="shared" si="1797"/>
        <v>1.9140321821931251E-2</v>
      </c>
      <c r="S1343" s="13">
        <f t="shared" si="1798"/>
        <v>5.0395658217848452E-3</v>
      </c>
      <c r="T1343" s="13">
        <f t="shared" si="1799"/>
        <v>3.0357083049801004E-2</v>
      </c>
      <c r="U1343" s="13">
        <f t="shared" si="1800"/>
        <v>1.3889486071973101E-2</v>
      </c>
      <c r="V1343" s="13">
        <f t="shared" si="1801"/>
        <v>1.3491201605773999E-4</v>
      </c>
      <c r="W1343" s="13">
        <f t="shared" si="1802"/>
        <v>2.2116308852062092E-2</v>
      </c>
      <c r="X1343" s="13">
        <f t="shared" si="1803"/>
        <v>7.3430371430644008E-3</v>
      </c>
      <c r="Y1343" s="13">
        <f t="shared" si="1804"/>
        <v>1.2190143220801503E-3</v>
      </c>
      <c r="Z1343" s="13">
        <f t="shared" si="1805"/>
        <v>2.1183175277090108E-3</v>
      </c>
      <c r="AA1343" s="13">
        <f t="shared" si="1806"/>
        <v>1.5371915932687332E-3</v>
      </c>
      <c r="AB1343" s="13">
        <f t="shared" si="1807"/>
        <v>5.5774405005552612E-4</v>
      </c>
      <c r="AC1343" s="13">
        <f t="shared" si="1808"/>
        <v>2.0315647528448508E-6</v>
      </c>
      <c r="AD1343" s="13">
        <f t="shared" si="1809"/>
        <v>4.0122648749327172E-3</v>
      </c>
      <c r="AE1343" s="13">
        <f t="shared" si="1810"/>
        <v>1.3321486058780812E-3</v>
      </c>
      <c r="AF1343" s="13">
        <f t="shared" si="1811"/>
        <v>2.2114939609672139E-4</v>
      </c>
      <c r="AG1343" s="13">
        <f t="shared" si="1812"/>
        <v>2.4475275094756987E-5</v>
      </c>
      <c r="AH1343" s="13">
        <f t="shared" si="1813"/>
        <v>1.7583047414036841E-4</v>
      </c>
      <c r="AI1343" s="13">
        <f t="shared" si="1814"/>
        <v>1.2759424550546337E-4</v>
      </c>
      <c r="AJ1343" s="13">
        <f t="shared" si="1815"/>
        <v>4.6295420534189153E-5</v>
      </c>
      <c r="AK1343" s="13">
        <f t="shared" si="1816"/>
        <v>1.1198341816262408E-5</v>
      </c>
      <c r="AL1343" s="13">
        <f t="shared" si="1817"/>
        <v>1.9579007845161172E-8</v>
      </c>
      <c r="AM1343" s="13">
        <f t="shared" si="1818"/>
        <v>5.8231306261100188E-4</v>
      </c>
      <c r="AN1343" s="13">
        <f t="shared" si="1819"/>
        <v>1.9333906377625441E-4</v>
      </c>
      <c r="AO1343" s="13">
        <f t="shared" si="1820"/>
        <v>3.2096131773407628E-5</v>
      </c>
      <c r="AP1343" s="13">
        <f t="shared" si="1821"/>
        <v>3.5521763500007513E-6</v>
      </c>
      <c r="AQ1343" s="13">
        <f t="shared" si="1822"/>
        <v>2.9484760602737782E-7</v>
      </c>
      <c r="AR1343" s="13">
        <f t="shared" si="1823"/>
        <v>1.1675815445803632E-5</v>
      </c>
      <c r="AS1343" s="13">
        <f t="shared" si="1824"/>
        <v>8.4727455223662985E-6</v>
      </c>
      <c r="AT1343" s="13">
        <f t="shared" si="1825"/>
        <v>3.0741928484566376E-6</v>
      </c>
      <c r="AU1343" s="13">
        <f t="shared" si="1826"/>
        <v>7.4361269276522327E-7</v>
      </c>
      <c r="AV1343" s="13">
        <f t="shared" si="1827"/>
        <v>1.3490366352239902E-7</v>
      </c>
      <c r="AW1343" s="13">
        <f t="shared" si="1828"/>
        <v>1.3103526743229874E-10</v>
      </c>
      <c r="AX1343" s="13">
        <f t="shared" si="1829"/>
        <v>7.0427492006222271E-5</v>
      </c>
      <c r="AY1343" s="13">
        <f t="shared" si="1830"/>
        <v>2.3383273092894201E-5</v>
      </c>
      <c r="AZ1343" s="13">
        <f t="shared" si="1831"/>
        <v>3.8818467402513922E-6</v>
      </c>
      <c r="BA1343" s="13">
        <f t="shared" si="1832"/>
        <v>4.2961576436675176E-7</v>
      </c>
      <c r="BB1343" s="13">
        <f t="shared" si="1833"/>
        <v>3.5660160744871802E-8</v>
      </c>
      <c r="BC1343" s="13">
        <f t="shared" si="1834"/>
        <v>2.3679709541841206E-9</v>
      </c>
      <c r="BD1343" s="13">
        <f t="shared" si="1835"/>
        <v>6.4609897208734225E-7</v>
      </c>
      <c r="BE1343" s="13">
        <f t="shared" si="1836"/>
        <v>4.6885223547499408E-7</v>
      </c>
      <c r="BF1343" s="13">
        <f t="shared" si="1837"/>
        <v>1.7011512802730691E-7</v>
      </c>
      <c r="BG1343" s="13">
        <f t="shared" si="1838"/>
        <v>4.1148937190454435E-8</v>
      </c>
      <c r="BH1343" s="13">
        <f t="shared" si="1839"/>
        <v>7.4650990106189968E-9</v>
      </c>
      <c r="BI1343" s="13">
        <f t="shared" si="1840"/>
        <v>1.0834341208943253E-9</v>
      </c>
      <c r="BJ1343" s="14">
        <f t="shared" si="1841"/>
        <v>0.41096086411978683</v>
      </c>
      <c r="BK1343" s="14">
        <f t="shared" si="1842"/>
        <v>0.43612535057922697</v>
      </c>
      <c r="BL1343" s="14">
        <f t="shared" si="1843"/>
        <v>0.15080760566831788</v>
      </c>
      <c r="BM1343" s="14">
        <f t="shared" si="1844"/>
        <v>9.1200859928482009E-2</v>
      </c>
      <c r="BN1343" s="14">
        <f t="shared" si="1845"/>
        <v>0.90878789482450073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1.391</v>
      </c>
      <c r="F1344" s="10">
        <f>VLOOKUP(B1344,home!$B$2:$E$405,3,FALSE)</f>
        <v>0.71889999999999998</v>
      </c>
      <c r="G1344" s="10">
        <f>VLOOKUP(C1344,away!$B$2:$E$405,4,FALSE)</f>
        <v>1.3070999999999999</v>
      </c>
      <c r="H1344" s="10">
        <f>VLOOKUP(A1344,away!$A$2:$E$405,3,FALSE)</f>
        <v>1.016</v>
      </c>
      <c r="I1344" s="10">
        <f>VLOOKUP(C1344,away!$B$2:$E$405,3,FALSE)</f>
        <v>1.7000999999999999</v>
      </c>
      <c r="J1344" s="10">
        <f>VLOOKUP(B1344,home!$B$2:$E$405,4,FALSE)</f>
        <v>0.62629999999999997</v>
      </c>
      <c r="K1344" s="12">
        <f t="shared" si="1790"/>
        <v>1.3070867982899999</v>
      </c>
      <c r="L1344" s="12">
        <f t="shared" si="1791"/>
        <v>1.0818089920799998</v>
      </c>
      <c r="M1344" s="13">
        <f t="shared" si="1792"/>
        <v>9.173091813847313E-2</v>
      </c>
      <c r="N1344" s="13">
        <f t="shared" si="1793"/>
        <v>0.11990027209381894</v>
      </c>
      <c r="O1344" s="13">
        <f t="shared" si="1794"/>
        <v>9.9235332093954576E-2</v>
      </c>
      <c r="P1344" s="13">
        <f t="shared" si="1795"/>
        <v>0.12970919250393198</v>
      </c>
      <c r="Q1344" s="13">
        <f t="shared" si="1796"/>
        <v>7.8360031382604819E-2</v>
      </c>
      <c r="R1344" s="13">
        <f t="shared" si="1797"/>
        <v>5.3676837295642529E-2</v>
      </c>
      <c r="S1344" s="13">
        <f t="shared" si="1798"/>
        <v>4.5852791407321812E-2</v>
      </c>
      <c r="T1344" s="13">
        <f t="shared" si="1799"/>
        <v>8.4770586569372863E-2</v>
      </c>
      <c r="U1344" s="13">
        <f t="shared" si="1800"/>
        <v>7.0160285403094658E-2</v>
      </c>
      <c r="V1344" s="13">
        <f t="shared" si="1801"/>
        <v>7.2040759940900723E-3</v>
      </c>
      <c r="W1344" s="13">
        <f t="shared" si="1802"/>
        <v>3.4141120844597611E-2</v>
      </c>
      <c r="X1344" s="13">
        <f t="shared" si="1803"/>
        <v>3.6934171529375608E-2</v>
      </c>
      <c r="Y1344" s="13">
        <f t="shared" si="1804"/>
        <v>1.9977859437751825E-2</v>
      </c>
      <c r="Z1344" s="13">
        <f t="shared" si="1805"/>
        <v>1.9356028417613733E-2</v>
      </c>
      <c r="AA1344" s="13">
        <f t="shared" si="1806"/>
        <v>2.5300009211988987E-2</v>
      </c>
      <c r="AB1344" s="13">
        <f t="shared" si="1807"/>
        <v>1.6534654018803097E-2</v>
      </c>
      <c r="AC1344" s="13">
        <f t="shared" si="1808"/>
        <v>6.3666843394598468E-4</v>
      </c>
      <c r="AD1344" s="13">
        <f t="shared" si="1809"/>
        <v>1.1156352083699269E-2</v>
      </c>
      <c r="AE1344" s="13">
        <f t="shared" si="1810"/>
        <v>1.2069042002956309E-2</v>
      </c>
      <c r="AF1344" s="13">
        <f t="shared" si="1811"/>
        <v>6.5281990822946738E-3</v>
      </c>
      <c r="AG1344" s="13">
        <f t="shared" si="1812"/>
        <v>2.3540881564382606E-3</v>
      </c>
      <c r="AH1344" s="13">
        <f t="shared" si="1813"/>
        <v>5.2348813982826346E-3</v>
      </c>
      <c r="AI1344" s="13">
        <f t="shared" si="1814"/>
        <v>6.8424443663091276E-3</v>
      </c>
      <c r="AJ1344" s="13">
        <f t="shared" si="1815"/>
        <v>4.4718343496182233E-3</v>
      </c>
      <c r="AK1344" s="13">
        <f t="shared" si="1816"/>
        <v>1.9483585475085754E-3</v>
      </c>
      <c r="AL1344" s="13">
        <f t="shared" si="1817"/>
        <v>3.6010431438270231E-5</v>
      </c>
      <c r="AM1344" s="13">
        <f t="shared" si="1818"/>
        <v>2.9164641051356889E-3</v>
      </c>
      <c r="AN1344" s="13">
        <f t="shared" si="1819"/>
        <v>3.1550570940143373E-3</v>
      </c>
      <c r="AO1344" s="13">
        <f t="shared" si="1820"/>
        <v>1.7065845674152519E-3</v>
      </c>
      <c r="AP1344" s="13">
        <f t="shared" si="1821"/>
        <v>6.153995102582587E-4</v>
      </c>
      <c r="AQ1344" s="13">
        <f t="shared" si="1822"/>
        <v>1.6643618097975305E-4</v>
      </c>
      <c r="AR1344" s="13">
        <f t="shared" si="1823"/>
        <v>1.1326283538268958E-3</v>
      </c>
      <c r="AS1344" s="13">
        <f t="shared" si="1824"/>
        <v>1.4804435686560707E-3</v>
      </c>
      <c r="AT1344" s="13">
        <f t="shared" si="1825"/>
        <v>9.6753412210184267E-4</v>
      </c>
      <c r="AU1344" s="13">
        <f t="shared" si="1826"/>
        <v>4.2155035929814107E-4</v>
      </c>
      <c r="AV1344" s="13">
        <f t="shared" si="1827"/>
        <v>1.3775072736325159E-4</v>
      </c>
      <c r="AW1344" s="13">
        <f t="shared" si="1828"/>
        <v>1.4144279808221463E-6</v>
      </c>
      <c r="AX1344" s="13">
        <f t="shared" si="1829"/>
        <v>6.3534528825158639E-4</v>
      </c>
      <c r="AY1344" s="13">
        <f t="shared" si="1830"/>
        <v>6.8732224590622548E-4</v>
      </c>
      <c r="AZ1344" s="13">
        <f t="shared" si="1831"/>
        <v>3.7177569303898782E-4</v>
      </c>
      <c r="BA1344" s="13">
        <f t="shared" si="1832"/>
        <v>1.3406342925545027E-4</v>
      </c>
      <c r="BB1344" s="13">
        <f t="shared" si="1833"/>
        <v>3.6257755819406745E-5</v>
      </c>
      <c r="BC1344" s="13">
        <f t="shared" si="1834"/>
        <v>7.8447932556150353E-6</v>
      </c>
      <c r="BD1344" s="13">
        <f t="shared" si="1835"/>
        <v>2.0421458964245051E-4</v>
      </c>
      <c r="BE1344" s="13">
        <f t="shared" si="1836"/>
        <v>2.6692619413985687E-4</v>
      </c>
      <c r="BF1344" s="13">
        <f t="shared" si="1837"/>
        <v>1.7444785223900026E-4</v>
      </c>
      <c r="BG1344" s="13">
        <f t="shared" si="1838"/>
        <v>7.6006161550547263E-5</v>
      </c>
      <c r="BH1344" s="13">
        <f t="shared" si="1839"/>
        <v>2.4836662587854331E-5</v>
      </c>
      <c r="BI1344" s="13">
        <f t="shared" si="1840"/>
        <v>6.4927347564335072E-6</v>
      </c>
      <c r="BJ1344" s="14">
        <f t="shared" si="1841"/>
        <v>0.41662427384624073</v>
      </c>
      <c r="BK1344" s="14">
        <f t="shared" si="1842"/>
        <v>0.27585697915510743</v>
      </c>
      <c r="BL1344" s="14">
        <f t="shared" si="1843"/>
        <v>0.28829746801136485</v>
      </c>
      <c r="BM1344" s="14">
        <f t="shared" si="1844"/>
        <v>0.42683625810397535</v>
      </c>
      <c r="BN1344" s="14">
        <f t="shared" si="1845"/>
        <v>0.57261258350842603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1.6306</v>
      </c>
      <c r="F1349" s="10">
        <f>VLOOKUP(B1349,home!$B$2:$E$405,3,FALSE)</f>
        <v>0.61329999999999996</v>
      </c>
      <c r="G1349" s="10">
        <f>VLOOKUP(C1349,away!$B$2:$E$405,4,FALSE)</f>
        <v>0.90190000000000003</v>
      </c>
      <c r="H1349" s="10">
        <f>VLOOKUP(A1349,away!$A$2:$E$405,3,FALSE)</f>
        <v>1.1465000000000001</v>
      </c>
      <c r="I1349" s="10">
        <f>VLOOKUP(C1349,away!$B$2:$E$405,3,FALSE)</f>
        <v>1.1800999999999999</v>
      </c>
      <c r="J1349" s="10">
        <f>VLOOKUP(B1349,home!$B$2:$E$405,4,FALSE)</f>
        <v>1.4879</v>
      </c>
      <c r="K1349" s="12">
        <f t="shared" si="1790"/>
        <v>0.90194237126200005</v>
      </c>
      <c r="L1349" s="12">
        <f t="shared" si="1791"/>
        <v>2.0131058607350001</v>
      </c>
      <c r="M1349" s="13">
        <f t="shared" si="1792"/>
        <v>5.4201416727358384E-2</v>
      </c>
      <c r="N1349" s="13">
        <f t="shared" si="1793"/>
        <v>4.8886554328833452E-2</v>
      </c>
      <c r="O1349" s="13">
        <f t="shared" si="1794"/>
        <v>0.10911318967398523</v>
      </c>
      <c r="P1349" s="13">
        <f t="shared" si="1795"/>
        <v>9.8413809030514623E-2</v>
      </c>
      <c r="Q1349" s="13">
        <f t="shared" si="1796"/>
        <v>2.2046427367088315E-2</v>
      </c>
      <c r="R1349" s="13">
        <f t="shared" si="1797"/>
        <v>0.10982820080809472</v>
      </c>
      <c r="S1349" s="13">
        <f t="shared" si="1798"/>
        <v>4.4672622934438536E-2</v>
      </c>
      <c r="T1349" s="13">
        <f t="shared" si="1799"/>
        <v>4.4381792140953988E-2</v>
      </c>
      <c r="U1349" s="13">
        <f t="shared" si="1800"/>
        <v>9.9058707868292059E-2</v>
      </c>
      <c r="V1349" s="13">
        <f t="shared" si="1801"/>
        <v>9.012480664843581E-3</v>
      </c>
      <c r="W1349" s="13">
        <f t="shared" si="1802"/>
        <v>6.6282023257756969E-3</v>
      </c>
      <c r="X1349" s="13">
        <f t="shared" si="1803"/>
        <v>1.3343272948156414E-2</v>
      </c>
      <c r="Y1349" s="13">
        <f t="shared" si="1804"/>
        <v>1.3430710486660235E-2</v>
      </c>
      <c r="Z1349" s="13">
        <f t="shared" si="1805"/>
        <v>7.3698598240251975E-2</v>
      </c>
      <c r="AA1349" s="13">
        <f t="shared" si="1806"/>
        <v>6.647188845549834E-2</v>
      </c>
      <c r="AB1349" s="13">
        <f t="shared" si="1807"/>
        <v>2.9976906347907662E-2</v>
      </c>
      <c r="AC1349" s="13">
        <f t="shared" si="1808"/>
        <v>1.0227506546353665E-3</v>
      </c>
      <c r="AD1349" s="13">
        <f t="shared" si="1809"/>
        <v>1.4945641307286086E-3</v>
      </c>
      <c r="AE1349" s="13">
        <f t="shared" si="1810"/>
        <v>3.0087158108140729E-3</v>
      </c>
      <c r="AF1349" s="13">
        <f t="shared" si="1811"/>
        <v>3.0284317160179353E-3</v>
      </c>
      <c r="AG1349" s="13">
        <f t="shared" si="1812"/>
        <v>2.0321845454504862E-3</v>
      </c>
      <c r="AH1349" s="13">
        <f t="shared" si="1813"/>
        <v>3.7090770011351359E-2</v>
      </c>
      <c r="AI1349" s="13">
        <f t="shared" si="1814"/>
        <v>3.3453737055971731E-2</v>
      </c>
      <c r="AJ1349" s="13">
        <f t="shared" si="1815"/>
        <v>1.5086671463919288E-2</v>
      </c>
      <c r="AK1349" s="13">
        <f t="shared" si="1816"/>
        <v>4.5357694115393714E-3</v>
      </c>
      <c r="AL1349" s="13">
        <f t="shared" si="1817"/>
        <v>7.4280558471316826E-5</v>
      </c>
      <c r="AM1349" s="13">
        <f t="shared" si="1818"/>
        <v>2.6960214321449834E-4</v>
      </c>
      <c r="AN1349" s="13">
        <f t="shared" si="1819"/>
        <v>5.4273765457182345E-4</v>
      </c>
      <c r="AO1349" s="13">
        <f t="shared" si="1820"/>
        <v>5.4629417663005315E-4</v>
      </c>
      <c r="AP1349" s="13">
        <f t="shared" si="1821"/>
        <v>3.6658266955312037E-4</v>
      </c>
      <c r="AQ1349" s="13">
        <f t="shared" si="1822"/>
        <v>1.8449243013031716E-4</v>
      </c>
      <c r="AR1349" s="13">
        <f t="shared" si="1823"/>
        <v>1.4933529297805087E-2</v>
      </c>
      <c r="AS1349" s="13">
        <f t="shared" si="1824"/>
        <v>1.3469182826172871E-2</v>
      </c>
      <c r="AT1349" s="13">
        <f t="shared" si="1825"/>
        <v>6.0742133485998826E-3</v>
      </c>
      <c r="AU1349" s="13">
        <f t="shared" si="1826"/>
        <v>1.8261967970624909E-3</v>
      </c>
      <c r="AV1349" s="13">
        <f t="shared" si="1827"/>
        <v>4.1178106738340301E-4</v>
      </c>
      <c r="AW1349" s="13">
        <f t="shared" si="1828"/>
        <v>3.7464337944685522E-6</v>
      </c>
      <c r="AX1349" s="13">
        <f t="shared" si="1829"/>
        <v>4.0527599391366978E-5</v>
      </c>
      <c r="AY1349" s="13">
        <f t="shared" si="1830"/>
        <v>8.1586347856281094E-5</v>
      </c>
      <c r="AZ1349" s="13">
        <f t="shared" si="1831"/>
        <v>8.2120977512721964E-5</v>
      </c>
      <c r="BA1349" s="13">
        <f t="shared" si="1832"/>
        <v>5.5106073706715912E-5</v>
      </c>
      <c r="BB1349" s="13">
        <f t="shared" si="1833"/>
        <v>2.7733589985271175E-5</v>
      </c>
      <c r="BC1349" s="13">
        <f t="shared" si="1834"/>
        <v>1.1166130507714186E-5</v>
      </c>
      <c r="BD1349" s="13">
        <f t="shared" si="1835"/>
        <v>5.0104625584782092E-3</v>
      </c>
      <c r="BE1349" s="13">
        <f t="shared" si="1836"/>
        <v>4.5191484811133035E-3</v>
      </c>
      <c r="BF1349" s="13">
        <f t="shared" si="1837"/>
        <v>2.0380057485701992E-3</v>
      </c>
      <c r="BG1349" s="13">
        <f t="shared" si="1838"/>
        <v>6.1272124583699778E-4</v>
      </c>
      <c r="BH1349" s="13">
        <f t="shared" si="1839"/>
        <v>1.3815981334820712E-4</v>
      </c>
      <c r="BI1349" s="13">
        <f t="shared" si="1840"/>
        <v>2.4922437932879464E-5</v>
      </c>
      <c r="BJ1349" s="14">
        <f t="shared" si="1841"/>
        <v>0.16048880559353909</v>
      </c>
      <c r="BK1349" s="14">
        <f t="shared" si="1842"/>
        <v>0.20747894691811808</v>
      </c>
      <c r="BL1349" s="14">
        <f t="shared" si="1843"/>
        <v>0.55367416471886333</v>
      </c>
      <c r="BM1349" s="14">
        <f t="shared" si="1844"/>
        <v>0.55277307762083583</v>
      </c>
      <c r="BN1349" s="14">
        <f t="shared" si="1845"/>
        <v>0.44248959793587472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1.6306</v>
      </c>
      <c r="F1350" s="10">
        <f>VLOOKUP(B1350,home!$B$2:$E$405,3,FALSE)</f>
        <v>0.95399999999999996</v>
      </c>
      <c r="G1350" s="10">
        <f>VLOOKUP(C1350,away!$B$2:$E$405,4,FALSE)</f>
        <v>1.0562</v>
      </c>
      <c r="H1350" s="10">
        <f>VLOOKUP(A1350,away!$A$2:$E$405,3,FALSE)</f>
        <v>1.1465000000000001</v>
      </c>
      <c r="I1350" s="10">
        <f>VLOOKUP(C1350,away!$B$2:$E$405,3,FALSE)</f>
        <v>1.0176000000000001</v>
      </c>
      <c r="J1350" s="10">
        <f>VLOOKUP(B1350,home!$B$2:$E$405,4,FALSE)</f>
        <v>0.7268</v>
      </c>
      <c r="K1350" s="12">
        <f t="shared" si="1790"/>
        <v>1.6430166928799999</v>
      </c>
      <c r="L1350" s="12">
        <f t="shared" si="1791"/>
        <v>0.84794186112000014</v>
      </c>
      <c r="M1350" s="13">
        <f t="shared" si="1792"/>
        <v>8.2830530972811678E-2</v>
      </c>
      <c r="N1350" s="13">
        <f t="shared" si="1793"/>
        <v>0.13609194506844344</v>
      </c>
      <c r="O1350" s="13">
        <f t="shared" si="1794"/>
        <v>7.0235474590643748E-2</v>
      </c>
      <c r="P1350" s="13">
        <f t="shared" si="1795"/>
        <v>0.11539805718477673</v>
      </c>
      <c r="Q1350" s="13">
        <f t="shared" si="1796"/>
        <v>0.11180066875698029</v>
      </c>
      <c r="R1350" s="13">
        <f t="shared" si="1797"/>
        <v>2.9777799520518469E-2</v>
      </c>
      <c r="S1350" s="13">
        <f t="shared" si="1798"/>
        <v>4.0192642270976416E-2</v>
      </c>
      <c r="T1350" s="13">
        <f t="shared" si="1799"/>
        <v>9.4800467140254516E-2</v>
      </c>
      <c r="U1350" s="13">
        <f t="shared" si="1800"/>
        <v>4.8925421689445893E-2</v>
      </c>
      <c r="V1350" s="13">
        <f t="shared" si="1801"/>
        <v>6.221743462518723E-3</v>
      </c>
      <c r="W1350" s="13">
        <f t="shared" si="1802"/>
        <v>6.1230121680955353E-2</v>
      </c>
      <c r="X1350" s="13">
        <f t="shared" si="1803"/>
        <v>5.1919583334753348E-2</v>
      </c>
      <c r="Y1350" s="13">
        <f t="shared" si="1804"/>
        <v>2.2012394060722851E-2</v>
      </c>
      <c r="Z1350" s="13">
        <f t="shared" si="1805"/>
        <v>8.4166142484955585E-3</v>
      </c>
      <c r="AA1350" s="13">
        <f t="shared" si="1806"/>
        <v>1.3828637707809857E-2</v>
      </c>
      <c r="AB1350" s="13">
        <f t="shared" si="1807"/>
        <v>1.1360341296860711E-2</v>
      </c>
      <c r="AC1350" s="13">
        <f t="shared" si="1808"/>
        <v>5.4175155845645809E-4</v>
      </c>
      <c r="AD1350" s="13">
        <f t="shared" si="1809"/>
        <v>2.5150528007220806E-2</v>
      </c>
      <c r="AE1350" s="13">
        <f t="shared" si="1810"/>
        <v>2.1326185526593495E-2</v>
      </c>
      <c r="AF1350" s="13">
        <f t="shared" si="1811"/>
        <v>9.0416827230050505E-3</v>
      </c>
      <c r="AG1350" s="13">
        <f t="shared" si="1812"/>
        <v>2.5556070919338174E-3</v>
      </c>
      <c r="AH1350" s="13">
        <f t="shared" si="1813"/>
        <v>1.7841998875496087E-3</v>
      </c>
      <c r="AI1350" s="13">
        <f t="shared" si="1814"/>
        <v>2.9314701986786255E-3</v>
      </c>
      <c r="AJ1350" s="13">
        <f t="shared" si="1815"/>
        <v>2.4082272355546164E-3</v>
      </c>
      <c r="AK1350" s="13">
        <f t="shared" si="1816"/>
        <v>1.3189191827548299E-3</v>
      </c>
      <c r="AL1350" s="13">
        <f t="shared" si="1817"/>
        <v>3.0190354492944599E-5</v>
      </c>
      <c r="AM1350" s="13">
        <f t="shared" si="1818"/>
        <v>8.2645474701219489E-3</v>
      </c>
      <c r="AN1350" s="13">
        <f t="shared" si="1819"/>
        <v>7.0078557631297932E-3</v>
      </c>
      <c r="AO1350" s="13">
        <f t="shared" si="1820"/>
        <v>2.9711271291243983E-3</v>
      </c>
      <c r="AP1350" s="13">
        <f t="shared" si="1821"/>
        <v>8.3978102249795505E-4</v>
      </c>
      <c r="AQ1350" s="13">
        <f t="shared" si="1822"/>
        <v>1.7802137078754316E-4</v>
      </c>
      <c r="AR1350" s="13">
        <f t="shared" si="1823"/>
        <v>3.0257955465178211E-4</v>
      </c>
      <c r="AS1350" s="13">
        <f t="shared" si="1824"/>
        <v>4.9714325921707415E-4</v>
      </c>
      <c r="AT1350" s="13">
        <f t="shared" si="1825"/>
        <v>4.0840733682321099E-4</v>
      </c>
      <c r="AU1350" s="13">
        <f t="shared" si="1826"/>
        <v>2.2367335729840004E-4</v>
      </c>
      <c r="AV1350" s="13">
        <f t="shared" si="1827"/>
        <v>9.1874764948445944E-5</v>
      </c>
      <c r="AW1350" s="13">
        <f t="shared" si="1828"/>
        <v>1.1683521540535784E-6</v>
      </c>
      <c r="AX1350" s="13">
        <f t="shared" si="1829"/>
        <v>2.2631315754182558E-3</v>
      </c>
      <c r="AY1350" s="13">
        <f t="shared" si="1830"/>
        <v>1.9190040000195937E-3</v>
      </c>
      <c r="AZ1350" s="13">
        <f t="shared" si="1831"/>
        <v>8.1360191163666964E-4</v>
      </c>
      <c r="BA1350" s="13">
        <f t="shared" si="1832"/>
        <v>2.299623730546625E-4</v>
      </c>
      <c r="BB1350" s="13">
        <f t="shared" si="1833"/>
        <v>4.8748680648885569E-5</v>
      </c>
      <c r="BC1350" s="13">
        <f t="shared" si="1834"/>
        <v>8.2672093993121148E-6</v>
      </c>
      <c r="BD1350" s="13">
        <f t="shared" si="1835"/>
        <v>4.2761645118048804E-5</v>
      </c>
      <c r="BE1350" s="13">
        <f t="shared" si="1836"/>
        <v>7.0258096743964731E-5</v>
      </c>
      <c r="BF1350" s="13">
        <f t="shared" si="1837"/>
        <v>5.7717612880156026E-5</v>
      </c>
      <c r="BG1350" s="13">
        <f t="shared" si="1838"/>
        <v>3.1610333811760674E-5</v>
      </c>
      <c r="BH1350" s="13">
        <f t="shared" si="1839"/>
        <v>1.2984076530057963E-5</v>
      </c>
      <c r="BI1350" s="13">
        <f t="shared" si="1840"/>
        <v>4.2666108961033317E-6</v>
      </c>
      <c r="BJ1350" s="14">
        <f t="shared" si="1841"/>
        <v>0.56047323189670195</v>
      </c>
      <c r="BK1350" s="14">
        <f t="shared" si="1842"/>
        <v>0.24713391980405255</v>
      </c>
      <c r="BL1350" s="14">
        <f t="shared" si="1843"/>
        <v>0.18431376795873539</v>
      </c>
      <c r="BM1350" s="14">
        <f t="shared" si="1844"/>
        <v>0.45228522216594552</v>
      </c>
      <c r="BN1350" s="14">
        <f t="shared" si="1845"/>
        <v>0.54613447609417443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1.6306</v>
      </c>
      <c r="F1351" s="10">
        <f>VLOOKUP(B1351,home!$B$2:$E$405,3,FALSE)</f>
        <v>0.86580000000000001</v>
      </c>
      <c r="G1351" s="10">
        <f>VLOOKUP(C1351,away!$B$2:$E$405,4,FALSE)</f>
        <v>0.75760000000000005</v>
      </c>
      <c r="H1351" s="10">
        <f>VLOOKUP(A1351,away!$A$2:$E$405,3,FALSE)</f>
        <v>1.1465000000000001</v>
      </c>
      <c r="I1351" s="10">
        <f>VLOOKUP(C1351,away!$B$2:$E$405,3,FALSE)</f>
        <v>1.0261</v>
      </c>
      <c r="J1351" s="10">
        <f>VLOOKUP(B1351,home!$B$2:$E$405,4,FALSE)</f>
        <v>0.71830000000000005</v>
      </c>
      <c r="K1351" s="12">
        <f t="shared" si="1790"/>
        <v>1.0695595884480003</v>
      </c>
      <c r="L1351" s="12">
        <f t="shared" si="1791"/>
        <v>0.84502510779500006</v>
      </c>
      <c r="M1351" s="13">
        <f t="shared" si="1792"/>
        <v>0.14740303691111156</v>
      </c>
      <c r="N1351" s="13">
        <f t="shared" si="1793"/>
        <v>0.15765633149463384</v>
      </c>
      <c r="O1351" s="13">
        <f t="shared" si="1794"/>
        <v>0.1245592671551224</v>
      </c>
      <c r="P1351" s="13">
        <f t="shared" si="1795"/>
        <v>0.13322355851581721</v>
      </c>
      <c r="Q1351" s="13">
        <f t="shared" si="1796"/>
        <v>8.4311420514811039E-2</v>
      </c>
      <c r="R1351" s="13">
        <f t="shared" si="1797"/>
        <v>5.2627854077311756E-2</v>
      </c>
      <c r="S1351" s="13">
        <f t="shared" si="1798"/>
        <v>3.0102019801532758E-2</v>
      </c>
      <c r="T1351" s="13">
        <f t="shared" si="1799"/>
        <v>7.1245267208877763E-2</v>
      </c>
      <c r="U1351" s="13">
        <f t="shared" si="1800"/>
        <v>5.6288625947830961E-2</v>
      </c>
      <c r="V1351" s="13">
        <f t="shared" si="1801"/>
        <v>3.0229274636030135E-3</v>
      </c>
      <c r="W1351" s="13">
        <f t="shared" si="1802"/>
        <v>3.0058696075762528E-2</v>
      </c>
      <c r="X1351" s="13">
        <f t="shared" si="1803"/>
        <v>2.5400352891598373E-2</v>
      </c>
      <c r="Y1351" s="13">
        <f t="shared" si="1804"/>
        <v>1.0731967970126977E-2</v>
      </c>
      <c r="Z1351" s="13">
        <f t="shared" si="1805"/>
        <v>1.4823952688233303E-2</v>
      </c>
      <c r="AA1351" s="13">
        <f t="shared" si="1806"/>
        <v>1.5855100736399438E-2</v>
      </c>
      <c r="AB1351" s="13">
        <f t="shared" si="1807"/>
        <v>8.4789875092124833E-3</v>
      </c>
      <c r="AC1351" s="13">
        <f t="shared" si="1808"/>
        <v>1.7075850431733395E-4</v>
      </c>
      <c r="AD1351" s="13">
        <f t="shared" si="1809"/>
        <v>8.0373916510190196E-3</v>
      </c>
      <c r="AE1351" s="13">
        <f t="shared" si="1810"/>
        <v>6.7917977462929801E-3</v>
      </c>
      <c r="AF1351" s="13">
        <f t="shared" si="1811"/>
        <v>2.8696198113415316E-3</v>
      </c>
      <c r="AG1351" s="13">
        <f t="shared" si="1812"/>
        <v>8.0830026346984877E-4</v>
      </c>
      <c r="AH1351" s="13">
        <f t="shared" si="1813"/>
        <v>3.1316530545805817E-3</v>
      </c>
      <c r="AI1351" s="13">
        <f t="shared" si="1814"/>
        <v>3.3494895522191291E-3</v>
      </c>
      <c r="AJ1351" s="13">
        <f t="shared" si="1815"/>
        <v>1.7912393334911841E-3</v>
      </c>
      <c r="AK1351" s="13">
        <f t="shared" si="1816"/>
        <v>6.3861240144690045E-4</v>
      </c>
      <c r="AL1351" s="13">
        <f t="shared" si="1817"/>
        <v>6.1732935952227769E-6</v>
      </c>
      <c r="AM1351" s="13">
        <f t="shared" si="1818"/>
        <v>1.7192938612918599E-3</v>
      </c>
      <c r="AN1351" s="13">
        <f t="shared" si="1819"/>
        <v>1.4528464804694358E-3</v>
      </c>
      <c r="AO1351" s="13">
        <f t="shared" si="1820"/>
        <v>6.1384587688413563E-4</v>
      </c>
      <c r="AP1351" s="13">
        <f t="shared" si="1821"/>
        <v>1.729050594278444E-4</v>
      </c>
      <c r="AQ1351" s="13">
        <f t="shared" si="1822"/>
        <v>3.652727912032877E-5</v>
      </c>
      <c r="AR1351" s="13">
        <f t="shared" si="1823"/>
        <v>5.2926509200469955E-4</v>
      </c>
      <c r="AS1351" s="13">
        <f t="shared" si="1824"/>
        <v>5.6608055398443932E-4</v>
      </c>
      <c r="AT1351" s="13">
        <f t="shared" si="1825"/>
        <v>3.0272844217400649E-4</v>
      </c>
      <c r="AU1351" s="13">
        <f t="shared" si="1826"/>
        <v>1.0792870267437822E-4</v>
      </c>
      <c r="AV1351" s="13">
        <f t="shared" si="1827"/>
        <v>2.8859044703533629E-5</v>
      </c>
      <c r="AW1351" s="13">
        <f t="shared" si="1828"/>
        <v>1.5498477239169578E-7</v>
      </c>
      <c r="AX1351" s="13">
        <f t="shared" si="1829"/>
        <v>3.0648120578408242E-4</v>
      </c>
      <c r="AY1351" s="13">
        <f t="shared" si="1830"/>
        <v>2.5898431395483584E-4</v>
      </c>
      <c r="AZ1351" s="13">
        <f t="shared" si="1831"/>
        <v>1.0942412390844964E-4</v>
      </c>
      <c r="BA1351" s="13">
        <f t="shared" si="1832"/>
        <v>3.082204403370371E-5</v>
      </c>
      <c r="BB1351" s="13">
        <f t="shared" si="1833"/>
        <v>6.5113502705106773E-6</v>
      </c>
      <c r="BC1351" s="13">
        <f t="shared" si="1834"/>
        <v>1.1004508928458579E-6</v>
      </c>
      <c r="BD1351" s="13">
        <f t="shared" si="1835"/>
        <v>7.4540381903900283E-5</v>
      </c>
      <c r="BE1351" s="13">
        <f t="shared" si="1836"/>
        <v>7.9725380191892346E-5</v>
      </c>
      <c r="BF1351" s="13">
        <f t="shared" si="1837"/>
        <v>4.2635522413450363E-5</v>
      </c>
      <c r="BG1351" s="13">
        <f t="shared" si="1838"/>
        <v>1.5200410601931823E-5</v>
      </c>
      <c r="BH1351" s="13">
        <f t="shared" si="1839"/>
        <v>4.064436226910703E-6</v>
      </c>
      <c r="BI1351" s="13">
        <f t="shared" si="1840"/>
        <v>8.6943134762555139E-7</v>
      </c>
      <c r="BJ1351" s="14">
        <f t="shared" si="1841"/>
        <v>0.40261988767397194</v>
      </c>
      <c r="BK1351" s="14">
        <f t="shared" si="1842"/>
        <v>0.31418745880393195</v>
      </c>
      <c r="BL1351" s="14">
        <f t="shared" si="1843"/>
        <v>0.26847272716584164</v>
      </c>
      <c r="BM1351" s="14">
        <f t="shared" si="1844"/>
        <v>0.30006372833398864</v>
      </c>
      <c r="BN1351" s="14">
        <f t="shared" si="1845"/>
        <v>0.69978146866880775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1.391</v>
      </c>
      <c r="F1352" s="10">
        <f>VLOOKUP(B1352,home!$B$2:$E$405,3,FALSE)</f>
        <v>0.55300000000000005</v>
      </c>
      <c r="G1352" s="10">
        <f>VLOOKUP(C1352,away!$B$2:$E$405,4,FALSE)</f>
        <v>0.84960000000000002</v>
      </c>
      <c r="H1352" s="10">
        <f>VLOOKUP(A1352,away!$A$2:$E$405,3,FALSE)</f>
        <v>1.016</v>
      </c>
      <c r="I1352" s="10">
        <f>VLOOKUP(C1352,away!$B$2:$E$405,3,FALSE)</f>
        <v>1.3422000000000001</v>
      </c>
      <c r="J1352" s="10">
        <f>VLOOKUP(B1352,home!$B$2:$E$405,4,FALSE)</f>
        <v>0.7571</v>
      </c>
      <c r="K1352" s="12">
        <f t="shared" si="1790"/>
        <v>0.65353186080000014</v>
      </c>
      <c r="L1352" s="12">
        <f t="shared" si="1791"/>
        <v>1.03243849392</v>
      </c>
      <c r="M1352" s="13">
        <f t="shared" si="1792"/>
        <v>0.18526457235404431</v>
      </c>
      <c r="N1352" s="13">
        <f t="shared" si="1793"/>
        <v>0.12107630071085483</v>
      </c>
      <c r="O1352" s="13">
        <f t="shared" si="1794"/>
        <v>0.19127427605794237</v>
      </c>
      <c r="P1352" s="13">
        <f t="shared" si="1795"/>
        <v>0.12500383355531999</v>
      </c>
      <c r="Q1352" s="13">
        <f t="shared" si="1796"/>
        <v>3.9563610051172669E-2</v>
      </c>
      <c r="R1352" s="13">
        <f t="shared" si="1797"/>
        <v>9.8739462749450169E-2</v>
      </c>
      <c r="S1352" s="13">
        <f t="shared" si="1798"/>
        <v>2.1086004470493989E-2</v>
      </c>
      <c r="T1352" s="13">
        <f t="shared" si="1799"/>
        <v>4.0846993975270883E-2</v>
      </c>
      <c r="U1352" s="13">
        <f t="shared" si="1800"/>
        <v>6.4529384825040462E-2</v>
      </c>
      <c r="V1352" s="13">
        <f t="shared" si="1801"/>
        <v>1.5808211525606369E-3</v>
      </c>
      <c r="W1352" s="13">
        <f t="shared" si="1802"/>
        <v>8.6186932322361541E-3</v>
      </c>
      <c r="X1352" s="13">
        <f t="shared" si="1803"/>
        <v>8.8982706602483922E-3</v>
      </c>
      <c r="Y1352" s="13">
        <f t="shared" si="1804"/>
        <v>4.5934585794796864E-3</v>
      </c>
      <c r="Z1352" s="13">
        <f t="shared" si="1805"/>
        <v>3.3980807403837424E-2</v>
      </c>
      <c r="AA1352" s="13">
        <f t="shared" si="1806"/>
        <v>2.2207540294116292E-2</v>
      </c>
      <c r="AB1352" s="13">
        <f t="shared" si="1807"/>
        <v>7.2566675661024016E-3</v>
      </c>
      <c r="AC1352" s="13">
        <f t="shared" si="1808"/>
        <v>6.6664359287816482E-5</v>
      </c>
      <c r="AD1352" s="13">
        <f t="shared" si="1809"/>
        <v>1.4081476564319151E-3</v>
      </c>
      <c r="AE1352" s="13">
        <f t="shared" si="1810"/>
        <v>1.453825845623544E-3</v>
      </c>
      <c r="AF1352" s="13">
        <f t="shared" si="1811"/>
        <v>7.5049288323877103E-4</v>
      </c>
      <c r="AG1352" s="13">
        <f t="shared" si="1812"/>
        <v>2.582792473562384E-4</v>
      </c>
      <c r="AH1352" s="13">
        <f t="shared" si="1813"/>
        <v>8.7707734045508728E-3</v>
      </c>
      <c r="AI1352" s="13">
        <f t="shared" si="1814"/>
        <v>5.7319798637312843E-3</v>
      </c>
      <c r="AJ1352" s="13">
        <f t="shared" si="1815"/>
        <v>1.8730157332062186E-3</v>
      </c>
      <c r="AK1352" s="13">
        <f t="shared" si="1816"/>
        <v>4.0802515247664558E-4</v>
      </c>
      <c r="AL1352" s="13">
        <f t="shared" si="1817"/>
        <v>1.7992215924718006E-6</v>
      </c>
      <c r="AM1352" s="13">
        <f t="shared" si="1818"/>
        <v>1.8405387163782184E-4</v>
      </c>
      <c r="AN1352" s="13">
        <f t="shared" si="1819"/>
        <v>1.9002430203389777E-4</v>
      </c>
      <c r="AO1352" s="13">
        <f t="shared" si="1820"/>
        <v>9.8094202100038297E-5</v>
      </c>
      <c r="AP1352" s="13">
        <f t="shared" si="1821"/>
        <v>3.3758743426149218E-5</v>
      </c>
      <c r="AQ1352" s="13">
        <f t="shared" si="1822"/>
        <v>8.7134565548812991E-6</v>
      </c>
      <c r="AR1352" s="13">
        <f t="shared" si="1823"/>
        <v>1.8110568168616195E-3</v>
      </c>
      <c r="AS1352" s="13">
        <f t="shared" si="1824"/>
        <v>1.1835833315380993E-3</v>
      </c>
      <c r="AT1352" s="13">
        <f t="shared" si="1825"/>
        <v>3.867547085359787E-4</v>
      </c>
      <c r="AU1352" s="13">
        <f t="shared" si="1826"/>
        <v>8.4252174780893296E-5</v>
      </c>
      <c r="AV1352" s="13">
        <f t="shared" si="1827"/>
        <v>1.3765370140251006E-5</v>
      </c>
      <c r="AW1352" s="13">
        <f t="shared" si="1828"/>
        <v>3.3721983170202503E-8</v>
      </c>
      <c r="AX1352" s="13">
        <f t="shared" si="1829"/>
        <v>2.0047511536485001E-5</v>
      </c>
      <c r="AY1352" s="13">
        <f t="shared" si="1830"/>
        <v>2.06978226175724E-5</v>
      </c>
      <c r="AZ1352" s="13">
        <f t="shared" si="1831"/>
        <v>1.0684614405354879E-5</v>
      </c>
      <c r="BA1352" s="13">
        <f t="shared" si="1832"/>
        <v>3.6770690682601763E-6</v>
      </c>
      <c r="BB1352" s="13">
        <f t="shared" si="1833"/>
        <v>9.4908691271858845E-7</v>
      </c>
      <c r="BC1352" s="13">
        <f t="shared" si="1834"/>
        <v>1.9597477255327244E-7</v>
      </c>
      <c r="BD1352" s="13">
        <f t="shared" si="1835"/>
        <v>3.116341287340264E-4</v>
      </c>
      <c r="BE1352" s="13">
        <f t="shared" si="1836"/>
        <v>2.0366283204033506E-4</v>
      </c>
      <c r="BF1352" s="13">
        <f t="shared" si="1837"/>
        <v>6.6550074799559035E-5</v>
      </c>
      <c r="BG1352" s="13">
        <f t="shared" si="1838"/>
        <v>1.449753140671167E-5</v>
      </c>
      <c r="BH1352" s="13">
        <f t="shared" si="1839"/>
        <v>2.3686496693086797E-6</v>
      </c>
      <c r="BI1352" s="13">
        <f t="shared" si="1840"/>
        <v>3.0959760519332141E-7</v>
      </c>
      <c r="BJ1352" s="14">
        <f t="shared" si="1841"/>
        <v>0.22803896949697883</v>
      </c>
      <c r="BK1352" s="14">
        <f t="shared" si="1842"/>
        <v>0.33302439293591685</v>
      </c>
      <c r="BL1352" s="14">
        <f t="shared" si="1843"/>
        <v>0.40486956086272868</v>
      </c>
      <c r="BM1352" s="14">
        <f t="shared" si="1844"/>
        <v>0.23897101112004299</v>
      </c>
      <c r="BN1352" s="14">
        <f t="shared" si="1845"/>
        <v>0.76092205547878433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1.391</v>
      </c>
      <c r="F1353" s="10">
        <f>VLOOKUP(B1353,home!$B$2:$E$405,3,FALSE)</f>
        <v>0.7843</v>
      </c>
      <c r="G1353" s="10">
        <f>VLOOKUP(C1353,away!$B$2:$E$405,4,FALSE)</f>
        <v>1.0185</v>
      </c>
      <c r="H1353" s="10">
        <f>VLOOKUP(A1353,away!$A$2:$E$405,3,FALSE)</f>
        <v>1.016</v>
      </c>
      <c r="I1353" s="10">
        <f>VLOOKUP(C1353,away!$B$2:$E$405,3,FALSE)</f>
        <v>0.82020000000000004</v>
      </c>
      <c r="J1353" s="10">
        <f>VLOOKUP(B1353,home!$B$2:$E$405,4,FALSE)</f>
        <v>0.89480000000000004</v>
      </c>
      <c r="K1353" s="12">
        <f t="shared" si="1790"/>
        <v>1.11114408405</v>
      </c>
      <c r="L1353" s="12">
        <f t="shared" si="1791"/>
        <v>0.74565759936000009</v>
      </c>
      <c r="M1353" s="13">
        <f t="shared" si="1792"/>
        <v>0.15617131777932372</v>
      </c>
      <c r="N1353" s="13">
        <f t="shared" si="1793"/>
        <v>0.17352883584878814</v>
      </c>
      <c r="O1353" s="13">
        <f t="shared" si="1794"/>
        <v>0.11645032990421823</v>
      </c>
      <c r="P1353" s="13">
        <f t="shared" si="1795"/>
        <v>0.12939309515874287</v>
      </c>
      <c r="Q1353" s="13">
        <f t="shared" si="1796"/>
        <v>9.6407769682732278E-2</v>
      </c>
      <c r="R1353" s="13">
        <f t="shared" si="1797"/>
        <v>4.3416036720529697E-2</v>
      </c>
      <c r="S1353" s="13">
        <f t="shared" si="1798"/>
        <v>2.6801613306512234E-2</v>
      </c>
      <c r="T1353" s="13">
        <f t="shared" si="1799"/>
        <v>7.188718610127795E-2</v>
      </c>
      <c r="U1353" s="13">
        <f t="shared" si="1800"/>
        <v>4.8241472354914126E-2</v>
      </c>
      <c r="V1353" s="13">
        <f t="shared" si="1801"/>
        <v>2.467335765398719E-3</v>
      </c>
      <c r="W1353" s="13">
        <f t="shared" si="1802"/>
        <v>3.5707640979807637E-2</v>
      </c>
      <c r="X1353" s="13">
        <f t="shared" si="1803"/>
        <v>2.6625673851812123E-2</v>
      </c>
      <c r="Y1353" s="13">
        <f t="shared" si="1804"/>
        <v>9.9268180228422771E-3</v>
      </c>
      <c r="Z1353" s="13">
        <f t="shared" si="1805"/>
        <v>1.0791165904918597E-2</v>
      </c>
      <c r="AA1353" s="13">
        <f t="shared" si="1806"/>
        <v>1.1990540155252362E-2</v>
      </c>
      <c r="AB1353" s="13">
        <f t="shared" si="1807"/>
        <v>6.661608879036318E-3</v>
      </c>
      <c r="AC1353" s="13">
        <f t="shared" si="1808"/>
        <v>1.2776682364776788E-4</v>
      </c>
      <c r="AD1353" s="13">
        <f t="shared" si="1809"/>
        <v>9.9190835075236468E-3</v>
      </c>
      <c r="AE1353" s="13">
        <f t="shared" si="1810"/>
        <v>7.3962399960714525E-3</v>
      </c>
      <c r="AF1353" s="13">
        <f t="shared" si="1811"/>
        <v>2.7575312798805277E-3</v>
      </c>
      <c r="AG1353" s="13">
        <f t="shared" si="1812"/>
        <v>6.8539138477194113E-4</v>
      </c>
      <c r="AH1353" s="13">
        <f t="shared" si="1813"/>
        <v>2.0116287157392705E-3</v>
      </c>
      <c r="AI1353" s="13">
        <f t="shared" si="1814"/>
        <v>2.2352093467987891E-3</v>
      </c>
      <c r="AJ1353" s="13">
        <f t="shared" si="1815"/>
        <v>1.2418198211543701E-3</v>
      </c>
      <c r="AK1353" s="13">
        <f t="shared" si="1816"/>
        <v>4.599469159105691E-4</v>
      </c>
      <c r="AL1353" s="13">
        <f t="shared" si="1817"/>
        <v>4.234361342521687E-6</v>
      </c>
      <c r="AM1353" s="13">
        <f t="shared" si="1818"/>
        <v>2.2043061917165646E-3</v>
      </c>
      <c r="AN1353" s="13">
        <f t="shared" si="1819"/>
        <v>1.6436576631697578E-3</v>
      </c>
      <c r="AO1353" s="13">
        <f t="shared" si="1820"/>
        <v>6.1280291364441454E-4</v>
      </c>
      <c r="AP1353" s="13">
        <f t="shared" si="1821"/>
        <v>1.5231371648963591E-4</v>
      </c>
      <c r="AQ1353" s="13">
        <f t="shared" si="1822"/>
        <v>2.8393470046815382E-5</v>
      </c>
      <c r="AR1353" s="13">
        <f t="shared" si="1823"/>
        <v>2.9999724779635698E-4</v>
      </c>
      <c r="AS1353" s="13">
        <f t="shared" si="1824"/>
        <v>3.3334016712020391E-4</v>
      </c>
      <c r="AT1353" s="13">
        <f t="shared" si="1825"/>
        <v>1.8519447733592653E-4</v>
      </c>
      <c r="AU1353" s="13">
        <f t="shared" si="1826"/>
        <v>6.8592582630182188E-5</v>
      </c>
      <c r="AV1353" s="13">
        <f t="shared" si="1827"/>
        <v>1.9054060599809426E-5</v>
      </c>
      <c r="AW1353" s="13">
        <f t="shared" si="1828"/>
        <v>9.745300650881845E-8</v>
      </c>
      <c r="AX1353" s="13">
        <f t="shared" si="1829"/>
        <v>4.0821696406010766E-4</v>
      </c>
      <c r="AY1353" s="13">
        <f t="shared" si="1830"/>
        <v>3.0439008143908733E-4</v>
      </c>
      <c r="AZ1353" s="13">
        <f t="shared" si="1831"/>
        <v>1.1348538869743237E-4</v>
      </c>
      <c r="BA1353" s="13">
        <f t="shared" si="1832"/>
        <v>2.8207080832854644E-5</v>
      </c>
      <c r="BB1353" s="13">
        <f t="shared" si="1833"/>
        <v>5.2582060446949645E-6</v>
      </c>
      <c r="BC1353" s="13">
        <f t="shared" si="1834"/>
        <v>7.8416425924549809E-7</v>
      </c>
      <c r="BD1353" s="13">
        <f t="shared" si="1835"/>
        <v>3.7282537934406431E-5</v>
      </c>
      <c r="BE1353" s="13">
        <f t="shared" si="1836"/>
        <v>4.1426271464185406E-5</v>
      </c>
      <c r="BF1353" s="13">
        <f t="shared" si="1837"/>
        <v>2.301527823083948E-5</v>
      </c>
      <c r="BG1353" s="13">
        <f t="shared" si="1838"/>
        <v>8.5244300829873462E-6</v>
      </c>
      <c r="BH1353" s="13">
        <f t="shared" si="1839"/>
        <v>2.3679675141523094E-6</v>
      </c>
      <c r="BI1353" s="13">
        <f t="shared" si="1840"/>
        <v>5.2623061891458461E-7</v>
      </c>
      <c r="BJ1353" s="14">
        <f t="shared" si="1841"/>
        <v>0.44034398649590861</v>
      </c>
      <c r="BK1353" s="14">
        <f t="shared" si="1842"/>
        <v>0.31526975327640683</v>
      </c>
      <c r="BL1353" s="14">
        <f t="shared" si="1843"/>
        <v>0.23372791406488172</v>
      </c>
      <c r="BM1353" s="14">
        <f t="shared" si="1844"/>
        <v>0.28446114201934825</v>
      </c>
      <c r="BN1353" s="14">
        <f t="shared" si="1845"/>
        <v>0.71536738509433495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1.391</v>
      </c>
      <c r="F1354" s="10">
        <f>VLOOKUP(B1354,home!$B$2:$E$405,3,FALSE)</f>
        <v>0.82950000000000002</v>
      </c>
      <c r="G1354" s="10">
        <f>VLOOKUP(C1354,away!$B$2:$E$405,4,FALSE)</f>
        <v>0.98029999999999995</v>
      </c>
      <c r="H1354" s="10">
        <f>VLOOKUP(A1354,away!$A$2:$E$405,3,FALSE)</f>
        <v>1.016</v>
      </c>
      <c r="I1354" s="10">
        <f>VLOOKUP(C1354,away!$B$2:$E$405,3,FALSE)</f>
        <v>0.80530000000000002</v>
      </c>
      <c r="J1354" s="10">
        <f>VLOOKUP(B1354,home!$B$2:$E$405,4,FALSE)</f>
        <v>0.60570000000000002</v>
      </c>
      <c r="K1354" s="12">
        <f t="shared" si="1790"/>
        <v>1.1311039603499999</v>
      </c>
      <c r="L1354" s="12">
        <f t="shared" si="1791"/>
        <v>0.49557453336000001</v>
      </c>
      <c r="M1354" s="13">
        <f t="shared" si="1792"/>
        <v>0.19658143742448897</v>
      </c>
      <c r="N1354" s="13">
        <f t="shared" si="1793"/>
        <v>0.22235404240213516</v>
      </c>
      <c r="O1354" s="13">
        <f t="shared" si="1794"/>
        <v>9.7420754118879169E-2</v>
      </c>
      <c r="P1354" s="13">
        <f t="shared" si="1795"/>
        <v>0.11019300080414779</v>
      </c>
      <c r="Q1354" s="13">
        <f t="shared" si="1796"/>
        <v>0.12575276898044346</v>
      </c>
      <c r="R1354" s="13">
        <f t="shared" si="1797"/>
        <v>2.4139622381021419E-2</v>
      </c>
      <c r="S1354" s="13">
        <f t="shared" si="1798"/>
        <v>1.5442070199134524E-2</v>
      </c>
      <c r="T1354" s="13">
        <f t="shared" si="1799"/>
        <v>6.231986980621116E-2</v>
      </c>
      <c r="U1354" s="13">
        <f t="shared" si="1800"/>
        <v>2.730442247652682E-2</v>
      </c>
      <c r="V1354" s="13">
        <f t="shared" si="1801"/>
        <v>9.617772869009568E-4</v>
      </c>
      <c r="W1354" s="13">
        <f t="shared" si="1802"/>
        <v>4.7413151672919394E-2</v>
      </c>
      <c r="X1354" s="13">
        <f t="shared" si="1803"/>
        <v>2.3496750515433935E-2</v>
      </c>
      <c r="Y1354" s="13">
        <f t="shared" si="1804"/>
        <v>5.8221955860812552E-3</v>
      </c>
      <c r="Z1354" s="13">
        <f t="shared" si="1805"/>
        <v>3.9876606989871013E-3</v>
      </c>
      <c r="AA1354" s="13">
        <f t="shared" si="1806"/>
        <v>4.5104588091563593E-3</v>
      </c>
      <c r="AB1354" s="13">
        <f t="shared" si="1807"/>
        <v>2.5508989110161521E-3</v>
      </c>
      <c r="AC1354" s="13">
        <f t="shared" si="1808"/>
        <v>3.3695044766624335E-5</v>
      </c>
      <c r="AD1354" s="13">
        <f t="shared" si="1809"/>
        <v>1.3407300907478596E-2</v>
      </c>
      <c r="AE1354" s="13">
        <f t="shared" si="1810"/>
        <v>6.6443168908408108E-3</v>
      </c>
      <c r="AF1354" s="13">
        <f t="shared" si="1811"/>
        <v>1.6463771213372001E-3</v>
      </c>
      <c r="AG1354" s="13">
        <f t="shared" si="1812"/>
        <v>2.7196752454708775E-4</v>
      </c>
      <c r="AH1354" s="13">
        <f t="shared" si="1813"/>
        <v>4.9404577252463598E-4</v>
      </c>
      <c r="AI1354" s="13">
        <f t="shared" si="1814"/>
        <v>5.5881712989679089E-4</v>
      </c>
      <c r="AJ1354" s="13">
        <f t="shared" si="1815"/>
        <v>3.1604013436884034E-4</v>
      </c>
      <c r="AK1354" s="13">
        <f t="shared" si="1816"/>
        <v>1.1915808253804709E-4</v>
      </c>
      <c r="AL1354" s="13">
        <f t="shared" si="1817"/>
        <v>7.5550533025085883E-7</v>
      </c>
      <c r="AM1354" s="13">
        <f t="shared" si="1818"/>
        <v>3.0330102308106337E-3</v>
      </c>
      <c r="AN1354" s="13">
        <f t="shared" si="1819"/>
        <v>1.5030826298100858E-3</v>
      </c>
      <c r="AO1354" s="13">
        <f t="shared" si="1820"/>
        <v>3.7244473643482739E-4</v>
      </c>
      <c r="AP1354" s="13">
        <f t="shared" si="1821"/>
        <v>6.1524708820359276E-5</v>
      </c>
      <c r="AQ1354" s="13">
        <f t="shared" si="1822"/>
        <v>7.6225197159398541E-6</v>
      </c>
      <c r="AR1354" s="13">
        <f t="shared" si="1823"/>
        <v>4.8967300635475452E-5</v>
      </c>
      <c r="AS1354" s="13">
        <f t="shared" si="1824"/>
        <v>5.5387107676435344E-5</v>
      </c>
      <c r="AT1354" s="13">
        <f t="shared" si="1825"/>
        <v>3.1324288422573958E-5</v>
      </c>
      <c r="AU1354" s="13">
        <f t="shared" si="1826"/>
        <v>1.1810342229973016E-5</v>
      </c>
      <c r="AV1354" s="13">
        <f t="shared" si="1827"/>
        <v>3.339681217352834E-6</v>
      </c>
      <c r="AW1354" s="13">
        <f t="shared" si="1828"/>
        <v>1.1763770294358046E-8</v>
      </c>
      <c r="AX1354" s="13">
        <f t="shared" si="1829"/>
        <v>5.7177498064199506E-4</v>
      </c>
      <c r="AY1354" s="13">
        <f t="shared" si="1830"/>
        <v>2.8335711921857976E-4</v>
      </c>
      <c r="AZ1354" s="13">
        <f t="shared" si="1831"/>
        <v>7.0212286065490765E-5</v>
      </c>
      <c r="BA1354" s="13">
        <f t="shared" si="1832"/>
        <v>1.1598473634348141E-5</v>
      </c>
      <c r="BB1354" s="13">
        <f t="shared" si="1833"/>
        <v>1.4369770397575854E-6</v>
      </c>
      <c r="BC1354" s="13">
        <f t="shared" si="1834"/>
        <v>1.4242584518537996E-7</v>
      </c>
      <c r="BD1354" s="13">
        <f t="shared" si="1835"/>
        <v>4.0444911937207629E-6</v>
      </c>
      <c r="BE1354" s="13">
        <f t="shared" si="1836"/>
        <v>4.5747400068182525E-6</v>
      </c>
      <c r="BF1354" s="13">
        <f t="shared" si="1837"/>
        <v>2.5872532696418566E-6</v>
      </c>
      <c r="BG1354" s="13">
        <f t="shared" si="1838"/>
        <v>9.7548413990679639E-7</v>
      </c>
      <c r="BH1354" s="13">
        <f t="shared" si="1839"/>
        <v>2.7584349347679784E-7</v>
      </c>
      <c r="BI1354" s="13">
        <f t="shared" si="1840"/>
        <v>6.2401533581676999E-8</v>
      </c>
      <c r="BJ1354" s="14">
        <f t="shared" si="1841"/>
        <v>0.51504494849546523</v>
      </c>
      <c r="BK1354" s="14">
        <f t="shared" si="1842"/>
        <v>0.32349609338398766</v>
      </c>
      <c r="BL1354" s="14">
        <f t="shared" si="1843"/>
        <v>0.15757756674974716</v>
      </c>
      <c r="BM1354" s="14">
        <f t="shared" si="1844"/>
        <v>0.22338129786162292</v>
      </c>
      <c r="BN1354" s="14">
        <f t="shared" si="1845"/>
        <v>0.77644162611111589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1.391</v>
      </c>
      <c r="F1355" s="10">
        <f>VLOOKUP(B1355,home!$B$2:$E$405,3,FALSE)</f>
        <v>1.1763999999999999</v>
      </c>
      <c r="G1355" s="10">
        <f>VLOOKUP(C1355,away!$B$2:$E$405,4,FALSE)</f>
        <v>1.659</v>
      </c>
      <c r="H1355" s="10">
        <f>VLOOKUP(A1355,away!$A$2:$E$405,3,FALSE)</f>
        <v>1.016</v>
      </c>
      <c r="I1355" s="10">
        <f>VLOOKUP(C1355,away!$B$2:$E$405,3,FALSE)</f>
        <v>0.68140000000000001</v>
      </c>
      <c r="J1355" s="10">
        <f>VLOOKUP(B1355,home!$B$2:$E$405,4,FALSE)</f>
        <v>0.44740000000000002</v>
      </c>
      <c r="K1355" s="12">
        <f t="shared" si="1790"/>
        <v>2.7147418116000002</v>
      </c>
      <c r="L1355" s="12">
        <f t="shared" si="1791"/>
        <v>0.30973609376</v>
      </c>
      <c r="M1355" s="13">
        <f t="shared" si="1792"/>
        <v>4.8583179667390758E-2</v>
      </c>
      <c r="N1355" s="13">
        <f t="shared" si="1793"/>
        <v>0.13189078918354069</v>
      </c>
      <c r="O1355" s="13">
        <f t="shared" si="1794"/>
        <v>1.504796429261787E-2</v>
      </c>
      <c r="P1355" s="13">
        <f t="shared" si="1795"/>
        <v>4.0851337844633552E-2</v>
      </c>
      <c r="Q1355" s="13">
        <f t="shared" si="1796"/>
        <v>0.17902471998073952</v>
      </c>
      <c r="R1355" s="13">
        <f t="shared" si="1797"/>
        <v>2.3304488395177098E-3</v>
      </c>
      <c r="S1355" s="13">
        <f t="shared" si="1798"/>
        <v>8.5874978496751041E-3</v>
      </c>
      <c r="T1355" s="13">
        <f t="shared" si="1799"/>
        <v>5.5450417453312077E-2</v>
      </c>
      <c r="U1355" s="13">
        <f t="shared" si="1800"/>
        <v>6.3265669044334262E-3</v>
      </c>
      <c r="V1355" s="13">
        <f t="shared" si="1801"/>
        <v>8.0231420352763099E-4</v>
      </c>
      <c r="W1355" s="13">
        <f t="shared" si="1802"/>
        <v>0.16200196421389848</v>
      </c>
      <c r="X1355" s="13">
        <f t="shared" si="1803"/>
        <v>5.0177855577060226E-2</v>
      </c>
      <c r="Y1355" s="13">
        <f t="shared" si="1804"/>
        <v>7.7709464898460317E-3</v>
      </c>
      <c r="Z1355" s="13">
        <f t="shared" si="1805"/>
        <v>2.4060804008658017E-4</v>
      </c>
      <c r="AA1355" s="13">
        <f t="shared" si="1806"/>
        <v>6.5318870663016819E-4</v>
      </c>
      <c r="AB1355" s="13">
        <f t="shared" si="1807"/>
        <v>8.8661934637692199E-4</v>
      </c>
      <c r="AC1355" s="13">
        <f t="shared" si="1808"/>
        <v>4.2164295351605089E-5</v>
      </c>
      <c r="AD1355" s="13">
        <f t="shared" si="1809"/>
        <v>0.10994837645319933</v>
      </c>
      <c r="AE1355" s="13">
        <f t="shared" si="1810"/>
        <v>3.4054980637867924E-2</v>
      </c>
      <c r="AF1355" s="13">
        <f t="shared" si="1811"/>
        <v>5.2740283379228209E-3</v>
      </c>
      <c r="AG1355" s="13">
        <f t="shared" si="1812"/>
        <v>5.4451897858925316E-4</v>
      </c>
      <c r="AH1355" s="13">
        <f t="shared" si="1813"/>
        <v>1.8631248615916708E-5</v>
      </c>
      <c r="AI1355" s="13">
        <f t="shared" si="1814"/>
        <v>5.0579029619943723E-5</v>
      </c>
      <c r="AJ1355" s="13">
        <f t="shared" si="1815"/>
        <v>6.8654503249708057E-5</v>
      </c>
      <c r="AK1355" s="13">
        <f t="shared" si="1816"/>
        <v>6.2126416842203503E-5</v>
      </c>
      <c r="AL1355" s="13">
        <f t="shared" si="1817"/>
        <v>1.4181598538273193E-6</v>
      </c>
      <c r="AM1355" s="13">
        <f t="shared" si="1818"/>
        <v>5.9696290935007411E-2</v>
      </c>
      <c r="AN1355" s="13">
        <f t="shared" si="1819"/>
        <v>1.8490095966169694E-2</v>
      </c>
      <c r="AO1355" s="13">
        <f t="shared" si="1820"/>
        <v>2.8635250489044664E-3</v>
      </c>
      <c r="AP1355" s="13">
        <f t="shared" si="1821"/>
        <v>2.9564568767719408E-4</v>
      </c>
      <c r="AQ1355" s="13">
        <f t="shared" si="1822"/>
        <v>2.2893035109530767E-5</v>
      </c>
      <c r="AR1355" s="13">
        <f t="shared" si="1823"/>
        <v>1.1541540336330901E-6</v>
      </c>
      <c r="AS1355" s="13">
        <f t="shared" si="1824"/>
        <v>3.1332302121305424E-6</v>
      </c>
      <c r="AT1355" s="13">
        <f t="shared" si="1825"/>
        <v>4.2529555311195616E-6</v>
      </c>
      <c r="AU1355" s="13">
        <f t="shared" si="1826"/>
        <v>3.8485587344019192E-6</v>
      </c>
      <c r="AV1355" s="13">
        <f t="shared" si="1827"/>
        <v>2.6119608276698184E-6</v>
      </c>
      <c r="AW1355" s="13">
        <f t="shared" si="1828"/>
        <v>3.3124019752778557E-8</v>
      </c>
      <c r="AX1355" s="13">
        <f t="shared" si="1829"/>
        <v>2.7010002833117112E-2</v>
      </c>
      <c r="AY1355" s="13">
        <f t="shared" si="1830"/>
        <v>8.3659727699762279E-3</v>
      </c>
      <c r="AZ1355" s="13">
        <f t="shared" si="1831"/>
        <v>1.2956218631374817E-3</v>
      </c>
      <c r="BA1355" s="13">
        <f t="shared" si="1832"/>
        <v>1.3376695162608561E-4</v>
      </c>
      <c r="BB1355" s="13">
        <f t="shared" si="1833"/>
        <v>1.035811326771166E-5</v>
      </c>
      <c r="BC1355" s="13">
        <f t="shared" si="1834"/>
        <v>6.4165630845292804E-7</v>
      </c>
      <c r="BD1355" s="13">
        <f t="shared" si="1835"/>
        <v>5.9580526995810093E-8</v>
      </c>
      <c r="BE1355" s="13">
        <f t="shared" si="1836"/>
        <v>1.6174574779268822E-7</v>
      </c>
      <c r="BF1355" s="13">
        <f t="shared" si="1837"/>
        <v>2.1954897219065961E-7</v>
      </c>
      <c r="BG1355" s="13">
        <f t="shared" si="1838"/>
        <v>1.9867292483326309E-7</v>
      </c>
      <c r="BH1355" s="13">
        <f t="shared" si="1839"/>
        <v>1.3483642396943085E-7</v>
      </c>
      <c r="BI1355" s="13">
        <f t="shared" si="1840"/>
        <v>7.3209215575287668E-8</v>
      </c>
      <c r="BJ1355" s="14">
        <f t="shared" si="1841"/>
        <v>0.85432341216627739</v>
      </c>
      <c r="BK1355" s="14">
        <f t="shared" si="1842"/>
        <v>0.10723388479040871</v>
      </c>
      <c r="BL1355" s="14">
        <f t="shared" si="1843"/>
        <v>2.5460627741054176E-2</v>
      </c>
      <c r="BM1355" s="14">
        <f t="shared" si="1844"/>
        <v>0.56116415328343028</v>
      </c>
      <c r="BN1355" s="14">
        <f t="shared" si="1845"/>
        <v>0.4177284398084401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1.391</v>
      </c>
      <c r="F1368" s="10">
        <f>VLOOKUP(B1368,home!$B$2:$E$405,3,FALSE)</f>
        <v>1.0507</v>
      </c>
      <c r="G1368" s="10">
        <f>VLOOKUP(C1368,away!$B$2:$E$405,4,FALSE)</f>
        <v>0.71889999999999998</v>
      </c>
      <c r="H1368" s="10">
        <f>VLOOKUP(A1368,away!$A$2:$E$405,3,FALSE)</f>
        <v>1.016</v>
      </c>
      <c r="I1368" s="10">
        <f>VLOOKUP(C1368,away!$B$2:$E$405,3,FALSE)</f>
        <v>0.71579999999999999</v>
      </c>
      <c r="J1368" s="10">
        <f>VLOOKUP(B1368,home!$B$2:$E$405,4,FALSE)</f>
        <v>1.3628</v>
      </c>
      <c r="K1368" s="12">
        <f t="shared" ref="K1368:K1431" si="1902">E1368*F1368*G1368</f>
        <v>1.0506893879299999</v>
      </c>
      <c r="L1368" s="12">
        <f t="shared" ref="L1368:L1431" si="1903">H1368*I1368*J1368</f>
        <v>0.99110011584000002</v>
      </c>
      <c r="M1368" s="13">
        <f t="shared" ref="M1368:M1431" si="1904">_xlfn.POISSON.DIST(0,K1368,FALSE) * _xlfn.POISSON.DIST(0,L1368,FALSE)</f>
        <v>0.12979623208298058</v>
      </c>
      <c r="N1368" s="13">
        <f t="shared" ref="N1368:N1431" si="1905">_xlfn.POISSON.DIST(1,K1368,FALSE) * _xlfn.POISSON.DIST(0,L1368,FALSE)</f>
        <v>0.13637552364288705</v>
      </c>
      <c r="O1368" s="13">
        <f t="shared" ref="O1368:O1431" si="1906">_xlfn.POISSON.DIST(0,K1368,FALSE) * _xlfn.POISSON.DIST(1,L1368,FALSE)</f>
        <v>0.12864106065303757</v>
      </c>
      <c r="P1368" s="13">
        <f t="shared" ref="P1368:P1431" si="1907">_xlfn.POISSON.DIST(1,K1368,FALSE) * _xlfn.POISSON.DIST(1,L1368,FALSE)</f>
        <v>0.13516179728020603</v>
      </c>
      <c r="Q1368" s="13">
        <f t="shared" ref="Q1368:Q1431" si="1908">_xlfn.POISSON.DIST(2,K1368,FALSE) * _xlfn.POISSON.DIST(0,L1368,FALSE)</f>
        <v>7.1644157732489111E-2</v>
      </c>
      <c r="R1368" s="13">
        <f t="shared" ref="R1368:R1431" si="1909">_xlfn.POISSON.DIST(0,K1368,FALSE) * _xlfn.POISSON.DIST(2,L1368,FALSE)</f>
        <v>6.3748085057502998E-2</v>
      </c>
      <c r="S1368" s="13">
        <f t="shared" ref="S1368:S1431" si="1910">_xlfn.POISSON.DIST(2,K1368,FALSE) * _xlfn.POISSON.DIST(2,L1368,FALSE)</f>
        <v>3.51872915546887E-2</v>
      </c>
      <c r="T1368" s="13">
        <f t="shared" ref="T1368:T1431" si="1911">_xlfn.POISSON.DIST(2,K1368,FALSE) * _xlfn.POISSON.DIST(1,L1368,FALSE)</f>
        <v>7.1006533027929183E-2</v>
      </c>
      <c r="U1368" s="13">
        <f t="shared" ref="U1368:U1431" si="1912">_xlfn.POISSON.DIST(1,K1368,FALSE) * _xlfn.POISSON.DIST(2,L1368,FALSE)</f>
        <v>6.6979436470777379E-2</v>
      </c>
      <c r="V1368" s="13">
        <f t="shared" ref="V1368:V1431" si="1913">_xlfn.POISSON.DIST(3,K1368,FALSE) * _xlfn.POISSON.DIST(3,L1368,FALSE)</f>
        <v>4.071319664018338E-3</v>
      </c>
      <c r="W1368" s="13">
        <f t="shared" ref="W1368:W1431" si="1914">_xlfn.POISSON.DIST(3,K1368,FALSE) * _xlfn.POISSON.DIST(0,L1368,FALSE)</f>
        <v>2.5091918745569784E-2</v>
      </c>
      <c r="X1368" s="13">
        <f t="shared" ref="X1368:X1431" si="1915">_xlfn.POISSON.DIST(3,K1368,FALSE) * _xlfn.POISSON.DIST(1,L1368,FALSE)</f>
        <v>2.4868603575382078E-2</v>
      </c>
      <c r="Y1368" s="13">
        <f t="shared" ref="Y1368:Y1431" si="1916">_xlfn.POISSON.DIST(3,K1368,FALSE) * _xlfn.POISSON.DIST(2,L1368,FALSE)</f>
        <v>1.2323637942170108E-2</v>
      </c>
      <c r="Z1368" s="13">
        <f t="shared" ref="Z1368:Z1431" si="1917">_xlfn.POISSON.DIST(0,K1368,FALSE) * _xlfn.POISSON.DIST(3,L1368,FALSE)</f>
        <v>2.1060244828356466E-2</v>
      </c>
      <c r="AA1368" s="13">
        <f t="shared" ref="AA1368:AA1431" si="1918">_xlfn.POISSON.DIST(1,K1368,FALSE) * _xlfn.POISSON.DIST(3,L1368,FALSE)</f>
        <v>2.2127775748361798E-2</v>
      </c>
      <c r="AB1368" s="13">
        <f t="shared" ref="AB1368:AB1431" si="1919">_xlfn.POISSON.DIST(2,K1368,FALSE) * _xlfn.POISSON.DIST(3,L1368,FALSE)</f>
        <v>1.1624709578649275E-2</v>
      </c>
      <c r="AC1368" s="13">
        <f t="shared" ref="AC1368:AC1431" si="1920">_xlfn.POISSON.DIST(4,K1368,FALSE) * _xlfn.POISSON.DIST(4,L1368,FALSE)</f>
        <v>2.64976337457911E-4</v>
      </c>
      <c r="AD1368" s="13">
        <f t="shared" ref="AD1368:AD1431" si="1921">_xlfn.POISSON.DIST(4,K1368,FALSE) * _xlfn.POISSON.DIST(0,L1368,FALSE)</f>
        <v>6.5909531871930016E-3</v>
      </c>
      <c r="AE1368" s="13">
        <f t="shared" ref="AE1368:AE1431" si="1922">_xlfn.POISSON.DIST(4,K1368,FALSE) * _xlfn.POISSON.DIST(1,L1368,FALSE)</f>
        <v>6.5322944673230007E-3</v>
      </c>
      <c r="AF1368" s="13">
        <f t="shared" ref="AF1368:AF1431" si="1923">_xlfn.POISSON.DIST(4,K1368,FALSE) * _xlfn.POISSON.DIST(2,L1368,FALSE)</f>
        <v>3.2370789016324085E-3</v>
      </c>
      <c r="AG1368" s="13">
        <f t="shared" ref="AG1368:AG1431" si="1924">_xlfn.POISSON.DIST(4,K1368,FALSE) * _xlfn.POISSON.DIST(3,L1368,FALSE)</f>
        <v>1.0694230914637E-3</v>
      </c>
      <c r="AH1368" s="13">
        <f t="shared" ref="AH1368:AH1431" si="1925">_xlfn.POISSON.DIST(0,K1368,FALSE) * _xlfn.POISSON.DIST(4,L1368,FALSE)</f>
        <v>5.2182027722507129E-3</v>
      </c>
      <c r="AI1368" s="13">
        <f t="shared" ref="AI1368:AI1431" si="1926">_xlfn.POISSON.DIST(1,K1368,FALSE) * _xlfn.POISSON.DIST(4,L1368,FALSE)</f>
        <v>5.4827102768707295E-3</v>
      </c>
      <c r="AJ1368" s="13">
        <f t="shared" ref="AJ1368:AJ1431" si="1927">_xlfn.POISSON.DIST(2,K1368,FALSE) * _xlfn.POISSON.DIST(4,L1368,FALSE)</f>
        <v>2.8803127525014131E-3</v>
      </c>
      <c r="AK1368" s="13">
        <f t="shared" ref="AK1368:AK1431" si="1928">_xlfn.POISSON.DIST(3,K1368,FALSE) * _xlfn.POISSON.DIST(4,L1368,FALSE)</f>
        <v>1.008771347657561E-3</v>
      </c>
      <c r="AL1368" s="13">
        <f t="shared" ref="AL1368:AL1431" si="1929">_xlfn.POISSON.DIST(5,K1368,FALSE) * _xlfn.POISSON.DIST(5,L1368,FALSE)</f>
        <v>1.1037201136822158E-5</v>
      </c>
      <c r="AM1368" s="13">
        <f t="shared" ref="AM1368:AM1431" si="1930">_xlfn.POISSON.DIST(5,K1368,FALSE) * _xlfn.POISSON.DIST(0,L1368,FALSE)</f>
        <v>1.3850089140254197E-3</v>
      </c>
      <c r="AN1368" s="13">
        <f t="shared" ref="AN1368:AN1431" si="1931">_xlfn.POISSON.DIST(5,K1368,FALSE) * _xlfn.POISSON.DIST(1,L1368,FALSE)</f>
        <v>1.372682495130026E-3</v>
      </c>
      <c r="AO1368" s="13">
        <f t="shared" ref="AO1368:AO1431" si="1932">_xlfn.POISSON.DIST(5,K1368,FALSE) * _xlfn.POISSON.DIST(2,L1368,FALSE)</f>
        <v>6.8023288996745446E-4</v>
      </c>
      <c r="AP1368" s="13">
        <f t="shared" ref="AP1368:AP1431" si="1933">_xlfn.POISSON.DIST(5,K1368,FALSE) * _xlfn.POISSON.DIST(3,L1368,FALSE)</f>
        <v>2.2472629868164072E-4</v>
      </c>
      <c r="AQ1368" s="13">
        <f t="shared" ref="AQ1368:AQ1431" si="1934">_xlfn.POISSON.DIST(5,K1368,FALSE) * _xlfn.POISSON.DIST(4,L1368,FALSE)</f>
        <v>5.5681565163917135E-5</v>
      </c>
      <c r="AR1368" s="13">
        <f t="shared" ref="AR1368:AR1431" si="1935">_xlfn.POISSON.DIST(0,K1368,FALSE) * _xlfn.POISSON.DIST(5,L1368,FALSE)</f>
        <v>1.0343522744108583E-3</v>
      </c>
      <c r="AS1368" s="13">
        <f t="shared" ref="AS1368:AS1431" si="1936">_xlfn.POISSON.DIST(1,K1368,FALSE) * _xlfn.POISSON.DIST(5,L1368,FALSE)</f>
        <v>1.086782958104748E-3</v>
      </c>
      <c r="AT1368" s="13">
        <f t="shared" ref="AT1368:AT1431" si="1937">_xlfn.POISSON.DIST(2,K1368,FALSE) * _xlfn.POISSON.DIST(5,L1368,FALSE)</f>
        <v>5.7093566053191612E-4</v>
      </c>
      <c r="AU1368" s="13">
        <f t="shared" ref="AU1368:AU1431" si="1938">_xlfn.POISSON.DIST(3,K1368,FALSE) * _xlfn.POISSON.DIST(5,L1368,FALSE)</f>
        <v>1.9995867990389637E-4</v>
      </c>
      <c r="AV1368" s="13">
        <f t="shared" ref="AV1368:AV1431" si="1939">_xlfn.POISSON.DIST(4,K1368,FALSE) * _xlfn.POISSON.DIST(5,L1368,FALSE)</f>
        <v>5.2523615749878913E-5</v>
      </c>
      <c r="AW1368" s="13">
        <f t="shared" ref="AW1368:AW1431" si="1940">_xlfn.POISSON.DIST(6,K1368,FALSE) * _xlfn.POISSON.DIST(6,L1368,FALSE)</f>
        <v>3.1926280795318744E-7</v>
      </c>
      <c r="AX1368" s="13">
        <f t="shared" ref="AX1368:AX1431" si="1941">_xlfn.POISSON.DIST(6,K1368,FALSE) * _xlfn.POISSON.DIST(0,L1368,FALSE)</f>
        <v>2.425356946924936E-4</v>
      </c>
      <c r="AY1368" s="13">
        <f t="shared" ref="AY1368:AY1431" si="1942">_xlfn.POISSON.DIST(6,K1368,FALSE) * _xlfn.POISSON.DIST(1,L1368,FALSE)</f>
        <v>2.4037715510506527E-4</v>
      </c>
      <c r="AZ1368" s="13">
        <f t="shared" ref="AZ1368:AZ1431" si="1943">_xlfn.POISSON.DIST(6,K1368,FALSE) * _xlfn.POISSON.DIST(2,L1368,FALSE)</f>
        <v>1.1911891313495992E-4</v>
      </c>
      <c r="BA1368" s="13">
        <f t="shared" ref="BA1368:BA1431" si="1944">_xlfn.POISSON.DIST(6,K1368,FALSE) * _xlfn.POISSON.DIST(3,L1368,FALSE)</f>
        <v>3.935292286893123E-5</v>
      </c>
      <c r="BB1368" s="13">
        <f t="shared" ref="BB1368:BB1431" si="1945">_xlfn.POISSON.DIST(6,K1368,FALSE) * _xlfn.POISSON.DIST(4,L1368,FALSE)</f>
        <v>9.7506716035100808E-6</v>
      </c>
      <c r="BC1368" s="13">
        <f t="shared" ref="BC1368:BC1431" si="1946">_xlfn.POISSON.DIST(6,K1368,FALSE) * _xlfn.POISSON.DIST(5,L1368,FALSE)</f>
        <v>1.9327783511513282E-6</v>
      </c>
      <c r="BD1368" s="13">
        <f t="shared" ref="BD1368:BD1431" si="1947">_xlfn.POISSON.DIST(0,K1368,FALSE) * _xlfn.POISSON.DIST(6,L1368,FALSE)</f>
        <v>1.7085777649799476E-4</v>
      </c>
      <c r="BE1368" s="13">
        <f t="shared" ref="BE1368:BE1431" si="1948">_xlfn.POISSON.DIST(1,K1368,FALSE) * _xlfn.POISSON.DIST(6,L1368,FALSE)</f>
        <v>1.7951845261175882E-4</v>
      </c>
      <c r="BF1368" s="13">
        <f t="shared" ref="BF1368:BF1431" si="1949">_xlfn.POISSON.DIST(2,K1368,FALSE) * _xlfn.POISSON.DIST(6,L1368,FALSE)</f>
        <v>9.4309066548394773E-5</v>
      </c>
      <c r="BG1368" s="13">
        <f t="shared" ref="BG1368:BG1431" si="1950">_xlfn.POISSON.DIST(3,K1368,FALSE) * _xlfn.POISSON.DIST(6,L1368,FALSE)</f>
        <v>3.3029845135994179E-5</v>
      </c>
      <c r="BH1368" s="13">
        <f t="shared" ref="BH1368:BH1431" si="1951">_xlfn.POISSON.DIST(4,K1368,FALSE) * _xlfn.POISSON.DIST(6,L1368,FALSE)</f>
        <v>8.6760269423401025E-6</v>
      </c>
      <c r="BI1368" s="13">
        <f t="shared" ref="BI1368:BI1431" si="1952">_xlfn.POISSON.DIST(5,K1368,FALSE) * _xlfn.POISSON.DIST(6,L1368,FALSE)</f>
        <v>1.8231618875423024E-6</v>
      </c>
      <c r="BJ1368" s="14">
        <f t="shared" ref="BJ1368:BJ1431" si="1953">SUM(N1368,Q1368,T1368,W1368,X1368,Y1368,AD1368,AE1368,AF1368,AG1368,AM1368,AN1368,AO1368,AP1368,AQ1368,AX1368,AY1368,AZ1368,BA1368,BB1368,BC1368)</f>
        <v>0.36311152461276391</v>
      </c>
      <c r="BK1368" s="14">
        <f t="shared" ref="BK1368:BK1431" si="1954">SUM(M1368,P1368,S1368,V1368,AC1368,AL1368,AY1368)</f>
        <v>0.30473303127559342</v>
      </c>
      <c r="BL1368" s="14">
        <f t="shared" ref="BL1368:BL1431" si="1955">SUM(O1368,R1368,U1368,AA1368,AB1368,AH1368,AI1368,AJ1368,AK1368,AR1368,AS1368,AT1368,AU1368,AV1368,BD1368,BE1368,BF1368,BG1368,BH1368,BI1368)</f>
        <v>0.31114383217593461</v>
      </c>
      <c r="BM1368" s="14">
        <f t="shared" ref="BM1368:BM1431" si="1956">SUM(S1368:BI1368)</f>
        <v>0.33444171855124805</v>
      </c>
      <c r="BN1368" s="14">
        <f t="shared" ref="BN1368:BN1431" si="1957">SUM(M1368:R1368)</f>
        <v>0.66536685644910332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1.391</v>
      </c>
      <c r="F1369" s="10">
        <f>VLOOKUP(B1369,home!$B$2:$E$405,3,FALSE)</f>
        <v>1.2417</v>
      </c>
      <c r="G1369" s="10">
        <f>VLOOKUP(C1369,away!$B$2:$E$405,4,FALSE)</f>
        <v>1.2165999999999999</v>
      </c>
      <c r="H1369" s="10">
        <f>VLOOKUP(A1369,away!$A$2:$E$405,3,FALSE)</f>
        <v>1.016</v>
      </c>
      <c r="I1369" s="10">
        <f>VLOOKUP(C1369,away!$B$2:$E$405,3,FALSE)</f>
        <v>0.68140000000000001</v>
      </c>
      <c r="J1369" s="10">
        <f>VLOOKUP(B1369,home!$B$2:$E$405,4,FALSE)</f>
        <v>1.1632</v>
      </c>
      <c r="K1369" s="12">
        <f t="shared" si="1902"/>
        <v>2.10131723802</v>
      </c>
      <c r="L1369" s="12">
        <f t="shared" si="1903"/>
        <v>0.80528615167999995</v>
      </c>
      <c r="M1369" s="13">
        <f t="shared" si="1904"/>
        <v>5.4661077292651905E-2</v>
      </c>
      <c r="N1369" s="13">
        <f t="shared" si="1905"/>
        <v>0.11486026396379302</v>
      </c>
      <c r="O1369" s="13">
        <f t="shared" si="1906"/>
        <v>4.4017808579682682E-2</v>
      </c>
      <c r="P1369" s="13">
        <f t="shared" si="1907"/>
        <v>9.2495379948351858E-2</v>
      </c>
      <c r="Q1369" s="13">
        <f t="shared" si="1908"/>
        <v>0.12067892631532291</v>
      </c>
      <c r="R1369" s="13">
        <f t="shared" si="1909"/>
        <v>1.7723465838259778E-2</v>
      </c>
      <c r="S1369" s="13">
        <f t="shared" si="1910"/>
        <v>3.9129284197898892E-2</v>
      </c>
      <c r="T1369" s="13">
        <f t="shared" si="1911"/>
        <v>9.7181068161340659E-2</v>
      </c>
      <c r="U1369" s="13">
        <f t="shared" si="1912"/>
        <v>3.7242624283393852E-2</v>
      </c>
      <c r="V1369" s="13">
        <f t="shared" si="1913"/>
        <v>7.3570083305536616E-3</v>
      </c>
      <c r="W1369" s="13">
        <f t="shared" si="1914"/>
        <v>8.4528236044044455E-2</v>
      </c>
      <c r="X1369" s="13">
        <f t="shared" si="1915"/>
        <v>6.806941791220722E-2</v>
      </c>
      <c r="Y1369" s="13">
        <f t="shared" si="1916"/>
        <v>2.7407679798809505E-2</v>
      </c>
      <c r="Z1369" s="13">
        <f t="shared" si="1917"/>
        <v>4.7574871997747206E-3</v>
      </c>
      <c r="AA1369" s="13">
        <f t="shared" si="1918"/>
        <v>9.9969898625461174E-3</v>
      </c>
      <c r="AB1369" s="13">
        <f t="shared" si="1919"/>
        <v>1.0503423563239678E-2</v>
      </c>
      <c r="AC1369" s="13">
        <f t="shared" si="1920"/>
        <v>7.7807796987614105E-4</v>
      </c>
      <c r="AD1369" s="13">
        <f t="shared" si="1921"/>
        <v>4.4405159874693532E-2</v>
      </c>
      <c r="AE1369" s="13">
        <f t="shared" si="1922"/>
        <v>3.5758860310227104E-2</v>
      </c>
      <c r="AF1369" s="13">
        <f t="shared" si="1923"/>
        <v>1.4398057503842737E-2</v>
      </c>
      <c r="AG1369" s="13">
        <f t="shared" si="1924"/>
        <v>3.8648521063122886E-3</v>
      </c>
      <c r="AH1369" s="13">
        <f t="shared" si="1925"/>
        <v>9.5778463969336072E-4</v>
      </c>
      <c r="AI1369" s="13">
        <f t="shared" si="1926"/>
        <v>2.0126093736984331E-3</v>
      </c>
      <c r="AJ1369" s="13">
        <f t="shared" si="1927"/>
        <v>2.1145653851765778E-3</v>
      </c>
      <c r="AK1369" s="13">
        <f t="shared" si="1928"/>
        <v>1.4811242315973146E-3</v>
      </c>
      <c r="AL1369" s="13">
        <f t="shared" si="1929"/>
        <v>5.2665348740070077E-5</v>
      </c>
      <c r="AM1369" s="13">
        <f t="shared" si="1930"/>
        <v>1.8661865580345507E-2</v>
      </c>
      <c r="AN1369" s="13">
        <f t="shared" si="1931"/>
        <v>1.5028141916365883E-2</v>
      </c>
      <c r="AO1369" s="13">
        <f t="shared" si="1932"/>
        <v>6.0509772853655905E-3</v>
      </c>
      <c r="AP1369" s="13">
        <f t="shared" si="1933"/>
        <v>1.6242560706783834E-3</v>
      </c>
      <c r="AQ1369" s="13">
        <f t="shared" si="1934"/>
        <v>3.2699773012486827E-4</v>
      </c>
      <c r="AR1369" s="13">
        <f t="shared" si="1935"/>
        <v>1.542581413273764E-4</v>
      </c>
      <c r="AS1369" s="13">
        <f t="shared" si="1936"/>
        <v>3.2414529147614131E-4</v>
      </c>
      <c r="AT1369" s="13">
        <f t="shared" si="1937"/>
        <v>3.4056604430091671E-4</v>
      </c>
      <c r="AU1369" s="13">
        <f t="shared" si="1938"/>
        <v>2.3854576652459973E-4</v>
      </c>
      <c r="AV1369" s="13">
        <f t="shared" si="1939"/>
        <v>1.2531508281370894E-4</v>
      </c>
      <c r="AW1369" s="13">
        <f t="shared" si="1940"/>
        <v>2.4755079051063641E-6</v>
      </c>
      <c r="AX1369" s="13">
        <f t="shared" si="1941"/>
        <v>6.5357499729320175E-3</v>
      </c>
      <c r="AY1369" s="13">
        <f t="shared" si="1942"/>
        <v>5.2631489440450874E-3</v>
      </c>
      <c r="AZ1369" s="13">
        <f t="shared" si="1943"/>
        <v>2.1191704794343621E-3</v>
      </c>
      <c r="BA1369" s="13">
        <f t="shared" si="1944"/>
        <v>5.6884621337918609E-4</v>
      </c>
      <c r="BB1369" s="13">
        <f t="shared" si="1945"/>
        <v>1.1452099451746619E-4</v>
      </c>
      <c r="BC1369" s="13">
        <f t="shared" si="1946"/>
        <v>1.8444434192307347E-5</v>
      </c>
      <c r="BD1369" s="13">
        <f t="shared" si="1947"/>
        <v>2.070365749913874E-5</v>
      </c>
      <c r="BE1369" s="13">
        <f t="shared" si="1948"/>
        <v>4.3504952393002274E-5</v>
      </c>
      <c r="BF1369" s="13">
        <f t="shared" si="1949"/>
        <v>4.5708853201327585E-5</v>
      </c>
      <c r="BG1369" s="13">
        <f t="shared" si="1950"/>
        <v>3.20162670540251E-5</v>
      </c>
      <c r="BH1369" s="13">
        <f t="shared" si="1951"/>
        <v>1.6819083464418688E-5</v>
      </c>
      <c r="BI1369" s="13">
        <f t="shared" si="1952"/>
        <v>7.0684460022960251E-6</v>
      </c>
      <c r="BJ1369" s="14">
        <f t="shared" si="1953"/>
        <v>0.66746464161197427</v>
      </c>
      <c r="BK1369" s="14">
        <f t="shared" si="1954"/>
        <v>0.19973664203211761</v>
      </c>
      <c r="BL1369" s="14">
        <f t="shared" si="1955"/>
        <v>0.12739904734334476</v>
      </c>
      <c r="BM1369" s="14">
        <f t="shared" si="1956"/>
        <v>0.54966022281300919</v>
      </c>
      <c r="BN1369" s="14">
        <f t="shared" si="1957"/>
        <v>0.44443692193806211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1.391</v>
      </c>
      <c r="F1370" s="10">
        <f>VLOOKUP(B1370,home!$B$2:$E$405,3,FALSE)</f>
        <v>0.65359999999999996</v>
      </c>
      <c r="G1370" s="10">
        <f>VLOOKUP(C1370,away!$B$2:$E$405,4,FALSE)</f>
        <v>1.2165999999999999</v>
      </c>
      <c r="H1370" s="10">
        <f>VLOOKUP(A1370,away!$A$2:$E$405,3,FALSE)</f>
        <v>1.016</v>
      </c>
      <c r="I1370" s="10">
        <f>VLOOKUP(C1370,away!$B$2:$E$405,3,FALSE)</f>
        <v>1.4384999999999999</v>
      </c>
      <c r="J1370" s="10">
        <f>VLOOKUP(B1370,home!$B$2:$E$405,4,FALSE)</f>
        <v>0.80530000000000002</v>
      </c>
      <c r="K1370" s="12">
        <f t="shared" si="1902"/>
        <v>1.1060811361599998</v>
      </c>
      <c r="L1370" s="12">
        <f t="shared" si="1903"/>
        <v>1.1769588348</v>
      </c>
      <c r="M1370" s="13">
        <f t="shared" si="1904"/>
        <v>0.10197373784472906</v>
      </c>
      <c r="N1370" s="13">
        <f t="shared" si="1905"/>
        <v>0.11279122781377987</v>
      </c>
      <c r="O1370" s="13">
        <f t="shared" si="1906"/>
        <v>0.12001889167393298</v>
      </c>
      <c r="P1370" s="13">
        <f t="shared" si="1907"/>
        <v>0.13275063206336771</v>
      </c>
      <c r="Q1370" s="13">
        <f t="shared" si="1908"/>
        <v>6.2378124704573532E-2</v>
      </c>
      <c r="R1370" s="13">
        <f t="shared" si="1909"/>
        <v>7.0628647449269791E-2</v>
      </c>
      <c r="S1370" s="13">
        <f t="shared" si="1910"/>
        <v>4.3204090302291845E-2</v>
      </c>
      <c r="T1370" s="13">
        <f t="shared" si="1911"/>
        <v>7.3416484969303947E-2</v>
      </c>
      <c r="U1370" s="13">
        <f t="shared" si="1912"/>
        <v>7.8121014616132384E-2</v>
      </c>
      <c r="V1370" s="13">
        <f t="shared" si="1913"/>
        <v>6.2492890779443765E-3</v>
      </c>
      <c r="W1370" s="13">
        <f t="shared" si="1914"/>
        <v>2.2998422348254933E-2</v>
      </c>
      <c r="X1370" s="13">
        <f t="shared" si="1915"/>
        <v>2.7068196369240405E-2</v>
      </c>
      <c r="Y1370" s="13">
        <f t="shared" si="1916"/>
        <v>1.5929076429439387E-2</v>
      </c>
      <c r="Z1370" s="13">
        <f t="shared" si="1917"/>
        <v>2.7709003535130859E-2</v>
      </c>
      <c r="AA1370" s="13">
        <f t="shared" si="1918"/>
        <v>3.064840611199899E-2</v>
      </c>
      <c r="AB1370" s="13">
        <f t="shared" si="1919"/>
        <v>1.6949811926926468E-2</v>
      </c>
      <c r="AC1370" s="13">
        <f t="shared" si="1920"/>
        <v>5.0846245598242207E-4</v>
      </c>
      <c r="AD1370" s="13">
        <f t="shared" si="1921"/>
        <v>6.3595302802113415E-3</v>
      </c>
      <c r="AE1370" s="13">
        <f t="shared" si="1922"/>
        <v>7.4849053484728574E-3</v>
      </c>
      <c r="AF1370" s="13">
        <f t="shared" si="1923"/>
        <v>4.4047127387634513E-3</v>
      </c>
      <c r="AG1370" s="13">
        <f t="shared" si="1924"/>
        <v>1.7280551908812497E-3</v>
      </c>
      <c r="AH1370" s="13">
        <f t="shared" si="1925"/>
        <v>8.1530891285441793E-3</v>
      </c>
      <c r="AI1370" s="13">
        <f t="shared" si="1926"/>
        <v>9.0179780865138875E-3</v>
      </c>
      <c r="AJ1370" s="13">
        <f t="shared" si="1927"/>
        <v>4.9873077238986319E-3</v>
      </c>
      <c r="AK1370" s="13">
        <f t="shared" si="1928"/>
        <v>1.838788997876446E-3</v>
      </c>
      <c r="AL1370" s="13">
        <f t="shared" si="1929"/>
        <v>2.6476900362301556E-5</v>
      </c>
      <c r="AM1370" s="13">
        <f t="shared" si="1930"/>
        <v>1.4068312955560168E-3</v>
      </c>
      <c r="AN1370" s="13">
        <f t="shared" si="1931"/>
        <v>1.655782522377784E-3</v>
      </c>
      <c r="AO1370" s="13">
        <f t="shared" si="1932"/>
        <v>9.7439393410998071E-4</v>
      </c>
      <c r="AP1370" s="13">
        <f t="shared" si="1933"/>
        <v>3.8227384977542367E-4</v>
      </c>
      <c r="AQ1370" s="13">
        <f t="shared" si="1934"/>
        <v>1.124801462015483E-4</v>
      </c>
      <c r="AR1370" s="13">
        <f t="shared" si="1935"/>
        <v>1.9191700561503786E-3</v>
      </c>
      <c r="AS1370" s="13">
        <f t="shared" si="1936"/>
        <v>2.1227577961910613E-3</v>
      </c>
      <c r="AT1370" s="13">
        <f t="shared" si="1937"/>
        <v>1.1739711775017535E-3</v>
      </c>
      <c r="AU1370" s="13">
        <f t="shared" si="1938"/>
        <v>4.3283579127674385E-4</v>
      </c>
      <c r="AV1370" s="13">
        <f t="shared" si="1939"/>
        <v>1.1968787594652343E-4</v>
      </c>
      <c r="AW1370" s="13">
        <f t="shared" si="1940"/>
        <v>9.5744293592483751E-7</v>
      </c>
      <c r="AX1370" s="13">
        <f t="shared" si="1941"/>
        <v>2.5934492629567363E-4</v>
      </c>
      <c r="AY1370" s="13">
        <f t="shared" si="1942"/>
        <v>3.0523830226424791E-4</v>
      </c>
      <c r="AZ1370" s="13">
        <f t="shared" si="1943"/>
        <v>1.796264582846297E-4</v>
      </c>
      <c r="BA1370" s="13">
        <f t="shared" si="1944"/>
        <v>7.0470982347309544E-5</v>
      </c>
      <c r="BB1370" s="13">
        <f t="shared" si="1945"/>
        <v>2.0735361317675212E-5</v>
      </c>
      <c r="BC1370" s="13">
        <f t="shared" si="1946"/>
        <v>4.8809333391215967E-6</v>
      </c>
      <c r="BD1370" s="13">
        <f t="shared" si="1947"/>
        <v>3.7646402551163324E-4</v>
      </c>
      <c r="BE1370" s="13">
        <f t="shared" si="1948"/>
        <v>4.1639975706127437E-4</v>
      </c>
      <c r="BF1370" s="13">
        <f t="shared" si="1949"/>
        <v>2.3028595819354122E-4</v>
      </c>
      <c r="BG1370" s="13">
        <f t="shared" si="1950"/>
        <v>8.4904984760135374E-5</v>
      </c>
      <c r="BH1370" s="13">
        <f t="shared" si="1951"/>
        <v>2.3477950502284518E-5</v>
      </c>
      <c r="BI1370" s="13">
        <f t="shared" si="1952"/>
        <v>5.1937036332550203E-6</v>
      </c>
      <c r="BJ1370" s="14">
        <f t="shared" si="1953"/>
        <v>0.33993079490479039</v>
      </c>
      <c r="BK1370" s="14">
        <f t="shared" si="1954"/>
        <v>0.28501792694694189</v>
      </c>
      <c r="BL1370" s="14">
        <f t="shared" si="1955"/>
        <v>0.34726908479182234</v>
      </c>
      <c r="BM1370" s="14">
        <f t="shared" si="1956"/>
        <v>0.39908126776970421</v>
      </c>
      <c r="BN1370" s="14">
        <f t="shared" si="1957"/>
        <v>0.60054126154965293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1.2153</v>
      </c>
      <c r="F1377" s="10">
        <f>VLOOKUP(B1377,home!$B$2:$E$405,3,FALSE)</f>
        <v>0.73140000000000005</v>
      </c>
      <c r="G1377" s="10">
        <f>VLOOKUP(C1377,away!$B$2:$E$405,4,FALSE)</f>
        <v>2.2856999999999998</v>
      </c>
      <c r="H1377" s="10">
        <f>VLOOKUP(A1377,away!$A$2:$E$405,3,FALSE)</f>
        <v>0.91669999999999996</v>
      </c>
      <c r="I1377" s="10">
        <f>VLOOKUP(C1377,away!$B$2:$E$405,3,FALSE)</f>
        <v>0.36359999999999998</v>
      </c>
      <c r="J1377" s="10">
        <f>VLOOKUP(B1377,home!$B$2:$E$405,4,FALSE)</f>
        <v>1.0909</v>
      </c>
      <c r="K1377" s="12">
        <f t="shared" si="1902"/>
        <v>2.0316911189939999</v>
      </c>
      <c r="L1377" s="12">
        <f t="shared" si="1903"/>
        <v>0.36361019170799996</v>
      </c>
      <c r="M1377" s="13">
        <f t="shared" si="1904"/>
        <v>9.1145211756991765E-2</v>
      </c>
      <c r="N1377" s="13">
        <f t="shared" si="1905"/>
        <v>0.18517891726550767</v>
      </c>
      <c r="O1377" s="13">
        <f t="shared" si="1906"/>
        <v>3.3141327920226026E-2</v>
      </c>
      <c r="P1377" s="13">
        <f t="shared" si="1907"/>
        <v>6.733294160719111E-2</v>
      </c>
      <c r="Q1377" s="13">
        <f t="shared" si="1908"/>
        <v>0.18811318081662834</v>
      </c>
      <c r="R1377" s="13">
        <f t="shared" si="1909"/>
        <v>6.0252622992655377E-3</v>
      </c>
      <c r="S1377" s="13">
        <f t="shared" si="1910"/>
        <v>1.2435444874397435E-2</v>
      </c>
      <c r="T1377" s="13">
        <f t="shared" si="1911"/>
        <v>6.8399869739535893E-2</v>
      </c>
      <c r="U1377" s="13">
        <f t="shared" si="1912"/>
        <v>1.2241471903027162E-2</v>
      </c>
      <c r="V1377" s="13">
        <f t="shared" si="1913"/>
        <v>1.020733920016759E-3</v>
      </c>
      <c r="W1377" s="13">
        <f t="shared" si="1914"/>
        <v>0.12739595961028538</v>
      </c>
      <c r="X1377" s="13">
        <f t="shared" si="1915"/>
        <v>4.6322469296720493E-2</v>
      </c>
      <c r="Y1377" s="13">
        <f t="shared" si="1916"/>
        <v>8.4216609706842388E-3</v>
      </c>
      <c r="Z1377" s="13">
        <f t="shared" si="1917"/>
        <v>7.3028225990897559E-4</v>
      </c>
      <c r="AA1377" s="13">
        <f t="shared" si="1918"/>
        <v>1.4837079818159338E-3</v>
      </c>
      <c r="AB1377" s="13">
        <f t="shared" si="1919"/>
        <v>1.5072181649179723E-3</v>
      </c>
      <c r="AC1377" s="13">
        <f t="shared" si="1920"/>
        <v>4.712879049546966E-5</v>
      </c>
      <c r="AD1377" s="13">
        <f t="shared" si="1921"/>
        <v>6.4707309933983784E-2</v>
      </c>
      <c r="AE1377" s="13">
        <f t="shared" si="1922"/>
        <v>2.3528237370004815E-2</v>
      </c>
      <c r="AF1377" s="13">
        <f t="shared" si="1923"/>
        <v>4.27755345032939E-3</v>
      </c>
      <c r="AG1377" s="13">
        <f t="shared" si="1924"/>
        <v>5.1845401003849532E-4</v>
      </c>
      <c r="AH1377" s="13">
        <f t="shared" si="1925"/>
        <v>6.6384518131613521E-5</v>
      </c>
      <c r="AI1377" s="13">
        <f t="shared" si="1926"/>
        <v>1.3487283592669537E-4</v>
      </c>
      <c r="AJ1377" s="13">
        <f t="shared" si="1927"/>
        <v>1.3700997147290096E-4</v>
      </c>
      <c r="AK1377" s="13">
        <f t="shared" si="1928"/>
        <v>9.2787314085038025E-5</v>
      </c>
      <c r="AL1377" s="13">
        <f t="shared" si="1929"/>
        <v>1.3926436890221306E-6</v>
      </c>
      <c r="AM1377" s="13">
        <f t="shared" si="1930"/>
        <v>2.6293053385373449E-2</v>
      </c>
      <c r="AN1377" s="13">
        <f t="shared" si="1931"/>
        <v>9.5604221820443178E-3</v>
      </c>
      <c r="AO1377" s="13">
        <f t="shared" si="1932"/>
        <v>1.7381334712112744E-3</v>
      </c>
      <c r="AP1377" s="13">
        <f t="shared" si="1933"/>
        <v>2.1066768156040766E-4</v>
      </c>
      <c r="AQ1377" s="13">
        <f t="shared" si="1934"/>
        <v>1.915022901971493E-5</v>
      </c>
      <c r="AR1377" s="13">
        <f t="shared" si="1935"/>
        <v>4.8276174728558413E-6</v>
      </c>
      <c r="AS1377" s="13">
        <f t="shared" si="1936"/>
        <v>9.8082275455014704E-6</v>
      </c>
      <c r="AT1377" s="13">
        <f t="shared" si="1937"/>
        <v>9.9636443986338298E-6</v>
      </c>
      <c r="AU1377" s="13">
        <f t="shared" si="1938"/>
        <v>6.7476826125062197E-6</v>
      </c>
      <c r="AV1377" s="13">
        <f t="shared" si="1939"/>
        <v>3.4273017094047796E-6</v>
      </c>
      <c r="AW1377" s="13">
        <f t="shared" si="1940"/>
        <v>2.8577961348387983E-8</v>
      </c>
      <c r="AX1377" s="13">
        <f t="shared" si="1941"/>
        <v>8.9032271757163838E-3</v>
      </c>
      <c r="AY1377" s="13">
        <f t="shared" si="1942"/>
        <v>3.2373041401821093E-3</v>
      </c>
      <c r="AZ1377" s="13">
        <f t="shared" si="1943"/>
        <v>5.8855838951435934E-4</v>
      </c>
      <c r="BA1377" s="13">
        <f t="shared" si="1944"/>
        <v>7.1335276280889301E-5</v>
      </c>
      <c r="BB1377" s="13">
        <f t="shared" si="1945"/>
        <v>6.4845583710093254E-6</v>
      </c>
      <c r="BC1377" s="13">
        <f t="shared" si="1946"/>
        <v>4.715703024848836E-7</v>
      </c>
      <c r="BD1377" s="13">
        <f t="shared" si="1947"/>
        <v>2.9256181913300016E-7</v>
      </c>
      <c r="BE1377" s="13">
        <f t="shared" si="1948"/>
        <v>5.9439524968924532E-7</v>
      </c>
      <c r="BF1377" s="13">
        <f t="shared" si="1949"/>
        <v>6.0381377498293053E-7</v>
      </c>
      <c r="BG1377" s="13">
        <f t="shared" si="1950"/>
        <v>4.0892102805302035E-7</v>
      </c>
      <c r="BH1377" s="13">
        <f t="shared" si="1951"/>
        <v>2.0770030526630447E-7</v>
      </c>
      <c r="BI1377" s="13">
        <f t="shared" si="1952"/>
        <v>8.4396573124378792E-8</v>
      </c>
      <c r="BJ1377" s="14">
        <f t="shared" si="1953"/>
        <v>0.76749242052329492</v>
      </c>
      <c r="BK1377" s="14">
        <f t="shared" si="1954"/>
        <v>0.17522015773296368</v>
      </c>
      <c r="BL1377" s="14">
        <f t="shared" si="1955"/>
        <v>5.4867009171358047E-2</v>
      </c>
      <c r="BM1377" s="14">
        <f t="shared" si="1956"/>
        <v>0.4241357524594942</v>
      </c>
      <c r="BN1377" s="14">
        <f t="shared" si="1957"/>
        <v>0.57093684166581049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1.391</v>
      </c>
      <c r="F1378" s="10">
        <f>VLOOKUP(B1378,home!$B$2:$E$405,3,FALSE)</f>
        <v>1.4378</v>
      </c>
      <c r="G1378" s="10">
        <f>VLOOKUP(C1378,away!$B$2:$E$405,4,FALSE)</f>
        <v>1.1060000000000001</v>
      </c>
      <c r="H1378" s="10">
        <f>VLOOKUP(A1378,away!$A$2:$E$405,3,FALSE)</f>
        <v>1.016</v>
      </c>
      <c r="I1378" s="10">
        <f>VLOOKUP(C1378,away!$B$2:$E$405,3,FALSE)</f>
        <v>1.7414000000000001</v>
      </c>
      <c r="J1378" s="10">
        <f>VLOOKUP(B1378,home!$B$2:$E$405,4,FALSE)</f>
        <v>0.89480000000000004</v>
      </c>
      <c r="K1378" s="12">
        <f t="shared" si="1902"/>
        <v>2.2119776588</v>
      </c>
      <c r="L1378" s="12">
        <f t="shared" si="1903"/>
        <v>1.5831359955200002</v>
      </c>
      <c r="M1378" s="13">
        <f t="shared" si="1904"/>
        <v>2.2480350682567068E-2</v>
      </c>
      <c r="N1378" s="13">
        <f t="shared" si="1905"/>
        <v>4.9726033471827684E-2</v>
      </c>
      <c r="O1378" s="13">
        <f t="shared" si="1906"/>
        <v>3.5589452357484529E-2</v>
      </c>
      <c r="P1378" s="13">
        <f t="shared" si="1907"/>
        <v>7.8723073503682767E-2</v>
      </c>
      <c r="Q1378" s="13">
        <f t="shared" si="1908"/>
        <v>5.4996437550211927E-2</v>
      </c>
      <c r="R1378" s="13">
        <f t="shared" si="1909"/>
        <v>2.8171471543988951E-2</v>
      </c>
      <c r="S1378" s="13">
        <f t="shared" si="1910"/>
        <v>6.8919324139726457E-2</v>
      </c>
      <c r="T1378" s="13">
        <f t="shared" si="1911"/>
        <v>8.7066839911108279E-2</v>
      </c>
      <c r="U1378" s="13">
        <f t="shared" si="1912"/>
        <v>6.2314665670823499E-2</v>
      </c>
      <c r="V1378" s="13">
        <f t="shared" si="1913"/>
        <v>2.6816213840784135E-2</v>
      </c>
      <c r="W1378" s="13">
        <f t="shared" si="1914"/>
        <v>4.0550297058219394E-2</v>
      </c>
      <c r="X1378" s="13">
        <f t="shared" si="1915"/>
        <v>6.4196634901895894E-2</v>
      </c>
      <c r="Y1378" s="13">
        <f t="shared" si="1916"/>
        <v>5.0816001752223484E-2</v>
      </c>
      <c r="Z1378" s="13">
        <f t="shared" si="1917"/>
        <v>1.4866423549352104E-2</v>
      </c>
      <c r="AA1378" s="13">
        <f t="shared" si="1918"/>
        <v>3.2884196757425051E-2</v>
      </c>
      <c r="AB1378" s="13">
        <f t="shared" si="1919"/>
        <v>3.636955427750381E-2</v>
      </c>
      <c r="AC1378" s="13">
        <f t="shared" si="1920"/>
        <v>5.869166597664538E-3</v>
      </c>
      <c r="AD1378" s="13">
        <f t="shared" si="1921"/>
        <v>2.2424087787621168E-2</v>
      </c>
      <c r="AE1378" s="13">
        <f t="shared" si="1922"/>
        <v>3.5500380543283513E-2</v>
      </c>
      <c r="AF1378" s="13">
        <f t="shared" si="1923"/>
        <v>2.8100965146365002E-2</v>
      </c>
      <c r="AG1378" s="13">
        <f t="shared" si="1924"/>
        <v>1.4829216477354462E-2</v>
      </c>
      <c r="AH1378" s="13">
        <f t="shared" si="1925"/>
        <v>5.8838925614063805E-3</v>
      </c>
      <c r="AI1378" s="13">
        <f t="shared" si="1926"/>
        <v>1.3015038892610421E-2</v>
      </c>
      <c r="AJ1378" s="13">
        <f t="shared" si="1927"/>
        <v>1.4394487629433673E-2</v>
      </c>
      <c r="AK1378" s="13">
        <f t="shared" si="1928"/>
        <v>1.0613428348726752E-2</v>
      </c>
      <c r="AL1378" s="13">
        <f t="shared" si="1929"/>
        <v>8.221203307679796E-4</v>
      </c>
      <c r="AM1378" s="13">
        <f t="shared" si="1930"/>
        <v>9.9203162410375929E-3</v>
      </c>
      <c r="AN1378" s="13">
        <f t="shared" si="1931"/>
        <v>1.5705209728128278E-2</v>
      </c>
      <c r="AO1378" s="13">
        <f t="shared" si="1932"/>
        <v>1.2431741418895378E-2</v>
      </c>
      <c r="AP1378" s="13">
        <f t="shared" si="1933"/>
        <v>6.5603791090833854E-3</v>
      </c>
      <c r="AQ1378" s="13">
        <f t="shared" si="1934"/>
        <v>2.596493077961835E-3</v>
      </c>
      <c r="AR1378" s="13">
        <f t="shared" si="1935"/>
        <v>1.8630004215469623E-3</v>
      </c>
      <c r="AS1378" s="13">
        <f t="shared" si="1936"/>
        <v>4.1209153107968632E-3</v>
      </c>
      <c r="AT1378" s="13">
        <f t="shared" si="1937"/>
        <v>4.55768630064476E-3</v>
      </c>
      <c r="AU1378" s="13">
        <f t="shared" si="1938"/>
        <v>3.3605000909483428E-3</v>
      </c>
      <c r="AV1378" s="13">
        <f t="shared" si="1939"/>
        <v>1.8583377808932759E-3</v>
      </c>
      <c r="AW1378" s="13">
        <f t="shared" si="1940"/>
        <v>7.9970874888565777E-5</v>
      </c>
      <c r="AX1378" s="13">
        <f t="shared" si="1941"/>
        <v>3.6572529822343209E-3</v>
      </c>
      <c r="AY1378" s="13">
        <f t="shared" si="1942"/>
        <v>5.7899288408980211E-3</v>
      </c>
      <c r="AZ1378" s="13">
        <f t="shared" si="1943"/>
        <v>4.5831223797625255E-3</v>
      </c>
      <c r="BA1378" s="13">
        <f t="shared" si="1944"/>
        <v>2.4185686704251133E-3</v>
      </c>
      <c r="BB1378" s="13">
        <f t="shared" si="1945"/>
        <v>9.5723077994673631E-4</v>
      </c>
      <c r="BC1378" s="13">
        <f t="shared" si="1946"/>
        <v>3.030853007506725E-4</v>
      </c>
      <c r="BD1378" s="13">
        <f t="shared" si="1947"/>
        <v>4.9156383783665518E-4</v>
      </c>
      <c r="BE1378" s="13">
        <f t="shared" si="1948"/>
        <v>1.0873282271686674E-3</v>
      </c>
      <c r="BF1378" s="13">
        <f t="shared" si="1949"/>
        <v>1.2025728731398519E-3</v>
      </c>
      <c r="BG1378" s="13">
        <f t="shared" si="1950"/>
        <v>8.8668810948809291E-4</v>
      </c>
      <c r="BH1378" s="13">
        <f t="shared" si="1951"/>
        <v>4.9033357212781748E-4</v>
      </c>
      <c r="BI1378" s="13">
        <f t="shared" si="1952"/>
        <v>2.1692138138126627E-4</v>
      </c>
      <c r="BJ1378" s="14">
        <f t="shared" si="1953"/>
        <v>0.51313022312923462</v>
      </c>
      <c r="BK1378" s="14">
        <f t="shared" si="1954"/>
        <v>0.20942017793609097</v>
      </c>
      <c r="BL1378" s="14">
        <f t="shared" si="1955"/>
        <v>0.25937203594537561</v>
      </c>
      <c r="BM1378" s="14">
        <f t="shared" si="1956"/>
        <v>0.72139208348428097</v>
      </c>
      <c r="BN1378" s="14">
        <f t="shared" si="1957"/>
        <v>0.26968681910976294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1.391</v>
      </c>
      <c r="F1379" s="10">
        <f>VLOOKUP(B1379,home!$B$2:$E$405,3,FALSE)</f>
        <v>1.3271999999999999</v>
      </c>
      <c r="G1379" s="10">
        <f>VLOOKUP(C1379,away!$B$2:$E$405,4,FALSE)</f>
        <v>1.5685</v>
      </c>
      <c r="H1379" s="10">
        <f>VLOOKUP(A1379,away!$A$2:$E$405,3,FALSE)</f>
        <v>1.016</v>
      </c>
      <c r="I1379" s="10">
        <f>VLOOKUP(C1379,away!$B$2:$E$405,3,FALSE)</f>
        <v>0.17899999999999999</v>
      </c>
      <c r="J1379" s="10">
        <f>VLOOKUP(B1379,home!$B$2:$E$405,4,FALSE)</f>
        <v>0.60570000000000002</v>
      </c>
      <c r="K1379" s="12">
        <f t="shared" si="1902"/>
        <v>2.8956630612000001</v>
      </c>
      <c r="L1379" s="12">
        <f t="shared" si="1903"/>
        <v>0.1101550248</v>
      </c>
      <c r="M1379" s="13">
        <f t="shared" si="1904"/>
        <v>4.9498243939820573E-2</v>
      </c>
      <c r="N1379" s="13">
        <f t="shared" si="1905"/>
        <v>0.14333023657080518</v>
      </c>
      <c r="O1379" s="13">
        <f t="shared" si="1906"/>
        <v>5.4524802887473845E-3</v>
      </c>
      <c r="P1379" s="13">
        <f t="shared" si="1907"/>
        <v>1.578854576404691E-2</v>
      </c>
      <c r="Q1379" s="13">
        <f t="shared" si="1908"/>
        <v>0.20751803579556899</v>
      </c>
      <c r="R1379" s="13">
        <f t="shared" si="1909"/>
        <v>3.0030905071423963E-4</v>
      </c>
      <c r="S1379" s="13">
        <f t="shared" si="1910"/>
        <v>1.2590253587908766E-3</v>
      </c>
      <c r="T1379" s="13">
        <f t="shared" si="1911"/>
        <v>2.2859154379508188E-2</v>
      </c>
      <c r="U1379" s="13">
        <f t="shared" si="1912"/>
        <v>8.6959382509726112E-4</v>
      </c>
      <c r="V1379" s="13">
        <f t="shared" si="1913"/>
        <v>4.4621514518402844E-5</v>
      </c>
      <c r="W1379" s="13">
        <f t="shared" si="1914"/>
        <v>0.20030077026200283</v>
      </c>
      <c r="X1379" s="13">
        <f t="shared" si="1915"/>
        <v>2.2064136315670023E-2</v>
      </c>
      <c r="Y1379" s="13">
        <f t="shared" si="1916"/>
        <v>1.2152377415216059E-3</v>
      </c>
      <c r="Z1379" s="13">
        <f t="shared" si="1917"/>
        <v>1.102685030969718E-5</v>
      </c>
      <c r="AA1379" s="13">
        <f t="shared" si="1918"/>
        <v>3.1930043123171898E-5</v>
      </c>
      <c r="AB1379" s="13">
        <f t="shared" si="1919"/>
        <v>4.6229323207145984E-5</v>
      </c>
      <c r="AC1379" s="13">
        <f t="shared" si="1920"/>
        <v>8.8956290157917119E-7</v>
      </c>
      <c r="AD1379" s="13">
        <f t="shared" si="1921"/>
        <v>0.14500088539439729</v>
      </c>
      <c r="AE1379" s="13">
        <f t="shared" si="1922"/>
        <v>1.597257612664179E-2</v>
      </c>
      <c r="AF1379" s="13">
        <f t="shared" si="1923"/>
        <v>8.7972975967505701E-4</v>
      </c>
      <c r="AG1379" s="13">
        <f t="shared" si="1924"/>
        <v>3.2302217831434663E-5</v>
      </c>
      <c r="AH1379" s="13">
        <f t="shared" si="1925"/>
        <v>3.036657423326449E-7</v>
      </c>
      <c r="AI1379" s="13">
        <f t="shared" si="1926"/>
        <v>8.7931367302451688E-7</v>
      </c>
      <c r="AJ1379" s="13">
        <f t="shared" si="1927"/>
        <v>1.2730980610925945E-6</v>
      </c>
      <c r="AK1379" s="13">
        <f t="shared" si="1928"/>
        <v>1.2288210095970556E-6</v>
      </c>
      <c r="AL1379" s="13">
        <f t="shared" si="1929"/>
        <v>1.1349820489516141E-8</v>
      </c>
      <c r="AM1379" s="13">
        <f t="shared" si="1930"/>
        <v>8.3974741535570094E-2</v>
      </c>
      <c r="AN1379" s="13">
        <f t="shared" si="1931"/>
        <v>9.2502397364243125E-3</v>
      </c>
      <c r="AO1379" s="13">
        <f t="shared" si="1932"/>
        <v>5.0948019378588283E-4</v>
      </c>
      <c r="AP1379" s="13">
        <f t="shared" si="1933"/>
        <v>1.8707267793864251E-5</v>
      </c>
      <c r="AQ1379" s="13">
        <f t="shared" si="1934"/>
        <v>5.1517488694333913E-7</v>
      </c>
      <c r="AR1379" s="13">
        <f t="shared" si="1935"/>
        <v>6.6900614755125807E-9</v>
      </c>
      <c r="AS1379" s="13">
        <f t="shared" si="1936"/>
        <v>1.9372163891798948E-8</v>
      </c>
      <c r="AT1379" s="13">
        <f t="shared" si="1937"/>
        <v>2.8047629698497327E-8</v>
      </c>
      <c r="AU1379" s="13">
        <f t="shared" si="1938"/>
        <v>2.7072161757384936E-8</v>
      </c>
      <c r="AV1379" s="13">
        <f t="shared" si="1939"/>
        <v>1.9597964696922711E-8</v>
      </c>
      <c r="AW1379" s="13">
        <f t="shared" si="1940"/>
        <v>1.0056314120642185E-10</v>
      </c>
      <c r="AX1379" s="13">
        <f t="shared" si="1941"/>
        <v>4.052709285639465E-2</v>
      </c>
      <c r="AY1379" s="13">
        <f t="shared" si="1942"/>
        <v>4.4642629186680549E-3</v>
      </c>
      <c r="AZ1379" s="13">
        <f t="shared" si="1943"/>
        <v>2.4588049625979999E-4</v>
      </c>
      <c r="BA1379" s="13">
        <f t="shared" si="1944"/>
        <v>9.0283240544448624E-6</v>
      </c>
      <c r="BB1379" s="13">
        <f t="shared" si="1945"/>
        <v>2.4862881502995242E-7</v>
      </c>
      <c r="BC1379" s="13">
        <f t="shared" si="1946"/>
        <v>5.4775426571238036E-9</v>
      </c>
      <c r="BD1379" s="13">
        <f t="shared" si="1947"/>
        <v>1.2282398129143562E-10</v>
      </c>
      <c r="BE1379" s="13">
        <f t="shared" si="1948"/>
        <v>3.5565686565512998E-10</v>
      </c>
      <c r="BF1379" s="13">
        <f t="shared" si="1949"/>
        <v>5.149312241698654E-10</v>
      </c>
      <c r="BG1379" s="13">
        <f t="shared" si="1950"/>
        <v>4.9702244162905872E-10</v>
      </c>
      <c r="BH1379" s="13">
        <f t="shared" si="1951"/>
        <v>3.5980238120317462E-10</v>
      </c>
      <c r="BI1379" s="13">
        <f t="shared" si="1952"/>
        <v>2.0837329291636665E-10</v>
      </c>
      <c r="BJ1379" s="14">
        <f t="shared" si="1953"/>
        <v>0.89817326717381829</v>
      </c>
      <c r="BK1379" s="14">
        <f t="shared" si="1954"/>
        <v>7.1055600408566885E-2</v>
      </c>
      <c r="BL1379" s="14">
        <f t="shared" si="1955"/>
        <v>6.7043302679669582E-3</v>
      </c>
      <c r="BM1379" s="14">
        <f t="shared" si="1956"/>
        <v>0.54959211047285339</v>
      </c>
      <c r="BN1379" s="14">
        <f t="shared" si="1957"/>
        <v>0.42188785140970331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1.391</v>
      </c>
      <c r="F1380" s="10">
        <f>VLOOKUP(B1380,home!$B$2:$E$405,3,FALSE)</f>
        <v>0.88480000000000003</v>
      </c>
      <c r="G1380" s="10">
        <f>VLOOKUP(C1380,away!$B$2:$E$405,4,FALSE)</f>
        <v>1.1383000000000001</v>
      </c>
      <c r="H1380" s="10">
        <f>VLOOKUP(A1380,away!$A$2:$E$405,3,FALSE)</f>
        <v>1.016</v>
      </c>
      <c r="I1380" s="10">
        <f>VLOOKUP(C1380,away!$B$2:$E$405,3,FALSE)</f>
        <v>0.82020000000000004</v>
      </c>
      <c r="J1380" s="10">
        <f>VLOOKUP(B1380,home!$B$2:$E$405,4,FALSE)</f>
        <v>1.2114</v>
      </c>
      <c r="K1380" s="12">
        <f t="shared" si="1902"/>
        <v>1.4009704654400001</v>
      </c>
      <c r="L1380" s="12">
        <f t="shared" si="1903"/>
        <v>1.00948772448</v>
      </c>
      <c r="M1380" s="13">
        <f t="shared" si="1904"/>
        <v>8.9774151535994828E-2</v>
      </c>
      <c r="N1380" s="13">
        <f t="shared" si="1905"/>
        <v>0.12577093486186378</v>
      </c>
      <c r="O1380" s="13">
        <f t="shared" si="1906"/>
        <v>9.0625903951194117E-2</v>
      </c>
      <c r="P1380" s="13">
        <f t="shared" si="1907"/>
        <v>0.12696421483942516</v>
      </c>
      <c r="Q1380" s="13">
        <f t="shared" si="1908"/>
        <v>8.8100682576124634E-2</v>
      </c>
      <c r="R1380" s="13">
        <f t="shared" si="1909"/>
        <v>4.5742868779316992E-2</v>
      </c>
      <c r="S1380" s="13">
        <f t="shared" si="1910"/>
        <v>4.4890181566707578E-2</v>
      </c>
      <c r="T1380" s="13">
        <f t="shared" si="1911"/>
        <v>8.8936557578906839E-2</v>
      </c>
      <c r="U1380" s="13">
        <f t="shared" si="1912"/>
        <v>6.408440816432058E-2</v>
      </c>
      <c r="V1380" s="13">
        <f t="shared" si="1913"/>
        <v>7.0540555371468045E-3</v>
      </c>
      <c r="W1380" s="13">
        <f t="shared" si="1914"/>
        <v>4.1142151424751687E-2</v>
      </c>
      <c r="X1380" s="13">
        <f t="shared" si="1915"/>
        <v>4.153249682198417E-2</v>
      </c>
      <c r="Y1380" s="13">
        <f t="shared" si="1916"/>
        <v>2.0963272854398814E-2</v>
      </c>
      <c r="Z1380" s="13">
        <f t="shared" si="1917"/>
        <v>1.5392288171739984E-2</v>
      </c>
      <c r="AA1380" s="13">
        <f t="shared" si="1918"/>
        <v>2.1564141124149172E-2</v>
      </c>
      <c r="AB1380" s="13">
        <f t="shared" si="1919"/>
        <v>1.5105362413756559E-2</v>
      </c>
      <c r="AC1380" s="13">
        <f t="shared" si="1920"/>
        <v>6.2351788305989189E-4</v>
      </c>
      <c r="AD1380" s="13">
        <f t="shared" si="1921"/>
        <v>1.4409734757684324E-2</v>
      </c>
      <c r="AE1380" s="13">
        <f t="shared" si="1922"/>
        <v>1.4546450350895112E-2</v>
      </c>
      <c r="AF1380" s="13">
        <f t="shared" si="1923"/>
        <v>7.3422315319932015E-3</v>
      </c>
      <c r="AG1380" s="13">
        <f t="shared" si="1924"/>
        <v>2.4706308672790408E-3</v>
      </c>
      <c r="AH1380" s="13">
        <f t="shared" si="1925"/>
        <v>3.8845814902575535E-3</v>
      </c>
      <c r="AI1380" s="13">
        <f t="shared" si="1926"/>
        <v>5.4421839384457341E-3</v>
      </c>
      <c r="AJ1380" s="13">
        <f t="shared" si="1927"/>
        <v>3.8121694826272071E-3</v>
      </c>
      <c r="AK1380" s="13">
        <f t="shared" si="1928"/>
        <v>1.7802456181374678E-3</v>
      </c>
      <c r="AL1380" s="13">
        <f t="shared" si="1929"/>
        <v>3.5272718084915034E-5</v>
      </c>
      <c r="AM1380" s="13">
        <f t="shared" si="1930"/>
        <v>4.0375225620679902E-3</v>
      </c>
      <c r="AN1380" s="13">
        <f t="shared" si="1931"/>
        <v>4.075829463718675E-3</v>
      </c>
      <c r="AO1380" s="13">
        <f t="shared" si="1932"/>
        <v>2.0572499053489513E-3</v>
      </c>
      <c r="AP1380" s="13">
        <f t="shared" si="1933"/>
        <v>6.9225617521246957E-4</v>
      </c>
      <c r="AQ1380" s="13">
        <f t="shared" si="1934"/>
        <v>1.7470602776811602E-4</v>
      </c>
      <c r="AR1380" s="13">
        <f t="shared" si="1935"/>
        <v>7.8428746583144519E-4</v>
      </c>
      <c r="AS1380" s="13">
        <f t="shared" si="1936"/>
        <v>1.098763576044638E-3</v>
      </c>
      <c r="AT1380" s="13">
        <f t="shared" si="1937"/>
        <v>7.6966765926988784E-4</v>
      </c>
      <c r="AU1380" s="13">
        <f t="shared" si="1938"/>
        <v>3.5942721961381677E-4</v>
      </c>
      <c r="AV1380" s="13">
        <f t="shared" si="1939"/>
        <v>1.2588672978854342E-4</v>
      </c>
      <c r="AW1380" s="13">
        <f t="shared" si="1940"/>
        <v>1.3856911669390807E-6</v>
      </c>
      <c r="AX1380" s="13">
        <f t="shared" si="1941"/>
        <v>9.4274164383414862E-4</v>
      </c>
      <c r="AY1380" s="13">
        <f t="shared" si="1942"/>
        <v>9.5168611680666935E-4</v>
      </c>
      <c r="AZ1380" s="13">
        <f t="shared" si="1943"/>
        <v>4.80357726237186E-4</v>
      </c>
      <c r="BA1380" s="13">
        <f t="shared" si="1944"/>
        <v>1.616384093318546E-4</v>
      </c>
      <c r="BB1380" s="13">
        <f t="shared" si="1945"/>
        <v>4.0792997506245171E-5</v>
      </c>
      <c r="BC1380" s="13">
        <f t="shared" si="1946"/>
        <v>8.236006045459552E-6</v>
      </c>
      <c r="BD1380" s="13">
        <f t="shared" si="1947"/>
        <v>1.3195476153672852E-4</v>
      </c>
      <c r="BE1380" s="13">
        <f t="shared" si="1948"/>
        <v>1.8486472368713479E-4</v>
      </c>
      <c r="BF1380" s="13">
        <f t="shared" si="1949"/>
        <v>1.2949500899370114E-4</v>
      </c>
      <c r="BG1380" s="13">
        <f t="shared" si="1950"/>
        <v>6.0472894340687506E-5</v>
      </c>
      <c r="BH1380" s="13">
        <f t="shared" si="1951"/>
        <v>2.1180184732744215E-5</v>
      </c>
      <c r="BI1380" s="13">
        <f t="shared" si="1952"/>
        <v>5.9345626526275688E-6</v>
      </c>
      <c r="BJ1380" s="14">
        <f t="shared" si="1953"/>
        <v>0.4588381606597593</v>
      </c>
      <c r="BK1380" s="14">
        <f t="shared" si="1954"/>
        <v>0.27029308019722587</v>
      </c>
      <c r="BL1380" s="14">
        <f t="shared" si="1955"/>
        <v>0.25571379974869723</v>
      </c>
      <c r="BM1380" s="14">
        <f t="shared" si="1956"/>
        <v>0.43230827180786296</v>
      </c>
      <c r="BN1380" s="14">
        <f t="shared" si="1957"/>
        <v>0.56697875654391949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1.391</v>
      </c>
      <c r="F1381" s="10">
        <f>VLOOKUP(B1381,home!$B$2:$E$405,3,FALSE)</f>
        <v>0.99539999999999995</v>
      </c>
      <c r="G1381" s="10">
        <f>VLOOKUP(C1381,away!$B$2:$E$405,4,FALSE)</f>
        <v>0.98029999999999995</v>
      </c>
      <c r="H1381" s="10">
        <f>VLOOKUP(A1381,away!$A$2:$E$405,3,FALSE)</f>
        <v>1.016</v>
      </c>
      <c r="I1381" s="10">
        <f>VLOOKUP(C1381,away!$B$2:$E$405,3,FALSE)</f>
        <v>0.62629999999999997</v>
      </c>
      <c r="J1381" s="10">
        <f>VLOOKUP(B1381,home!$B$2:$E$405,4,FALSE)</f>
        <v>0.98429999999999995</v>
      </c>
      <c r="K1381" s="12">
        <f t="shared" si="1902"/>
        <v>1.3573247524199998</v>
      </c>
      <c r="L1381" s="12">
        <f t="shared" si="1903"/>
        <v>0.62633056344000004</v>
      </c>
      <c r="M1381" s="13">
        <f t="shared" si="1904"/>
        <v>0.13756547190971721</v>
      </c>
      <c r="N1381" s="13">
        <f t="shared" si="1905"/>
        <v>0.18672102010139738</v>
      </c>
      <c r="O1381" s="13">
        <f t="shared" si="1906"/>
        <v>8.6161459531102685E-2</v>
      </c>
      <c r="P1381" s="13">
        <f t="shared" si="1907"/>
        <v>0.11694908172619978</v>
      </c>
      <c r="Q1381" s="13">
        <f t="shared" si="1908"/>
        <v>0.12672053119036952</v>
      </c>
      <c r="R1381" s="13">
        <f t="shared" si="1909"/>
        <v>2.6982777747464149E-2</v>
      </c>
      <c r="S1381" s="13">
        <f t="shared" si="1910"/>
        <v>2.4855596987261253E-2</v>
      </c>
      <c r="T1381" s="13">
        <f t="shared" si="1911"/>
        <v>7.9368941699880249E-2</v>
      </c>
      <c r="U1381" s="13">
        <f t="shared" si="1912"/>
        <v>3.6624392125680659E-2</v>
      </c>
      <c r="V1381" s="13">
        <f t="shared" si="1913"/>
        <v>2.3478430573725742E-3</v>
      </c>
      <c r="W1381" s="13">
        <f t="shared" si="1914"/>
        <v>5.7333637874833081E-2</v>
      </c>
      <c r="X1381" s="13">
        <f t="shared" si="1915"/>
        <v>3.590980971420913E-2</v>
      </c>
      <c r="Y1381" s="13">
        <f t="shared" si="1916"/>
        <v>1.1245705675661894E-2</v>
      </c>
      <c r="Z1381" s="13">
        <f t="shared" si="1917"/>
        <v>5.6333794632485064E-3</v>
      </c>
      <c r="AA1381" s="13">
        <f t="shared" si="1918"/>
        <v>7.6463253852416917E-3</v>
      </c>
      <c r="AB1381" s="13">
        <f t="shared" si="1919"/>
        <v>5.1892733552229703E-3</v>
      </c>
      <c r="AC1381" s="13">
        <f t="shared" si="1920"/>
        <v>1.2474882222678963E-4</v>
      </c>
      <c r="AD1381" s="13">
        <f t="shared" si="1921"/>
        <v>1.9455091458448925E-2</v>
      </c>
      <c r="AE1381" s="13">
        <f t="shared" si="1922"/>
        <v>1.2185318394947048E-2</v>
      </c>
      <c r="AF1381" s="13">
        <f t="shared" si="1923"/>
        <v>3.8160186680014905E-3</v>
      </c>
      <c r="AG1381" s="13">
        <f t="shared" si="1924"/>
        <v>7.9669637414231083E-4</v>
      </c>
      <c r="AH1381" s="13">
        <f t="shared" si="1925"/>
        <v>8.8208943332194036E-4</v>
      </c>
      <c r="AI1381" s="13">
        <f t="shared" si="1926"/>
        <v>1.1972818216960006E-3</v>
      </c>
      <c r="AJ1381" s="13">
        <f t="shared" si="1927"/>
        <v>8.1255012610524549E-4</v>
      </c>
      <c r="AK1381" s="13">
        <f t="shared" si="1928"/>
        <v>3.6763146624821407E-4</v>
      </c>
      <c r="AL1381" s="13">
        <f t="shared" si="1929"/>
        <v>4.2421284944009124E-6</v>
      </c>
      <c r="AM1381" s="13">
        <f t="shared" si="1930"/>
        <v>5.281375439429528E-3</v>
      </c>
      <c r="AN1381" s="13">
        <f t="shared" si="1931"/>
        <v>3.3078868547160739E-3</v>
      </c>
      <c r="AO1381" s="13">
        <f t="shared" si="1932"/>
        <v>1.0359153187550439E-3</v>
      </c>
      <c r="AP1381" s="13">
        <f t="shared" si="1933"/>
        <v>2.162751417573247E-4</v>
      </c>
      <c r="AQ1381" s="13">
        <f t="shared" si="1934"/>
        <v>3.3864932848732755E-5</v>
      </c>
      <c r="AR1381" s="13">
        <f t="shared" si="1935"/>
        <v>1.1049591435540029E-4</v>
      </c>
      <c r="AS1381" s="13">
        <f t="shared" si="1936"/>
        <v>1.4997883959586521E-4</v>
      </c>
      <c r="AT1381" s="13">
        <f t="shared" si="1937"/>
        <v>1.0178499566134833E-4</v>
      </c>
      <c r="AU1381" s="13">
        <f t="shared" si="1938"/>
        <v>4.6051764678703472E-5</v>
      </c>
      <c r="AV1381" s="13">
        <f t="shared" si="1939"/>
        <v>1.5626800022756314E-5</v>
      </c>
      <c r="AW1381" s="13">
        <f t="shared" si="1940"/>
        <v>1.001771546582251E-7</v>
      </c>
      <c r="AX1381" s="13">
        <f t="shared" si="1941"/>
        <v>1.194756935126791E-3</v>
      </c>
      <c r="AY1381" s="13">
        <f t="shared" si="1942"/>
        <v>7.483127843518105E-4</v>
      </c>
      <c r="AZ1381" s="13">
        <f t="shared" si="1943"/>
        <v>2.3434558392621235E-4</v>
      </c>
      <c r="BA1381" s="13">
        <f t="shared" si="1944"/>
        <v>4.8925933873393482E-5</v>
      </c>
      <c r="BB1381" s="13">
        <f t="shared" si="1945"/>
        <v>7.6609519324376777E-6</v>
      </c>
      <c r="BC1381" s="13">
        <f t="shared" si="1946"/>
        <v>9.5965766806609003E-7</v>
      </c>
      <c r="BD1381" s="13">
        <f t="shared" si="1947"/>
        <v>1.1534494716005973E-5</v>
      </c>
      <c r="BE1381" s="13">
        <f t="shared" si="1948"/>
        <v>1.5656055184692604E-5</v>
      </c>
      <c r="BF1381" s="13">
        <f t="shared" si="1949"/>
        <v>1.0625175613718375E-5</v>
      </c>
      <c r="BG1381" s="13">
        <f t="shared" si="1950"/>
        <v>4.8072712864364387E-6</v>
      </c>
      <c r="BH1381" s="13">
        <f t="shared" si="1951"/>
        <v>1.6312570771695277E-6</v>
      </c>
      <c r="BI1381" s="13">
        <f t="shared" si="1952"/>
        <v>4.4282912168050033E-7</v>
      </c>
      <c r="BJ1381" s="14">
        <f t="shared" si="1953"/>
        <v>0.54566305068627652</v>
      </c>
      <c r="BK1381" s="14">
        <f t="shared" si="1954"/>
        <v>0.28259529741562389</v>
      </c>
      <c r="BL1381" s="14">
        <f t="shared" si="1955"/>
        <v>0.16633241638939733</v>
      </c>
      <c r="BM1381" s="14">
        <f t="shared" si="1956"/>
        <v>0.31837558914109831</v>
      </c>
      <c r="BN1381" s="14">
        <f t="shared" si="1957"/>
        <v>0.68110034220625071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1.391</v>
      </c>
      <c r="F1382" s="10">
        <f>VLOOKUP(B1382,home!$B$2:$E$405,3,FALSE)</f>
        <v>1.3271999999999999</v>
      </c>
      <c r="G1382" s="10">
        <f>VLOOKUP(C1382,away!$B$2:$E$405,4,FALSE)</f>
        <v>0.44240000000000002</v>
      </c>
      <c r="H1382" s="10">
        <f>VLOOKUP(A1382,away!$A$2:$E$405,3,FALSE)</f>
        <v>1.016</v>
      </c>
      <c r="I1382" s="10">
        <f>VLOOKUP(C1382,away!$B$2:$E$405,3,FALSE)</f>
        <v>0.53</v>
      </c>
      <c r="J1382" s="10">
        <f>VLOOKUP(B1382,home!$B$2:$E$405,4,FALSE)</f>
        <v>1.5899000000000001</v>
      </c>
      <c r="K1382" s="12">
        <f t="shared" si="1902"/>
        <v>0.81673021248</v>
      </c>
      <c r="L1382" s="12">
        <f t="shared" si="1903"/>
        <v>0.85612935200000018</v>
      </c>
      <c r="M1382" s="13">
        <f t="shared" si="1904"/>
        <v>0.18770952994166562</v>
      </c>
      <c r="N1382" s="13">
        <f t="shared" si="1905"/>
        <v>0.15330804427377745</v>
      </c>
      <c r="O1382" s="13">
        <f t="shared" si="1906"/>
        <v>0.16070363823318282</v>
      </c>
      <c r="P1382" s="13">
        <f t="shared" si="1907"/>
        <v>0.13125151660049644</v>
      </c>
      <c r="Q1382" s="13">
        <f t="shared" si="1908"/>
        <v>6.2605655787307771E-2</v>
      </c>
      <c r="R1382" s="13">
        <f t="shared" si="1909"/>
        <v>6.8791550832308618E-2</v>
      </c>
      <c r="S1382" s="13">
        <f t="shared" si="1910"/>
        <v>2.294364145401143E-2</v>
      </c>
      <c r="T1382" s="13">
        <f t="shared" si="1911"/>
        <v>5.3598539520722861E-2</v>
      </c>
      <c r="U1382" s="13">
        <f t="shared" si="1912"/>
        <v>5.6184137928100134E-2</v>
      </c>
      <c r="V1382" s="13">
        <f t="shared" si="1913"/>
        <v>1.7825340970599431E-3</v>
      </c>
      <c r="W1382" s="13">
        <f t="shared" si="1914"/>
        <v>1.7043976851205869E-2</v>
      </c>
      <c r="X1382" s="13">
        <f t="shared" si="1915"/>
        <v>1.4591848857125885E-2</v>
      </c>
      <c r="Y1382" s="13">
        <f t="shared" si="1916"/>
        <v>6.2462550532665631E-3</v>
      </c>
      <c r="Z1382" s="13">
        <f t="shared" si="1917"/>
        <v>1.9631488612379819E-2</v>
      </c>
      <c r="AA1382" s="13">
        <f t="shared" si="1918"/>
        <v>1.6033629865687668E-2</v>
      </c>
      <c r="AB1382" s="13">
        <f t="shared" si="1919"/>
        <v>6.5475749635143824E-3</v>
      </c>
      <c r="AC1382" s="13">
        <f t="shared" si="1920"/>
        <v>7.7899715488580188E-5</v>
      </c>
      <c r="AD1382" s="13">
        <f t="shared" si="1921"/>
        <v>3.4800827087973925E-3</v>
      </c>
      <c r="AE1382" s="13">
        <f t="shared" si="1922"/>
        <v>2.9794009543891169E-3</v>
      </c>
      <c r="AF1382" s="13">
        <f t="shared" si="1923"/>
        <v>1.2753763042146684E-3</v>
      </c>
      <c r="AG1382" s="13">
        <f t="shared" si="1924"/>
        <v>3.6396236296115306E-4</v>
      </c>
      <c r="AH1382" s="13">
        <f t="shared" si="1925"/>
        <v>4.2017734061280286E-3</v>
      </c>
      <c r="AI1382" s="13">
        <f t="shared" si="1926"/>
        <v>3.431715286779758E-3</v>
      </c>
      <c r="AJ1382" s="13">
        <f t="shared" si="1927"/>
        <v>1.4013927776712481E-3</v>
      </c>
      <c r="AK1382" s="13">
        <f t="shared" si="1928"/>
        <v>3.8151994035845861E-4</v>
      </c>
      <c r="AL1382" s="13">
        <f t="shared" si="1929"/>
        <v>2.1787824632666839E-6</v>
      </c>
      <c r="AM1382" s="13">
        <f t="shared" si="1930"/>
        <v>5.6845773804081387E-4</v>
      </c>
      <c r="AN1382" s="13">
        <f t="shared" si="1931"/>
        <v>4.8667335490826783E-4</v>
      </c>
      <c r="AO1382" s="13">
        <f t="shared" si="1932"/>
        <v>2.0832767198664069E-4</v>
      </c>
      <c r="AP1382" s="13">
        <f t="shared" si="1933"/>
        <v>5.9451811607197102E-5</v>
      </c>
      <c r="AQ1382" s="13">
        <f t="shared" si="1934"/>
        <v>1.2724610236623935E-5</v>
      </c>
      <c r="AR1382" s="13">
        <f t="shared" si="1935"/>
        <v>7.194523086878448E-4</v>
      </c>
      <c r="AS1382" s="13">
        <f t="shared" si="1936"/>
        <v>5.8759843694384997E-4</v>
      </c>
      <c r="AT1382" s="13">
        <f t="shared" si="1937"/>
        <v>2.3995469812903325E-4</v>
      </c>
      <c r="AU1382" s="13">
        <f t="shared" si="1938"/>
        <v>6.5326083862833186E-5</v>
      </c>
      <c r="AV1382" s="13">
        <f t="shared" si="1939"/>
        <v>1.3338446588444512E-5</v>
      </c>
      <c r="AW1382" s="13">
        <f t="shared" si="1940"/>
        <v>4.2318413563881822E-8</v>
      </c>
      <c r="AX1382" s="13">
        <f t="shared" si="1941"/>
        <v>7.7379434862662311E-5</v>
      </c>
      <c r="AY1382" s="13">
        <f t="shared" si="1942"/>
        <v>6.6246805427097306E-5</v>
      </c>
      <c r="AZ1382" s="13">
        <f t="shared" si="1943"/>
        <v>2.8357917301185453E-5</v>
      </c>
      <c r="BA1382" s="13">
        <f t="shared" si="1944"/>
        <v>8.0926817877111652E-6</v>
      </c>
      <c r="BB1382" s="13">
        <f t="shared" si="1945"/>
        <v>1.7320956037138406E-6</v>
      </c>
      <c r="BC1382" s="13">
        <f t="shared" si="1946"/>
        <v>2.9657957736191598E-7</v>
      </c>
      <c r="BD1382" s="13">
        <f t="shared" si="1947"/>
        <v>1.0265737313863807E-4</v>
      </c>
      <c r="BE1382" s="13">
        <f t="shared" si="1948"/>
        <v>8.384337817615851E-5</v>
      </c>
      <c r="BF1382" s="13">
        <f t="shared" si="1949"/>
        <v>3.4238710036427467E-5</v>
      </c>
      <c r="BG1382" s="13">
        <f t="shared" si="1950"/>
        <v>9.3212629743641706E-6</v>
      </c>
      <c r="BH1382" s="13">
        <f t="shared" si="1951"/>
        <v>1.9032392724086013E-6</v>
      </c>
      <c r="BI1382" s="13">
        <f t="shared" si="1952"/>
        <v>3.1088660307091165E-7</v>
      </c>
      <c r="BJ1382" s="14">
        <f t="shared" si="1953"/>
        <v>0.31701088337510797</v>
      </c>
      <c r="BK1382" s="14">
        <f t="shared" si="1954"/>
        <v>0.34383354739661243</v>
      </c>
      <c r="BL1382" s="14">
        <f t="shared" si="1955"/>
        <v>0.31953487805814429</v>
      </c>
      <c r="BM1382" s="14">
        <f t="shared" si="1956"/>
        <v>0.23557465728649221</v>
      </c>
      <c r="BN1382" s="14">
        <f t="shared" si="1957"/>
        <v>0.76436993566873868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1.5980000000000001</v>
      </c>
      <c r="F1383" s="10">
        <f>VLOOKUP(B1383,home!$B$2:$E$405,3,FALSE)</f>
        <v>1.0951</v>
      </c>
      <c r="G1383" s="10">
        <f>VLOOKUP(C1383,away!$B$2:$E$405,4,FALSE)</f>
        <v>1.0951</v>
      </c>
      <c r="H1383" s="10">
        <f>VLOOKUP(A1383,away!$A$2:$E$405,3,FALSE)</f>
        <v>1.2941</v>
      </c>
      <c r="I1383" s="10">
        <f>VLOOKUP(C1383,away!$B$2:$E$405,3,FALSE)</f>
        <v>0.77270000000000005</v>
      </c>
      <c r="J1383" s="10">
        <f>VLOOKUP(B1383,home!$B$2:$E$405,4,FALSE)</f>
        <v>1.0625</v>
      </c>
      <c r="K1383" s="12">
        <f t="shared" si="1902"/>
        <v>1.9163919279800001</v>
      </c>
      <c r="L1383" s="12">
        <f t="shared" si="1903"/>
        <v>1.0624480118750002</v>
      </c>
      <c r="M1383" s="13">
        <f t="shared" si="1904"/>
        <v>5.0851790797298811E-2</v>
      </c>
      <c r="N1383" s="13">
        <f t="shared" si="1905"/>
        <v>9.7451961407271123E-2</v>
      </c>
      <c r="O1383" s="13">
        <f t="shared" si="1906"/>
        <v>5.4027384032873542E-2</v>
      </c>
      <c r="P1383" s="13">
        <f t="shared" si="1907"/>
        <v>0.10353764265047441</v>
      </c>
      <c r="Q1383" s="13">
        <f t="shared" si="1908"/>
        <v>9.3378076103356439E-2</v>
      </c>
      <c r="R1383" s="13">
        <f t="shared" si="1909"/>
        <v>2.8700643376266807E-2</v>
      </c>
      <c r="S1383" s="13">
        <f t="shared" si="1910"/>
        <v>5.2702389028680852E-2</v>
      </c>
      <c r="T1383" s="13">
        <f t="shared" si="1911"/>
        <v>9.9209351308723479E-2</v>
      </c>
      <c r="U1383" s="13">
        <f t="shared" si="1912"/>
        <v>5.5001681294110379E-2</v>
      </c>
      <c r="V1383" s="13">
        <f t="shared" si="1913"/>
        <v>1.1922842695351047E-2</v>
      </c>
      <c r="W1383" s="13">
        <f t="shared" si="1914"/>
        <v>5.964966376492481E-2</v>
      </c>
      <c r="X1383" s="13">
        <f t="shared" si="1915"/>
        <v>6.3374666676056582E-2</v>
      </c>
      <c r="Y1383" s="13">
        <f t="shared" si="1916"/>
        <v>3.3666144306608567E-2</v>
      </c>
      <c r="Z1383" s="13">
        <f t="shared" si="1917"/>
        <v>1.0164313831549358E-2</v>
      </c>
      <c r="AA1383" s="13">
        <f t="shared" si="1918"/>
        <v>1.9478808980236659E-2</v>
      </c>
      <c r="AB1383" s="13">
        <f t="shared" si="1919"/>
        <v>1.8664516148194935E-2</v>
      </c>
      <c r="AC1383" s="13">
        <f t="shared" si="1920"/>
        <v>1.5172315062730399E-3</v>
      </c>
      <c r="AD1383" s="13">
        <f t="shared" si="1921"/>
        <v>2.8578033536455737E-2</v>
      </c>
      <c r="AE1383" s="13">
        <f t="shared" si="1922"/>
        <v>3.0362674914104468E-2</v>
      </c>
      <c r="AF1383" s="13">
        <f t="shared" si="1923"/>
        <v>1.6129381798848617E-2</v>
      </c>
      <c r="AG1383" s="13">
        <f t="shared" si="1924"/>
        <v>5.7122098749865105E-3</v>
      </c>
      <c r="AH1383" s="13">
        <f t="shared" si="1925"/>
        <v>2.6997637556007946E-3</v>
      </c>
      <c r="AI1383" s="13">
        <f t="shared" si="1926"/>
        <v>5.1738054686863329E-3</v>
      </c>
      <c r="AJ1383" s="13">
        <f t="shared" si="1927"/>
        <v>4.9575195185646353E-3</v>
      </c>
      <c r="AK1383" s="13">
        <f t="shared" si="1928"/>
        <v>3.1668501293935212E-3</v>
      </c>
      <c r="AL1383" s="13">
        <f t="shared" si="1929"/>
        <v>1.2356738754056514E-4</v>
      </c>
      <c r="AM1383" s="13">
        <f t="shared" si="1930"/>
        <v>1.0953342557361107E-2</v>
      </c>
      <c r="AN1383" s="13">
        <f t="shared" si="1931"/>
        <v>1.1637357023454135E-2</v>
      </c>
      <c r="AO1383" s="13">
        <f t="shared" si="1932"/>
        <v>6.1820434165242074E-3</v>
      </c>
      <c r="AP1383" s="13">
        <f t="shared" si="1933"/>
        <v>2.1893665790703601E-3</v>
      </c>
      <c r="AQ1383" s="13">
        <f t="shared" si="1934"/>
        <v>5.8152204229971842E-4</v>
      </c>
      <c r="AR1383" s="13">
        <f t="shared" si="1935"/>
        <v>5.7367172693404973E-4</v>
      </c>
      <c r="AS1383" s="13">
        <f t="shared" si="1936"/>
        <v>1.09937986680676E-3</v>
      </c>
      <c r="AT1383" s="13">
        <f t="shared" si="1937"/>
        <v>1.0534213512661012E-3</v>
      </c>
      <c r="AU1383" s="13">
        <f t="shared" si="1938"/>
        <v>6.7292272477604686E-4</v>
      </c>
      <c r="AV1383" s="13">
        <f t="shared" si="1939"/>
        <v>3.2239591947878072E-4</v>
      </c>
      <c r="AW1383" s="13">
        <f t="shared" si="1940"/>
        <v>6.988651515967692E-6</v>
      </c>
      <c r="AX1383" s="13">
        <f t="shared" si="1941"/>
        <v>3.4984828768877723E-3</v>
      </c>
      <c r="AY1383" s="13">
        <f t="shared" si="1942"/>
        <v>3.7169561771281437E-3</v>
      </c>
      <c r="AZ1383" s="13">
        <f t="shared" si="1943"/>
        <v>1.9745363503081486E-3</v>
      </c>
      <c r="BA1383" s="13">
        <f t="shared" si="1944"/>
        <v>6.9928073991993732E-4</v>
      </c>
      <c r="BB1383" s="13">
        <f t="shared" si="1945"/>
        <v>1.8573735796760407E-4</v>
      </c>
      <c r="BC1383" s="13">
        <f t="shared" si="1946"/>
        <v>3.9467257340719243E-5</v>
      </c>
      <c r="BD1383" s="13">
        <f t="shared" si="1947"/>
        <v>1.0158273095832981E-4</v>
      </c>
      <c r="BE1383" s="13">
        <f t="shared" si="1948"/>
        <v>1.9467232563070736E-4</v>
      </c>
      <c r="BF1383" s="13">
        <f t="shared" si="1949"/>
        <v>1.8653423671989084E-4</v>
      </c>
      <c r="BG1383" s="13">
        <f t="shared" si="1950"/>
        <v>1.1915756851396979E-4</v>
      </c>
      <c r="BH1383" s="13">
        <f t="shared" si="1951"/>
        <v>5.7088150614473848E-5</v>
      </c>
      <c r="BI1383" s="13">
        <f t="shared" si="1952"/>
        <v>2.1880654204176844E-5</v>
      </c>
      <c r="BJ1383" s="14">
        <f t="shared" si="1953"/>
        <v>0.56917025606959826</v>
      </c>
      <c r="BK1383" s="14">
        <f t="shared" si="1954"/>
        <v>0.22437242024274687</v>
      </c>
      <c r="BL1383" s="14">
        <f t="shared" si="1955"/>
        <v>0.1962736799598308</v>
      </c>
      <c r="BM1383" s="14">
        <f t="shared" si="1956"/>
        <v>0.56832320421057192</v>
      </c>
      <c r="BN1383" s="14">
        <f t="shared" si="1957"/>
        <v>0.42794749836754115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1.5980000000000001</v>
      </c>
      <c r="F1384" s="10">
        <f>VLOOKUP(B1384,home!$B$2:$E$405,3,FALSE)</f>
        <v>0.34770000000000001</v>
      </c>
      <c r="G1384" s="10">
        <f>VLOOKUP(C1384,away!$B$2:$E$405,4,FALSE)</f>
        <v>0.48670000000000002</v>
      </c>
      <c r="H1384" s="10">
        <f>VLOOKUP(A1384,away!$A$2:$E$405,3,FALSE)</f>
        <v>1.2941</v>
      </c>
      <c r="I1384" s="10">
        <f>VLOOKUP(C1384,away!$B$2:$E$405,3,FALSE)</f>
        <v>1.2879</v>
      </c>
      <c r="J1384" s="10">
        <f>VLOOKUP(B1384,home!$B$2:$E$405,4,FALSE)</f>
        <v>1.3737999999999999</v>
      </c>
      <c r="K1384" s="12">
        <f t="shared" si="1902"/>
        <v>0.27042249282000003</v>
      </c>
      <c r="L1384" s="12">
        <f t="shared" si="1903"/>
        <v>2.2896731555819998</v>
      </c>
      <c r="M1384" s="13">
        <f t="shared" si="1904"/>
        <v>7.7297346722013785E-2</v>
      </c>
      <c r="N1384" s="13">
        <f t="shared" si="1905"/>
        <v>2.0902941188938824E-2</v>
      </c>
      <c r="O1384" s="13">
        <f t="shared" si="1906"/>
        <v>0.17698565978710926</v>
      </c>
      <c r="P1384" s="13">
        <f t="shared" si="1907"/>
        <v>4.7860903313022521E-2</v>
      </c>
      <c r="Q1384" s="13">
        <f t="shared" si="1908"/>
        <v>2.8263127317913459E-3</v>
      </c>
      <c r="R1384" s="13">
        <f t="shared" si="1909"/>
        <v>0.20261965706875637</v>
      </c>
      <c r="S1384" s="13">
        <f t="shared" si="1910"/>
        <v>7.4086180285607506E-3</v>
      </c>
      <c r="T1384" s="13">
        <f t="shared" si="1911"/>
        <v>6.4713323912622741E-3</v>
      </c>
      <c r="U1384" s="13">
        <f t="shared" si="1912"/>
        <v>5.4792912758866642E-2</v>
      </c>
      <c r="V1384" s="13">
        <f t="shared" si="1913"/>
        <v>5.0969573440895163E-4</v>
      </c>
      <c r="W1384" s="13">
        <f t="shared" si="1914"/>
        <v>2.5476617813997339E-4</v>
      </c>
      <c r="X1384" s="13">
        <f t="shared" si="1915"/>
        <v>5.8333127903731883E-4</v>
      </c>
      <c r="Y1384" s="13">
        <f t="shared" si="1916"/>
        <v>6.6781898521153099E-4</v>
      </c>
      <c r="Z1384" s="13">
        <f t="shared" si="1917"/>
        <v>0.15464426319452068</v>
      </c>
      <c r="AA1384" s="13">
        <f t="shared" si="1918"/>
        <v>4.1819287153374463E-2</v>
      </c>
      <c r="AB1384" s="13">
        <f t="shared" si="1919"/>
        <v>5.6544379399854627E-3</v>
      </c>
      <c r="AC1384" s="13">
        <f t="shared" si="1920"/>
        <v>1.972455984755316E-5</v>
      </c>
      <c r="AD1384" s="13">
        <f t="shared" si="1921"/>
        <v>1.7223626244708947E-5</v>
      </c>
      <c r="AE1384" s="13">
        <f t="shared" si="1922"/>
        <v>3.943647465428769E-5</v>
      </c>
      <c r="AF1384" s="13">
        <f t="shared" si="1923"/>
        <v>4.5148318683356236E-5</v>
      </c>
      <c r="AG1384" s="13">
        <f t="shared" si="1924"/>
        <v>3.445829776964734E-5</v>
      </c>
      <c r="AH1384" s="13">
        <f t="shared" si="1925"/>
        <v>8.8521204525312897E-2</v>
      </c>
      <c r="AI1384" s="13">
        <f t="shared" si="1926"/>
        <v>2.3938124795164183E-2</v>
      </c>
      <c r="AJ1384" s="13">
        <f t="shared" si="1927"/>
        <v>3.2367036902722752E-3</v>
      </c>
      <c r="AK1384" s="13">
        <f t="shared" si="1928"/>
        <v>2.9175916014770743E-4</v>
      </c>
      <c r="AL1384" s="13">
        <f t="shared" si="1929"/>
        <v>4.8852142630495406E-7</v>
      </c>
      <c r="AM1384" s="13">
        <f t="shared" si="1930"/>
        <v>9.3153118889883425E-7</v>
      </c>
      <c r="AN1384" s="13">
        <f t="shared" si="1931"/>
        <v>2.1329019568090459E-6</v>
      </c>
      <c r="AO1384" s="13">
        <f t="shared" si="1932"/>
        <v>2.4418241769969956E-6</v>
      </c>
      <c r="AP1384" s="13">
        <f t="shared" si="1933"/>
        <v>1.8636597562403767E-6</v>
      </c>
      <c r="AQ1384" s="13">
        <f t="shared" si="1934"/>
        <v>1.0667929287505215E-6</v>
      </c>
      <c r="AR1384" s="13">
        <f t="shared" si="1935"/>
        <v>4.0536925140278561E-2</v>
      </c>
      <c r="AS1384" s="13">
        <f t="shared" si="1936"/>
        <v>1.0962096347691859E-2</v>
      </c>
      <c r="AT1384" s="13">
        <f t="shared" si="1937"/>
        <v>1.482198710437925E-3</v>
      </c>
      <c r="AU1384" s="13">
        <f t="shared" si="1938"/>
        <v>1.3360662337707108E-4</v>
      </c>
      <c r="AV1384" s="13">
        <f t="shared" si="1939"/>
        <v>9.0325590377226107E-6</v>
      </c>
      <c r="AW1384" s="13">
        <f t="shared" si="1940"/>
        <v>8.4022852236108528E-9</v>
      </c>
      <c r="AX1384" s="13">
        <f t="shared" si="1941"/>
        <v>4.1984497706933503E-8</v>
      </c>
      <c r="AY1384" s="13">
        <f t="shared" si="1942"/>
        <v>9.6130777350159676E-8</v>
      </c>
      <c r="AZ1384" s="13">
        <f t="shared" si="1943"/>
        <v>1.1005403016194538E-7</v>
      </c>
      <c r="BA1384" s="13">
        <f t="shared" si="1944"/>
        <v>8.3995919508472678E-8</v>
      </c>
      <c r="BB1384" s="13">
        <f t="shared" si="1945"/>
        <v>4.8080800519244095E-8</v>
      </c>
      <c r="BC1384" s="13">
        <f t="shared" si="1946"/>
        <v>2.201786364956126E-8</v>
      </c>
      <c r="BD1384" s="13">
        <f t="shared" si="1947"/>
        <v>1.5469384883922147E-2</v>
      </c>
      <c r="BE1384" s="13">
        <f t="shared" si="1948"/>
        <v>4.1832696227022542E-3</v>
      </c>
      <c r="BF1384" s="13">
        <f t="shared" si="1949"/>
        <v>5.6562509975466226E-4</v>
      </c>
      <c r="BG1384" s="13">
        <f t="shared" si="1950"/>
        <v>5.0985916492405663E-5</v>
      </c>
      <c r="BH1384" s="13">
        <f t="shared" si="1951"/>
        <v>3.4469346591471724E-6</v>
      </c>
      <c r="BI1384" s="13">
        <f t="shared" si="1952"/>
        <v>1.8642573262284716E-7</v>
      </c>
      <c r="BJ1384" s="14">
        <f t="shared" si="1953"/>
        <v>3.1851608445629877E-2</v>
      </c>
      <c r="BK1384" s="14">
        <f t="shared" si="1954"/>
        <v>0.13309687301005721</v>
      </c>
      <c r="BL1384" s="14">
        <f t="shared" si="1955"/>
        <v>0.67125650514307555</v>
      </c>
      <c r="BM1384" s="14">
        <f t="shared" si="1956"/>
        <v>0.46235634125315916</v>
      </c>
      <c r="BN1384" s="14">
        <f t="shared" si="1957"/>
        <v>0.52849282081163207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1.5980000000000001</v>
      </c>
      <c r="F1385" s="10">
        <f>VLOOKUP(B1385,home!$B$2:$E$405,3,FALSE)</f>
        <v>0.86050000000000004</v>
      </c>
      <c r="G1385" s="10">
        <f>VLOOKUP(C1385,away!$B$2:$E$405,4,FALSE)</f>
        <v>1.1125</v>
      </c>
      <c r="H1385" s="10">
        <f>VLOOKUP(A1385,away!$A$2:$E$405,3,FALSE)</f>
        <v>1.2941</v>
      </c>
      <c r="I1385" s="10">
        <f>VLOOKUP(C1385,away!$B$2:$E$405,3,FALSE)</f>
        <v>0.94450000000000001</v>
      </c>
      <c r="J1385" s="10">
        <f>VLOOKUP(B1385,home!$B$2:$E$405,4,FALSE)</f>
        <v>0.77270000000000005</v>
      </c>
      <c r="K1385" s="12">
        <f t="shared" si="1902"/>
        <v>1.5297753875000002</v>
      </c>
      <c r="L1385" s="12">
        <f t="shared" si="1903"/>
        <v>0.94445378561500004</v>
      </c>
      <c r="M1385" s="13">
        <f t="shared" si="1904"/>
        <v>8.4227890363082356E-2</v>
      </c>
      <c r="N1385" s="13">
        <f t="shared" si="1905"/>
        <v>0.12884975361849185</v>
      </c>
      <c r="O1385" s="13">
        <f t="shared" si="1906"/>
        <v>7.9549349907778302E-2</v>
      </c>
      <c r="P1385" s="13">
        <f t="shared" si="1907"/>
        <v>0.12169263758054466</v>
      </c>
      <c r="Q1385" s="13">
        <f t="shared" si="1908"/>
        <v>9.8555590885503974E-2</v>
      </c>
      <c r="R1385" s="13">
        <f t="shared" si="1909"/>
        <v>3.7565342331806736E-2</v>
      </c>
      <c r="S1385" s="13">
        <f t="shared" si="1910"/>
        <v>4.395544628231815E-2</v>
      </c>
      <c r="T1385" s="13">
        <f t="shared" si="1911"/>
        <v>9.3081200905337419E-2</v>
      </c>
      <c r="U1385" s="13">
        <f t="shared" si="1912"/>
        <v>5.7466536122209817E-2</v>
      </c>
      <c r="V1385" s="13">
        <f t="shared" si="1913"/>
        <v>7.0563248389669663E-3</v>
      </c>
      <c r="W1385" s="13">
        <f t="shared" si="1914"/>
        <v>5.0255972412387759E-2</v>
      </c>
      <c r="X1385" s="13">
        <f t="shared" si="1915"/>
        <v>4.7464443394642619E-2</v>
      </c>
      <c r="Y1385" s="13">
        <f t="shared" si="1916"/>
        <v>2.2413986623089556E-2</v>
      </c>
      <c r="Z1385" s="13">
        <f t="shared" si="1917"/>
        <v>1.1826243257732762E-2</v>
      </c>
      <c r="AA1385" s="13">
        <f t="shared" si="1918"/>
        <v>1.8091495862267402E-2</v>
      </c>
      <c r="AB1385" s="13">
        <f t="shared" si="1919"/>
        <v>1.3837962546577385E-2</v>
      </c>
      <c r="AC1385" s="13">
        <f t="shared" si="1920"/>
        <v>6.3718708373896444E-4</v>
      </c>
      <c r="AD1385" s="13">
        <f t="shared" si="1921"/>
        <v>1.9220087417837463E-2</v>
      </c>
      <c r="AE1385" s="13">
        <f t="shared" si="1922"/>
        <v>1.8152484321627822E-2</v>
      </c>
      <c r="AF1385" s="13">
        <f t="shared" si="1923"/>
        <v>8.5720912679391661E-3</v>
      </c>
      <c r="AG1385" s="13">
        <f t="shared" si="1924"/>
        <v>2.6986480162141438E-3</v>
      </c>
      <c r="AH1385" s="13">
        <f t="shared" si="1925"/>
        <v>2.7923350535923944E-3</v>
      </c>
      <c r="AI1385" s="13">
        <f t="shared" si="1926"/>
        <v>4.271645438639139E-3</v>
      </c>
      <c r="AJ1385" s="13">
        <f t="shared" si="1927"/>
        <v>3.2673290280783988E-3</v>
      </c>
      <c r="AK1385" s="13">
        <f t="shared" si="1928"/>
        <v>1.6660931766728766E-3</v>
      </c>
      <c r="AL1385" s="13">
        <f t="shared" si="1929"/>
        <v>3.6824370891016262E-5</v>
      </c>
      <c r="AM1385" s="13">
        <f t="shared" si="1930"/>
        <v>5.8804833354812345E-3</v>
      </c>
      <c r="AN1385" s="13">
        <f t="shared" si="1931"/>
        <v>5.5538447474411737E-3</v>
      </c>
      <c r="AO1385" s="13">
        <f t="shared" si="1932"/>
        <v>2.6226748482194003E-3</v>
      </c>
      <c r="AP1385" s="13">
        <f t="shared" si="1933"/>
        <v>8.2566506294601944E-4</v>
      </c>
      <c r="AQ1385" s="13">
        <f t="shared" si="1934"/>
        <v>1.9495062358735381E-4</v>
      </c>
      <c r="AR1385" s="13">
        <f t="shared" si="1935"/>
        <v>5.274462824141603E-4</v>
      </c>
      <c r="AS1385" s="13">
        <f t="shared" si="1936"/>
        <v>8.0687434106555672E-4</v>
      </c>
      <c r="AT1385" s="13">
        <f t="shared" si="1937"/>
        <v>6.1716825388368477E-4</v>
      </c>
      <c r="AU1385" s="13">
        <f t="shared" si="1938"/>
        <v>3.1470960157920403E-4</v>
      </c>
      <c r="AV1385" s="13">
        <f t="shared" si="1939"/>
        <v>1.2035875067644944E-4</v>
      </c>
      <c r="AW1385" s="13">
        <f t="shared" si="1940"/>
        <v>1.4778869569920454E-6</v>
      </c>
      <c r="AX1385" s="13">
        <f t="shared" si="1941"/>
        <v>1.4993031122038487E-3</v>
      </c>
      <c r="AY1385" s="13">
        <f t="shared" si="1942"/>
        <v>1.4160225001052758E-3</v>
      </c>
      <c r="AZ1385" s="13">
        <f t="shared" si="1943"/>
        <v>6.6868390537022226E-4</v>
      </c>
      <c r="BA1385" s="13">
        <f t="shared" si="1944"/>
        <v>2.1051368193557629E-4</v>
      </c>
      <c r="BB1385" s="13">
        <f t="shared" si="1945"/>
        <v>4.9705110956951769E-5</v>
      </c>
      <c r="BC1385" s="13">
        <f t="shared" si="1946"/>
        <v>9.3888360415413459E-6</v>
      </c>
      <c r="BD1385" s="13">
        <f t="shared" si="1947"/>
        <v>8.3024773022435312E-5</v>
      </c>
      <c r="BE1385" s="13">
        <f t="shared" si="1948"/>
        <v>1.2700925432249555E-4</v>
      </c>
      <c r="BF1385" s="13">
        <f t="shared" si="1949"/>
        <v>9.7147815623640875E-5</v>
      </c>
      <c r="BG1385" s="13">
        <f t="shared" si="1950"/>
        <v>4.953811243014458E-5</v>
      </c>
      <c r="BH1385" s="13">
        <f t="shared" si="1951"/>
        <v>1.8945546284710761E-5</v>
      </c>
      <c r="BI1385" s="13">
        <f t="shared" si="1952"/>
        <v>5.7964860818185169E-6</v>
      </c>
      <c r="BJ1385" s="14">
        <f t="shared" si="1953"/>
        <v>0.50819549462736036</v>
      </c>
      <c r="BK1385" s="14">
        <f t="shared" si="1954"/>
        <v>0.25902233301964739</v>
      </c>
      <c r="BL1385" s="14">
        <f t="shared" si="1955"/>
        <v>0.22127610868500672</v>
      </c>
      <c r="BM1385" s="14">
        <f t="shared" si="1956"/>
        <v>0.4484650702893912</v>
      </c>
      <c r="BN1385" s="14">
        <f t="shared" si="1957"/>
        <v>0.55044056468720792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1.8147</v>
      </c>
      <c r="F1402" s="10">
        <f>VLOOKUP(B1402,home!$B$2:$E$405,3,FALSE)</f>
        <v>0.8266</v>
      </c>
      <c r="G1402" s="10">
        <f>VLOOKUP(C1402,away!$B$2:$E$405,4,FALSE)</f>
        <v>1.1021000000000001</v>
      </c>
      <c r="H1402" s="10">
        <f>VLOOKUP(A1402,away!$A$2:$E$405,3,FALSE)</f>
        <v>1.2371000000000001</v>
      </c>
      <c r="I1402" s="10">
        <f>VLOOKUP(C1402,away!$B$2:$E$405,3,FALSE)</f>
        <v>0.75449999999999995</v>
      </c>
      <c r="J1402" s="10">
        <f>VLOOKUP(B1402,home!$B$2:$E$405,4,FALSE)</f>
        <v>0.75060000000000004</v>
      </c>
      <c r="K1402" s="12">
        <f t="shared" si="1902"/>
        <v>1.6531841871420001</v>
      </c>
      <c r="L1402" s="12">
        <f t="shared" si="1903"/>
        <v>0.70060399767000003</v>
      </c>
      <c r="M1402" s="13">
        <f t="shared" si="1904"/>
        <v>9.5008569630607165E-2</v>
      </c>
      <c r="N1402" s="13">
        <f t="shared" si="1905"/>
        <v>0.1570666649562994</v>
      </c>
      <c r="O1402" s="13">
        <f t="shared" si="1906"/>
        <v>6.6563383696111936E-2</v>
      </c>
      <c r="P1402" s="13">
        <f t="shared" si="1907"/>
        <v>0.11004153336907786</v>
      </c>
      <c r="Q1402" s="13">
        <f t="shared" si="1908"/>
        <v>0.1298300634164424</v>
      </c>
      <c r="R1402" s="13">
        <f t="shared" si="1909"/>
        <v>2.3317286357969064E-2</v>
      </c>
      <c r="S1402" s="13">
        <f t="shared" si="1910"/>
        <v>3.1863281157947523E-2</v>
      </c>
      <c r="T1402" s="13">
        <f t="shared" si="1911"/>
        <v>9.0959461447309167E-2</v>
      </c>
      <c r="U1402" s="13">
        <f t="shared" si="1912"/>
        <v>3.8547769094056328E-2</v>
      </c>
      <c r="V1402" s="13">
        <f t="shared" si="1913"/>
        <v>4.1005474329818747E-3</v>
      </c>
      <c r="W1402" s="13">
        <f t="shared" si="1914"/>
        <v>7.1544335951901877E-2</v>
      </c>
      <c r="X1402" s="13">
        <f t="shared" si="1915"/>
        <v>5.0124247778547959E-2</v>
      </c>
      <c r="Y1402" s="13">
        <f t="shared" si="1916"/>
        <v>1.755862418692616E-2</v>
      </c>
      <c r="Z1402" s="13">
        <f t="shared" si="1917"/>
        <v>5.4453946790697615E-3</v>
      </c>
      <c r="AA1402" s="13">
        <f t="shared" si="1918"/>
        <v>9.0022403761853154E-3</v>
      </c>
      <c r="AB1402" s="13">
        <f t="shared" si="1919"/>
        <v>7.4411807193804098E-3</v>
      </c>
      <c r="AC1402" s="13">
        <f t="shared" si="1920"/>
        <v>2.9683541240828559E-4</v>
      </c>
      <c r="AD1402" s="13">
        <f t="shared" si="1921"/>
        <v>2.9568991218814775E-2</v>
      </c>
      <c r="AE1402" s="13">
        <f t="shared" si="1922"/>
        <v>2.0716153454970757E-2</v>
      </c>
      <c r="AF1402" s="13">
        <f t="shared" si="1923"/>
        <v>7.2569099634488474E-3</v>
      </c>
      <c r="AG1402" s="13">
        <f t="shared" si="1924"/>
        <v>1.6947400437078393E-3</v>
      </c>
      <c r="AH1402" s="13">
        <f t="shared" si="1925"/>
        <v>9.5376632026180513E-4</v>
      </c>
      <c r="AI1402" s="13">
        <f t="shared" si="1926"/>
        <v>1.5767513988854287E-3</v>
      </c>
      <c r="AJ1402" s="13">
        <f t="shared" si="1927"/>
        <v>1.30333023984571E-3</v>
      </c>
      <c r="AK1402" s="13">
        <f t="shared" si="1928"/>
        <v>7.1821498104563926E-4</v>
      </c>
      <c r="AL1402" s="13">
        <f t="shared" si="1929"/>
        <v>1.3752116916041876E-5</v>
      </c>
      <c r="AM1402" s="13">
        <f t="shared" si="1930"/>
        <v>9.7765977425370541E-3</v>
      </c>
      <c r="AN1402" s="13">
        <f t="shared" si="1931"/>
        <v>6.8495234620329585E-3</v>
      </c>
      <c r="AO1402" s="13">
        <f t="shared" si="1932"/>
        <v>2.3994017598173746E-3</v>
      </c>
      <c r="AP1402" s="13">
        <f t="shared" si="1933"/>
        <v>5.6034348831482882E-4</v>
      </c>
      <c r="AQ1402" s="13">
        <f t="shared" si="1934"/>
        <v>9.814472199543047E-5</v>
      </c>
      <c r="AR1402" s="13">
        <f t="shared" si="1935"/>
        <v>1.3364249936368528E-4</v>
      </c>
      <c r="AS1402" s="13">
        <f t="shared" si="1936"/>
        <v>2.2093566667817928E-4</v>
      </c>
      <c r="AT1402" s="13">
        <f t="shared" si="1937"/>
        <v>1.8262367526402092E-4</v>
      </c>
      <c r="AU1402" s="13">
        <f t="shared" si="1938"/>
        <v>1.0063685738141165E-4</v>
      </c>
      <c r="AV1402" s="13">
        <f t="shared" si="1939"/>
        <v>4.1592815316653611E-5</v>
      </c>
      <c r="AW1402" s="13">
        <f t="shared" si="1940"/>
        <v>4.4244664758949883E-7</v>
      </c>
      <c r="AX1402" s="13">
        <f t="shared" si="1941"/>
        <v>2.6937527986684046E-3</v>
      </c>
      <c r="AY1402" s="13">
        <f t="shared" si="1942"/>
        <v>1.887253979481835E-3</v>
      </c>
      <c r="AZ1402" s="13">
        <f t="shared" si="1943"/>
        <v>6.6110884132179488E-4</v>
      </c>
      <c r="BA1402" s="13">
        <f t="shared" si="1944"/>
        <v>1.5439183237501045E-4</v>
      </c>
      <c r="BB1402" s="13">
        <f t="shared" si="1945"/>
        <v>2.7041883742382206E-5</v>
      </c>
      <c r="BC1402" s="13">
        <f t="shared" si="1946"/>
        <v>3.7891303708880714E-6</v>
      </c>
      <c r="BD1402" s="13">
        <f t="shared" si="1947"/>
        <v>1.5605078218801391E-5</v>
      </c>
      <c r="BE1402" s="13">
        <f t="shared" si="1948"/>
        <v>2.5798068550436506E-5</v>
      </c>
      <c r="BF1402" s="13">
        <f t="shared" si="1949"/>
        <v>2.1324479493193493E-5</v>
      </c>
      <c r="BG1402" s="13">
        <f t="shared" si="1950"/>
        <v>1.1751097432393777E-5</v>
      </c>
      <c r="BH1402" s="13">
        <f t="shared" si="1951"/>
        <v>4.8566821141995886E-6</v>
      </c>
      <c r="BI1402" s="13">
        <f t="shared" si="1952"/>
        <v>1.6057980146340284E-6</v>
      </c>
      <c r="BJ1402" s="14">
        <f t="shared" si="1953"/>
        <v>0.60143154205902705</v>
      </c>
      <c r="BK1402" s="14">
        <f t="shared" si="1954"/>
        <v>0.24321177309942058</v>
      </c>
      <c r="BL1402" s="14">
        <f t="shared" si="1955"/>
        <v>0.15018429590156929</v>
      </c>
      <c r="BM1402" s="14">
        <f t="shared" si="1956"/>
        <v>0.41655869277974467</v>
      </c>
      <c r="BN1402" s="14">
        <f t="shared" si="1957"/>
        <v>0.58182750142650774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1.8147</v>
      </c>
      <c r="F1403" s="10">
        <f>VLOOKUP(B1403,home!$B$2:$E$405,3,FALSE)</f>
        <v>1.6899</v>
      </c>
      <c r="G1403" s="10">
        <f>VLOOKUP(C1403,away!$B$2:$E$405,4,FALSE)</f>
        <v>0.84499999999999997</v>
      </c>
      <c r="H1403" s="10">
        <f>VLOOKUP(A1403,away!$A$2:$E$405,3,FALSE)</f>
        <v>1.2371000000000001</v>
      </c>
      <c r="I1403" s="10">
        <f>VLOOKUP(C1403,away!$B$2:$E$405,3,FALSE)</f>
        <v>0.91610000000000003</v>
      </c>
      <c r="J1403" s="10">
        <f>VLOOKUP(B1403,home!$B$2:$E$405,4,FALSE)</f>
        <v>0.97</v>
      </c>
      <c r="K1403" s="12">
        <f t="shared" si="1902"/>
        <v>2.5913289928499998</v>
      </c>
      <c r="L1403" s="12">
        <f t="shared" si="1903"/>
        <v>1.0993080907000001</v>
      </c>
      <c r="M1403" s="13">
        <f t="shared" si="1904"/>
        <v>2.4956097857249705E-2</v>
      </c>
      <c r="N1403" s="13">
        <f t="shared" si="1905"/>
        <v>6.4669459925892916E-2</v>
      </c>
      <c r="O1403" s="13">
        <f t="shared" si="1906"/>
        <v>2.7434440286775542E-2</v>
      </c>
      <c r="P1403" s="13">
        <f t="shared" si="1907"/>
        <v>7.109166051773351E-2</v>
      </c>
      <c r="Q1403" s="13">
        <f t="shared" si="1908"/>
        <v>8.3789923228958785E-2</v>
      </c>
      <c r="R1403" s="13">
        <f t="shared" si="1909"/>
        <v>1.5079451085539191E-2</v>
      </c>
      <c r="S1403" s="13">
        <f t="shared" si="1910"/>
        <v>5.0629151080409059E-2</v>
      </c>
      <c r="T1403" s="13">
        <f t="shared" si="1911"/>
        <v>9.2110940524726279E-2</v>
      </c>
      <c r="U1403" s="13">
        <f t="shared" si="1912"/>
        <v>3.9075818794221111E-2</v>
      </c>
      <c r="V1403" s="13">
        <f t="shared" si="1913"/>
        <v>1.602507661208246E-2</v>
      </c>
      <c r="W1403" s="13">
        <f t="shared" si="1914"/>
        <v>7.2375752457292192E-2</v>
      </c>
      <c r="X1403" s="13">
        <f t="shared" si="1915"/>
        <v>7.956325024680172E-2</v>
      </c>
      <c r="Y1403" s="13">
        <f t="shared" si="1916"/>
        <v>4.3732262359348954E-2</v>
      </c>
      <c r="Z1403" s="13">
        <f t="shared" si="1917"/>
        <v>5.5256541938827107E-3</v>
      </c>
      <c r="AA1403" s="13">
        <f t="shared" si="1918"/>
        <v>1.4318787917071463E-2</v>
      </c>
      <c r="AB1403" s="13">
        <f t="shared" si="1919"/>
        <v>1.8552345135988777E-2</v>
      </c>
      <c r="AC1403" s="13">
        <f t="shared" si="1920"/>
        <v>2.8531336128583894E-3</v>
      </c>
      <c r="AD1403" s="13">
        <f t="shared" si="1921"/>
        <v>4.6887346430478982E-2</v>
      </c>
      <c r="AE1403" s="13">
        <f t="shared" si="1922"/>
        <v>5.154363928247932E-2</v>
      </c>
      <c r="AF1403" s="13">
        <f t="shared" si="1923"/>
        <v>2.8331169843675934E-2</v>
      </c>
      <c r="AG1403" s="13">
        <f t="shared" si="1924"/>
        <v>1.0381561409382936E-2</v>
      </c>
      <c r="AH1403" s="13">
        <f t="shared" si="1925"/>
        <v>1.5185990904364127E-3</v>
      </c>
      <c r="AI1403" s="13">
        <f t="shared" si="1926"/>
        <v>3.9351898515635145E-3</v>
      </c>
      <c r="AJ1403" s="13">
        <f t="shared" si="1927"/>
        <v>5.0986857773628134E-3</v>
      </c>
      <c r="AK1403" s="13">
        <f t="shared" si="1928"/>
        <v>4.4041240934373982E-3</v>
      </c>
      <c r="AL1403" s="13">
        <f t="shared" si="1929"/>
        <v>3.2510532275884668E-4</v>
      </c>
      <c r="AM1403" s="13">
        <f t="shared" si="1930"/>
        <v>2.4300108040620428E-2</v>
      </c>
      <c r="AN1403" s="13">
        <f t="shared" si="1931"/>
        <v>2.6713305373938165E-2</v>
      </c>
      <c r="AO1403" s="13">
        <f t="shared" si="1932"/>
        <v>1.4683076363455009E-2</v>
      </c>
      <c r="AP1403" s="13">
        <f t="shared" si="1933"/>
        <v>5.380408214237342E-3</v>
      </c>
      <c r="AQ1403" s="13">
        <f t="shared" si="1934"/>
        <v>1.4786815702949622E-3</v>
      </c>
      <c r="AR1403" s="13">
        <f t="shared" si="1935"/>
        <v>3.3388165332928202E-4</v>
      </c>
      <c r="AS1403" s="13">
        <f t="shared" si="1936"/>
        <v>8.6519720845286104E-4</v>
      </c>
      <c r="AT1403" s="13">
        <f t="shared" si="1937"/>
        <v>1.1210053053983923E-3</v>
      </c>
      <c r="AU1403" s="13">
        <f t="shared" si="1938"/>
        <v>9.6829784967250739E-4</v>
      </c>
      <c r="AV1403" s="13">
        <f t="shared" si="1939"/>
        <v>6.2729457289266996E-4</v>
      </c>
      <c r="AW1403" s="13">
        <f t="shared" si="1940"/>
        <v>2.5725484197493568E-5</v>
      </c>
      <c r="AX1403" s="13">
        <f t="shared" si="1941"/>
        <v>1.049492908250785E-2</v>
      </c>
      <c r="AY1403" s="13">
        <f t="shared" si="1942"/>
        <v>1.1537160451723608E-2</v>
      </c>
      <c r="AZ1403" s="13">
        <f t="shared" si="1943"/>
        <v>6.3414469141419155E-3</v>
      </c>
      <c r="BA1403" s="13">
        <f t="shared" si="1944"/>
        <v>2.3237346331535856E-3</v>
      </c>
      <c r="BB1403" s="13">
        <f t="shared" si="1945"/>
        <v>6.3862507071638325E-4</v>
      </c>
      <c r="BC1403" s="13">
        <f t="shared" si="1946"/>
        <v>1.40409141432476E-4</v>
      </c>
      <c r="BD1403" s="13">
        <f t="shared" si="1947"/>
        <v>6.1173133806862026E-5</v>
      </c>
      <c r="BE1403" s="13">
        <f t="shared" si="1948"/>
        <v>1.5851971521721404E-4</v>
      </c>
      <c r="BF1403" s="13">
        <f t="shared" si="1949"/>
        <v>2.053883669903461E-4</v>
      </c>
      <c r="BG1403" s="13">
        <f t="shared" si="1950"/>
        <v>1.7740961005873322E-4</v>
      </c>
      <c r="BH1403" s="13">
        <f t="shared" si="1951"/>
        <v>1.1493166653885214E-4</v>
      </c>
      <c r="BI1403" s="13">
        <f t="shared" si="1952"/>
        <v>5.9565151939739148E-5</v>
      </c>
      <c r="BJ1403" s="14">
        <f t="shared" si="1953"/>
        <v>0.67741719056525973</v>
      </c>
      <c r="BK1403" s="14">
        <f t="shared" si="1954"/>
        <v>0.17741738545481556</v>
      </c>
      <c r="BL1403" s="14">
        <f t="shared" si="1955"/>
        <v>0.13411010626669373</v>
      </c>
      <c r="BM1403" s="14">
        <f t="shared" si="1956"/>
        <v>0.69593786861097606</v>
      </c>
      <c r="BN1403" s="14">
        <f t="shared" si="1957"/>
        <v>0.28702103290214964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1.5906</v>
      </c>
      <c r="F1404" s="10">
        <f>VLOOKUP(B1404,home!$B$2:$E$405,3,FALSE)</f>
        <v>0.55879999999999996</v>
      </c>
      <c r="G1404" s="10">
        <f>VLOOKUP(C1404,away!$B$2:$E$405,4,FALSE)</f>
        <v>0.62870000000000004</v>
      </c>
      <c r="H1404" s="10">
        <f>VLOOKUP(A1404,away!$A$2:$E$405,3,FALSE)</f>
        <v>1.1812</v>
      </c>
      <c r="I1404" s="10">
        <f>VLOOKUP(C1404,away!$B$2:$E$405,3,FALSE)</f>
        <v>0.84660000000000002</v>
      </c>
      <c r="J1404" s="10">
        <f>VLOOKUP(B1404,home!$B$2:$E$405,4,FALSE)</f>
        <v>1.6932</v>
      </c>
      <c r="K1404" s="12">
        <f t="shared" si="1902"/>
        <v>0.55880571093600007</v>
      </c>
      <c r="L1404" s="12">
        <f t="shared" si="1903"/>
        <v>1.6932066373440002</v>
      </c>
      <c r="M1404" s="13">
        <f t="shared" si="1904"/>
        <v>0.10518733788000753</v>
      </c>
      <c r="N1404" s="13">
        <f t="shared" si="1905"/>
        <v>5.8779285125502852E-2</v>
      </c>
      <c r="O1404" s="13">
        <f t="shared" si="1906"/>
        <v>0.17810389866297471</v>
      </c>
      <c r="P1404" s="13">
        <f t="shared" si="1907"/>
        <v>9.9525475712836889E-2</v>
      </c>
      <c r="Q1404" s="13">
        <f t="shared" si="1908"/>
        <v>1.6423100106433237E-2</v>
      </c>
      <c r="R1404" s="13">
        <f t="shared" si="1909"/>
        <v>0.15078335167649604</v>
      </c>
      <c r="S1404" s="13">
        <f t="shared" si="1910"/>
        <v>2.3542092887563103E-2</v>
      </c>
      <c r="T1404" s="13">
        <f t="shared" si="1911"/>
        <v>2.7807702105977713E-2</v>
      </c>
      <c r="U1404" s="13">
        <f t="shared" si="1912"/>
        <v>8.4258598030897275E-2</v>
      </c>
      <c r="V1404" s="13">
        <f t="shared" si="1913"/>
        <v>2.4749894818702034E-3</v>
      </c>
      <c r="W1404" s="13">
        <f t="shared" si="1914"/>
        <v>3.0591073769161751E-3</v>
      </c>
      <c r="X1404" s="13">
        <f t="shared" si="1915"/>
        <v>5.1797009149424618E-3</v>
      </c>
      <c r="Y1404" s="13">
        <f t="shared" si="1916"/>
        <v>4.3851519843186842E-3</v>
      </c>
      <c r="Z1404" s="13">
        <f t="shared" si="1917"/>
        <v>8.5102457286539243E-2</v>
      </c>
      <c r="AA1404" s="13">
        <f t="shared" si="1918"/>
        <v>4.7555739146405131E-2</v>
      </c>
      <c r="AB1404" s="13">
        <f t="shared" si="1919"/>
        <v>1.3287209311396944E-2</v>
      </c>
      <c r="AC1404" s="13">
        <f t="shared" si="1920"/>
        <v>1.4636059727573522E-4</v>
      </c>
      <c r="AD1404" s="13">
        <f t="shared" si="1921"/>
        <v>4.2736166814680125E-4</v>
      </c>
      <c r="AE1404" s="13">
        <f t="shared" si="1922"/>
        <v>7.2361161305256789E-4</v>
      </c>
      <c r="AF1404" s="13">
        <f t="shared" si="1923"/>
        <v>6.1261199303990334E-4</v>
      </c>
      <c r="AG1404" s="13">
        <f t="shared" si="1924"/>
        <v>3.4575956424390031E-4</v>
      </c>
      <c r="AH1404" s="13">
        <f t="shared" si="1925"/>
        <v>3.6024011382963107E-2</v>
      </c>
      <c r="AI1404" s="13">
        <f t="shared" si="1926"/>
        <v>2.0130423291623255E-2</v>
      </c>
      <c r="AJ1404" s="13">
        <f t="shared" si="1927"/>
        <v>5.6244977494590738E-3</v>
      </c>
      <c r="AK1404" s="13">
        <f t="shared" si="1928"/>
        <v>1.0476671545148035E-3</v>
      </c>
      <c r="AL1404" s="13">
        <f t="shared" si="1929"/>
        <v>5.5393009702743349E-6</v>
      </c>
      <c r="AM1404" s="13">
        <f t="shared" si="1930"/>
        <v>4.7762428159113667E-5</v>
      </c>
      <c r="AN1404" s="13">
        <f t="shared" si="1931"/>
        <v>8.0871660374677229E-5</v>
      </c>
      <c r="AO1404" s="13">
        <f t="shared" si="1932"/>
        <v>6.8466216059716659E-5</v>
      </c>
      <c r="AP1404" s="13">
        <f t="shared" si="1933"/>
        <v>3.864248382204688E-5</v>
      </c>
      <c r="AQ1404" s="13">
        <f t="shared" si="1934"/>
        <v>1.6357427522736972E-5</v>
      </c>
      <c r="AR1404" s="13">
        <f t="shared" si="1935"/>
        <v>1.2199219035477793E-2</v>
      </c>
      <c r="AS1404" s="13">
        <f t="shared" si="1936"/>
        <v>6.8169932659841526E-3</v>
      </c>
      <c r="AT1404" s="13">
        <f t="shared" si="1937"/>
        <v>1.9046873842220996E-3</v>
      </c>
      <c r="AU1404" s="13">
        <f t="shared" si="1938"/>
        <v>3.5478339595035362E-4</v>
      </c>
      <c r="AV1404" s="13">
        <f t="shared" si="1939"/>
        <v>4.9563746950581424E-5</v>
      </c>
      <c r="AW1404" s="13">
        <f t="shared" si="1940"/>
        <v>1.4558722225568365E-7</v>
      </c>
      <c r="AX1404" s="13">
        <f t="shared" si="1941"/>
        <v>4.4483196039138548E-6</v>
      </c>
      <c r="AY1404" s="13">
        <f t="shared" si="1942"/>
        <v>7.5319242783743733E-6</v>
      </c>
      <c r="AZ1404" s="13">
        <f t="shared" si="1943"/>
        <v>6.3765520900579554E-6</v>
      </c>
      <c r="BA1404" s="13">
        <f t="shared" si="1944"/>
        <v>3.5989401074186298E-6</v>
      </c>
      <c r="BB1404" s="13">
        <f t="shared" si="1945"/>
        <v>1.5234373193211873E-6</v>
      </c>
      <c r="BC1404" s="13">
        <f t="shared" si="1946"/>
        <v>5.1589883613043727E-7</v>
      </c>
      <c r="BD1404" s="13">
        <f t="shared" si="1947"/>
        <v>3.4426331068807157E-3</v>
      </c>
      <c r="BE1404" s="13">
        <f t="shared" si="1948"/>
        <v>1.9237630407822888E-3</v>
      </c>
      <c r="BF1404" s="13">
        <f t="shared" si="1949"/>
        <v>5.3750488683837407E-4</v>
      </c>
      <c r="BG1404" s="13">
        <f t="shared" si="1950"/>
        <v>1.0012026680709731E-4</v>
      </c>
      <c r="BH1404" s="13">
        <f t="shared" si="1951"/>
        <v>1.3986944218060501E-5</v>
      </c>
      <c r="BI1404" s="13">
        <f t="shared" si="1952"/>
        <v>1.5631968615190957E-6</v>
      </c>
      <c r="BJ1404" s="14">
        <f t="shared" si="1953"/>
        <v>0.11801948774074782</v>
      </c>
      <c r="BK1404" s="14">
        <f t="shared" si="1954"/>
        <v>0.23088932778480212</v>
      </c>
      <c r="BL1404" s="14">
        <f t="shared" si="1955"/>
        <v>0.56416021467770339</v>
      </c>
      <c r="BM1404" s="14">
        <f t="shared" si="1956"/>
        <v>0.38936165198848516</v>
      </c>
      <c r="BN1404" s="14">
        <f t="shared" si="1957"/>
        <v>0.60880244916425119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1.5906</v>
      </c>
      <c r="F1405" s="10">
        <f>VLOOKUP(B1405,home!$B$2:$E$405,3,FALSE)</f>
        <v>0.97799999999999998</v>
      </c>
      <c r="G1405" s="10">
        <f>VLOOKUP(C1405,away!$B$2:$E$405,4,FALSE)</f>
        <v>0.97799999999999998</v>
      </c>
      <c r="H1405" s="10">
        <f>VLOOKUP(A1405,away!$A$2:$E$405,3,FALSE)</f>
        <v>1.1812</v>
      </c>
      <c r="I1405" s="10">
        <f>VLOOKUP(C1405,away!$B$2:$E$405,3,FALSE)</f>
        <v>1.5051000000000001</v>
      </c>
      <c r="J1405" s="10">
        <f>VLOOKUP(B1405,home!$B$2:$E$405,4,FALSE)</f>
        <v>1.6932</v>
      </c>
      <c r="K1405" s="12">
        <f t="shared" si="1902"/>
        <v>1.5213834504000001</v>
      </c>
      <c r="L1405" s="12">
        <f t="shared" si="1903"/>
        <v>3.0102117999840003</v>
      </c>
      <c r="M1405" s="13">
        <f t="shared" si="1904"/>
        <v>1.0763491905267363E-2</v>
      </c>
      <c r="N1405" s="13">
        <f t="shared" si="1905"/>
        <v>1.6375398453188129E-2</v>
      </c>
      <c r="O1405" s="13">
        <f t="shared" si="1906"/>
        <v>3.2400390342268083E-2</v>
      </c>
      <c r="P1405" s="13">
        <f t="shared" si="1907"/>
        <v>4.9293417653226652E-2</v>
      </c>
      <c r="Q1405" s="13">
        <f t="shared" si="1908"/>
        <v>1.2456630100193093E-2</v>
      </c>
      <c r="R1405" s="13">
        <f t="shared" si="1909"/>
        <v>4.876601866619152E-2</v>
      </c>
      <c r="S1405" s="13">
        <f t="shared" si="1910"/>
        <v>5.6437098790085481E-2</v>
      </c>
      <c r="T1405" s="13">
        <f t="shared" si="1911"/>
        <v>3.749709491563713E-2</v>
      </c>
      <c r="U1405" s="13">
        <f t="shared" si="1912"/>
        <v>7.4191813740641266E-2</v>
      </c>
      <c r="V1405" s="13">
        <f t="shared" si="1913"/>
        <v>2.871824606819148E-2</v>
      </c>
      <c r="W1405" s="13">
        <f t="shared" si="1914"/>
        <v>6.3171036273960909E-3</v>
      </c>
      <c r="X1405" s="13">
        <f t="shared" si="1915"/>
        <v>1.9015819880909442E-2</v>
      </c>
      <c r="Y1405" s="13">
        <f t="shared" si="1916"/>
        <v>2.8620822695941982E-2</v>
      </c>
      <c r="Z1405" s="13">
        <f t="shared" si="1917"/>
        <v>4.8932014942403242E-2</v>
      </c>
      <c r="AA1405" s="13">
        <f t="shared" si="1918"/>
        <v>7.4444357728097807E-2</v>
      </c>
      <c r="AB1405" s="13">
        <f t="shared" si="1919"/>
        <v>5.6629206911592692E-2</v>
      </c>
      <c r="AC1405" s="13">
        <f t="shared" si="1920"/>
        <v>8.2200350857718069E-3</v>
      </c>
      <c r="AD1405" s="13">
        <f t="shared" si="1921"/>
        <v>2.4026842282955548E-3</v>
      </c>
      <c r="AE1405" s="13">
        <f t="shared" si="1922"/>
        <v>7.2325884156507307E-3</v>
      </c>
      <c r="AF1405" s="13">
        <f t="shared" si="1923"/>
        <v>1.088581149660971E-2</v>
      </c>
      <c r="AG1405" s="13">
        <f t="shared" si="1924"/>
        <v>1.0922866073165347E-2</v>
      </c>
      <c r="AH1405" s="13">
        <f t="shared" si="1925"/>
        <v>3.6823932194153919E-2</v>
      </c>
      <c r="AI1405" s="13">
        <f t="shared" si="1926"/>
        <v>5.6023321018837537E-2</v>
      </c>
      <c r="AJ1405" s="13">
        <f t="shared" si="1927"/>
        <v>4.2616476717252959E-2</v>
      </c>
      <c r="AK1405" s="13">
        <f t="shared" si="1928"/>
        <v>2.1612000797328532E-2</v>
      </c>
      <c r="AL1405" s="13">
        <f t="shared" si="1929"/>
        <v>1.5058073204248365E-3</v>
      </c>
      <c r="AM1405" s="13">
        <f t="shared" si="1930"/>
        <v>7.3108080429319091E-4</v>
      </c>
      <c r="AN1405" s="13">
        <f t="shared" si="1931"/>
        <v>2.2007080638251565E-3</v>
      </c>
      <c r="AO1405" s="13">
        <f t="shared" si="1932"/>
        <v>3.3122986910232152E-3</v>
      </c>
      <c r="AP1405" s="13">
        <f t="shared" si="1933"/>
        <v>3.3235735349298801E-3</v>
      </c>
      <c r="AQ1405" s="13">
        <f t="shared" si="1934"/>
        <v>2.5011650682401155E-3</v>
      </c>
      <c r="AR1405" s="13">
        <f t="shared" si="1935"/>
        <v>2.2169567042530567E-2</v>
      </c>
      <c r="AS1405" s="13">
        <f t="shared" si="1936"/>
        <v>3.3728412401039277E-2</v>
      </c>
      <c r="AT1405" s="13">
        <f t="shared" si="1937"/>
        <v>2.5656924217603648E-2</v>
      </c>
      <c r="AU1405" s="13">
        <f t="shared" si="1938"/>
        <v>1.3011339964276392E-2</v>
      </c>
      <c r="AV1405" s="13">
        <f t="shared" si="1939"/>
        <v>4.9488093222945567E-3</v>
      </c>
      <c r="AW1405" s="13">
        <f t="shared" si="1940"/>
        <v>1.9155903690269645E-4</v>
      </c>
      <c r="AX1405" s="13">
        <f t="shared" si="1941"/>
        <v>1.853757060927968E-4</v>
      </c>
      <c r="AY1405" s="13">
        <f t="shared" si="1942"/>
        <v>5.5802013791090286E-4</v>
      </c>
      <c r="AZ1405" s="13">
        <f t="shared" si="1943"/>
        <v>8.3987940188404967E-4</v>
      </c>
      <c r="BA1405" s="13">
        <f t="shared" si="1944"/>
        <v>8.4273829537162364E-4</v>
      </c>
      <c r="BB1405" s="13">
        <f t="shared" si="1945"/>
        <v>6.3420519025651583E-4</v>
      </c>
      <c r="BC1405" s="13">
        <f t="shared" si="1946"/>
        <v>3.8181838946425232E-4</v>
      </c>
      <c r="BD1405" s="13">
        <f t="shared" si="1947"/>
        <v>1.1122515385326982E-2</v>
      </c>
      <c r="BE1405" s="13">
        <f t="shared" si="1948"/>
        <v>1.6921610834055849E-2</v>
      </c>
      <c r="BF1405" s="13">
        <f t="shared" si="1949"/>
        <v>1.2872129338520959E-2</v>
      </c>
      <c r="BG1405" s="13">
        <f t="shared" si="1950"/>
        <v>6.5278148490113637E-3</v>
      </c>
      <c r="BH1405" s="13">
        <f t="shared" si="1951"/>
        <v>2.4828273696403157E-3</v>
      </c>
      <c r="BI1405" s="13">
        <f t="shared" si="1952"/>
        <v>7.5546649407418835E-4</v>
      </c>
      <c r="BJ1405" s="14">
        <f t="shared" si="1953"/>
        <v>0.16723768317027884</v>
      </c>
      <c r="BK1405" s="14">
        <f t="shared" si="1954"/>
        <v>0.15549611696087851</v>
      </c>
      <c r="BL1405" s="14">
        <f t="shared" si="1955"/>
        <v>0.59370493533473856</v>
      </c>
      <c r="BM1405" s="14">
        <f t="shared" si="1956"/>
        <v>0.79494894218695611</v>
      </c>
      <c r="BN1405" s="14">
        <f t="shared" si="1957"/>
        <v>0.17005534712033485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1.5906</v>
      </c>
      <c r="F1406" s="10">
        <f>VLOOKUP(B1406,home!$B$2:$E$405,3,FALSE)</f>
        <v>0.90810000000000002</v>
      </c>
      <c r="G1406" s="10">
        <f>VLOOKUP(C1406,away!$B$2:$E$405,4,FALSE)</f>
        <v>1.1875</v>
      </c>
      <c r="H1406" s="10">
        <f>VLOOKUP(A1406,away!$A$2:$E$405,3,FALSE)</f>
        <v>1.1812</v>
      </c>
      <c r="I1406" s="10">
        <f>VLOOKUP(C1406,away!$B$2:$E$405,3,FALSE)</f>
        <v>0.84660000000000002</v>
      </c>
      <c r="J1406" s="10">
        <f>VLOOKUP(B1406,home!$B$2:$E$405,4,FALSE)</f>
        <v>0.94069999999999998</v>
      </c>
      <c r="K1406" s="12">
        <f t="shared" si="1902"/>
        <v>1.7152533337500002</v>
      </c>
      <c r="L1406" s="12">
        <f t="shared" si="1903"/>
        <v>0.94070368754400013</v>
      </c>
      <c r="M1406" s="13">
        <f t="shared" si="1904"/>
        <v>7.023159336240814E-2</v>
      </c>
      <c r="N1406" s="13">
        <f t="shared" si="1905"/>
        <v>0.12046497464944494</v>
      </c>
      <c r="O1406" s="13">
        <f t="shared" si="1906"/>
        <v>6.6067118858108051E-2</v>
      </c>
      <c r="P1406" s="13">
        <f t="shared" si="1907"/>
        <v>0.11332184587262734</v>
      </c>
      <c r="Q1406" s="13">
        <f t="shared" si="1908"/>
        <v>0.10331397468378486</v>
      </c>
      <c r="R1406" s="13">
        <f t="shared" si="1909"/>
        <v>3.1074791167614999E-2</v>
      </c>
      <c r="S1406" s="13">
        <f t="shared" si="1910"/>
        <v>4.5712478306284512E-2</v>
      </c>
      <c r="T1406" s="13">
        <f t="shared" si="1911"/>
        <v>9.7187836959863882E-2</v>
      </c>
      <c r="U1406" s="13">
        <f t="shared" si="1912"/>
        <v>5.330113914583668E-2</v>
      </c>
      <c r="V1406" s="13">
        <f t="shared" si="1913"/>
        <v>8.1954607812876109E-3</v>
      </c>
      <c r="W1406" s="13">
        <f t="shared" si="1914"/>
        <v>5.906987983310838E-2</v>
      </c>
      <c r="X1406" s="13">
        <f t="shared" si="1915"/>
        <v>5.5567253781786015E-2</v>
      </c>
      <c r="Y1406" s="13">
        <f t="shared" si="1916"/>
        <v>2.6136160269609694E-2</v>
      </c>
      <c r="Z1406" s="13">
        <f t="shared" si="1917"/>
        <v>9.744056880345053E-3</v>
      </c>
      <c r="AA1406" s="13">
        <f t="shared" si="1918"/>
        <v>1.6713526048261478E-2</v>
      </c>
      <c r="AB1406" s="13">
        <f t="shared" si="1919"/>
        <v>1.4333965636498986E-2</v>
      </c>
      <c r="AC1406" s="13">
        <f t="shared" si="1920"/>
        <v>8.2648411762481608E-4</v>
      </c>
      <c r="AD1406" s="13">
        <f t="shared" si="1921"/>
        <v>2.5329952076987759E-2</v>
      </c>
      <c r="AE1406" s="13">
        <f t="shared" si="1922"/>
        <v>2.3827979324135187E-2</v>
      </c>
      <c r="AF1406" s="13">
        <f t="shared" si="1923"/>
        <v>1.120753400846808E-2</v>
      </c>
      <c r="AG1406" s="13">
        <f t="shared" si="1924"/>
        <v>3.5143228566802383E-3</v>
      </c>
      <c r="AH1406" s="13">
        <f t="shared" si="1925"/>
        <v>2.2915675597447692E-3</v>
      </c>
      <c r="AI1406" s="13">
        <f t="shared" si="1926"/>
        <v>3.930618896365568E-3</v>
      </c>
      <c r="AJ1406" s="13">
        <f t="shared" si="1927"/>
        <v>3.3710035828458935E-3</v>
      </c>
      <c r="AK1406" s="13">
        <f t="shared" si="1928"/>
        <v>1.9273750445198718E-3</v>
      </c>
      <c r="AL1406" s="13">
        <f t="shared" si="1929"/>
        <v>5.3342777123313995E-5</v>
      </c>
      <c r="AM1406" s="13">
        <f t="shared" si="1930"/>
        <v>8.6894569487562037E-3</v>
      </c>
      <c r="AN1406" s="13">
        <f t="shared" si="1931"/>
        <v>8.174204194449794E-3</v>
      </c>
      <c r="AO1406" s="13">
        <f t="shared" si="1932"/>
        <v>3.8447520142282773E-3</v>
      </c>
      <c r="AP1406" s="13">
        <f t="shared" si="1933"/>
        <v>1.205590799158921E-3</v>
      </c>
      <c r="AQ1406" s="13">
        <f t="shared" si="1934"/>
        <v>2.8352592760947872E-4</v>
      </c>
      <c r="AR1406" s="13">
        <f t="shared" si="1935"/>
        <v>4.3113721074162218E-4</v>
      </c>
      <c r="AS1406" s="13">
        <f t="shared" si="1936"/>
        <v>7.3950953802824377E-4</v>
      </c>
      <c r="AT1406" s="13">
        <f t="shared" si="1937"/>
        <v>6.3422310022143386E-4</v>
      </c>
      <c r="AU1406" s="13">
        <f t="shared" si="1938"/>
        <v>3.6261776233202506E-4</v>
      </c>
      <c r="AV1406" s="13">
        <f t="shared" si="1939"/>
        <v>1.5549533142924276E-4</v>
      </c>
      <c r="AW1406" s="13">
        <f t="shared" si="1940"/>
        <v>2.3908605159730717E-6</v>
      </c>
      <c r="AX1406" s="13">
        <f t="shared" si="1941"/>
        <v>2.4841033333051939E-3</v>
      </c>
      <c r="AY1406" s="13">
        <f t="shared" si="1942"/>
        <v>2.336805165880538E-3</v>
      </c>
      <c r="AZ1406" s="13">
        <f t="shared" si="1943"/>
        <v>1.0991206183078453E-3</v>
      </c>
      <c r="BA1406" s="13">
        <f t="shared" si="1944"/>
        <v>3.4464893956594395E-4</v>
      </c>
      <c r="BB1406" s="13">
        <f t="shared" si="1945"/>
        <v>8.105313208945317E-5</v>
      </c>
      <c r="BC1406" s="13">
        <f t="shared" si="1946"/>
        <v>1.5249396048707909E-5</v>
      </c>
      <c r="BD1406" s="13">
        <f t="shared" si="1947"/>
        <v>6.7595393997013081E-5</v>
      </c>
      <c r="BE1406" s="13">
        <f t="shared" si="1948"/>
        <v>1.1594322489952143E-4</v>
      </c>
      <c r="BF1406" s="13">
        <f t="shared" si="1949"/>
        <v>9.9436001517315097E-5</v>
      </c>
      <c r="BG1406" s="13">
        <f t="shared" si="1950"/>
        <v>5.6852644365781609E-5</v>
      </c>
      <c r="BH1406" s="13">
        <f t="shared" si="1951"/>
        <v>2.4379171945227514E-5</v>
      </c>
      <c r="BI1406" s="13">
        <f t="shared" si="1952"/>
        <v>8.3632911906231982E-6</v>
      </c>
      <c r="BJ1406" s="14">
        <f t="shared" si="1953"/>
        <v>0.55417837891326949</v>
      </c>
      <c r="BK1406" s="14">
        <f t="shared" si="1954"/>
        <v>0.24067801038323625</v>
      </c>
      <c r="BL1406" s="14">
        <f t="shared" si="1955"/>
        <v>0.19570665861046432</v>
      </c>
      <c r="BM1406" s="14">
        <f t="shared" si="1956"/>
        <v>0.49349839188796213</v>
      </c>
      <c r="BN1406" s="14">
        <f t="shared" si="1957"/>
        <v>0.5044742985939884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1.5906</v>
      </c>
      <c r="F1407" s="10">
        <f>VLOOKUP(B1407,home!$B$2:$E$405,3,FALSE)</f>
        <v>0.94299999999999995</v>
      </c>
      <c r="G1407" s="10">
        <f>VLOOKUP(C1407,away!$B$2:$E$405,4,FALSE)</f>
        <v>0.88019999999999998</v>
      </c>
      <c r="H1407" s="10">
        <f>VLOOKUP(A1407,away!$A$2:$E$405,3,FALSE)</f>
        <v>1.1812</v>
      </c>
      <c r="I1407" s="10">
        <f>VLOOKUP(C1407,away!$B$2:$E$405,3,FALSE)</f>
        <v>1.2699</v>
      </c>
      <c r="J1407" s="10">
        <f>VLOOKUP(B1407,home!$B$2:$E$405,4,FALSE)</f>
        <v>0.95240000000000002</v>
      </c>
      <c r="K1407" s="12">
        <f t="shared" si="1902"/>
        <v>1.3202434911600001</v>
      </c>
      <c r="L1407" s="12">
        <f t="shared" si="1903"/>
        <v>1.428605600112</v>
      </c>
      <c r="M1407" s="13">
        <f t="shared" si="1904"/>
        <v>6.4001478695511857E-2</v>
      </c>
      <c r="N1407" s="13">
        <f t="shared" si="1905"/>
        <v>8.4497535672364926E-2</v>
      </c>
      <c r="O1407" s="13">
        <f t="shared" si="1906"/>
        <v>9.1432870879857089E-2</v>
      </c>
      <c r="P1407" s="13">
        <f t="shared" si="1907"/>
        <v>0.120713652657204</v>
      </c>
      <c r="Q1407" s="13">
        <f t="shared" si="1908"/>
        <v>5.5778660745249876E-2</v>
      </c>
      <c r="R1407" s="13">
        <f t="shared" si="1909"/>
        <v>6.5310755686640645E-2</v>
      </c>
      <c r="S1407" s="13">
        <f t="shared" si="1910"/>
        <v>5.6919723711266239E-2</v>
      </c>
      <c r="T1407" s="13">
        <f t="shared" si="1911"/>
        <v>7.9685707107411352E-2</v>
      </c>
      <c r="U1407" s="13">
        <f t="shared" si="1912"/>
        <v>8.6226100098028252E-2</v>
      </c>
      <c r="V1407" s="13">
        <f t="shared" si="1913"/>
        <v>1.1928522586025196E-2</v>
      </c>
      <c r="W1407" s="13">
        <f t="shared" si="1914"/>
        <v>2.4547137931512638E-2</v>
      </c>
      <c r="X1407" s="13">
        <f t="shared" si="1915"/>
        <v>3.5068178715680645E-2</v>
      </c>
      <c r="Y1407" s="13">
        <f t="shared" si="1916"/>
        <v>2.5049298249474914E-2</v>
      </c>
      <c r="Z1407" s="13">
        <f t="shared" si="1917"/>
        <v>3.110110377382716E-2</v>
      </c>
      <c r="AA1407" s="13">
        <f t="shared" si="1918"/>
        <v>4.1061029825287018E-2</v>
      </c>
      <c r="AB1407" s="13">
        <f t="shared" si="1919"/>
        <v>2.7105278683580918E-2</v>
      </c>
      <c r="AC1407" s="13">
        <f t="shared" si="1920"/>
        <v>1.4061545544650387E-3</v>
      </c>
      <c r="AD1407" s="13">
        <f t="shared" si="1921"/>
        <v>8.1020497701715793E-3</v>
      </c>
      <c r="AE1407" s="13">
        <f t="shared" si="1922"/>
        <v>1.1574633674053258E-2</v>
      </c>
      <c r="AF1407" s="13">
        <f t="shared" si="1923"/>
        <v>8.2677932429987121E-3</v>
      </c>
      <c r="AG1407" s="13">
        <f t="shared" si="1924"/>
        <v>3.9371385758387046E-3</v>
      </c>
      <c r="AH1407" s="13">
        <f t="shared" si="1925"/>
        <v>1.1107802755238478E-2</v>
      </c>
      <c r="AI1407" s="13">
        <f t="shared" si="1926"/>
        <v>1.4665004288692713E-2</v>
      </c>
      <c r="AJ1407" s="13">
        <f t="shared" si="1927"/>
        <v>9.6806882299900233E-3</v>
      </c>
      <c r="AK1407" s="13">
        <f t="shared" si="1928"/>
        <v>4.2602885418645152E-3</v>
      </c>
      <c r="AL1407" s="13">
        <f t="shared" si="1929"/>
        <v>1.0608633170967117E-4</v>
      </c>
      <c r="AM1407" s="13">
        <f t="shared" si="1930"/>
        <v>2.1393356948246796E-3</v>
      </c>
      <c r="AN1407" s="13">
        <f t="shared" si="1931"/>
        <v>3.0562669541460332E-3</v>
      </c>
      <c r="AO1407" s="13">
        <f t="shared" si="1932"/>
        <v>2.1831000430651347E-3</v>
      </c>
      <c r="AP1407" s="13">
        <f t="shared" si="1933"/>
        <v>1.0395963157092002E-3</v>
      </c>
      <c r="AQ1407" s="13">
        <f t="shared" si="1934"/>
        <v>3.7129327961949127E-4</v>
      </c>
      <c r="AR1407" s="13">
        <f t="shared" si="1935"/>
        <v>3.1737338442146376E-3</v>
      </c>
      <c r="AS1407" s="13">
        <f t="shared" si="1936"/>
        <v>4.1901014504985802E-3</v>
      </c>
      <c r="AT1407" s="13">
        <f t="shared" si="1937"/>
        <v>2.7659770836604139E-3</v>
      </c>
      <c r="AU1407" s="13">
        <f t="shared" si="1938"/>
        <v>1.2172544138001262E-3</v>
      </c>
      <c r="AV1407" s="13">
        <f t="shared" si="1939"/>
        <v>4.0176805422634959E-4</v>
      </c>
      <c r="AW1407" s="13">
        <f t="shared" si="1940"/>
        <v>5.5580610786454804E-6</v>
      </c>
      <c r="AX1407" s="13">
        <f t="shared" si="1941"/>
        <v>4.7074067108308931E-4</v>
      </c>
      <c r="AY1407" s="13">
        <f t="shared" si="1942"/>
        <v>6.725027589097823E-4</v>
      </c>
      <c r="AZ1407" s="13">
        <f t="shared" si="1943"/>
        <v>4.8037060373464277E-4</v>
      </c>
      <c r="BA1407" s="13">
        <f t="shared" si="1944"/>
        <v>2.2875337820816438E-4</v>
      </c>
      <c r="BB1407" s="13">
        <f t="shared" si="1945"/>
        <v>8.1699589288180446E-5</v>
      </c>
      <c r="BC1407" s="13">
        <f t="shared" si="1946"/>
        <v>2.3343298156788985E-5</v>
      </c>
      <c r="BD1407" s="13">
        <f t="shared" si="1947"/>
        <v>7.5566899051833644E-4</v>
      </c>
      <c r="BE1407" s="13">
        <f t="shared" si="1948"/>
        <v>9.976670662032814E-4</v>
      </c>
      <c r="BF1407" s="13">
        <f t="shared" si="1949"/>
        <v>6.5858172524978773E-4</v>
      </c>
      <c r="BG1407" s="13">
        <f t="shared" si="1950"/>
        <v>2.8982941205265178E-4</v>
      </c>
      <c r="BH1407" s="13">
        <f t="shared" si="1951"/>
        <v>9.5661348702310819E-5</v>
      </c>
      <c r="BI1407" s="13">
        <f t="shared" si="1952"/>
        <v>2.5259254595962588E-5</v>
      </c>
      <c r="BJ1407" s="14">
        <f t="shared" si="1953"/>
        <v>0.34725513627150179</v>
      </c>
      <c r="BK1407" s="14">
        <f t="shared" si="1954"/>
        <v>0.25574812129509178</v>
      </c>
      <c r="BL1407" s="14">
        <f t="shared" si="1955"/>
        <v>0.36542132163290209</v>
      </c>
      <c r="BM1407" s="14">
        <f t="shared" si="1956"/>
        <v>0.51712378393866332</v>
      </c>
      <c r="BN1407" s="14">
        <f t="shared" si="1957"/>
        <v>0.48173495433682839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1.2153</v>
      </c>
      <c r="F1408" s="10">
        <f>VLOOKUP(B1408,home!$B$2:$E$405,3,FALSE)</f>
        <v>1.0057</v>
      </c>
      <c r="G1408" s="10">
        <f>VLOOKUP(C1408,away!$B$2:$E$405,4,FALSE)</f>
        <v>1.0971</v>
      </c>
      <c r="H1408" s="10">
        <f>VLOOKUP(A1408,away!$A$2:$E$405,3,FALSE)</f>
        <v>0.91669999999999996</v>
      </c>
      <c r="I1408" s="10">
        <f>VLOOKUP(C1408,away!$B$2:$E$405,3,FALSE)</f>
        <v>1.2121</v>
      </c>
      <c r="J1408" s="10">
        <f>VLOOKUP(B1408,home!$B$2:$E$405,4,FALSE)</f>
        <v>1.2121</v>
      </c>
      <c r="K1408" s="12">
        <f t="shared" si="1902"/>
        <v>1.3409054720909999</v>
      </c>
      <c r="L1408" s="12">
        <f t="shared" si="1903"/>
        <v>1.3468031820469997</v>
      </c>
      <c r="M1408" s="13">
        <f t="shared" si="1904"/>
        <v>6.8036656413970137E-2</v>
      </c>
      <c r="N1408" s="13">
        <f t="shared" si="1905"/>
        <v>9.1230724888267764E-2</v>
      </c>
      <c r="O1408" s="13">
        <f t="shared" si="1906"/>
        <v>9.163198535417337E-2</v>
      </c>
      <c r="P1408" s="13">
        <f t="shared" si="1907"/>
        <v>0.12286983057997342</v>
      </c>
      <c r="Q1408" s="13">
        <f t="shared" si="1908"/>
        <v>6.1165889112753419E-2</v>
      </c>
      <c r="R1408" s="13">
        <f t="shared" si="1909"/>
        <v>6.170512472614241E-2</v>
      </c>
      <c r="S1408" s="13">
        <f t="shared" si="1910"/>
        <v>5.5473755114057451E-2</v>
      </c>
      <c r="T1408" s="13">
        <f t="shared" si="1911"/>
        <v>8.2378414089790228E-2</v>
      </c>
      <c r="U1408" s="13">
        <f t="shared" si="1912"/>
        <v>8.2740739401342009E-2</v>
      </c>
      <c r="V1408" s="13">
        <f t="shared" si="1913"/>
        <v>1.1131337546151924E-2</v>
      </c>
      <c r="W1408" s="13">
        <f t="shared" si="1914"/>
        <v>2.7339225138867461E-2</v>
      </c>
      <c r="X1408" s="13">
        <f t="shared" si="1915"/>
        <v>3.6820555411726019E-2</v>
      </c>
      <c r="Y1408" s="13">
        <f t="shared" si="1916"/>
        <v>2.4795020596625247E-2</v>
      </c>
      <c r="Z1408" s="13">
        <f t="shared" si="1917"/>
        <v>2.7701552776591858E-2</v>
      </c>
      <c r="AA1408" s="13">
        <f t="shared" si="1918"/>
        <v>3.7145163703549651E-2</v>
      </c>
      <c r="AB1408" s="13">
        <f t="shared" si="1919"/>
        <v>2.4904076635902862E-2</v>
      </c>
      <c r="AC1408" s="13">
        <f t="shared" si="1920"/>
        <v>1.2564050308615602E-3</v>
      </c>
      <c r="AD1408" s="13">
        <f t="shared" si="1921"/>
        <v>9.1648291478587992E-3</v>
      </c>
      <c r="AE1408" s="13">
        <f t="shared" si="1922"/>
        <v>1.2343221059253321E-2</v>
      </c>
      <c r="AF1408" s="13">
        <f t="shared" si="1923"/>
        <v>8.3119446996559581E-3</v>
      </c>
      <c r="AG1408" s="13">
        <f t="shared" si="1924"/>
        <v>3.7315178568317784E-3</v>
      </c>
      <c r="AH1408" s="13">
        <f t="shared" si="1925"/>
        <v>9.3271348567892064E-3</v>
      </c>
      <c r="AI1408" s="13">
        <f t="shared" si="1926"/>
        <v>1.2506806168399349E-2</v>
      </c>
      <c r="AJ1408" s="13">
        <f t="shared" si="1927"/>
        <v>8.3852224147940805E-3</v>
      </c>
      <c r="AK1408" s="13">
        <f t="shared" si="1928"/>
        <v>3.747930206899164E-3</v>
      </c>
      <c r="AL1408" s="13">
        <f t="shared" si="1929"/>
        <v>9.0759470802029648E-5</v>
      </c>
      <c r="AM1408" s="13">
        <f t="shared" si="1930"/>
        <v>2.4578339110285907E-3</v>
      </c>
      <c r="AN1408" s="13">
        <f t="shared" si="1931"/>
        <v>3.3102185323163275E-3</v>
      </c>
      <c r="AO1408" s="13">
        <f t="shared" si="1932"/>
        <v>2.2291064262972902E-3</v>
      </c>
      <c r="AP1408" s="13">
        <f t="shared" si="1933"/>
        <v>1.0007225426862019E-3</v>
      </c>
      <c r="AQ1408" s="13">
        <f t="shared" si="1934"/>
        <v>3.369440762089854E-4</v>
      </c>
      <c r="AR1408" s="13">
        <f t="shared" si="1935"/>
        <v>2.5123629809010377E-3</v>
      </c>
      <c r="AS1408" s="13">
        <f t="shared" si="1936"/>
        <v>3.3688412689690571E-3</v>
      </c>
      <c r="AT1408" s="13">
        <f t="shared" si="1937"/>
        <v>2.2586488460832987E-3</v>
      </c>
      <c r="AU1408" s="13">
        <f t="shared" si="1938"/>
        <v>1.0095448657483728E-3</v>
      </c>
      <c r="AV1408" s="13">
        <f t="shared" si="1939"/>
        <v>3.3842605870084162E-4</v>
      </c>
      <c r="AW1408" s="13">
        <f t="shared" si="1940"/>
        <v>4.5529381548550478E-6</v>
      </c>
      <c r="AX1408" s="13">
        <f t="shared" si="1941"/>
        <v>5.4928715679817587E-4</v>
      </c>
      <c r="AY1408" s="13">
        <f t="shared" si="1942"/>
        <v>7.3978169063333243E-4</v>
      </c>
      <c r="AZ1408" s="13">
        <f t="shared" si="1943"/>
        <v>4.9817016748254078E-4</v>
      </c>
      <c r="BA1408" s="13">
        <f t="shared" si="1944"/>
        <v>2.2364572225545753E-4</v>
      </c>
      <c r="BB1408" s="13">
        <f t="shared" si="1945"/>
        <v>7.530169259621244E-5</v>
      </c>
      <c r="BC1408" s="13">
        <f t="shared" si="1946"/>
        <v>2.0283311840420781E-5</v>
      </c>
      <c r="BD1408" s="13">
        <f t="shared" si="1947"/>
        <v>5.639430761891004E-4</v>
      </c>
      <c r="BE1408" s="13">
        <f t="shared" si="1948"/>
        <v>7.5619435680979619E-4</v>
      </c>
      <c r="BF1408" s="13">
        <f t="shared" si="1949"/>
        <v>5.0699257550529495E-4</v>
      </c>
      <c r="BG1408" s="13">
        <f t="shared" si="1950"/>
        <v>2.2660970626818652E-4</v>
      </c>
      <c r="BH1408" s="13">
        <f t="shared" si="1951"/>
        <v>7.5965548790986337E-5</v>
      </c>
      <c r="BI1408" s="13">
        <f t="shared" si="1952"/>
        <v>2.0372524012845876E-5</v>
      </c>
      <c r="BJ1408" s="14">
        <f t="shared" si="1953"/>
        <v>0.36872263723177362</v>
      </c>
      <c r="BK1408" s="14">
        <f t="shared" si="1954"/>
        <v>0.25959852584644982</v>
      </c>
      <c r="BL1408" s="14">
        <f t="shared" si="1955"/>
        <v>0.34373208527597088</v>
      </c>
      <c r="BM1408" s="14">
        <f t="shared" si="1956"/>
        <v>0.50237936130302741</v>
      </c>
      <c r="BN1408" s="14">
        <f t="shared" si="1957"/>
        <v>0.49664021107528056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1.2153</v>
      </c>
      <c r="F1409" s="10">
        <f>VLOOKUP(B1409,home!$B$2:$E$405,3,FALSE)</f>
        <v>2.3771</v>
      </c>
      <c r="G1409" s="10">
        <f>VLOOKUP(C1409,away!$B$2:$E$405,4,FALSE)</f>
        <v>1.6456999999999999</v>
      </c>
      <c r="H1409" s="10">
        <f>VLOOKUP(A1409,away!$A$2:$E$405,3,FALSE)</f>
        <v>0.91669999999999996</v>
      </c>
      <c r="I1409" s="10">
        <f>VLOOKUP(C1409,away!$B$2:$E$405,3,FALSE)</f>
        <v>0.96970000000000001</v>
      </c>
      <c r="J1409" s="10">
        <f>VLOOKUP(B1409,home!$B$2:$E$405,4,FALSE)</f>
        <v>0.96970000000000001</v>
      </c>
      <c r="K1409" s="12">
        <f t="shared" si="1902"/>
        <v>4.754245664091</v>
      </c>
      <c r="L1409" s="12">
        <f t="shared" si="1903"/>
        <v>0.86198959310300005</v>
      </c>
      <c r="M1409" s="13">
        <f t="shared" si="1904"/>
        <v>3.6383126693117192E-3</v>
      </c>
      <c r="N1409" s="13">
        <f t="shared" si="1905"/>
        <v>1.7297432232682593E-2</v>
      </c>
      <c r="O1409" s="13">
        <f t="shared" si="1906"/>
        <v>3.136187657401499E-3</v>
      </c>
      <c r="P1409" s="13">
        <f t="shared" si="1907"/>
        <v>1.4910206571976788E-2</v>
      </c>
      <c r="Q1409" s="13">
        <f t="shared" si="1908"/>
        <v>4.1118121096069569E-2</v>
      </c>
      <c r="R1409" s="13">
        <f t="shared" si="1909"/>
        <v>1.3516805613490843E-3</v>
      </c>
      <c r="S1409" s="13">
        <f t="shared" si="1910"/>
        <v>1.5275917727892547E-2</v>
      </c>
      <c r="T1409" s="13">
        <f t="shared" si="1911"/>
        <v>3.5443392472760897E-2</v>
      </c>
      <c r="U1409" s="13">
        <f t="shared" si="1912"/>
        <v>6.4262214480299736E-3</v>
      </c>
      <c r="V1409" s="13">
        <f t="shared" si="1913"/>
        <v>6.9558217290168036E-3</v>
      </c>
      <c r="W1409" s="13">
        <f t="shared" si="1914"/>
        <v>6.5161882978852503E-2</v>
      </c>
      <c r="X1409" s="13">
        <f t="shared" si="1915"/>
        <v>5.6168864994766372E-2</v>
      </c>
      <c r="Y1409" s="13">
        <f t="shared" si="1916"/>
        <v>2.4208488540948002E-2</v>
      </c>
      <c r="Z1409" s="13">
        <f t="shared" si="1917"/>
        <v>3.8837819236084404E-4</v>
      </c>
      <c r="AA1409" s="13">
        <f t="shared" si="1918"/>
        <v>1.8464453370590432E-3</v>
      </c>
      <c r="AB1409" s="13">
        <f t="shared" si="1919"/>
        <v>4.3892273688470014E-3</v>
      </c>
      <c r="AC1409" s="13">
        <f t="shared" si="1920"/>
        <v>1.7816077857374126E-3</v>
      </c>
      <c r="AD1409" s="13">
        <f t="shared" si="1921"/>
        <v>7.7448899904053639E-2</v>
      </c>
      <c r="AE1409" s="13">
        <f t="shared" si="1922"/>
        <v>6.6760145714570174E-2</v>
      </c>
      <c r="AF1409" s="13">
        <f t="shared" si="1923"/>
        <v>2.8773275419999664E-2</v>
      </c>
      <c r="AG1409" s="13">
        <f t="shared" si="1924"/>
        <v>8.2674213238420231E-3</v>
      </c>
      <c r="AH1409" s="13">
        <f t="shared" si="1925"/>
        <v>8.3694490000800638E-5</v>
      </c>
      <c r="AI1409" s="13">
        <f t="shared" si="1926"/>
        <v>3.9790416619461404E-4</v>
      </c>
      <c r="AJ1409" s="13">
        <f t="shared" si="1927"/>
        <v>9.4586707842724438E-4</v>
      </c>
      <c r="AK1409" s="13">
        <f t="shared" si="1928"/>
        <v>1.4989614854730498E-3</v>
      </c>
      <c r="AL1409" s="13">
        <f t="shared" si="1929"/>
        <v>2.9204900765840202E-4</v>
      </c>
      <c r="AM1409" s="13">
        <f t="shared" si="1930"/>
        <v>7.3642219311492965E-2</v>
      </c>
      <c r="AN1409" s="13">
        <f t="shared" si="1931"/>
        <v>6.3478826659515722E-2</v>
      </c>
      <c r="AO1409" s="13">
        <f t="shared" si="1932"/>
        <v>2.735904398144591E-2</v>
      </c>
      <c r="AP1409" s="13">
        <f t="shared" si="1933"/>
        <v>7.8610703964178824E-3</v>
      </c>
      <c r="AQ1409" s="13">
        <f t="shared" si="1934"/>
        <v>1.694040218090572E-3</v>
      </c>
      <c r="AR1409" s="13">
        <f t="shared" si="1935"/>
        <v>1.4428755876150655E-5</v>
      </c>
      <c r="AS1409" s="13">
        <f t="shared" si="1936"/>
        <v>6.8597850062416786E-5</v>
      </c>
      <c r="AT1409" s="13">
        <f t="shared" si="1937"/>
        <v>1.630655156126048E-4</v>
      </c>
      <c r="AU1409" s="13">
        <f t="shared" si="1938"/>
        <v>2.5841784018799664E-4</v>
      </c>
      <c r="AV1409" s="13">
        <f t="shared" si="1939"/>
        <v>3.0714547405938592E-4</v>
      </c>
      <c r="AW1409" s="13">
        <f t="shared" si="1940"/>
        <v>3.3245806726538996E-5</v>
      </c>
      <c r="AX1409" s="13">
        <f t="shared" si="1941"/>
        <v>5.835220030928398E-2</v>
      </c>
      <c r="AY1409" s="13">
        <f t="shared" si="1942"/>
        <v>5.0298989401264455E-2</v>
      </c>
      <c r="AZ1409" s="13">
        <f t="shared" si="1943"/>
        <v>2.1678602703744027E-2</v>
      </c>
      <c r="BA1409" s="13">
        <f t="shared" si="1944"/>
        <v>6.2289099745473043E-3</v>
      </c>
      <c r="BB1409" s="13">
        <f t="shared" si="1945"/>
        <v>1.3423138936088121E-3</v>
      </c>
      <c r="BC1409" s="13">
        <f t="shared" si="1946"/>
        <v>2.314121213936728E-4</v>
      </c>
      <c r="BD1409" s="13">
        <f t="shared" si="1947"/>
        <v>2.0729062344442697E-6</v>
      </c>
      <c r="BE1409" s="13">
        <f t="shared" si="1948"/>
        <v>9.8551054771738715E-6</v>
      </c>
      <c r="BF1409" s="13">
        <f t="shared" si="1949"/>
        <v>2.3426796242006678E-5</v>
      </c>
      <c r="BG1409" s="13">
        <f t="shared" si="1950"/>
        <v>3.7125581485701205E-5</v>
      </c>
      <c r="BH1409" s="13">
        <f t="shared" si="1951"/>
        <v>4.4126033701312998E-5</v>
      </c>
      <c r="BI1409" s="13">
        <f t="shared" si="1952"/>
        <v>4.1957200879600129E-5</v>
      </c>
      <c r="BJ1409" s="14">
        <f t="shared" si="1953"/>
        <v>0.7328155536493508</v>
      </c>
      <c r="BK1409" s="14">
        <f t="shared" si="1954"/>
        <v>9.3152904892858129E-2</v>
      </c>
      <c r="BL1409" s="14">
        <f t="shared" si="1955"/>
        <v>2.1046408652601104E-2</v>
      </c>
      <c r="BM1409" s="14">
        <f t="shared" si="1956"/>
        <v>0.71568556100384184</v>
      </c>
      <c r="BN1409" s="14">
        <f t="shared" si="1957"/>
        <v>8.1451940788791255E-2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1.5221</v>
      </c>
      <c r="F1410" s="10">
        <f>VLOOKUP(B1410,home!$B$2:$E$405,3,FALSE)</f>
        <v>0.80300000000000005</v>
      </c>
      <c r="G1410" s="10">
        <f>VLOOKUP(C1410,away!$B$2:$E$405,4,FALSE)</f>
        <v>0.65700000000000003</v>
      </c>
      <c r="H1410" s="10">
        <f>VLOOKUP(A1410,away!$A$2:$E$405,3,FALSE)</f>
        <v>1.1471</v>
      </c>
      <c r="I1410" s="10">
        <f>VLOOKUP(C1410,away!$B$2:$E$405,3,FALSE)</f>
        <v>1.6346000000000001</v>
      </c>
      <c r="J1410" s="10">
        <f>VLOOKUP(B1410,home!$B$2:$E$405,4,FALSE)</f>
        <v>1.0654999999999999</v>
      </c>
      <c r="K1410" s="12">
        <f t="shared" si="1902"/>
        <v>0.80301581910000008</v>
      </c>
      <c r="L1410" s="12">
        <f t="shared" si="1903"/>
        <v>1.99786541273</v>
      </c>
      <c r="M1410" s="13">
        <f t="shared" si="1904"/>
        <v>6.0756498467135212E-2</v>
      </c>
      <c r="N1410" s="13">
        <f t="shared" si="1905"/>
        <v>4.8788429382234474E-2</v>
      </c>
      <c r="O1410" s="13">
        <f t="shared" si="1906"/>
        <v>0.12138330688607267</v>
      </c>
      <c r="P1410" s="13">
        <f t="shared" si="1907"/>
        <v>9.7472715604186314E-2</v>
      </c>
      <c r="Q1410" s="13">
        <f t="shared" si="1908"/>
        <v>1.9588940291488766E-2</v>
      </c>
      <c r="R1410" s="13">
        <f t="shared" si="1909"/>
        <v>0.12125375525523795</v>
      </c>
      <c r="S1410" s="13">
        <f t="shared" si="1910"/>
        <v>3.9094296605958527E-2</v>
      </c>
      <c r="T1410" s="13">
        <f t="shared" si="1911"/>
        <v>3.9136066280398521E-2</v>
      </c>
      <c r="U1410" s="13">
        <f t="shared" si="1912"/>
        <v>9.736868359523583E-2</v>
      </c>
      <c r="V1410" s="13">
        <f t="shared" si="1913"/>
        <v>6.9688517112646772E-3</v>
      </c>
      <c r="W1410" s="13">
        <f t="shared" si="1914"/>
        <v>5.2434096444902824E-3</v>
      </c>
      <c r="X1410" s="13">
        <f t="shared" si="1915"/>
        <v>1.0475626773502038E-2</v>
      </c>
      <c r="Y1410" s="13">
        <f t="shared" si="1916"/>
        <v>1.0464446203724047E-2</v>
      </c>
      <c r="Z1410" s="13">
        <f t="shared" si="1917"/>
        <v>8.0749561262689479E-2</v>
      </c>
      <c r="AA1410" s="13">
        <f t="shared" si="1918"/>
        <v>6.4843175079324231E-2</v>
      </c>
      <c r="AB1410" s="13">
        <f t="shared" si="1919"/>
        <v>2.6035047674684134E-2</v>
      </c>
      <c r="AC1410" s="13">
        <f t="shared" si="1920"/>
        <v>6.9876568564439777E-4</v>
      </c>
      <c r="AD1410" s="13">
        <f t="shared" si="1921"/>
        <v>1.052635222636801E-3</v>
      </c>
      <c r="AE1410" s="13">
        <f t="shared" si="1922"/>
        <v>2.1030235035274071E-3</v>
      </c>
      <c r="AF1410" s="13">
        <f t="shared" si="1923"/>
        <v>2.1007789599278375E-3</v>
      </c>
      <c r="AG1410" s="13">
        <f t="shared" si="1924"/>
        <v>1.3990245412769102E-3</v>
      </c>
      <c r="AH1410" s="13">
        <f t="shared" si="1925"/>
        <v>4.0331688884962351E-2</v>
      </c>
      <c r="AI1410" s="13">
        <f t="shared" si="1926"/>
        <v>3.238698418564441E-2</v>
      </c>
      <c r="AJ1410" s="13">
        <f t="shared" si="1927"/>
        <v>1.3003630317006999E-2</v>
      </c>
      <c r="AK1410" s="13">
        <f t="shared" si="1928"/>
        <v>3.4807069500949902E-3</v>
      </c>
      <c r="AL1410" s="13">
        <f t="shared" si="1929"/>
        <v>4.4841681577567239E-5</v>
      </c>
      <c r="AM1410" s="13">
        <f t="shared" si="1930"/>
        <v>1.690565471038404E-4</v>
      </c>
      <c r="AN1410" s="13">
        <f t="shared" si="1931"/>
        <v>3.377522282543227E-4</v>
      </c>
      <c r="AO1410" s="13">
        <f t="shared" si="1932"/>
        <v>3.3739174745089988E-4</v>
      </c>
      <c r="AP1410" s="13">
        <f t="shared" si="1933"/>
        <v>2.2468776759089606E-4</v>
      </c>
      <c r="AQ1410" s="13">
        <f t="shared" si="1934"/>
        <v>1.1222397988334189E-4</v>
      </c>
      <c r="AR1410" s="13">
        <f t="shared" si="1935"/>
        <v>1.6115457252050661E-2</v>
      </c>
      <c r="AS1410" s="13">
        <f t="shared" si="1936"/>
        <v>1.2940967105426499E-2</v>
      </c>
      <c r="AT1410" s="13">
        <f t="shared" si="1937"/>
        <v>5.1959006500551094E-3</v>
      </c>
      <c r="AU1410" s="13">
        <f t="shared" si="1938"/>
        <v>1.3907968054887422E-3</v>
      </c>
      <c r="AV1410" s="13">
        <f t="shared" si="1939"/>
        <v>2.7920795899030141E-4</v>
      </c>
      <c r="AW1410" s="13">
        <f t="shared" si="1940"/>
        <v>1.9983415518862803E-6</v>
      </c>
      <c r="AX1410" s="13">
        <f t="shared" si="1941"/>
        <v>2.2625846941134678E-5</v>
      </c>
      <c r="AY1410" s="13">
        <f t="shared" si="1942"/>
        <v>4.5203397037415831E-5</v>
      </c>
      <c r="AZ1410" s="13">
        <f t="shared" si="1943"/>
        <v>4.5155151739477432E-5</v>
      </c>
      <c r="BA1410" s="13">
        <f t="shared" si="1944"/>
        <v>3.0071305288958963E-5</v>
      </c>
      <c r="BB1410" s="13">
        <f t="shared" si="1945"/>
        <v>1.5019605188113945E-5</v>
      </c>
      <c r="BC1410" s="13">
        <f t="shared" si="1946"/>
        <v>6.0014299436385872E-6</v>
      </c>
      <c r="BD1410" s="13">
        <f t="shared" si="1947"/>
        <v>5.3660857757001426E-3</v>
      </c>
      <c r="BE1410" s="13">
        <f t="shared" si="1948"/>
        <v>4.3090517645347085E-3</v>
      </c>
      <c r="BF1410" s="13">
        <f t="shared" si="1949"/>
        <v>1.7301183661210702E-3</v>
      </c>
      <c r="BG1410" s="13">
        <f t="shared" si="1950"/>
        <v>4.6310413897022171E-4</v>
      </c>
      <c r="BH1410" s="13">
        <f t="shared" si="1951"/>
        <v>9.2969987370943196E-5</v>
      </c>
      <c r="BI1410" s="13">
        <f t="shared" si="1952"/>
        <v>1.4931274112078928E-5</v>
      </c>
      <c r="BJ1410" s="14">
        <f t="shared" si="1953"/>
        <v>0.14169756980962911</v>
      </c>
      <c r="BK1410" s="14">
        <f t="shared" si="1954"/>
        <v>0.20508117315280411</v>
      </c>
      <c r="BL1410" s="14">
        <f t="shared" si="1955"/>
        <v>0.56798556990708404</v>
      </c>
      <c r="BM1410" s="14">
        <f t="shared" si="1956"/>
        <v>0.52622702319036607</v>
      </c>
      <c r="BN1410" s="14">
        <f t="shared" si="1957"/>
        <v>0.46924364588635542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1.5221</v>
      </c>
      <c r="F1411" s="10">
        <f>VLOOKUP(B1411,home!$B$2:$E$405,3,FALSE)</f>
        <v>1.022</v>
      </c>
      <c r="G1411" s="10">
        <f>VLOOKUP(C1411,away!$B$2:$E$405,4,FALSE)</f>
        <v>0.73</v>
      </c>
      <c r="H1411" s="10">
        <f>VLOOKUP(A1411,away!$A$2:$E$405,3,FALSE)</f>
        <v>1.1471</v>
      </c>
      <c r="I1411" s="10">
        <f>VLOOKUP(C1411,away!$B$2:$E$405,3,FALSE)</f>
        <v>0.96860000000000002</v>
      </c>
      <c r="J1411" s="10">
        <f>VLOOKUP(B1411,home!$B$2:$E$405,4,FALSE)</f>
        <v>1.0654999999999999</v>
      </c>
      <c r="K1411" s="12">
        <f t="shared" si="1902"/>
        <v>1.1355779260000001</v>
      </c>
      <c r="L1411" s="12">
        <f t="shared" si="1903"/>
        <v>1.18385686943</v>
      </c>
      <c r="M1411" s="13">
        <f t="shared" si="1904"/>
        <v>9.8329145984066571E-2</v>
      </c>
      <c r="N1411" s="13">
        <f t="shared" si="1905"/>
        <v>0.11166040766193754</v>
      </c>
      <c r="O1411" s="13">
        <f t="shared" si="1906"/>
        <v>0.11640763493842249</v>
      </c>
      <c r="P1411" s="13">
        <f t="shared" si="1907"/>
        <v>0.13218994065393894</v>
      </c>
      <c r="Q1411" s="13">
        <f t="shared" si="1908"/>
        <v>6.33995470745288E-2</v>
      </c>
      <c r="R1411" s="13">
        <f t="shared" si="1909"/>
        <v>6.8904989137975589E-2</v>
      </c>
      <c r="S1411" s="13">
        <f t="shared" si="1910"/>
        <v>4.4427774275908653E-2</v>
      </c>
      <c r="T1411" s="13">
        <f t="shared" si="1911"/>
        <v>7.5055989322931574E-2</v>
      </c>
      <c r="U1411" s="13">
        <f t="shared" si="1912"/>
        <v>7.8246984656354851E-2</v>
      </c>
      <c r="V1411" s="13">
        <f t="shared" si="1913"/>
        <v>6.636333268617148E-3</v>
      </c>
      <c r="W1411" s="13">
        <f t="shared" si="1914"/>
        <v>2.3998375392077591E-2</v>
      </c>
      <c r="X1411" s="13">
        <f t="shared" si="1915"/>
        <v>2.8410641563070924E-2</v>
      </c>
      <c r="Y1411" s="13">
        <f t="shared" si="1916"/>
        <v>1.68170665896775E-2</v>
      </c>
      <c r="Z1411" s="13">
        <f t="shared" si="1917"/>
        <v>2.7191214909663971E-2</v>
      </c>
      <c r="AA1411" s="13">
        <f t="shared" si="1918"/>
        <v>3.0877743432536488E-2</v>
      </c>
      <c r="AB1411" s="13">
        <f t="shared" si="1919"/>
        <v>1.7532041923339962E-2</v>
      </c>
      <c r="AC1411" s="13">
        <f t="shared" si="1920"/>
        <v>5.5760202898056147E-4</v>
      </c>
      <c r="AD1411" s="13">
        <f t="shared" si="1921"/>
        <v>6.8130063387762275E-3</v>
      </c>
      <c r="AE1411" s="13">
        <f t="shared" si="1922"/>
        <v>8.065624355630371E-3</v>
      </c>
      <c r="AF1411" s="13">
        <f t="shared" si="1923"/>
        <v>4.7742723998274667E-3</v>
      </c>
      <c r="AG1411" s="13">
        <f t="shared" si="1924"/>
        <v>1.8840183923552656E-3</v>
      </c>
      <c r="AH1411" s="13">
        <f t="shared" si="1925"/>
        <v>8.0476266397382819E-3</v>
      </c>
      <c r="AI1411" s="13">
        <f t="shared" si="1926"/>
        <v>9.1387071687763465E-3</v>
      </c>
      <c r="AJ1411" s="13">
        <f t="shared" si="1927"/>
        <v>5.1888570665201902E-3</v>
      </c>
      <c r="AK1411" s="13">
        <f t="shared" si="1928"/>
        <v>1.9641171819698138E-3</v>
      </c>
      <c r="AL1411" s="13">
        <f t="shared" si="1929"/>
        <v>2.9984753099106686E-5</v>
      </c>
      <c r="AM1411" s="13">
        <f t="shared" si="1930"/>
        <v>1.5473399216024725E-3</v>
      </c>
      <c r="AN1411" s="13">
        <f t="shared" si="1931"/>
        <v>1.8318289955323646E-3</v>
      </c>
      <c r="AO1411" s="13">
        <f t="shared" si="1932"/>
        <v>1.0843116699910237E-3</v>
      </c>
      <c r="AP1411" s="13">
        <f t="shared" si="1933"/>
        <v>4.278899397073294E-4</v>
      </c>
      <c r="AQ1411" s="13">
        <f t="shared" si="1934"/>
        <v>1.2664011112062759E-4</v>
      </c>
      <c r="AR1411" s="13">
        <f t="shared" si="1935"/>
        <v>1.9054476160124056E-3</v>
      </c>
      <c r="AS1411" s="13">
        <f t="shared" si="1936"/>
        <v>2.1637842518930119E-3</v>
      </c>
      <c r="AT1411" s="13">
        <f t="shared" si="1937"/>
        <v>1.2285728165380646E-3</v>
      </c>
      <c r="AU1411" s="13">
        <f t="shared" si="1938"/>
        <v>4.6504672364809126E-4</v>
      </c>
      <c r="AV1411" s="13">
        <f t="shared" si="1939"/>
        <v>1.3202419848334866E-4</v>
      </c>
      <c r="AW1411" s="13">
        <f t="shared" si="1940"/>
        <v>1.119732069555735E-6</v>
      </c>
      <c r="AX1411" s="13">
        <f t="shared" si="1941"/>
        <v>2.9285417649838952E-4</v>
      </c>
      <c r="AY1411" s="13">
        <f t="shared" si="1942"/>
        <v>3.4669742858888409E-4</v>
      </c>
      <c r="AZ1411" s="13">
        <f t="shared" si="1943"/>
        <v>2.0522006622433371E-4</v>
      </c>
      <c r="BA1411" s="13">
        <f t="shared" si="1944"/>
        <v>8.0983728381518966E-5</v>
      </c>
      <c r="BB1411" s="13">
        <f t="shared" si="1945"/>
        <v>2.3968285789128621E-5</v>
      </c>
      <c r="BC1411" s="13">
        <f t="shared" si="1946"/>
        <v>5.67500395598427E-6</v>
      </c>
      <c r="BD1411" s="13">
        <f t="shared" si="1947"/>
        <v>3.7596287492588416E-4</v>
      </c>
      <c r="BE1411" s="13">
        <f t="shared" si="1948"/>
        <v>4.269351417613329E-4</v>
      </c>
      <c r="BF1411" s="13">
        <f t="shared" si="1949"/>
        <v>2.4240906140892532E-4</v>
      </c>
      <c r="BG1411" s="13">
        <f t="shared" si="1950"/>
        <v>9.1758126399451356E-5</v>
      </c>
      <c r="BH1411" s="13">
        <f t="shared" si="1951"/>
        <v>2.6049625717583704E-5</v>
      </c>
      <c r="BI1411" s="13">
        <f t="shared" si="1952"/>
        <v>5.9162759890899935E-6</v>
      </c>
      <c r="BJ1411" s="14">
        <f t="shared" si="1953"/>
        <v>0.34685235841820533</v>
      </c>
      <c r="BK1411" s="14">
        <f t="shared" si="1954"/>
        <v>0.28251747839319991</v>
      </c>
      <c r="BL1411" s="14">
        <f t="shared" si="1955"/>
        <v>0.3433726088584112</v>
      </c>
      <c r="BM1411" s="14">
        <f t="shared" si="1956"/>
        <v>0.40869641743209106</v>
      </c>
      <c r="BN1411" s="14">
        <f t="shared" si="1957"/>
        <v>0.59089166545086991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1.5221</v>
      </c>
      <c r="F1412" s="10">
        <f>VLOOKUP(B1412,home!$B$2:$E$405,3,FALSE)</f>
        <v>1.3960999999999999</v>
      </c>
      <c r="G1412" s="10">
        <f>VLOOKUP(C1412,away!$B$2:$E$405,4,FALSE)</f>
        <v>1.1679999999999999</v>
      </c>
      <c r="H1412" s="10">
        <f>VLOOKUP(A1412,away!$A$2:$E$405,3,FALSE)</f>
        <v>1.1471</v>
      </c>
      <c r="I1412" s="10">
        <f>VLOOKUP(C1412,away!$B$2:$E$405,3,FALSE)</f>
        <v>1.2592000000000001</v>
      </c>
      <c r="J1412" s="10">
        <f>VLOOKUP(B1412,home!$B$2:$E$405,4,FALSE)</f>
        <v>0.98070000000000002</v>
      </c>
      <c r="K1412" s="12">
        <f t="shared" si="1902"/>
        <v>2.4820044500799998</v>
      </c>
      <c r="L1412" s="12">
        <f t="shared" si="1903"/>
        <v>1.4165508534240001</v>
      </c>
      <c r="M1412" s="13">
        <f t="shared" si="1904"/>
        <v>2.0271175998450866E-2</v>
      </c>
      <c r="N1412" s="13">
        <f t="shared" si="1905"/>
        <v>5.0313149036509928E-2</v>
      </c>
      <c r="O1412" s="13">
        <f t="shared" si="1906"/>
        <v>2.871515166051368E-2</v>
      </c>
      <c r="P1412" s="13">
        <f t="shared" si="1907"/>
        <v>7.1271134206117054E-2</v>
      </c>
      <c r="Q1412" s="13">
        <f t="shared" si="1908"/>
        <v>6.2438729903077965E-2</v>
      </c>
      <c r="R1412" s="13">
        <f t="shared" si="1909"/>
        <v>2.0338236295450129E-2</v>
      </c>
      <c r="S1412" s="13">
        <f t="shared" si="1910"/>
        <v>6.2645287222292054E-2</v>
      </c>
      <c r="T1412" s="13">
        <f t="shared" si="1911"/>
        <v>8.8447636130915719E-2</v>
      </c>
      <c r="U1412" s="13">
        <f t="shared" si="1912"/>
        <v>5.0479592992085785E-2</v>
      </c>
      <c r="V1412" s="13">
        <f t="shared" si="1913"/>
        <v>2.4472628707118867E-2</v>
      </c>
      <c r="W1412" s="13">
        <f t="shared" si="1914"/>
        <v>5.1657735158927555E-2</v>
      </c>
      <c r="X1412" s="13">
        <f t="shared" si="1915"/>
        <v>7.3175808825329799E-2</v>
      </c>
      <c r="Y1412" s="13">
        <f t="shared" si="1916"/>
        <v>5.1828627220756214E-2</v>
      </c>
      <c r="Z1412" s="13">
        <f t="shared" si="1917"/>
        <v>9.6033819938196215E-3</v>
      </c>
      <c r="AA1412" s="13">
        <f t="shared" si="1918"/>
        <v>2.3835636844478439E-2</v>
      </c>
      <c r="AB1412" s="13">
        <f t="shared" si="1919"/>
        <v>2.9580078359243152E-2</v>
      </c>
      <c r="AC1412" s="13">
        <f t="shared" si="1920"/>
        <v>5.3776850597334388E-3</v>
      </c>
      <c r="AD1412" s="13">
        <f t="shared" si="1921"/>
        <v>3.2053682136378055E-2</v>
      </c>
      <c r="AE1412" s="13">
        <f t="shared" si="1922"/>
        <v>4.5405670785667963E-2</v>
      </c>
      <c r="AF1412" s="13">
        <f t="shared" si="1923"/>
        <v>3.2159720850863577E-2</v>
      </c>
      <c r="AG1412" s="13">
        <f t="shared" si="1924"/>
        <v>1.5185293339056142E-2</v>
      </c>
      <c r="AH1412" s="13">
        <f t="shared" si="1925"/>
        <v>3.4009197397754636E-3</v>
      </c>
      <c r="AI1412" s="13">
        <f t="shared" si="1926"/>
        <v>8.4410979284876148E-3</v>
      </c>
      <c r="AJ1412" s="13">
        <f t="shared" si="1927"/>
        <v>1.0475421311033666E-2</v>
      </c>
      <c r="AK1412" s="13">
        <f t="shared" si="1928"/>
        <v>8.666680770149475E-3</v>
      </c>
      <c r="AL1412" s="13">
        <f t="shared" si="1929"/>
        <v>7.5629300172773938E-4</v>
      </c>
      <c r="AM1412" s="13">
        <f t="shared" si="1930"/>
        <v>1.5911476340788037E-2</v>
      </c>
      <c r="AN1412" s="13">
        <f t="shared" si="1931"/>
        <v>2.2539415389779081E-2</v>
      </c>
      <c r="AO1412" s="13">
        <f t="shared" si="1932"/>
        <v>1.59641140530348E-2</v>
      </c>
      <c r="AP1412" s="13">
        <f t="shared" si="1933"/>
        <v>7.53799312866151E-3</v>
      </c>
      <c r="AQ1412" s="13">
        <f t="shared" si="1934"/>
        <v>2.6694876498774265E-3</v>
      </c>
      <c r="AR1412" s="13">
        <f t="shared" si="1935"/>
        <v>9.6351515196109222E-4</v>
      </c>
      <c r="AS1412" s="13">
        <f t="shared" si="1936"/>
        <v>2.391448894886938E-3</v>
      </c>
      <c r="AT1412" s="13">
        <f t="shared" si="1937"/>
        <v>2.9677933996241396E-3</v>
      </c>
      <c r="AU1412" s="13">
        <f t="shared" si="1938"/>
        <v>2.4553588082617222E-3</v>
      </c>
      <c r="AV1412" s="13">
        <f t="shared" si="1939"/>
        <v>1.5235528721621793E-3</v>
      </c>
      <c r="AW1412" s="13">
        <f t="shared" si="1940"/>
        <v>7.3862211531569108E-5</v>
      </c>
      <c r="AX1412" s="13">
        <f t="shared" si="1941"/>
        <v>6.5820591808630801E-3</v>
      </c>
      <c r="AY1412" s="13">
        <f t="shared" si="1942"/>
        <v>9.3238215499388717E-3</v>
      </c>
      <c r="AZ1412" s="13">
        <f t="shared" si="1943"/>
        <v>6.603833686869497E-3</v>
      </c>
      <c r="BA1412" s="13">
        <f t="shared" si="1944"/>
        <v>3.1182220816683833E-3</v>
      </c>
      <c r="BB1412" s="13">
        <f t="shared" si="1945"/>
        <v>1.1042800377382273E-3</v>
      </c>
      <c r="BC1412" s="13">
        <f t="shared" si="1946"/>
        <v>3.1285376597543459E-4</v>
      </c>
      <c r="BD1412" s="13">
        <f t="shared" si="1947"/>
        <v>2.2747803513290695E-4</v>
      </c>
      <c r="BE1412" s="13">
        <f t="shared" si="1948"/>
        <v>5.6460149549532952E-4</v>
      </c>
      <c r="BF1412" s="13">
        <f t="shared" si="1949"/>
        <v>7.006717121706156E-4</v>
      </c>
      <c r="BG1412" s="13">
        <f t="shared" si="1950"/>
        <v>5.7969010255088022E-4</v>
      </c>
      <c r="BH1412" s="13">
        <f t="shared" si="1951"/>
        <v>3.5969835354965395E-4</v>
      </c>
      <c r="BI1412" s="13">
        <f t="shared" si="1952"/>
        <v>1.7855458283933817E-4</v>
      </c>
      <c r="BJ1412" s="14">
        <f t="shared" si="1953"/>
        <v>0.59433361025267717</v>
      </c>
      <c r="BK1412" s="14">
        <f t="shared" si="1954"/>
        <v>0.1941180257453789</v>
      </c>
      <c r="BL1412" s="14">
        <f t="shared" si="1955"/>
        <v>0.19684517930985221</v>
      </c>
      <c r="BM1412" s="14">
        <f t="shared" si="1956"/>
        <v>0.73230266086320095</v>
      </c>
      <c r="BN1412" s="14">
        <f t="shared" si="1957"/>
        <v>0.25334757710011963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1.5221</v>
      </c>
      <c r="F1413" s="10">
        <f>VLOOKUP(B1413,home!$B$2:$E$405,3,FALSE)</f>
        <v>1.022</v>
      </c>
      <c r="G1413" s="10">
        <f>VLOOKUP(C1413,away!$B$2:$E$405,4,FALSE)</f>
        <v>0.98550000000000004</v>
      </c>
      <c r="H1413" s="10">
        <f>VLOOKUP(A1413,away!$A$2:$E$405,3,FALSE)</f>
        <v>1.1471</v>
      </c>
      <c r="I1413" s="10">
        <f>VLOOKUP(C1413,away!$B$2:$E$405,3,FALSE)</f>
        <v>1.5256000000000001</v>
      </c>
      <c r="J1413" s="10">
        <f>VLOOKUP(B1413,home!$B$2:$E$405,4,FALSE)</f>
        <v>0.96860000000000002</v>
      </c>
      <c r="K1413" s="12">
        <f t="shared" si="1902"/>
        <v>1.5330302001</v>
      </c>
      <c r="L1413" s="12">
        <f t="shared" si="1903"/>
        <v>1.6950652651360001</v>
      </c>
      <c r="M1413" s="13">
        <f t="shared" si="1904"/>
        <v>3.9632909208106679E-2</v>
      </c>
      <c r="N1413" s="13">
        <f t="shared" si="1905"/>
        <v>6.0758446733848913E-2</v>
      </c>
      <c r="O1413" s="13">
        <f t="shared" si="1906"/>
        <v>6.7180367754950371E-2</v>
      </c>
      <c r="P1413" s="13">
        <f t="shared" si="1907"/>
        <v>0.10298953262216316</v>
      </c>
      <c r="Q1413" s="13">
        <f t="shared" si="1908"/>
        <v>4.6572266877078813E-2</v>
      </c>
      <c r="R1413" s="13">
        <f t="shared" si="1909"/>
        <v>5.6937553940239471E-2</v>
      </c>
      <c r="S1413" s="13">
        <f t="shared" si="1910"/>
        <v>6.6906795650784848E-2</v>
      </c>
      <c r="T1413" s="13">
        <f t="shared" si="1911"/>
        <v>7.8943031901980154E-2</v>
      </c>
      <c r="U1413" s="13">
        <f t="shared" si="1912"/>
        <v>8.7286989710209845E-2</v>
      </c>
      <c r="V1413" s="13">
        <f t="shared" si="1913"/>
        <v>1.9318119857130861E-2</v>
      </c>
      <c r="W1413" s="13">
        <f t="shared" si="1914"/>
        <v>2.3798897203226244E-2</v>
      </c>
      <c r="X1413" s="13">
        <f t="shared" si="1915"/>
        <v>4.0340683997731108E-2</v>
      </c>
      <c r="Y1413" s="13">
        <f t="shared" si="1916"/>
        <v>3.4190046108190833E-2</v>
      </c>
      <c r="Z1413" s="13">
        <f t="shared" si="1917"/>
        <v>3.2170956655302452E-2</v>
      </c>
      <c r="AA1413" s="13">
        <f t="shared" si="1918"/>
        <v>4.9319048118686745E-2</v>
      </c>
      <c r="AB1413" s="13">
        <f t="shared" si="1919"/>
        <v>3.7803795103065946E-2</v>
      </c>
      <c r="AC1413" s="13">
        <f t="shared" si="1920"/>
        <v>3.13748753084514E-3</v>
      </c>
      <c r="AD1413" s="13">
        <f t="shared" si="1921"/>
        <v>9.1211070354053157E-3</v>
      </c>
      <c r="AE1413" s="13">
        <f t="shared" si="1922"/>
        <v>1.5460871715303148E-2</v>
      </c>
      <c r="AF1413" s="13">
        <f t="shared" si="1923"/>
        <v>1.3103593306667006E-2</v>
      </c>
      <c r="AG1413" s="13">
        <f t="shared" si="1924"/>
        <v>7.4038152875332778E-3</v>
      </c>
      <c r="AH1413" s="13">
        <f t="shared" si="1925"/>
        <v>1.3632967793149747E-2</v>
      </c>
      <c r="AI1413" s="13">
        <f t="shared" si="1926"/>
        <v>2.089975134388921E-2</v>
      </c>
      <c r="AJ1413" s="13">
        <f t="shared" si="1927"/>
        <v>1.6019974992381367E-2</v>
      </c>
      <c r="AK1413" s="13">
        <f t="shared" si="1928"/>
        <v>8.1863684893891328E-3</v>
      </c>
      <c r="AL1413" s="13">
        <f t="shared" si="1929"/>
        <v>3.2612127735857644E-4</v>
      </c>
      <c r="AM1413" s="13">
        <f t="shared" si="1930"/>
        <v>2.796586508724185E-3</v>
      </c>
      <c r="AN1413" s="13">
        <f t="shared" si="1931"/>
        <v>4.7403966518863219E-3</v>
      </c>
      <c r="AO1413" s="13">
        <f t="shared" si="1932"/>
        <v>4.0176408537897475E-3</v>
      </c>
      <c r="AP1413" s="13">
        <f t="shared" si="1933"/>
        <v>2.2700544863501156E-3</v>
      </c>
      <c r="AQ1413" s="13">
        <f t="shared" si="1934"/>
        <v>9.6197262744455569E-4</v>
      </c>
      <c r="AR1413" s="13">
        <f t="shared" si="1935"/>
        <v>4.6217540333771904E-3</v>
      </c>
      <c r="AS1413" s="13">
        <f t="shared" si="1936"/>
        <v>7.0852885106012153E-3</v>
      </c>
      <c r="AT1413" s="13">
        <f t="shared" si="1937"/>
        <v>5.4309806315866078E-3</v>
      </c>
      <c r="AU1413" s="13">
        <f t="shared" si="1938"/>
        <v>2.7752857747934804E-3</v>
      </c>
      <c r="AV1413" s="13">
        <f t="shared" si="1939"/>
        <v>1.0636492266665834E-3</v>
      </c>
      <c r="AW1413" s="13">
        <f t="shared" si="1940"/>
        <v>2.3540396243366116E-5</v>
      </c>
      <c r="AX1413" s="13">
        <f t="shared" si="1941"/>
        <v>7.1454192917773331E-4</v>
      </c>
      <c r="AY1413" s="13">
        <f t="shared" si="1942"/>
        <v>1.2111952046324436E-3</v>
      </c>
      <c r="AZ1413" s="13">
        <f t="shared" si="1943"/>
        <v>1.0265274603358722E-3</v>
      </c>
      <c r="BA1413" s="13">
        <f t="shared" si="1944"/>
        <v>5.8001034724120362E-4</v>
      </c>
      <c r="BB1413" s="13">
        <f t="shared" si="1945"/>
        <v>2.4578884825700846E-4</v>
      </c>
      <c r="BC1413" s="13">
        <f t="shared" si="1946"/>
        <v>8.3325627847647711E-5</v>
      </c>
      <c r="BD1413" s="13">
        <f t="shared" si="1947"/>
        <v>1.3056957876633145E-3</v>
      </c>
      <c r="BE1413" s="13">
        <f t="shared" si="1948"/>
        <v>2.0016710746312183E-3</v>
      </c>
      <c r="BF1413" s="13">
        <f t="shared" si="1949"/>
        <v>1.5343111040381397E-3</v>
      </c>
      <c r="BG1413" s="13">
        <f t="shared" si="1950"/>
        <v>7.8404841961308037E-4</v>
      </c>
      <c r="BH1413" s="13">
        <f t="shared" si="1951"/>
        <v>3.0049247640188238E-4</v>
      </c>
      <c r="BI1413" s="13">
        <f t="shared" si="1952"/>
        <v>9.213280824538443E-5</v>
      </c>
      <c r="BJ1413" s="14">
        <f t="shared" si="1953"/>
        <v>0.3483408007126515</v>
      </c>
      <c r="BK1413" s="14">
        <f t="shared" si="1954"/>
        <v>0.23352216135102169</v>
      </c>
      <c r="BL1413" s="14">
        <f t="shared" si="1955"/>
        <v>0.38426212709357999</v>
      </c>
      <c r="BM1413" s="14">
        <f t="shared" si="1956"/>
        <v>0.62303731386777905</v>
      </c>
      <c r="BN1413" s="14">
        <f t="shared" si="1957"/>
        <v>0.37407107713638743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1.5207999999999999</v>
      </c>
      <c r="F1414" s="10">
        <f>VLOOKUP(B1414,home!$B$2:$E$405,3,FALSE)</f>
        <v>1.0082</v>
      </c>
      <c r="G1414" s="10">
        <f>VLOOKUP(C1414,away!$B$2:$E$405,4,FALSE)</f>
        <v>0.74519999999999997</v>
      </c>
      <c r="H1414" s="10">
        <f>VLOOKUP(A1414,away!$A$2:$E$405,3,FALSE)</f>
        <v>1.1375</v>
      </c>
      <c r="I1414" s="10">
        <f>VLOOKUP(C1414,away!$B$2:$E$405,3,FALSE)</f>
        <v>0.64470000000000005</v>
      </c>
      <c r="J1414" s="10">
        <f>VLOOKUP(B1414,home!$B$2:$E$405,4,FALSE)</f>
        <v>1.2894000000000001</v>
      </c>
      <c r="K1414" s="12">
        <f t="shared" si="1902"/>
        <v>1.1425932213119998</v>
      </c>
      <c r="L1414" s="12">
        <f t="shared" si="1903"/>
        <v>0.94557665475000008</v>
      </c>
      <c r="M1414" s="13">
        <f t="shared" si="1904"/>
        <v>0.12391370586793492</v>
      </c>
      <c r="N1414" s="13">
        <f t="shared" si="1905"/>
        <v>0.14158296035235141</v>
      </c>
      <c r="O1414" s="13">
        <f t="shared" si="1906"/>
        <v>0.11716990747227736</v>
      </c>
      <c r="P1414" s="13">
        <f t="shared" si="1907"/>
        <v>0.13387754201957833</v>
      </c>
      <c r="Q1414" s="13">
        <f t="shared" si="1908"/>
        <v>8.088586537594121E-2</v>
      </c>
      <c r="R1414" s="13">
        <f t="shared" si="1909"/>
        <v>5.5396564572501521E-2</v>
      </c>
      <c r="S1414" s="13">
        <f t="shared" si="1910"/>
        <v>3.6160641253652356E-2</v>
      </c>
      <c r="T1414" s="13">
        <f t="shared" si="1911"/>
        <v>7.6483785998741338E-2</v>
      </c>
      <c r="U1414" s="13">
        <f t="shared" si="1912"/>
        <v>6.3295739164512713E-2</v>
      </c>
      <c r="V1414" s="13">
        <f t="shared" si="1913"/>
        <v>4.340922162978933E-3</v>
      </c>
      <c r="W1414" s="13">
        <f t="shared" si="1914"/>
        <v>3.0806547159501797E-2</v>
      </c>
      <c r="X1414" s="13">
        <f t="shared" si="1915"/>
        <v>2.9129951807479827E-2</v>
      </c>
      <c r="Y1414" s="13">
        <f t="shared" si="1916"/>
        <v>1.3772301191572744E-2</v>
      </c>
      <c r="Z1414" s="13">
        <f t="shared" si="1917"/>
        <v>1.7460566071036125E-2</v>
      </c>
      <c r="AA1414" s="13">
        <f t="shared" si="1918"/>
        <v>1.9950324433036171E-2</v>
      </c>
      <c r="AB1414" s="13">
        <f t="shared" si="1919"/>
        <v>1.1397552730081152E-2</v>
      </c>
      <c r="AC1414" s="13">
        <f t="shared" si="1920"/>
        <v>2.9312333995225711E-4</v>
      </c>
      <c r="AD1414" s="13">
        <f t="shared" si="1921"/>
        <v>8.7998379891188003E-3</v>
      </c>
      <c r="AE1414" s="13">
        <f t="shared" si="1922"/>
        <v>8.3209213680929227E-3</v>
      </c>
      <c r="AF1414" s="13">
        <f t="shared" si="1923"/>
        <v>3.9340344958395494E-3</v>
      </c>
      <c r="AG1414" s="13">
        <f t="shared" si="1924"/>
        <v>1.2399770594156883E-3</v>
      </c>
      <c r="AH1414" s="13">
        <f t="shared" si="1925"/>
        <v>4.1275759138729214E-3</v>
      </c>
      <c r="AI1414" s="13">
        <f t="shared" si="1926"/>
        <v>4.7161402596418824E-3</v>
      </c>
      <c r="AJ1414" s="13">
        <f t="shared" si="1927"/>
        <v>2.6943149457117161E-3</v>
      </c>
      <c r="AK1414" s="13">
        <f t="shared" si="1928"/>
        <v>1.0261686643499382E-3</v>
      </c>
      <c r="AL1414" s="13">
        <f t="shared" si="1929"/>
        <v>1.2667729364240483E-5</v>
      </c>
      <c r="AM1414" s="13">
        <f t="shared" si="1930"/>
        <v>2.0109270470021912E-3</v>
      </c>
      <c r="AN1414" s="13">
        <f t="shared" si="1931"/>
        <v>1.9014856700506281E-3</v>
      </c>
      <c r="AO1414" s="13">
        <f t="shared" si="1932"/>
        <v>8.9900022947076753E-4</v>
      </c>
      <c r="AP1414" s="13">
        <f t="shared" si="1933"/>
        <v>2.8335787653415036E-4</v>
      </c>
      <c r="AQ1414" s="13">
        <f t="shared" si="1934"/>
        <v>6.6984148247556342E-5</v>
      </c>
      <c r="AR1414" s="13">
        <f t="shared" si="1935"/>
        <v>7.805878849733264E-4</v>
      </c>
      <c r="AS1414" s="13">
        <f t="shared" si="1936"/>
        <v>8.9189442600879373E-4</v>
      </c>
      <c r="AT1414" s="13">
        <f t="shared" si="1937"/>
        <v>5.0953626264180262E-4</v>
      </c>
      <c r="AU1414" s="13">
        <f t="shared" si="1938"/>
        <v>1.9406422656905809E-4</v>
      </c>
      <c r="AV1414" s="13">
        <f t="shared" si="1939"/>
        <v>5.5434117444240468E-5</v>
      </c>
      <c r="AW1414" s="13">
        <f t="shared" si="1940"/>
        <v>3.8017596788536139E-7</v>
      </c>
      <c r="AX1414" s="13">
        <f t="shared" si="1941"/>
        <v>3.8294526874294303E-4</v>
      </c>
      <c r="AY1414" s="13">
        <f t="shared" si="1942"/>
        <v>3.6210410617029188E-4</v>
      </c>
      <c r="AZ1414" s="13">
        <f t="shared" si="1943"/>
        <v>1.7119859469187168E-4</v>
      </c>
      <c r="BA1414" s="13">
        <f t="shared" si="1944"/>
        <v>5.3960464822213731E-5</v>
      </c>
      <c r="BB1414" s="13">
        <f t="shared" si="1945"/>
        <v>1.2755938953835977E-5</v>
      </c>
      <c r="BC1414" s="13">
        <f t="shared" si="1946"/>
        <v>2.412343616832688E-6</v>
      </c>
      <c r="BD1414" s="13">
        <f t="shared" si="1947"/>
        <v>1.2301761350190927E-4</v>
      </c>
      <c r="BE1414" s="13">
        <f t="shared" si="1948"/>
        <v>1.4055909128926107E-4</v>
      </c>
      <c r="BF1414" s="13">
        <f t="shared" si="1949"/>
        <v>8.0300932450442163E-5</v>
      </c>
      <c r="BG1414" s="13">
        <f t="shared" si="1950"/>
        <v>3.0583767027635995E-5</v>
      </c>
      <c r="BH1414" s="13">
        <f t="shared" si="1951"/>
        <v>8.7362012219905851E-6</v>
      </c>
      <c r="BI1414" s="13">
        <f t="shared" si="1952"/>
        <v>1.9963848592528096E-6</v>
      </c>
      <c r="BJ1414" s="14">
        <f t="shared" si="1953"/>
        <v>0.40110331448635861</v>
      </c>
      <c r="BK1414" s="14">
        <f t="shared" si="1954"/>
        <v>0.2989607064796313</v>
      </c>
      <c r="BL1414" s="14">
        <f t="shared" si="1955"/>
        <v>0.28259099906397306</v>
      </c>
      <c r="BM1414" s="14">
        <f t="shared" si="1956"/>
        <v>0.34692731651021191</v>
      </c>
      <c r="BN1414" s="14">
        <f t="shared" si="1957"/>
        <v>0.65282654566058473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1.5207999999999999</v>
      </c>
      <c r="F1415" s="10">
        <f>VLOOKUP(B1415,home!$B$2:$E$405,3,FALSE)</f>
        <v>0.78910000000000002</v>
      </c>
      <c r="G1415" s="10">
        <f>VLOOKUP(C1415,away!$B$2:$E$405,4,FALSE)</f>
        <v>0.61370000000000002</v>
      </c>
      <c r="H1415" s="10">
        <f>VLOOKUP(A1415,away!$A$2:$E$405,3,FALSE)</f>
        <v>1.1375</v>
      </c>
      <c r="I1415" s="10">
        <f>VLOOKUP(C1415,away!$B$2:$E$405,3,FALSE)</f>
        <v>1.5824</v>
      </c>
      <c r="J1415" s="10">
        <f>VLOOKUP(B1415,home!$B$2:$E$405,4,FALSE)</f>
        <v>1.3480000000000001</v>
      </c>
      <c r="K1415" s="12">
        <f t="shared" si="1902"/>
        <v>0.73647883493599997</v>
      </c>
      <c r="L1415" s="12">
        <f t="shared" si="1903"/>
        <v>2.4263730400000001</v>
      </c>
      <c r="M1415" s="13">
        <f t="shared" si="1904"/>
        <v>4.2304920537310137E-2</v>
      </c>
      <c r="N1415" s="13">
        <f t="shared" si="1905"/>
        <v>3.1156678589378223E-2</v>
      </c>
      <c r="O1415" s="13">
        <f t="shared" si="1906"/>
        <v>0.10264751865107163</v>
      </c>
      <c r="P1415" s="13">
        <f t="shared" si="1907"/>
        <v>7.5597724945212552E-2</v>
      </c>
      <c r="Q1415" s="13">
        <f t="shared" si="1908"/>
        <v>1.1473117173990344E-2</v>
      </c>
      <c r="R1415" s="13">
        <f t="shared" si="1909"/>
        <v>0.12453058593892873</v>
      </c>
      <c r="S1415" s="13">
        <f t="shared" si="1910"/>
        <v>3.3772761798782656E-2</v>
      </c>
      <c r="T1415" s="13">
        <f t="shared" si="1911"/>
        <v>2.7838062195731161E-2</v>
      </c>
      <c r="U1415" s="13">
        <f t="shared" si="1912"/>
        <v>9.1714140846199638E-2</v>
      </c>
      <c r="V1415" s="13">
        <f t="shared" si="1913"/>
        <v>6.7056658728460814E-3</v>
      </c>
      <c r="W1415" s="13">
        <f t="shared" si="1914"/>
        <v>2.816569323128207E-3</v>
      </c>
      <c r="X1415" s="13">
        <f t="shared" si="1915"/>
        <v>6.8340478709293297E-3</v>
      </c>
      <c r="Y1415" s="13">
        <f t="shared" si="1916"/>
        <v>8.2909747540461654E-3</v>
      </c>
      <c r="Z1415" s="13">
        <f t="shared" si="1917"/>
        <v>0.10071921879253991</v>
      </c>
      <c r="AA1415" s="13">
        <f t="shared" si="1918"/>
        <v>7.4177572911993853E-2</v>
      </c>
      <c r="AB1415" s="13">
        <f t="shared" si="1919"/>
        <v>2.731510623830271E-2</v>
      </c>
      <c r="AC1415" s="13">
        <f t="shared" si="1920"/>
        <v>7.4892748554928072E-4</v>
      </c>
      <c r="AD1415" s="13">
        <f t="shared" si="1921"/>
        <v>5.1858592340348487E-4</v>
      </c>
      <c r="AE1415" s="13">
        <f t="shared" si="1922"/>
        <v>1.2582829034697208E-3</v>
      </c>
      <c r="AF1415" s="13">
        <f t="shared" si="1923"/>
        <v>1.5265318568359271E-3</v>
      </c>
      <c r="AG1415" s="13">
        <f t="shared" si="1924"/>
        <v>1.2346452473759443E-3</v>
      </c>
      <c r="AH1415" s="13">
        <f t="shared" si="1925"/>
        <v>6.1095599272020067E-2</v>
      </c>
      <c r="AI1415" s="13">
        <f t="shared" si="1926"/>
        <v>4.4995615771574057E-2</v>
      </c>
      <c r="AJ1415" s="13">
        <f t="shared" si="1927"/>
        <v>1.6569159340338382E-2</v>
      </c>
      <c r="AK1415" s="13">
        <f t="shared" si="1928"/>
        <v>4.0676117222804512E-3</v>
      </c>
      <c r="AL1415" s="13">
        <f t="shared" si="1929"/>
        <v>5.3532509540143479E-5</v>
      </c>
      <c r="AM1415" s="13">
        <f t="shared" si="1930"/>
        <v>7.6385511336481669E-5</v>
      </c>
      <c r="AN1415" s="13">
        <f t="shared" si="1931"/>
        <v>1.8533974535345349E-4</v>
      </c>
      <c r="AO1415" s="13">
        <f t="shared" si="1932"/>
        <v>2.2485168068304249E-4</v>
      </c>
      <c r="AP1415" s="13">
        <f t="shared" si="1933"/>
        <v>1.8185801866934102E-4</v>
      </c>
      <c r="AQ1415" s="13">
        <f t="shared" si="1934"/>
        <v>1.1031384840177646E-4</v>
      </c>
      <c r="AR1415" s="13">
        <f t="shared" si="1935"/>
        <v>2.964814298725461E-2</v>
      </c>
      <c r="AS1415" s="13">
        <f t="shared" si="1936"/>
        <v>2.183522980526921E-2</v>
      </c>
      <c r="AT1415" s="13">
        <f t="shared" si="1937"/>
        <v>8.0405923037722444E-3</v>
      </c>
      <c r="AU1415" s="13">
        <f t="shared" si="1938"/>
        <v>1.9739086840258502E-3</v>
      </c>
      <c r="AV1415" s="13">
        <f t="shared" si="1939"/>
        <v>3.634354919703527E-4</v>
      </c>
      <c r="AW1415" s="13">
        <f t="shared" si="1940"/>
        <v>2.6572532359797027E-6</v>
      </c>
      <c r="AX1415" s="13">
        <f t="shared" si="1941"/>
        <v>9.3760520658471032E-6</v>
      </c>
      <c r="AY1415" s="13">
        <f t="shared" si="1942"/>
        <v>2.2749799954207719E-5</v>
      </c>
      <c r="AZ1415" s="13">
        <f t="shared" si="1943"/>
        <v>2.7599750637141432E-5</v>
      </c>
      <c r="BA1415" s="13">
        <f t="shared" si="1944"/>
        <v>2.2322430285560926E-5</v>
      </c>
      <c r="BB1415" s="13">
        <f t="shared" si="1945"/>
        <v>1.3540635758041138E-5</v>
      </c>
      <c r="BC1415" s="13">
        <f t="shared" si="1946"/>
        <v>6.5709267095541936E-6</v>
      </c>
      <c r="BD1415" s="13">
        <f t="shared" si="1947"/>
        <v>1.1989575805056616E-2</v>
      </c>
      <c r="BE1415" s="13">
        <f t="shared" si="1948"/>
        <v>8.8300688202849493E-3</v>
      </c>
      <c r="BF1415" s="13">
        <f t="shared" si="1949"/>
        <v>3.2515793985840795E-3</v>
      </c>
      <c r="BG1415" s="13">
        <f t="shared" si="1950"/>
        <v>7.9823980239036743E-4</v>
      </c>
      <c r="BH1415" s="13">
        <f t="shared" si="1951"/>
        <v>1.4697167991600016E-4</v>
      </c>
      <c r="BI1415" s="13">
        <f t="shared" si="1952"/>
        <v>2.1648306318624501E-5</v>
      </c>
      <c r="BJ1415" s="14">
        <f t="shared" si="1953"/>
        <v>9.3828404238142926E-2</v>
      </c>
      <c r="BK1415" s="14">
        <f t="shared" si="1954"/>
        <v>0.15920628294919506</v>
      </c>
      <c r="BL1415" s="14">
        <f t="shared" si="1955"/>
        <v>0.63401230377755247</v>
      </c>
      <c r="BM1415" s="14">
        <f t="shared" si="1956"/>
        <v>0.60003557137482066</v>
      </c>
      <c r="BN1415" s="14">
        <f t="shared" si="1957"/>
        <v>0.38771054583589165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1.5207999999999999</v>
      </c>
      <c r="F1416" s="10">
        <f>VLOOKUP(B1416,home!$B$2:$E$405,3,FALSE)</f>
        <v>0.92059999999999997</v>
      </c>
      <c r="G1416" s="10">
        <f>VLOOKUP(C1416,away!$B$2:$E$405,4,FALSE)</f>
        <v>0.92059999999999997</v>
      </c>
      <c r="H1416" s="10">
        <f>VLOOKUP(A1416,away!$A$2:$E$405,3,FALSE)</f>
        <v>1.1375</v>
      </c>
      <c r="I1416" s="10">
        <f>VLOOKUP(C1416,away!$B$2:$E$405,3,FALSE)</f>
        <v>1.1721999999999999</v>
      </c>
      <c r="J1416" s="10">
        <f>VLOOKUP(B1416,home!$B$2:$E$405,4,FALSE)</f>
        <v>1.1135999999999999</v>
      </c>
      <c r="K1416" s="12">
        <f t="shared" si="1902"/>
        <v>1.288884630688</v>
      </c>
      <c r="L1416" s="12">
        <f t="shared" si="1903"/>
        <v>1.4848491839999998</v>
      </c>
      <c r="M1416" s="13">
        <f t="shared" si="1904"/>
        <v>6.2428472682497668E-2</v>
      </c>
      <c r="N1416" s="13">
        <f t="shared" si="1905"/>
        <v>8.0463098957796908E-2</v>
      </c>
      <c r="O1416" s="13">
        <f t="shared" si="1906"/>
        <v>9.2696866720972951E-2</v>
      </c>
      <c r="P1416" s="13">
        <f t="shared" si="1907"/>
        <v>0.11947556682959598</v>
      </c>
      <c r="Q1416" s="13">
        <f t="shared" si="1908"/>
        <v>5.1853825792116039E-2</v>
      </c>
      <c r="R1416" s="13">
        <f t="shared" si="1909"/>
        <v>6.8820433454996707E-2</v>
      </c>
      <c r="S1416" s="13">
        <f t="shared" si="1910"/>
        <v>5.7163063806842114E-2</v>
      </c>
      <c r="T1416" s="13">
        <f t="shared" si="1911"/>
        <v>7.6995110914701653E-2</v>
      </c>
      <c r="U1416" s="13">
        <f t="shared" si="1912"/>
        <v>8.8701598957431516E-2</v>
      </c>
      <c r="V1416" s="13">
        <f t="shared" si="1913"/>
        <v>1.2155403450055636E-2</v>
      </c>
      <c r="W1416" s="13">
        <f t="shared" si="1914"/>
        <v>2.2277866368610458E-2</v>
      </c>
      <c r="X1416" s="13">
        <f t="shared" si="1915"/>
        <v>3.3079271698692285E-2</v>
      </c>
      <c r="Y1416" s="13">
        <f t="shared" si="1916"/>
        <v>2.4558864794558762E-2</v>
      </c>
      <c r="Z1416" s="13">
        <f t="shared" si="1917"/>
        <v>3.4062654819392725E-2</v>
      </c>
      <c r="AA1416" s="13">
        <f t="shared" si="1918"/>
        <v>4.3902832277145816E-2</v>
      </c>
      <c r="AB1416" s="13">
        <f t="shared" si="1919"/>
        <v>2.8292842882843151E-2</v>
      </c>
      <c r="AC1416" s="13">
        <f t="shared" si="1920"/>
        <v>1.453937657405021E-3</v>
      </c>
      <c r="AD1416" s="13">
        <f t="shared" si="1921"/>
        <v>7.1783998917557788E-3</v>
      </c>
      <c r="AE1416" s="13">
        <f t="shared" si="1922"/>
        <v>1.0658841221699257E-2</v>
      </c>
      <c r="AF1416" s="13">
        <f t="shared" si="1923"/>
        <v>7.9133858452128513E-3</v>
      </c>
      <c r="AG1416" s="13">
        <f t="shared" si="1924"/>
        <v>3.9167281716471509E-3</v>
      </c>
      <c r="AH1416" s="13">
        <f t="shared" si="1925"/>
        <v>1.2644476303362238E-2</v>
      </c>
      <c r="AI1416" s="13">
        <f t="shared" si="1926"/>
        <v>1.6297271170502208E-2</v>
      </c>
      <c r="AJ1416" s="13">
        <f t="shared" si="1927"/>
        <v>1.0502651166907465E-2</v>
      </c>
      <c r="AK1416" s="13">
        <f t="shared" si="1928"/>
        <v>4.5122352235014741E-3</v>
      </c>
      <c r="AL1416" s="13">
        <f t="shared" si="1929"/>
        <v>1.1130179438271625E-4</v>
      </c>
      <c r="AM1416" s="13">
        <f t="shared" si="1930"/>
        <v>1.8504258586832835E-3</v>
      </c>
      <c r="AN1416" s="13">
        <f t="shared" si="1931"/>
        <v>2.7476033263183729E-3</v>
      </c>
      <c r="AO1416" s="13">
        <f t="shared" si="1932"/>
        <v>2.0398882785197603E-3</v>
      </c>
      <c r="AP1416" s="13">
        <f t="shared" si="1933"/>
        <v>1.0096421486037437E-3</v>
      </c>
      <c r="AQ1416" s="13">
        <f t="shared" si="1934"/>
        <v>3.7479158012156892E-4</v>
      </c>
      <c r="AR1416" s="13">
        <f t="shared" si="1935"/>
        <v>3.7550280642309444E-3</v>
      </c>
      <c r="AS1416" s="13">
        <f t="shared" si="1936"/>
        <v>4.8397979597893763E-3</v>
      </c>
      <c r="AT1416" s="13">
        <f t="shared" si="1937"/>
        <v>3.1189706030038339E-3</v>
      </c>
      <c r="AU1416" s="13">
        <f t="shared" si="1938"/>
        <v>1.3399977579264418E-3</v>
      </c>
      <c r="AV1416" s="13">
        <f t="shared" si="1939"/>
        <v>4.3177562883694261E-4</v>
      </c>
      <c r="AW1416" s="13">
        <f t="shared" si="1940"/>
        <v>5.9169248695655024E-6</v>
      </c>
      <c r="AX1416" s="13">
        <f t="shared" si="1941"/>
        <v>3.9749757491408852E-4</v>
      </c>
      <c r="AY1416" s="13">
        <f t="shared" si="1942"/>
        <v>5.9022394975316323E-4</v>
      </c>
      <c r="AZ1416" s="13">
        <f t="shared" si="1943"/>
        <v>4.3819677508412066E-4</v>
      </c>
      <c r="BA1416" s="13">
        <f t="shared" si="1944"/>
        <v>2.168853746383627E-4</v>
      </c>
      <c r="BB1416" s="13">
        <f t="shared" si="1945"/>
        <v>8.0510517888326787E-5</v>
      </c>
      <c r="BC1416" s="13">
        <f t="shared" si="1946"/>
        <v>2.3909195357979845E-5</v>
      </c>
      <c r="BD1416" s="13">
        <f t="shared" si="1947"/>
        <v>9.2927505951173768E-4</v>
      </c>
      <c r="BE1416" s="13">
        <f t="shared" si="1948"/>
        <v>1.1977283418863553E-3</v>
      </c>
      <c r="BF1416" s="13">
        <f t="shared" si="1949"/>
        <v>7.71866825798373E-4</v>
      </c>
      <c r="BG1416" s="13">
        <f t="shared" si="1950"/>
        <v>3.3161576290315162E-4</v>
      </c>
      <c r="BH1416" s="13">
        <f t="shared" si="1951"/>
        <v>1.0685361502493701E-4</v>
      </c>
      <c r="BI1416" s="13">
        <f t="shared" si="1952"/>
        <v>2.7544396427818712E-5</v>
      </c>
      <c r="BJ1416" s="14">
        <f t="shared" si="1953"/>
        <v>0.32866496823667385</v>
      </c>
      <c r="BK1416" s="14">
        <f t="shared" si="1954"/>
        <v>0.25337797017053232</v>
      </c>
      <c r="BL1416" s="14">
        <f t="shared" si="1955"/>
        <v>0.38322166217300346</v>
      </c>
      <c r="BM1416" s="14">
        <f t="shared" si="1956"/>
        <v>0.52300468393674282</v>
      </c>
      <c r="BN1416" s="14">
        <f t="shared" si="1957"/>
        <v>0.47573826443797629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1.7722</v>
      </c>
      <c r="F1417" s="10">
        <f>VLOOKUP(B1417,home!$B$2:$E$405,3,FALSE)</f>
        <v>1.1285000000000001</v>
      </c>
      <c r="G1417" s="10">
        <f>VLOOKUP(C1417,away!$B$2:$E$405,4,FALSE)</f>
        <v>1.1991000000000001</v>
      </c>
      <c r="H1417" s="10">
        <f>VLOOKUP(A1417,away!$A$2:$E$405,3,FALSE)</f>
        <v>1.5063</v>
      </c>
      <c r="I1417" s="10">
        <f>VLOOKUP(C1417,away!$B$2:$E$405,3,FALSE)</f>
        <v>0.66390000000000005</v>
      </c>
      <c r="J1417" s="10">
        <f>VLOOKUP(B1417,home!$B$2:$E$405,4,FALSE)</f>
        <v>0.66390000000000005</v>
      </c>
      <c r="K1417" s="12">
        <f t="shared" si="1902"/>
        <v>2.3981133050700003</v>
      </c>
      <c r="L1417" s="12">
        <f t="shared" si="1903"/>
        <v>0.66392162322300008</v>
      </c>
      <c r="M1417" s="13">
        <f t="shared" si="1904"/>
        <v>4.6792379135981277E-2</v>
      </c>
      <c r="N1417" s="13">
        <f t="shared" si="1905"/>
        <v>0.11221342698187657</v>
      </c>
      <c r="O1417" s="13">
        <f t="shared" si="1906"/>
        <v>3.1066472310426727E-2</v>
      </c>
      <c r="P1417" s="13">
        <f t="shared" si="1907"/>
        <v>7.4500920589223085E-2</v>
      </c>
      <c r="Q1417" s="13">
        <f t="shared" si="1908"/>
        <v>0.13455025612636962</v>
      </c>
      <c r="R1417" s="13">
        <f t="shared" si="1909"/>
        <v>1.0312851362075447E-2</v>
      </c>
      <c r="S1417" s="13">
        <f t="shared" si="1910"/>
        <v>2.9654332987172915E-2</v>
      </c>
      <c r="T1417" s="13">
        <f t="shared" si="1911"/>
        <v>8.9330824452489715E-2</v>
      </c>
      <c r="U1417" s="13">
        <f t="shared" si="1912"/>
        <v>2.4731386064602404E-2</v>
      </c>
      <c r="V1417" s="13">
        <f t="shared" si="1913"/>
        <v>5.2460468226234302E-3</v>
      </c>
      <c r="W1417" s="13">
        <f t="shared" si="1914"/>
        <v>0.10755558647240776</v>
      </c>
      <c r="X1417" s="13">
        <f t="shared" si="1915"/>
        <v>7.1408479557462698E-2</v>
      </c>
      <c r="Y1417" s="13">
        <f t="shared" si="1916"/>
        <v>2.3704816829838524E-2</v>
      </c>
      <c r="Z1417" s="13">
        <f t="shared" si="1917"/>
        <v>2.282308338788887E-3</v>
      </c>
      <c r="AA1417" s="13">
        <f t="shared" si="1918"/>
        <v>5.4732339935218395E-3</v>
      </c>
      <c r="AB1417" s="13">
        <f t="shared" si="1919"/>
        <v>6.5627176308130685E-3</v>
      </c>
      <c r="AC1417" s="13">
        <f t="shared" si="1920"/>
        <v>5.2203388264869055E-4</v>
      </c>
      <c r="AD1417" s="13">
        <f t="shared" si="1921"/>
        <v>6.4482620738521998E-2</v>
      </c>
      <c r="AE1417" s="13">
        <f t="shared" si="1922"/>
        <v>4.2811406230392604E-2</v>
      </c>
      <c r="AF1417" s="13">
        <f t="shared" si="1923"/>
        <v>1.4211709158470757E-2</v>
      </c>
      <c r="AG1417" s="13">
        <f t="shared" si="1924"/>
        <v>3.1451536710883619E-3</v>
      </c>
      <c r="AH1417" s="13">
        <f t="shared" si="1925"/>
        <v>3.7881846424602655E-4</v>
      </c>
      <c r="AI1417" s="13">
        <f t="shared" si="1926"/>
        <v>9.0844959931458036E-4</v>
      </c>
      <c r="AJ1417" s="13">
        <f t="shared" si="1927"/>
        <v>1.0892825355509031E-3</v>
      </c>
      <c r="AK1417" s="13">
        <f t="shared" si="1928"/>
        <v>8.7074098049500209E-4</v>
      </c>
      <c r="AL1417" s="13">
        <f t="shared" si="1929"/>
        <v>3.324644359122802E-5</v>
      </c>
      <c r="AM1417" s="13">
        <f t="shared" si="1930"/>
        <v>3.092732614776646E-2</v>
      </c>
      <c r="AN1417" s="13">
        <f t="shared" si="1931"/>
        <v>2.053332057797224E-2</v>
      </c>
      <c r="AO1417" s="13">
        <f t="shared" si="1932"/>
        <v>6.8162577641427786E-3</v>
      </c>
      <c r="AP1417" s="13">
        <f t="shared" si="1933"/>
        <v>1.5084869730253509E-3</v>
      </c>
      <c r="AQ1417" s="13">
        <f t="shared" si="1934"/>
        <v>2.5037927993543514E-4</v>
      </c>
      <c r="AR1417" s="13">
        <f t="shared" si="1935"/>
        <v>5.0301153937813206E-5</v>
      </c>
      <c r="AS1417" s="13">
        <f t="shared" si="1936"/>
        <v>1.2062786651864408E-4</v>
      </c>
      <c r="AT1417" s="13">
        <f t="shared" si="1937"/>
        <v>1.4463964583028423E-4</v>
      </c>
      <c r="AU1417" s="13">
        <f t="shared" si="1938"/>
        <v>1.1562075303540573E-4</v>
      </c>
      <c r="AV1417" s="13">
        <f t="shared" si="1939"/>
        <v>6.9317916549104774E-5</v>
      </c>
      <c r="AW1417" s="13">
        <f t="shared" si="1940"/>
        <v>1.4703787119468641E-6</v>
      </c>
      <c r="AX1417" s="13">
        <f t="shared" si="1941"/>
        <v>1.2361205387533021E-2</v>
      </c>
      <c r="AY1417" s="13">
        <f t="shared" si="1942"/>
        <v>8.2068715458838166E-3</v>
      </c>
      <c r="AZ1417" s="13">
        <f t="shared" si="1943"/>
        <v>2.7243597391629171E-3</v>
      </c>
      <c r="BA1417" s="13">
        <f t="shared" si="1944"/>
        <v>6.0292044675614462E-4</v>
      </c>
      <c r="BB1417" s="13">
        <f t="shared" si="1945"/>
        <v>1.0007298042116895E-4</v>
      </c>
      <c r="BC1417" s="13">
        <f t="shared" si="1946"/>
        <v>1.3288123120397202E-5</v>
      </c>
      <c r="BD1417" s="13">
        <f t="shared" si="1947"/>
        <v>5.5660039620638226E-6</v>
      </c>
      <c r="BE1417" s="13">
        <f t="shared" si="1948"/>
        <v>1.3347908157497591E-5</v>
      </c>
      <c r="BF1417" s="13">
        <f t="shared" si="1949"/>
        <v>1.6004898073673683E-5</v>
      </c>
      <c r="BG1417" s="13">
        <f t="shared" si="1950"/>
        <v>1.2793853005588694E-5</v>
      </c>
      <c r="BH1417" s="13">
        <f t="shared" si="1951"/>
        <v>7.6702772789530154E-6</v>
      </c>
      <c r="BI1417" s="13">
        <f t="shared" si="1952"/>
        <v>3.6788387992466679E-6</v>
      </c>
      <c r="BJ1417" s="14">
        <f t="shared" si="1953"/>
        <v>0.74745876918463827</v>
      </c>
      <c r="BK1417" s="14">
        <f t="shared" si="1954"/>
        <v>0.16495583140712441</v>
      </c>
      <c r="BL1417" s="14">
        <f t="shared" si="1955"/>
        <v>8.1953522056194258E-2</v>
      </c>
      <c r="BM1417" s="14">
        <f t="shared" si="1956"/>
        <v>0.5790087233136213</v>
      </c>
      <c r="BN1417" s="14">
        <f t="shared" si="1957"/>
        <v>0.4094363065059527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1.7722</v>
      </c>
      <c r="F1418" s="10">
        <f>VLOOKUP(B1418,home!$B$2:$E$405,3,FALSE)</f>
        <v>1.5517000000000001</v>
      </c>
      <c r="G1418" s="10">
        <f>VLOOKUP(C1418,away!$B$2:$E$405,4,FALSE)</f>
        <v>0.77590000000000003</v>
      </c>
      <c r="H1418" s="10">
        <f>VLOOKUP(A1418,away!$A$2:$E$405,3,FALSE)</f>
        <v>1.5063</v>
      </c>
      <c r="I1418" s="10">
        <f>VLOOKUP(C1418,away!$B$2:$E$405,3,FALSE)</f>
        <v>0.91279999999999994</v>
      </c>
      <c r="J1418" s="10">
        <f>VLOOKUP(B1418,home!$B$2:$E$405,4,FALSE)</f>
        <v>0.74690000000000001</v>
      </c>
      <c r="K1418" s="12">
        <f t="shared" si="1902"/>
        <v>2.1336650539660003</v>
      </c>
      <c r="L1418" s="12">
        <f t="shared" si="1903"/>
        <v>1.0269506330160001</v>
      </c>
      <c r="M1418" s="13">
        <f t="shared" si="1904"/>
        <v>4.2399628143548959E-2</v>
      </c>
      <c r="N1418" s="13">
        <f t="shared" si="1905"/>
        <v>9.0466604871043715E-2</v>
      </c>
      <c r="O1418" s="13">
        <f t="shared" si="1906"/>
        <v>4.3542324961660613E-2</v>
      </c>
      <c r="P1418" s="13">
        <f t="shared" si="1907"/>
        <v>9.2904737139126697E-2</v>
      </c>
      <c r="Q1418" s="13">
        <f t="shared" si="1908"/>
        <v>9.6512716682148184E-2</v>
      </c>
      <c r="R1418" s="13">
        <f t="shared" si="1909"/>
        <v>2.2357909091182876E-2</v>
      </c>
      <c r="S1418" s="13">
        <f t="shared" si="1910"/>
        <v>5.0892487509961046E-2</v>
      </c>
      <c r="T1418" s="13">
        <f t="shared" si="1911"/>
        <v>9.911379549082594E-2</v>
      </c>
      <c r="U1418" s="13">
        <f t="shared" si="1912"/>
        <v>4.7704289307605632E-2</v>
      </c>
      <c r="V1418" s="13">
        <f t="shared" si="1913"/>
        <v>1.2390447174210267E-2</v>
      </c>
      <c r="W1418" s="13">
        <f t="shared" si="1914"/>
        <v>6.8641936949340343E-2</v>
      </c>
      <c r="X1418" s="13">
        <f t="shared" si="1915"/>
        <v>7.0491880601569426E-2</v>
      </c>
      <c r="Y1418" s="13">
        <f t="shared" si="1916"/>
        <v>3.6195840703135009E-2</v>
      </c>
      <c r="Z1418" s="13">
        <f t="shared" si="1917"/>
        <v>7.6534896313681464E-3</v>
      </c>
      <c r="AA1418" s="13">
        <f t="shared" si="1918"/>
        <v>1.6329983367341337E-2</v>
      </c>
      <c r="AB1418" s="13">
        <f t="shared" si="1919"/>
        <v>1.7421357421371124E-2</v>
      </c>
      <c r="AC1418" s="13">
        <f t="shared" si="1920"/>
        <v>1.6968474845152962E-3</v>
      </c>
      <c r="AD1418" s="13">
        <f t="shared" si="1921"/>
        <v>3.661472552633626E-2</v>
      </c>
      <c r="AE1418" s="13">
        <f t="shared" si="1922"/>
        <v>3.7601515556978111E-2</v>
      </c>
      <c r="AF1418" s="13">
        <f t="shared" si="1923"/>
        <v>1.9307450101799826E-2</v>
      </c>
      <c r="AG1418" s="13">
        <f t="shared" si="1924"/>
        <v>6.6092660346560557E-3</v>
      </c>
      <c r="AH1418" s="13">
        <f t="shared" si="1925"/>
        <v>1.9649390054287275E-3</v>
      </c>
      <c r="AI1418" s="13">
        <f t="shared" si="1926"/>
        <v>4.1925216890579846E-3</v>
      </c>
      <c r="AJ1418" s="13">
        <f t="shared" si="1927"/>
        <v>4.4727185079687665E-3</v>
      </c>
      <c r="AK1418" s="13">
        <f t="shared" si="1928"/>
        <v>3.1810943922266355E-3</v>
      </c>
      <c r="AL1418" s="13">
        <f t="shared" si="1929"/>
        <v>1.4872316236392991E-4</v>
      </c>
      <c r="AM1418" s="13">
        <f t="shared" si="1930"/>
        <v>1.5624712063220116E-2</v>
      </c>
      <c r="AN1418" s="13">
        <f t="shared" si="1931"/>
        <v>1.6045807944016627E-2</v>
      </c>
      <c r="AO1418" s="13">
        <f t="shared" si="1932"/>
        <v>8.2391263126805215E-3</v>
      </c>
      <c r="AP1418" s="13">
        <f t="shared" si="1933"/>
        <v>2.8203919941020145E-3</v>
      </c>
      <c r="AQ1418" s="13">
        <f t="shared" si="1934"/>
        <v>7.2410083592408059E-4</v>
      </c>
      <c r="AR1418" s="13">
        <f t="shared" si="1935"/>
        <v>4.0357907109257236E-4</v>
      </c>
      <c r="AS1418" s="13">
        <f t="shared" si="1936"/>
        <v>8.6110256050228151E-4</v>
      </c>
      <c r="AT1418" s="13">
        <f t="shared" si="1937"/>
        <v>9.1865222061218103E-4</v>
      </c>
      <c r="AU1418" s="13">
        <f t="shared" si="1938"/>
        <v>6.5336537995615838E-4</v>
      </c>
      <c r="AV1418" s="13">
        <f t="shared" si="1939"/>
        <v>3.4851571967091822E-4</v>
      </c>
      <c r="AW1418" s="13">
        <f t="shared" si="1940"/>
        <v>9.0521537510378742E-6</v>
      </c>
      <c r="AX1418" s="13">
        <f t="shared" si="1941"/>
        <v>5.5563170179289559E-3</v>
      </c>
      <c r="AY1418" s="13">
        <f t="shared" si="1942"/>
        <v>5.706063278799715E-3</v>
      </c>
      <c r="AZ1418" s="13">
        <f t="shared" si="1943"/>
        <v>2.9299226480963602E-3</v>
      </c>
      <c r="BA1418" s="13">
        <f t="shared" si="1944"/>
        <v>1.0029619727168241E-3</v>
      </c>
      <c r="BB1418" s="13">
        <f t="shared" si="1945"/>
        <v>2.5749810819312969E-4</v>
      </c>
      <c r="BC1418" s="13">
        <f t="shared" si="1946"/>
        <v>5.2887569041871414E-5</v>
      </c>
      <c r="BD1418" s="13">
        <f t="shared" si="1947"/>
        <v>6.9075963755087737E-5</v>
      </c>
      <c r="BE1418" s="13">
        <f t="shared" si="1948"/>
        <v>1.4738496993325274E-4</v>
      </c>
      <c r="BF1418" s="13">
        <f t="shared" si="1949"/>
        <v>1.5723507991320554E-4</v>
      </c>
      <c r="BG1418" s="13">
        <f t="shared" si="1950"/>
        <v>1.1182899842278603E-4</v>
      </c>
      <c r="BH1418" s="13">
        <f t="shared" si="1951"/>
        <v>5.9651406488679375E-5</v>
      </c>
      <c r="BI1418" s="13">
        <f t="shared" si="1952"/>
        <v>2.5455224288963191E-5</v>
      </c>
      <c r="BJ1418" s="14">
        <f t="shared" si="1953"/>
        <v>0.62051552226255313</v>
      </c>
      <c r="BK1418" s="14">
        <f t="shared" si="1954"/>
        <v>0.20613893389252588</v>
      </c>
      <c r="BL1418" s="14">
        <f t="shared" si="1955"/>
        <v>0.16492298433847977</v>
      </c>
      <c r="BM1418" s="14">
        <f t="shared" si="1956"/>
        <v>0.60534999811116719</v>
      </c>
      <c r="BN1418" s="14">
        <f t="shared" si="1957"/>
        <v>0.38818392088871101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1.6306</v>
      </c>
      <c r="F1419" s="10">
        <f>VLOOKUP(B1419,home!$B$2:$E$405,3,FALSE)</f>
        <v>1.0462</v>
      </c>
      <c r="G1419" s="10">
        <f>VLOOKUP(C1419,away!$B$2:$E$405,4,FALSE)</f>
        <v>0.90190000000000003</v>
      </c>
      <c r="H1419" s="10">
        <f>VLOOKUP(A1419,away!$A$2:$E$405,3,FALSE)</f>
        <v>1.1465000000000001</v>
      </c>
      <c r="I1419" s="10">
        <f>VLOOKUP(C1419,away!$B$2:$E$405,3,FALSE)</f>
        <v>1.1800999999999999</v>
      </c>
      <c r="J1419" s="10">
        <f>VLOOKUP(B1419,home!$B$2:$E$405,4,FALSE)</f>
        <v>1.1800999999999999</v>
      </c>
      <c r="K1419" s="12">
        <f t="shared" si="1902"/>
        <v>1.538581622068</v>
      </c>
      <c r="L1419" s="12">
        <f t="shared" si="1903"/>
        <v>1.596657185465</v>
      </c>
      <c r="M1419" s="13">
        <f t="shared" si="1904"/>
        <v>4.3489367000680484E-2</v>
      </c>
      <c r="N1419" s="13">
        <f t="shared" si="1905"/>
        <v>6.6911940822617519E-2</v>
      </c>
      <c r="O1419" s="13">
        <f t="shared" si="1906"/>
        <v>6.943761031296096E-2</v>
      </c>
      <c r="P1419" s="13">
        <f t="shared" si="1907"/>
        <v>0.10683543110784115</v>
      </c>
      <c r="Q1419" s="13">
        <f t="shared" si="1908"/>
        <v>5.1474741223290467E-2</v>
      </c>
      <c r="R1419" s="13">
        <f t="shared" si="1909"/>
        <v>5.5434029723853848E-2</v>
      </c>
      <c r="S1419" s="13">
        <f t="shared" si="1910"/>
        <v>6.5612643544683463E-2</v>
      </c>
      <c r="T1419" s="13">
        <f t="shared" si="1911"/>
        <v>8.2187515444118175E-2</v>
      </c>
      <c r="U1419" s="13">
        <f t="shared" si="1912"/>
        <v>8.5289779370292765E-2</v>
      </c>
      <c r="V1419" s="13">
        <f t="shared" si="1913"/>
        <v>1.7909243729269081E-2</v>
      </c>
      <c r="W1419" s="13">
        <f t="shared" si="1914"/>
        <v>2.6399363615620258E-2</v>
      </c>
      <c r="X1419" s="13">
        <f t="shared" si="1915"/>
        <v>4.2150733608583374E-2</v>
      </c>
      <c r="Y1419" s="13">
        <f t="shared" si="1916"/>
        <v>3.3650135844382853E-2</v>
      </c>
      <c r="Z1419" s="13">
        <f t="shared" si="1917"/>
        <v>2.9503047292623881E-2</v>
      </c>
      <c r="AA1419" s="13">
        <f t="shared" si="1918"/>
        <v>4.5392846359434164E-2</v>
      </c>
      <c r="AB1419" s="13">
        <f t="shared" si="1919"/>
        <v>3.4920299590990869E-2</v>
      </c>
      <c r="AC1419" s="13">
        <f t="shared" si="1920"/>
        <v>2.7497264081268488E-3</v>
      </c>
      <c r="AD1419" s="13">
        <f t="shared" si="1921"/>
        <v>1.015439392332099E-2</v>
      </c>
      <c r="AE1419" s="13">
        <f t="shared" si="1922"/>
        <v>1.6213086021712595E-2</v>
      </c>
      <c r="AF1419" s="13">
        <f t="shared" si="1923"/>
        <v>1.2943370147564781E-2</v>
      </c>
      <c r="AG1419" s="13">
        <f t="shared" si="1924"/>
        <v>6.8887083167474958E-3</v>
      </c>
      <c r="AH1419" s="13">
        <f t="shared" si="1925"/>
        <v>1.1776563113220409E-2</v>
      </c>
      <c r="AI1419" s="13">
        <f t="shared" si="1926"/>
        <v>1.8119203577124831E-2</v>
      </c>
      <c r="AJ1419" s="13">
        <f t="shared" si="1927"/>
        <v>1.393893681513652E-2</v>
      </c>
      <c r="AK1419" s="13">
        <f t="shared" si="1928"/>
        <v>7.1487306716453685E-3</v>
      </c>
      <c r="AL1419" s="13">
        <f t="shared" si="1929"/>
        <v>2.7019773015896092E-4</v>
      </c>
      <c r="AM1419" s="13">
        <f t="shared" si="1930"/>
        <v>3.1246727747321311E-3</v>
      </c>
      <c r="AN1419" s="13">
        <f t="shared" si="1931"/>
        <v>4.9890312380029174E-3</v>
      </c>
      <c r="AO1419" s="13">
        <f t="shared" si="1932"/>
        <v>3.9828862873333504E-3</v>
      </c>
      <c r="AP1419" s="13">
        <f t="shared" si="1933"/>
        <v>2.119768003186937E-3</v>
      </c>
      <c r="AQ1419" s="13">
        <f t="shared" si="1934"/>
        <v>8.4613570345180454E-4</v>
      </c>
      <c r="AR1419" s="13">
        <f t="shared" si="1935"/>
        <v>3.7606268229610825E-3</v>
      </c>
      <c r="AS1419" s="13">
        <f t="shared" si="1936"/>
        <v>5.7860313172638919E-3</v>
      </c>
      <c r="AT1419" s="13">
        <f t="shared" si="1937"/>
        <v>4.451140724726064E-3</v>
      </c>
      <c r="AU1419" s="13">
        <f t="shared" si="1938"/>
        <v>2.28281443876732E-3</v>
      </c>
      <c r="AV1419" s="13">
        <f t="shared" si="1939"/>
        <v>8.7807408551971865E-4</v>
      </c>
      <c r="AW1419" s="13">
        <f t="shared" si="1940"/>
        <v>1.843789833439888E-5</v>
      </c>
      <c r="AX1419" s="13">
        <f t="shared" si="1941"/>
        <v>8.0126068436317966E-4</v>
      </c>
      <c r="AY1419" s="13">
        <f t="shared" si="1942"/>
        <v>1.2793386291190744E-3</v>
      </c>
      <c r="AZ1419" s="13">
        <f t="shared" si="1943"/>
        <v>1.0213326074129563E-3</v>
      </c>
      <c r="BA1419" s="13">
        <f t="shared" si="1944"/>
        <v>5.4357268212520027E-4</v>
      </c>
      <c r="BB1419" s="13">
        <f t="shared" si="1945"/>
        <v>2.1697480718442083E-4</v>
      </c>
      <c r="BC1419" s="13">
        <f t="shared" si="1946"/>
        <v>6.9286876991177609E-5</v>
      </c>
      <c r="BD1419" s="13">
        <f t="shared" si="1947"/>
        <v>1.0007386397888711E-3</v>
      </c>
      <c r="BE1419" s="13">
        <f t="shared" si="1948"/>
        <v>1.539718079672485E-3</v>
      </c>
      <c r="BF1419" s="13">
        <f t="shared" si="1949"/>
        <v>1.1844909702749594E-3</v>
      </c>
      <c r="BG1419" s="13">
        <f t="shared" si="1950"/>
        <v>6.0747867945684869E-4</v>
      </c>
      <c r="BH1419" s="13">
        <f t="shared" si="1951"/>
        <v>2.3366388300261124E-4</v>
      </c>
      <c r="BI1419" s="13">
        <f t="shared" si="1952"/>
        <v>7.1902191225773E-5</v>
      </c>
      <c r="BJ1419" s="14">
        <f t="shared" si="1953"/>
        <v>0.36796824926186172</v>
      </c>
      <c r="BK1419" s="14">
        <f t="shared" si="1954"/>
        <v>0.23814594814987905</v>
      </c>
      <c r="BL1419" s="14">
        <f t="shared" si="1955"/>
        <v>0.36325467936731931</v>
      </c>
      <c r="BM1419" s="14">
        <f t="shared" si="1956"/>
        <v>0.60402790314965482</v>
      </c>
      <c r="BN1419" s="14">
        <f t="shared" si="1957"/>
        <v>0.39358312019124447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1.6306</v>
      </c>
      <c r="F1420" s="10">
        <f>VLOOKUP(B1420,home!$B$2:$E$405,3,FALSE)</f>
        <v>1.2264999999999999</v>
      </c>
      <c r="G1420" s="10">
        <f>VLOOKUP(C1420,away!$B$2:$E$405,4,FALSE)</f>
        <v>1.0822000000000001</v>
      </c>
      <c r="H1420" s="10">
        <f>VLOOKUP(A1420,away!$A$2:$E$405,3,FALSE)</f>
        <v>1.1465000000000001</v>
      </c>
      <c r="I1420" s="10">
        <f>VLOOKUP(C1420,away!$B$2:$E$405,3,FALSE)</f>
        <v>1.0773999999999999</v>
      </c>
      <c r="J1420" s="10">
        <f>VLOOKUP(B1420,home!$B$2:$E$405,4,FALSE)</f>
        <v>1.1800999999999999</v>
      </c>
      <c r="K1420" s="12">
        <f t="shared" si="1902"/>
        <v>2.1643252199799998</v>
      </c>
      <c r="L1420" s="12">
        <f t="shared" si="1903"/>
        <v>1.45770566191</v>
      </c>
      <c r="M1420" s="13">
        <f t="shared" si="1904"/>
        <v>2.6728339234935946E-2</v>
      </c>
      <c r="N1420" s="13">
        <f t="shared" si="1905"/>
        <v>5.7848818694352801E-2</v>
      </c>
      <c r="O1420" s="13">
        <f t="shared" si="1906"/>
        <v>3.8962051436217331E-2</v>
      </c>
      <c r="P1420" s="13">
        <f t="shared" si="1907"/>
        <v>8.4326550545563136E-2</v>
      </c>
      <c r="Q1420" s="13">
        <f t="shared" si="1908"/>
        <v>6.2601828623119138E-2</v>
      </c>
      <c r="R1420" s="13">
        <f t="shared" si="1909"/>
        <v>2.8397601489101327E-2</v>
      </c>
      <c r="S1420" s="13">
        <f t="shared" si="1910"/>
        <v>6.6511494264660936E-2</v>
      </c>
      <c r="T1420" s="13">
        <f t="shared" si="1911"/>
        <v>9.1255040029840279E-2</v>
      </c>
      <c r="U1420" s="13">
        <f t="shared" si="1912"/>
        <v>6.1461645089803597E-2</v>
      </c>
      <c r="V1420" s="13">
        <f t="shared" si="1913"/>
        <v>2.3315597865666164E-2</v>
      </c>
      <c r="W1420" s="13">
        <f t="shared" si="1914"/>
        <v>4.5163572168627528E-2</v>
      </c>
      <c r="X1420" s="13">
        <f t="shared" si="1915"/>
        <v>6.5835194862289254E-2</v>
      </c>
      <c r="Y1420" s="13">
        <f t="shared" si="1916"/>
        <v>4.7984168151853593E-2</v>
      </c>
      <c r="Z1420" s="13">
        <f t="shared" si="1917"/>
        <v>1.3798448158442285E-2</v>
      </c>
      <c r="AA1420" s="13">
        <f t="shared" si="1918"/>
        <v>2.9864329345903221E-2</v>
      </c>
      <c r="AB1420" s="13">
        <f t="shared" si="1919"/>
        <v>3.231806059056358E-2</v>
      </c>
      <c r="AC1420" s="13">
        <f t="shared" si="1920"/>
        <v>4.5974703212883581E-3</v>
      </c>
      <c r="AD1420" s="13">
        <f t="shared" si="1921"/>
        <v>2.4437164567236849E-2</v>
      </c>
      <c r="AE1420" s="13">
        <f t="shared" si="1922"/>
        <v>3.5622193150687591E-2</v>
      </c>
      <c r="AF1420" s="13">
        <f t="shared" si="1923"/>
        <v>2.5963336322704464E-2</v>
      </c>
      <c r="AG1420" s="13">
        <f t="shared" si="1924"/>
        <v>1.2615634119893285E-2</v>
      </c>
      <c r="AH1420" s="13">
        <f t="shared" si="1925"/>
        <v>5.0285190015332349E-3</v>
      </c>
      <c r="AI1420" s="13">
        <f t="shared" si="1926"/>
        <v>1.0883350494167028E-2</v>
      </c>
      <c r="AJ1420" s="13">
        <f t="shared" si="1927"/>
        <v>1.1777554976203749E-2</v>
      </c>
      <c r="AK1420" s="13">
        <f t="shared" si="1928"/>
        <v>8.4968197548995743E-3</v>
      </c>
      <c r="AL1420" s="13">
        <f t="shared" si="1929"/>
        <v>5.8019139913206407E-4</v>
      </c>
      <c r="AM1420" s="13">
        <f t="shared" si="1930"/>
        <v>1.057799431553446E-2</v>
      </c>
      <c r="AN1420" s="13">
        <f t="shared" si="1931"/>
        <v>1.5419602205406379E-2</v>
      </c>
      <c r="AO1420" s="13">
        <f t="shared" si="1932"/>
        <v>1.1238620719610402E-2</v>
      </c>
      <c r="AP1420" s="13">
        <f t="shared" si="1933"/>
        <v>5.4608670183450402E-3</v>
      </c>
      <c r="AQ1420" s="13">
        <f t="shared" si="1934"/>
        <v>1.9900841928947874E-3</v>
      </c>
      <c r="AR1420" s="13">
        <f t="shared" si="1935"/>
        <v>1.4660201239114017E-3</v>
      </c>
      <c r="AS1420" s="13">
        <f t="shared" si="1936"/>
        <v>3.172944327179651E-3</v>
      </c>
      <c r="AT1420" s="13">
        <f t="shared" si="1937"/>
        <v>3.4336417144536962E-3</v>
      </c>
      <c r="AU1420" s="13">
        <f t="shared" si="1938"/>
        <v>2.4771724529891663E-3</v>
      </c>
      <c r="AV1420" s="13">
        <f t="shared" si="1939"/>
        <v>1.3403517035610435E-3</v>
      </c>
      <c r="AW1420" s="13">
        <f t="shared" si="1940"/>
        <v>5.0846509677910439E-5</v>
      </c>
      <c r="AX1420" s="13">
        <f t="shared" si="1941"/>
        <v>3.8157033123193897E-3</v>
      </c>
      <c r="AY1420" s="13">
        <f t="shared" si="1942"/>
        <v>5.5621723225367159E-3</v>
      </c>
      <c r="AZ1420" s="13">
        <f t="shared" si="1943"/>
        <v>4.0540050435404328E-3</v>
      </c>
      <c r="BA1420" s="13">
        <f t="shared" si="1944"/>
        <v>1.9698487017935284E-3</v>
      </c>
      <c r="BB1420" s="13">
        <f t="shared" si="1945"/>
        <v>7.1786490142762278E-4</v>
      </c>
      <c r="BC1420" s="13">
        <f t="shared" si="1946"/>
        <v>2.0928714625950169E-4</v>
      </c>
      <c r="BD1420" s="13">
        <f t="shared" si="1947"/>
        <v>3.5617097251660913E-4</v>
      </c>
      <c r="BE1420" s="13">
        <f t="shared" si="1948"/>
        <v>7.7086981844250049E-4</v>
      </c>
      <c r="BF1420" s="13">
        <f t="shared" si="1949"/>
        <v>8.34206494688254E-4</v>
      </c>
      <c r="BG1420" s="13">
        <f t="shared" si="1950"/>
        <v>6.0183138504163328E-4</v>
      </c>
      <c r="BH1420" s="13">
        <f t="shared" si="1951"/>
        <v>3.2563971120527525E-4</v>
      </c>
      <c r="BI1420" s="13">
        <f t="shared" si="1952"/>
        <v>1.4095804791771607E-4</v>
      </c>
      <c r="BJ1420" s="14">
        <f t="shared" si="1953"/>
        <v>0.53034300057027317</v>
      </c>
      <c r="BK1420" s="14">
        <f t="shared" si="1954"/>
        <v>0.21162181595378332</v>
      </c>
      <c r="BL1420" s="14">
        <f t="shared" si="1955"/>
        <v>0.24210973893029961</v>
      </c>
      <c r="BM1420" s="14">
        <f t="shared" si="1956"/>
        <v>0.69349648777664952</v>
      </c>
      <c r="BN1420" s="14">
        <f t="shared" si="1957"/>
        <v>0.29886519002328965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1.6306</v>
      </c>
      <c r="F1421" s="10">
        <f>VLOOKUP(B1421,home!$B$2:$E$405,3,FALSE)</f>
        <v>1.1904999999999999</v>
      </c>
      <c r="G1421" s="10">
        <f>VLOOKUP(C1421,away!$B$2:$E$405,4,FALSE)</f>
        <v>0.64929999999999999</v>
      </c>
      <c r="H1421" s="10">
        <f>VLOOKUP(A1421,away!$A$2:$E$405,3,FALSE)</f>
        <v>1.1465000000000001</v>
      </c>
      <c r="I1421" s="10">
        <f>VLOOKUP(C1421,away!$B$2:$E$405,3,FALSE)</f>
        <v>0.5131</v>
      </c>
      <c r="J1421" s="10">
        <f>VLOOKUP(B1421,home!$B$2:$E$405,4,FALSE)</f>
        <v>1.1288</v>
      </c>
      <c r="K1421" s="12">
        <f t="shared" si="1902"/>
        <v>1.2604401844899999</v>
      </c>
      <c r="L1421" s="12">
        <f t="shared" si="1903"/>
        <v>0.66403821652000006</v>
      </c>
      <c r="M1421" s="13">
        <f t="shared" si="1904"/>
        <v>0.14595186535100052</v>
      </c>
      <c r="N1421" s="13">
        <f t="shared" si="1905"/>
        <v>0.18396359608967472</v>
      </c>
      <c r="O1421" s="13">
        <f t="shared" si="1906"/>
        <v>9.6917616365445561E-2</v>
      </c>
      <c r="P1421" s="13">
        <f t="shared" si="1907"/>
        <v>0.12215885825199325</v>
      </c>
      <c r="Q1421" s="13">
        <f t="shared" si="1908"/>
        <v>0.11593755449735675</v>
      </c>
      <c r="R1421" s="13">
        <f t="shared" si="1909"/>
        <v>3.2178500560340023E-2</v>
      </c>
      <c r="S1421" s="13">
        <f t="shared" si="1910"/>
        <v>2.5561144103130654E-2</v>
      </c>
      <c r="T1421" s="13">
        <f t="shared" si="1911"/>
        <v>7.6986966916115077E-2</v>
      </c>
      <c r="U1421" s="13">
        <f t="shared" si="1912"/>
        <v>4.0559075182886553E-2</v>
      </c>
      <c r="V1421" s="13">
        <f t="shared" si="1913"/>
        <v>2.3771308831805945E-3</v>
      </c>
      <c r="W1421" s="13">
        <f t="shared" si="1914"/>
        <v>4.8710784193322594E-2</v>
      </c>
      <c r="X1421" s="13">
        <f t="shared" si="1915"/>
        <v>3.2345822261024539E-2</v>
      </c>
      <c r="Y1421" s="13">
        <f t="shared" si="1916"/>
        <v>1.0739431063041828E-2</v>
      </c>
      <c r="Z1421" s="13">
        <f t="shared" si="1917"/>
        <v>7.122584707458671E-3</v>
      </c>
      <c r="AA1421" s="13">
        <f t="shared" si="1918"/>
        <v>8.9775919827148609E-3</v>
      </c>
      <c r="AB1421" s="13">
        <f t="shared" si="1919"/>
        <v>5.6578588474845322E-3</v>
      </c>
      <c r="AC1421" s="13">
        <f t="shared" si="1920"/>
        <v>1.2435075508736168E-4</v>
      </c>
      <c r="AD1421" s="13">
        <f t="shared" si="1921"/>
        <v>1.5349257453821022E-2</v>
      </c>
      <c r="AE1421" s="13">
        <f t="shared" si="1922"/>
        <v>1.0192493544541627E-2</v>
      </c>
      <c r="AF1421" s="13">
        <f t="shared" si="1923"/>
        <v>3.3841026176045183E-3</v>
      </c>
      <c r="AG1421" s="13">
        <f t="shared" si="1924"/>
        <v>7.4905782223825613E-4</v>
      </c>
      <c r="AH1421" s="13">
        <f t="shared" si="1925"/>
        <v>1.1824171115383704E-3</v>
      </c>
      <c r="AI1421" s="13">
        <f t="shared" si="1926"/>
        <v>1.4903660422115566E-3</v>
      </c>
      <c r="AJ1421" s="13">
        <f t="shared" si="1927"/>
        <v>9.3925862460138287E-4</v>
      </c>
      <c r="AK1421" s="13">
        <f t="shared" si="1928"/>
        <v>3.9462643802546358E-4</v>
      </c>
      <c r="AL1421" s="13">
        <f t="shared" si="1929"/>
        <v>4.1631660486732454E-6</v>
      </c>
      <c r="AM1421" s="13">
        <f t="shared" si="1930"/>
        <v>3.8693641793757366E-3</v>
      </c>
      <c r="AN1421" s="13">
        <f t="shared" si="1931"/>
        <v>2.5694056887390375E-3</v>
      </c>
      <c r="AO1421" s="13">
        <f t="shared" si="1932"/>
        <v>8.5309178553330653E-4</v>
      </c>
      <c r="AP1421" s="13">
        <f t="shared" si="1933"/>
        <v>1.8882851593113309E-4</v>
      </c>
      <c r="AQ1421" s="13">
        <f t="shared" si="1934"/>
        <v>3.1347337736757008E-5</v>
      </c>
      <c r="AR1421" s="13">
        <f t="shared" si="1935"/>
        <v>1.5703402998573396E-4</v>
      </c>
      <c r="AS1421" s="13">
        <f t="shared" si="1936"/>
        <v>1.9793200172642673E-4</v>
      </c>
      <c r="AT1421" s="13">
        <f t="shared" si="1937"/>
        <v>1.2474072438626617E-4</v>
      </c>
      <c r="AU1421" s="13">
        <f t="shared" si="1938"/>
        <v>5.2409407219613863E-5</v>
      </c>
      <c r="AV1421" s="13">
        <f t="shared" si="1939"/>
        <v>1.6514730726225403E-5</v>
      </c>
      <c r="AW1421" s="13">
        <f t="shared" si="1940"/>
        <v>9.6791350048548814E-8</v>
      </c>
      <c r="AX1421" s="13">
        <f t="shared" si="1941"/>
        <v>8.1285035001855727E-4</v>
      </c>
      <c r="AY1421" s="13">
        <f t="shared" si="1942"/>
        <v>5.3976369672398055E-4</v>
      </c>
      <c r="AZ1421" s="13">
        <f t="shared" si="1943"/>
        <v>1.7921186125741714E-4</v>
      </c>
      <c r="BA1421" s="13">
        <f t="shared" si="1944"/>
        <v>3.9667841576201662E-5</v>
      </c>
      <c r="BB1421" s="13">
        <f t="shared" si="1945"/>
        <v>6.5852406933647131E-6</v>
      </c>
      <c r="BC1421" s="13">
        <f t="shared" si="1946"/>
        <v>8.7457029707536708E-7</v>
      </c>
      <c r="BD1421" s="13">
        <f t="shared" si="1947"/>
        <v>1.737943286744582E-5</v>
      </c>
      <c r="BE1421" s="13">
        <f t="shared" si="1948"/>
        <v>2.1905735569774979E-5</v>
      </c>
      <c r="BF1421" s="13">
        <f t="shared" si="1949"/>
        <v>1.3805434691478167E-5</v>
      </c>
      <c r="BG1421" s="13">
        <f t="shared" si="1950"/>
        <v>5.8003082164971299E-6</v>
      </c>
      <c r="BH1421" s="13">
        <f t="shared" si="1951"/>
        <v>1.8277353896251256E-6</v>
      </c>
      <c r="BI1421" s="13">
        <f t="shared" si="1952"/>
        <v>4.6075022633959924E-7</v>
      </c>
      <c r="BJ1421" s="14">
        <f t="shared" si="1953"/>
        <v>0.50745005752662364</v>
      </c>
      <c r="BK1421" s="14">
        <f t="shared" si="1954"/>
        <v>0.29671727620716504</v>
      </c>
      <c r="BL1421" s="14">
        <f t="shared" si="1955"/>
        <v>0.1889071214462538</v>
      </c>
      <c r="BM1421" s="14">
        <f t="shared" si="1956"/>
        <v>0.30254938186631614</v>
      </c>
      <c r="BN1421" s="14">
        <f t="shared" si="1957"/>
        <v>0.69710799111581079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1.391</v>
      </c>
      <c r="F1422" s="10">
        <f>VLOOKUP(B1422,home!$B$2:$E$405,3,FALSE)</f>
        <v>0.66359999999999997</v>
      </c>
      <c r="G1422" s="10">
        <f>VLOOKUP(C1422,away!$B$2:$E$405,4,FALSE)</f>
        <v>0.60829999999999995</v>
      </c>
      <c r="H1422" s="10">
        <f>VLOOKUP(A1422,away!$A$2:$E$405,3,FALSE)</f>
        <v>1.016</v>
      </c>
      <c r="I1422" s="10">
        <f>VLOOKUP(C1422,away!$B$2:$E$405,3,FALSE)</f>
        <v>1.2114</v>
      </c>
      <c r="J1422" s="10">
        <f>VLOOKUP(B1422,home!$B$2:$E$405,4,FALSE)</f>
        <v>0.7571</v>
      </c>
      <c r="K1422" s="12">
        <f t="shared" si="1902"/>
        <v>0.56150202107999991</v>
      </c>
      <c r="L1422" s="12">
        <f t="shared" si="1903"/>
        <v>0.93182535504000008</v>
      </c>
      <c r="M1422" s="13">
        <f t="shared" si="1904"/>
        <v>0.22462400216370004</v>
      </c>
      <c r="N1422" s="13">
        <f t="shared" si="1905"/>
        <v>0.12612683119799584</v>
      </c>
      <c r="O1422" s="13">
        <f t="shared" si="1906"/>
        <v>0.20931034056669554</v>
      </c>
      <c r="P1422" s="13">
        <f t="shared" si="1907"/>
        <v>0.11752817926114262</v>
      </c>
      <c r="Q1422" s="13">
        <f t="shared" si="1908"/>
        <v>3.5410235315045328E-2</v>
      </c>
      <c r="R1422" s="13">
        <f t="shared" si="1909"/>
        <v>9.7520341206052186E-2</v>
      </c>
      <c r="S1422" s="13">
        <f t="shared" si="1910"/>
        <v>1.5373326967939983E-2</v>
      </c>
      <c r="T1422" s="13">
        <f t="shared" si="1911"/>
        <v>3.2996155094492059E-2</v>
      </c>
      <c r="U1422" s="13">
        <f t="shared" si="1912"/>
        <v>5.475786868360949E-2</v>
      </c>
      <c r="V1422" s="13">
        <f t="shared" si="1913"/>
        <v>8.9374001310048041E-4</v>
      </c>
      <c r="W1422" s="13">
        <f t="shared" si="1914"/>
        <v>6.6276395654387785E-3</v>
      </c>
      <c r="X1422" s="13">
        <f t="shared" si="1915"/>
        <v>6.1758025911421406E-3</v>
      </c>
      <c r="Y1422" s="13">
        <f t="shared" si="1916"/>
        <v>2.8773847210739885E-3</v>
      </c>
      <c r="Z1422" s="13">
        <f t="shared" si="1917"/>
        <v>3.029064218931718E-2</v>
      </c>
      <c r="AA1422" s="13">
        <f t="shared" si="1918"/>
        <v>1.7008256809112707E-2</v>
      </c>
      <c r="AB1422" s="13">
        <f t="shared" si="1919"/>
        <v>4.7750852866822284E-3</v>
      </c>
      <c r="AC1422" s="13">
        <f t="shared" si="1920"/>
        <v>2.9226517274626301E-5</v>
      </c>
      <c r="AD1422" s="13">
        <f t="shared" si="1921"/>
        <v>9.3035825274591149E-4</v>
      </c>
      <c r="AE1422" s="13">
        <f t="shared" si="1922"/>
        <v>8.6693140917935309E-4</v>
      </c>
      <c r="AF1422" s="13">
        <f t="shared" si="1923"/>
        <v>4.0391433407693903E-4</v>
      </c>
      <c r="AG1422" s="13">
        <f t="shared" si="1924"/>
        <v>1.2545920591899634E-4</v>
      </c>
      <c r="AH1422" s="13">
        <f t="shared" si="1925"/>
        <v>7.0563971031125192E-3</v>
      </c>
      <c r="AI1422" s="13">
        <f t="shared" si="1926"/>
        <v>3.9621812349407357E-3</v>
      </c>
      <c r="AJ1422" s="13">
        <f t="shared" si="1927"/>
        <v>1.1123863856522366E-3</v>
      </c>
      <c r="AK1422" s="13">
        <f t="shared" si="1928"/>
        <v>2.0820240125520232E-4</v>
      </c>
      <c r="AL1422" s="13">
        <f t="shared" si="1929"/>
        <v>6.1167806260131943E-7</v>
      </c>
      <c r="AM1422" s="13">
        <f t="shared" si="1930"/>
        <v>1.044796078490574E-4</v>
      </c>
      <c r="AN1422" s="13">
        <f t="shared" si="1931"/>
        <v>9.7356747678387879E-5</v>
      </c>
      <c r="AO1422" s="13">
        <f t="shared" si="1932"/>
        <v>4.5359742985476736E-5</v>
      </c>
      <c r="AP1422" s="13">
        <f t="shared" si="1933"/>
        <v>1.4089119537321673E-5</v>
      </c>
      <c r="AQ1422" s="13">
        <f t="shared" si="1934"/>
        <v>3.2821497037664419E-6</v>
      </c>
      <c r="AR1422" s="13">
        <f t="shared" si="1935"/>
        <v>1.3150659471822109E-3</v>
      </c>
      <c r="AS1422" s="13">
        <f t="shared" si="1936"/>
        <v>7.3841218719629582E-4</v>
      </c>
      <c r="AT1422" s="13">
        <f t="shared" si="1937"/>
        <v>2.0730996775041168E-4</v>
      </c>
      <c r="AU1422" s="13">
        <f t="shared" si="1938"/>
        <v>3.8801655293961912E-5</v>
      </c>
      <c r="AV1422" s="13">
        <f t="shared" si="1939"/>
        <v>5.4468019672022725E-6</v>
      </c>
      <c r="AW1422" s="13">
        <f t="shared" si="1940"/>
        <v>8.8900919238666605E-9</v>
      </c>
      <c r="AX1422" s="13">
        <f t="shared" si="1941"/>
        <v>9.7775851614819169E-6</v>
      </c>
      <c r="AY1422" s="13">
        <f t="shared" si="1942"/>
        <v>9.1110017645317238E-6</v>
      </c>
      <c r="AZ1422" s="13">
        <f t="shared" si="1943"/>
        <v>4.2449312270024196E-6</v>
      </c>
      <c r="BA1422" s="13">
        <f t="shared" si="1944"/>
        <v>1.3185115159073045E-6</v>
      </c>
      <c r="BB1422" s="13">
        <f t="shared" si="1945"/>
        <v>3.0715561535866311E-7</v>
      </c>
      <c r="BC1422" s="13">
        <f t="shared" si="1946"/>
        <v>5.7243078066823214E-8</v>
      </c>
      <c r="BD1422" s="13">
        <f t="shared" si="1947"/>
        <v>2.0423529885567956E-4</v>
      </c>
      <c r="BE1422" s="13">
        <f t="shared" si="1948"/>
        <v>1.1467853308334185E-4</v>
      </c>
      <c r="BF1422" s="13">
        <f t="shared" si="1949"/>
        <v>3.2196114050393046E-5</v>
      </c>
      <c r="BG1422" s="13">
        <f t="shared" si="1950"/>
        <v>6.0260610367392907E-6</v>
      </c>
      <c r="BH1422" s="13">
        <f t="shared" si="1951"/>
        <v>8.4591136282013769E-7</v>
      </c>
      <c r="BI1422" s="13">
        <f t="shared" si="1952"/>
        <v>9.4996187975608938E-8</v>
      </c>
      <c r="BJ1422" s="14">
        <f t="shared" si="1953"/>
        <v>0.21283009548322568</v>
      </c>
      <c r="BK1422" s="14">
        <f t="shared" si="1954"/>
        <v>0.35845819760298486</v>
      </c>
      <c r="BL1422" s="14">
        <f t="shared" si="1955"/>
        <v>0.39837417315107992</v>
      </c>
      <c r="BM1422" s="14">
        <f t="shared" si="1956"/>
        <v>0.18942407660430347</v>
      </c>
      <c r="BN1422" s="14">
        <f t="shared" si="1957"/>
        <v>0.81051992971063158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1.391</v>
      </c>
      <c r="F1423" s="10">
        <f>VLOOKUP(B1423,home!$B$2:$E$405,3,FALSE)</f>
        <v>0.7843</v>
      </c>
      <c r="G1423" s="10">
        <f>VLOOKUP(C1423,away!$B$2:$E$405,4,FALSE)</f>
        <v>0.94010000000000005</v>
      </c>
      <c r="H1423" s="10">
        <f>VLOOKUP(A1423,away!$A$2:$E$405,3,FALSE)</f>
        <v>1.016</v>
      </c>
      <c r="I1423" s="10">
        <f>VLOOKUP(C1423,away!$B$2:$E$405,3,FALSE)</f>
        <v>0.7571</v>
      </c>
      <c r="J1423" s="10">
        <f>VLOOKUP(B1423,home!$B$2:$E$405,4,FALSE)</f>
        <v>1.3422000000000001</v>
      </c>
      <c r="K1423" s="12">
        <f t="shared" si="1902"/>
        <v>1.0256127181300001</v>
      </c>
      <c r="L1423" s="12">
        <f t="shared" si="1903"/>
        <v>1.0324384939200002</v>
      </c>
      <c r="M1423" s="13">
        <f t="shared" si="1904"/>
        <v>0.12770259283354043</v>
      </c>
      <c r="N1423" s="13">
        <f t="shared" si="1905"/>
        <v>0.13097340334825608</v>
      </c>
      <c r="O1423" s="13">
        <f t="shared" si="1906"/>
        <v>0.13184507261473952</v>
      </c>
      <c r="P1423" s="13">
        <f t="shared" si="1907"/>
        <v>0.13522198329645022</v>
      </c>
      <c r="Q1423" s="13">
        <f t="shared" si="1908"/>
        <v>6.7163994105370883E-2</v>
      </c>
      <c r="R1423" s="13">
        <f t="shared" si="1909"/>
        <v>6.8060964100567348E-2</v>
      </c>
      <c r="S1423" s="13">
        <f t="shared" si="1910"/>
        <v>3.5796032721238137E-2</v>
      </c>
      <c r="T1423" s="13">
        <f t="shared" si="1911"/>
        <v>6.9342692919800886E-2</v>
      </c>
      <c r="U1423" s="13">
        <f t="shared" si="1912"/>
        <v>6.9804190389731235E-2</v>
      </c>
      <c r="V1423" s="13">
        <f t="shared" si="1913"/>
        <v>4.2115307235077032E-3</v>
      </c>
      <c r="W1423" s="13">
        <f t="shared" si="1914"/>
        <v>2.2961415518292252E-2</v>
      </c>
      <c r="X1423" s="13">
        <f t="shared" si="1915"/>
        <v>2.3706249255976974E-2</v>
      </c>
      <c r="Y1423" s="13">
        <f t="shared" si="1916"/>
        <v>1.2237622139166494E-2</v>
      </c>
      <c r="Z1423" s="13">
        <f t="shared" si="1917"/>
        <v>2.3422919756910989E-2</v>
      </c>
      <c r="AA1423" s="13">
        <f t="shared" si="1918"/>
        <v>2.4022844398426359E-2</v>
      </c>
      <c r="AB1423" s="13">
        <f t="shared" si="1919"/>
        <v>1.2319067370342052E-2</v>
      </c>
      <c r="AC1423" s="13">
        <f t="shared" si="1920"/>
        <v>2.78719642897626E-4</v>
      </c>
      <c r="AD1423" s="13">
        <f t="shared" si="1921"/>
        <v>5.8873799454570181E-3</v>
      </c>
      <c r="AE1423" s="13">
        <f t="shared" si="1922"/>
        <v>6.0783576840224562E-3</v>
      </c>
      <c r="AF1423" s="13">
        <f t="shared" si="1923"/>
        <v>3.1377652263996024E-3</v>
      </c>
      <c r="AG1423" s="13">
        <f t="shared" si="1924"/>
        <v>1.0798498682061848E-3</v>
      </c>
      <c r="AH1423" s="13">
        <f t="shared" si="1925"/>
        <v>6.0456809992585495E-3</v>
      </c>
      <c r="AI1423" s="13">
        <f t="shared" si="1926"/>
        <v>6.2005273225964556E-3</v>
      </c>
      <c r="AJ1423" s="13">
        <f t="shared" si="1927"/>
        <v>3.1796698405837411E-3</v>
      </c>
      <c r="AK1423" s="13">
        <f t="shared" si="1928"/>
        <v>1.0870366093190253E-3</v>
      </c>
      <c r="AL1423" s="13">
        <f t="shared" si="1929"/>
        <v>1.180524907444058E-5</v>
      </c>
      <c r="AM1423" s="13">
        <f t="shared" si="1930"/>
        <v>1.2076343497048451E-3</v>
      </c>
      <c r="AN1423" s="13">
        <f t="shared" si="1931"/>
        <v>1.2468081892153292E-3</v>
      </c>
      <c r="AO1423" s="13">
        <f t="shared" si="1932"/>
        <v>6.4362638454029848E-4</v>
      </c>
      <c r="AP1423" s="13">
        <f t="shared" si="1933"/>
        <v>2.2150155170065359E-4</v>
      </c>
      <c r="AQ1423" s="13">
        <f t="shared" si="1934"/>
        <v>5.7171682109691455E-5</v>
      </c>
      <c r="AR1423" s="13">
        <f t="shared" si="1935"/>
        <v>1.2483587571190523E-3</v>
      </c>
      <c r="AS1423" s="13">
        <f t="shared" si="1936"/>
        <v>1.2803326180902599E-3</v>
      </c>
      <c r="AT1423" s="13">
        <f t="shared" si="1937"/>
        <v>6.5656270827502529E-4</v>
      </c>
      <c r="AU1423" s="13">
        <f t="shared" si="1938"/>
        <v>2.2445968795224773E-4</v>
      </c>
      <c r="AV1423" s="13">
        <f t="shared" si="1939"/>
        <v>5.7552177667829085E-5</v>
      </c>
      <c r="AW1423" s="13">
        <f t="shared" si="1940"/>
        <v>3.4723239836972928E-7</v>
      </c>
      <c r="AX1423" s="13">
        <f t="shared" si="1941"/>
        <v>2.0642752465132352E-4</v>
      </c>
      <c r="AY1423" s="13">
        <f t="shared" si="1942"/>
        <v>2.1312372265464615E-4</v>
      </c>
      <c r="AZ1423" s="13">
        <f t="shared" si="1943"/>
        <v>1.1001856761809335E-4</v>
      </c>
      <c r="BA1423" s="13">
        <f t="shared" si="1944"/>
        <v>3.7862468084953337E-5</v>
      </c>
      <c r="BB1423" s="13">
        <f t="shared" si="1945"/>
        <v>9.7726673814308236E-6</v>
      </c>
      <c r="BC1423" s="13">
        <f t="shared" si="1946"/>
        <v>2.0179355985731113E-6</v>
      </c>
      <c r="BD1423" s="13">
        <f t="shared" si="1947"/>
        <v>2.1480893917863946E-4</v>
      </c>
      <c r="BE1423" s="13">
        <f t="shared" si="1948"/>
        <v>2.2031077998962628E-4</v>
      </c>
      <c r="BF1423" s="13">
        <f t="shared" si="1949"/>
        <v>1.129767689492505E-4</v>
      </c>
      <c r="BG1423" s="13">
        <f t="shared" si="1950"/>
        <v>3.8623470362528616E-5</v>
      </c>
      <c r="BH1423" s="13">
        <f t="shared" si="1951"/>
        <v>9.903180605531615E-6</v>
      </c>
      <c r="BI1423" s="13">
        <f t="shared" si="1952"/>
        <v>2.0313655957943165E-6</v>
      </c>
      <c r="BJ1423" s="14">
        <f t="shared" si="1953"/>
        <v>0.34652469505420869</v>
      </c>
      <c r="BK1423" s="14">
        <f t="shared" si="1954"/>
        <v>0.30343578818936323</v>
      </c>
      <c r="BL1423" s="14">
        <f t="shared" si="1955"/>
        <v>0.32663097409935005</v>
      </c>
      <c r="BM1423" s="14">
        <f t="shared" si="1956"/>
        <v>0.33883359031065208</v>
      </c>
      <c r="BN1423" s="14">
        <f t="shared" si="1957"/>
        <v>0.66096801029892449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1.391</v>
      </c>
      <c r="F1424" s="10">
        <f>VLOOKUP(B1424,home!$B$2:$E$405,3,FALSE)</f>
        <v>0.95850000000000002</v>
      </c>
      <c r="G1424" s="10">
        <f>VLOOKUP(C1424,away!$B$2:$E$405,4,FALSE)</f>
        <v>1.1613</v>
      </c>
      <c r="H1424" s="10">
        <f>VLOOKUP(A1424,away!$A$2:$E$405,3,FALSE)</f>
        <v>1.016</v>
      </c>
      <c r="I1424" s="10">
        <f>VLOOKUP(C1424,away!$B$2:$E$405,3,FALSE)</f>
        <v>1.4384999999999999</v>
      </c>
      <c r="J1424" s="10">
        <f>VLOOKUP(B1424,home!$B$2:$E$405,4,FALSE)</f>
        <v>0.9022</v>
      </c>
      <c r="K1424" s="12">
        <f t="shared" si="1902"/>
        <v>1.54833051555</v>
      </c>
      <c r="L1424" s="12">
        <f t="shared" si="1903"/>
        <v>1.3185797351999999</v>
      </c>
      <c r="M1424" s="13">
        <f t="shared" si="1904"/>
        <v>5.6874382964255281E-2</v>
      </c>
      <c r="N1424" s="13">
        <f t="shared" si="1905"/>
        <v>8.8060342696633528E-2</v>
      </c>
      <c r="O1424" s="13">
        <f t="shared" si="1906"/>
        <v>7.4993408828671115E-2</v>
      </c>
      <c r="P1424" s="13">
        <f t="shared" si="1907"/>
        <v>0.11611458335454829</v>
      </c>
      <c r="Q1424" s="13">
        <f t="shared" si="1908"/>
        <v>6.8173257903494142E-2</v>
      </c>
      <c r="R1424" s="13">
        <f t="shared" si="1909"/>
        <v>4.944239457752727E-2</v>
      </c>
      <c r="S1424" s="13">
        <f t="shared" si="1910"/>
        <v>5.9264803259817173E-2</v>
      </c>
      <c r="T1424" s="13">
        <f t="shared" si="1911"/>
        <v>8.9891876354110598E-2</v>
      </c>
      <c r="U1424" s="13">
        <f t="shared" si="1912"/>
        <v>7.6553168286249321E-2</v>
      </c>
      <c r="V1424" s="13">
        <f t="shared" si="1913"/>
        <v>1.3443873203918476E-2</v>
      </c>
      <c r="W1424" s="13">
        <f t="shared" si="1914"/>
        <v>3.5184911852146721E-2</v>
      </c>
      <c r="X1424" s="13">
        <f t="shared" si="1915"/>
        <v>4.6394111753038966E-2</v>
      </c>
      <c r="Y1424" s="13">
        <f t="shared" si="1916"/>
        <v>3.0587167795080673E-2</v>
      </c>
      <c r="Z1424" s="13">
        <f t="shared" si="1917"/>
        <v>2.1731246516563267E-2</v>
      </c>
      <c r="AA1424" s="13">
        <f t="shared" si="1918"/>
        <v>3.3647152122534552E-2</v>
      </c>
      <c r="AB1424" s="13">
        <f t="shared" si="1919"/>
        <v>2.6048456196336601E-2</v>
      </c>
      <c r="AC1424" s="13">
        <f t="shared" si="1920"/>
        <v>1.7154359027567992E-3</v>
      </c>
      <c r="AD1424" s="13">
        <f t="shared" si="1921"/>
        <v>1.3619468176903921E-2</v>
      </c>
      <c r="AE1424" s="13">
        <f t="shared" si="1922"/>
        <v>1.7958354742266796E-2</v>
      </c>
      <c r="AF1424" s="13">
        <f t="shared" si="1923"/>
        <v>1.1839761320342913E-2</v>
      </c>
      <c r="AG1424" s="13">
        <f t="shared" si="1924"/>
        <v>5.2038897822029853E-3</v>
      </c>
      <c r="AH1424" s="13">
        <f t="shared" si="1925"/>
        <v>7.1635953193439775E-3</v>
      </c>
      <c r="AI1424" s="13">
        <f t="shared" si="1926"/>
        <v>1.1091613233991429E-2</v>
      </c>
      <c r="AJ1424" s="13">
        <f t="shared" si="1927"/>
        <v>8.5867416184335771E-3</v>
      </c>
      <c r="AK1424" s="13">
        <f t="shared" si="1928"/>
        <v>4.4317046923213E-3</v>
      </c>
      <c r="AL1424" s="13">
        <f t="shared" si="1929"/>
        <v>1.4008916826067374E-4</v>
      </c>
      <c r="AM1424" s="13">
        <f t="shared" si="1930"/>
        <v>4.2174876367724887E-3</v>
      </c>
      <c r="AN1424" s="13">
        <f t="shared" si="1931"/>
        <v>5.5610937313047412E-3</v>
      </c>
      <c r="AO1424" s="13">
        <f t="shared" si="1932"/>
        <v>3.666372749823094E-3</v>
      </c>
      <c r="AP1424" s="13">
        <f t="shared" si="1933"/>
        <v>1.6114682698687433E-3</v>
      </c>
      <c r="AQ1424" s="13">
        <f t="shared" si="1934"/>
        <v>5.3121235114168234E-4</v>
      </c>
      <c r="AR1424" s="13">
        <f t="shared" si="1935"/>
        <v>1.8891543238521078E-3</v>
      </c>
      <c r="AS1424" s="13">
        <f t="shared" si="1936"/>
        <v>2.9250352882034458E-3</v>
      </c>
      <c r="AT1424" s="13">
        <f t="shared" si="1937"/>
        <v>2.2644606978929924E-3</v>
      </c>
      <c r="AU1424" s="13">
        <f t="shared" si="1938"/>
        <v>1.1687111999371231E-3</v>
      </c>
      <c r="AV1424" s="13">
        <f t="shared" si="1939"/>
        <v>4.5238780368192651E-4</v>
      </c>
      <c r="AW1424" s="13">
        <f t="shared" si="1940"/>
        <v>7.9446016511787056E-6</v>
      </c>
      <c r="AX1424" s="13">
        <f t="shared" si="1941"/>
        <v>1.0883441344949495E-3</v>
      </c>
      <c r="AY1424" s="13">
        <f t="shared" si="1942"/>
        <v>1.4350685206688234E-3</v>
      </c>
      <c r="AZ1424" s="13">
        <f t="shared" si="1943"/>
        <v>9.4612613498867675E-4</v>
      </c>
      <c r="BA1424" s="13">
        <f t="shared" si="1944"/>
        <v>4.1584758284638954E-4</v>
      </c>
      <c r="BB1424" s="13">
        <f t="shared" si="1945"/>
        <v>1.3708204891828808E-4</v>
      </c>
      <c r="BC1424" s="13">
        <f t="shared" si="1946"/>
        <v>3.6150722352669933E-5</v>
      </c>
      <c r="BD1424" s="13">
        <f t="shared" si="1947"/>
        <v>4.1516676801614115E-4</v>
      </c>
      <c r="BE1424" s="13">
        <f t="shared" si="1948"/>
        <v>6.4281537596165919E-4</v>
      </c>
      <c r="BF1424" s="13">
        <f t="shared" si="1949"/>
        <v>4.9764533123309142E-4</v>
      </c>
      <c r="BG1424" s="13">
        <f t="shared" si="1950"/>
        <v>2.5683981742306096E-4</v>
      </c>
      <c r="BH1424" s="13">
        <f t="shared" si="1951"/>
        <v>9.9418231731104021E-5</v>
      </c>
      <c r="BI1424" s="13">
        <f t="shared" si="1952"/>
        <v>3.0786456398257897E-5</v>
      </c>
      <c r="BJ1424" s="14">
        <f t="shared" si="1953"/>
        <v>0.42655939625940187</v>
      </c>
      <c r="BK1424" s="14">
        <f t="shared" si="1954"/>
        <v>0.24898823637422551</v>
      </c>
      <c r="BL1424" s="14">
        <f t="shared" si="1955"/>
        <v>0.30260065616974008</v>
      </c>
      <c r="BM1424" s="14">
        <f t="shared" si="1956"/>
        <v>0.54479404107578344</v>
      </c>
      <c r="BN1424" s="14">
        <f t="shared" si="1957"/>
        <v>0.45365837032512962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1.391</v>
      </c>
      <c r="F1425" s="10">
        <f>VLOOKUP(B1425,home!$B$2:$E$405,3,FALSE)</f>
        <v>0.94010000000000005</v>
      </c>
      <c r="G1425" s="10">
        <f>VLOOKUP(C1425,away!$B$2:$E$405,4,FALSE)</f>
        <v>0.98029999999999995</v>
      </c>
      <c r="H1425" s="10">
        <f>VLOOKUP(A1425,away!$A$2:$E$405,3,FALSE)</f>
        <v>1.016</v>
      </c>
      <c r="I1425" s="10">
        <f>VLOOKUP(C1425,away!$B$2:$E$405,3,FALSE)</f>
        <v>0.89480000000000004</v>
      </c>
      <c r="J1425" s="10">
        <f>VLOOKUP(B1425,home!$B$2:$E$405,4,FALSE)</f>
        <v>1.6657</v>
      </c>
      <c r="K1425" s="12">
        <f t="shared" si="1902"/>
        <v>1.28191782173</v>
      </c>
      <c r="L1425" s="12">
        <f t="shared" si="1903"/>
        <v>1.5143158537600001</v>
      </c>
      <c r="M1425" s="13">
        <f t="shared" si="1904"/>
        <v>6.1039524897981673E-2</v>
      </c>
      <c r="N1425" s="13">
        <f t="shared" si="1905"/>
        <v>7.824765479665477E-2</v>
      </c>
      <c r="O1425" s="13">
        <f t="shared" si="1906"/>
        <v>9.2433120258991905E-2</v>
      </c>
      <c r="P1425" s="13">
        <f t="shared" si="1907"/>
        <v>0.11849166417811403</v>
      </c>
      <c r="Q1425" s="13">
        <f t="shared" si="1908"/>
        <v>5.0153531596204337E-2</v>
      </c>
      <c r="R1425" s="13">
        <f t="shared" si="1909"/>
        <v>6.9986469710348068E-2</v>
      </c>
      <c r="S1425" s="13">
        <f t="shared" si="1910"/>
        <v>5.7504848305934365E-2</v>
      </c>
      <c r="T1425" s="13">
        <f t="shared" si="1911"/>
        <v>7.5948288018185317E-2</v>
      </c>
      <c r="U1425" s="13">
        <f t="shared" si="1912"/>
        <v>8.9716902801662016E-2</v>
      </c>
      <c r="V1425" s="13">
        <f t="shared" si="1913"/>
        <v>1.2403338811966468E-2</v>
      </c>
      <c r="W1425" s="13">
        <f t="shared" si="1914"/>
        <v>2.1430901991957668E-2</v>
      </c>
      <c r="X1425" s="13">
        <f t="shared" si="1915"/>
        <v>3.2453154646798266E-2</v>
      </c>
      <c r="Y1425" s="13">
        <f t="shared" si="1916"/>
        <v>2.4572163293085824E-2</v>
      </c>
      <c r="Z1425" s="13">
        <f t="shared" si="1917"/>
        <v>3.5327206877024717E-2</v>
      </c>
      <c r="AA1425" s="13">
        <f t="shared" si="1918"/>
        <v>4.5286576087600595E-2</v>
      </c>
      <c r="AB1425" s="13">
        <f t="shared" si="1919"/>
        <v>2.9026834485913436E-2</v>
      </c>
      <c r="AC1425" s="13">
        <f t="shared" si="1920"/>
        <v>1.5048571598190537E-3</v>
      </c>
      <c r="AD1425" s="13">
        <f t="shared" si="1921"/>
        <v>6.8681637998098746E-3</v>
      </c>
      <c r="AE1425" s="13">
        <f t="shared" si="1922"/>
        <v>1.0400569328272618E-2</v>
      </c>
      <c r="AF1425" s="13">
        <f t="shared" si="1923"/>
        <v>7.874873510966612E-3</v>
      </c>
      <c r="AG1425" s="13">
        <f t="shared" si="1924"/>
        <v>3.9750152680038059E-3</v>
      </c>
      <c r="AH1425" s="13">
        <f t="shared" si="1925"/>
        <v>1.3374137360734447E-2</v>
      </c>
      <c r="AI1425" s="13">
        <f t="shared" si="1926"/>
        <v>1.7144545032990514E-2</v>
      </c>
      <c r="AJ1425" s="13">
        <f t="shared" si="1927"/>
        <v>1.0988948911621546E-2</v>
      </c>
      <c r="AK1425" s="13">
        <f t="shared" si="1928"/>
        <v>4.6956431506293833E-3</v>
      </c>
      <c r="AL1425" s="13">
        <f t="shared" si="1929"/>
        <v>1.1685086311882861E-4</v>
      </c>
      <c r="AM1425" s="13">
        <f t="shared" si="1930"/>
        <v>1.7608843155074228E-3</v>
      </c>
      <c r="AN1425" s="13">
        <f t="shared" si="1931"/>
        <v>2.6665350356102164E-3</v>
      </c>
      <c r="AO1425" s="13">
        <f t="shared" si="1932"/>
        <v>2.0189881395155191E-3</v>
      </c>
      <c r="AP1425" s="13">
        <f t="shared" si="1933"/>
        <v>1.019128582740586E-3</v>
      </c>
      <c r="AQ1425" s="13">
        <f t="shared" si="1934"/>
        <v>3.8582064246600714E-4</v>
      </c>
      <c r="AR1425" s="13">
        <f t="shared" si="1935"/>
        <v>4.050533647144818E-3</v>
      </c>
      <c r="AS1425" s="13">
        <f t="shared" si="1936"/>
        <v>5.1924512697919577E-3</v>
      </c>
      <c r="AT1425" s="13">
        <f t="shared" si="1937"/>
        <v>3.3281479106054396E-3</v>
      </c>
      <c r="AU1425" s="13">
        <f t="shared" si="1938"/>
        <v>1.4221373733195254E-3</v>
      </c>
      <c r="AV1425" s="13">
        <f t="shared" si="1939"/>
        <v>4.5576581095164759E-4</v>
      </c>
      <c r="AW1425" s="13">
        <f t="shared" si="1940"/>
        <v>6.3009506521208475E-6</v>
      </c>
      <c r="AX1425" s="13">
        <f t="shared" si="1941"/>
        <v>3.762181643422998E-4</v>
      </c>
      <c r="AY1425" s="13">
        <f t="shared" si="1942"/>
        <v>5.6971313073602976E-4</v>
      </c>
      <c r="AZ1425" s="13">
        <f t="shared" si="1943"/>
        <v>4.3136281298440687E-4</v>
      </c>
      <c r="BA1425" s="13">
        <f t="shared" si="1944"/>
        <v>2.1773984880826583E-4</v>
      </c>
      <c r="BB1425" s="13">
        <f t="shared" si="1945"/>
        <v>8.2431726261415547E-5</v>
      </c>
      <c r="BC1425" s="13">
        <f t="shared" si="1946"/>
        <v>2.4965533986093206E-5</v>
      </c>
      <c r="BD1425" s="13">
        <f t="shared" si="1947"/>
        <v>1.0222978863432867E-3</v>
      </c>
      <c r="BE1425" s="13">
        <f t="shared" si="1948"/>
        <v>1.3105018796203691E-3</v>
      </c>
      <c r="BF1425" s="13">
        <f t="shared" si="1949"/>
        <v>8.3997785744800723E-4</v>
      </c>
      <c r="BG1425" s="13">
        <f t="shared" si="1950"/>
        <v>3.5892752844039402E-4</v>
      </c>
      <c r="BH1425" s="13">
        <f t="shared" si="1951"/>
        <v>1.1502889885431067E-4</v>
      </c>
      <c r="BI1425" s="13">
        <f t="shared" si="1952"/>
        <v>2.9491519091063681E-5</v>
      </c>
      <c r="BJ1425" s="14">
        <f t="shared" si="1953"/>
        <v>0.32147810418289718</v>
      </c>
      <c r="BK1425" s="14">
        <f t="shared" si="1954"/>
        <v>0.25163079734767047</v>
      </c>
      <c r="BL1425" s="14">
        <f t="shared" si="1955"/>
        <v>0.39077843938210266</v>
      </c>
      <c r="BM1425" s="14">
        <f t="shared" si="1956"/>
        <v>0.52829917017131667</v>
      </c>
      <c r="BN1425" s="14">
        <f t="shared" si="1957"/>
        <v>0.47035196543829477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1.5980000000000001</v>
      </c>
      <c r="F1426" s="10">
        <f>VLOOKUP(B1426,home!$B$2:$E$405,3,FALSE)</f>
        <v>0.69530000000000003</v>
      </c>
      <c r="G1426" s="10">
        <f>VLOOKUP(C1426,away!$B$2:$E$405,4,FALSE)</f>
        <v>0.83440000000000003</v>
      </c>
      <c r="H1426" s="10">
        <f>VLOOKUP(A1426,away!$A$2:$E$405,3,FALSE)</f>
        <v>1.2941</v>
      </c>
      <c r="I1426" s="10">
        <f>VLOOKUP(C1426,away!$B$2:$E$405,3,FALSE)</f>
        <v>1.2879</v>
      </c>
      <c r="J1426" s="10">
        <f>VLOOKUP(B1426,home!$B$2:$E$405,4,FALSE)</f>
        <v>0.85860000000000003</v>
      </c>
      <c r="K1426" s="12">
        <f t="shared" si="1902"/>
        <v>0.92709299536000001</v>
      </c>
      <c r="L1426" s="12">
        <f t="shared" si="1903"/>
        <v>1.4310040554540002</v>
      </c>
      <c r="M1426" s="13">
        <f t="shared" si="1904"/>
        <v>9.4600071149661541E-2</v>
      </c>
      <c r="N1426" s="13">
        <f t="shared" si="1905"/>
        <v>8.7703063323408825E-2</v>
      </c>
      <c r="O1426" s="13">
        <f t="shared" si="1906"/>
        <v>0.13537308546140261</v>
      </c>
      <c r="P1426" s="13">
        <f t="shared" si="1907"/>
        <v>0.12550343929153701</v>
      </c>
      <c r="Q1426" s="13">
        <f t="shared" si="1908"/>
        <v>4.0654447839373428E-2</v>
      </c>
      <c r="R1426" s="13">
        <f t="shared" si="1909"/>
        <v>9.6859717147294078E-2</v>
      </c>
      <c r="S1426" s="13">
        <f t="shared" si="1910"/>
        <v>4.162553231351581E-2</v>
      </c>
      <c r="T1426" s="13">
        <f t="shared" si="1911"/>
        <v>5.8176679730386489E-2</v>
      </c>
      <c r="U1426" s="13">
        <f t="shared" si="1912"/>
        <v>8.97979652998072E-2</v>
      </c>
      <c r="V1426" s="13">
        <f t="shared" si="1913"/>
        <v>6.1359449595414376E-3</v>
      </c>
      <c r="W1426" s="13">
        <f t="shared" si="1914"/>
        <v>1.256348460737053E-2</v>
      </c>
      <c r="X1426" s="13">
        <f t="shared" si="1915"/>
        <v>1.7978397423781135E-2</v>
      </c>
      <c r="Y1426" s="13">
        <f t="shared" si="1916"/>
        <v>1.2863579811997282E-2</v>
      </c>
      <c r="Z1426" s="13">
        <f t="shared" si="1917"/>
        <v>4.6202216015968391E-2</v>
      </c>
      <c r="AA1426" s="13">
        <f t="shared" si="1918"/>
        <v>4.2833750838513894E-2</v>
      </c>
      <c r="AB1426" s="13">
        <f t="shared" si="1919"/>
        <v>1.9855435183690883E-2</v>
      </c>
      <c r="AC1426" s="13">
        <f t="shared" si="1920"/>
        <v>5.087748523648814E-4</v>
      </c>
      <c r="AD1426" s="13">
        <f t="shared" si="1921"/>
        <v>2.9118796442015988E-3</v>
      </c>
      <c r="AE1426" s="13">
        <f t="shared" si="1922"/>
        <v>4.1669115798464388E-3</v>
      </c>
      <c r="AF1426" s="13">
        <f t="shared" si="1923"/>
        <v>2.9814336847392453E-3</v>
      </c>
      <c r="AG1426" s="13">
        <f t="shared" si="1924"/>
        <v>1.422147897976341E-3</v>
      </c>
      <c r="AH1426" s="13">
        <f t="shared" si="1925"/>
        <v>1.6528889622453132E-2</v>
      </c>
      <c r="AI1426" s="13">
        <f t="shared" si="1926"/>
        <v>1.5323817790054891E-2</v>
      </c>
      <c r="AJ1426" s="13">
        <f t="shared" si="1927"/>
        <v>7.1033020676664234E-3</v>
      </c>
      <c r="AK1426" s="13">
        <f t="shared" si="1928"/>
        <v>2.1951405302865819E-3</v>
      </c>
      <c r="AL1426" s="13">
        <f t="shared" si="1929"/>
        <v>2.6999131404803427E-5</v>
      </c>
      <c r="AM1426" s="13">
        <f t="shared" si="1930"/>
        <v>5.3991664429413452E-4</v>
      </c>
      <c r="AN1426" s="13">
        <f t="shared" si="1931"/>
        <v>7.7262290759202144E-4</v>
      </c>
      <c r="AO1426" s="13">
        <f t="shared" si="1932"/>
        <v>5.5281325705042205E-4</v>
      </c>
      <c r="AP1426" s="13">
        <f t="shared" si="1933"/>
        <v>2.6369267091596286E-4</v>
      </c>
      <c r="AQ1426" s="13">
        <f t="shared" si="1934"/>
        <v>9.4336320368559981E-5</v>
      </c>
      <c r="AR1426" s="13">
        <f t="shared" si="1935"/>
        <v>4.7305816163763937E-3</v>
      </c>
      <c r="AS1426" s="13">
        <f t="shared" si="1936"/>
        <v>4.3856890805213404E-3</v>
      </c>
      <c r="AT1426" s="13">
        <f t="shared" si="1937"/>
        <v>2.0329708131890871E-3</v>
      </c>
      <c r="AU1426" s="13">
        <f t="shared" si="1938"/>
        <v>6.2825100022630869E-4</v>
      </c>
      <c r="AV1426" s="13">
        <f t="shared" si="1939"/>
        <v>1.4561177540943108E-4</v>
      </c>
      <c r="AW1426" s="13">
        <f t="shared" si="1940"/>
        <v>9.9497336759288077E-7</v>
      </c>
      <c r="AX1426" s="13">
        <f t="shared" si="1941"/>
        <v>8.3425489833894754E-5</v>
      </c>
      <c r="AY1426" s="13">
        <f t="shared" si="1942"/>
        <v>1.1938221428053986E-4</v>
      </c>
      <c r="AZ1426" s="13">
        <f t="shared" si="1943"/>
        <v>8.5418216392265517E-5</v>
      </c>
      <c r="BA1426" s="13">
        <f t="shared" si="1944"/>
        <v>4.07446046889931E-5</v>
      </c>
      <c r="BB1426" s="13">
        <f t="shared" si="1945"/>
        <v>1.45764236369548E-5</v>
      </c>
      <c r="BC1426" s="13">
        <f t="shared" si="1946"/>
        <v>4.1717842676995732E-6</v>
      </c>
      <c r="BD1426" s="13">
        <f t="shared" si="1947"/>
        <v>1.1282469129484597E-3</v>
      </c>
      <c r="BE1426" s="13">
        <f t="shared" si="1948"/>
        <v>1.0459898100310604E-3</v>
      </c>
      <c r="BF1426" s="13">
        <f t="shared" si="1949"/>
        <v>4.8486491304886665E-4</v>
      </c>
      <c r="BG1426" s="13">
        <f t="shared" si="1950"/>
        <v>1.4983828819447993E-4</v>
      </c>
      <c r="BH1426" s="13">
        <f t="shared" si="1951"/>
        <v>3.4728506855458819E-5</v>
      </c>
      <c r="BI1426" s="13">
        <f t="shared" si="1952"/>
        <v>6.4393110890015257E-6</v>
      </c>
      <c r="BJ1426" s="14">
        <f t="shared" si="1953"/>
        <v>0.24399312607640281</v>
      </c>
      <c r="BK1426" s="14">
        <f t="shared" si="1954"/>
        <v>0.26852014391230605</v>
      </c>
      <c r="BL1426" s="14">
        <f t="shared" si="1955"/>
        <v>0.44064431596905956</v>
      </c>
      <c r="BM1426" s="14">
        <f t="shared" si="1956"/>
        <v>0.41854759052014628</v>
      </c>
      <c r="BN1426" s="14">
        <f t="shared" si="1957"/>
        <v>0.58069382421267757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1.5980000000000001</v>
      </c>
      <c r="F1427" s="10">
        <f>VLOOKUP(B1427,home!$B$2:$E$405,3,FALSE)</f>
        <v>1.0429999999999999</v>
      </c>
      <c r="G1427" s="10">
        <f>VLOOKUP(C1427,away!$B$2:$E$405,4,FALSE)</f>
        <v>0.83440000000000003</v>
      </c>
      <c r="H1427" s="10">
        <f>VLOOKUP(A1427,away!$A$2:$E$405,3,FALSE)</f>
        <v>1.2941</v>
      </c>
      <c r="I1427" s="10">
        <f>VLOOKUP(C1427,away!$B$2:$E$405,3,FALSE)</f>
        <v>1.2879</v>
      </c>
      <c r="J1427" s="10">
        <f>VLOOKUP(B1427,home!$B$2:$E$405,4,FALSE)</f>
        <v>1.0303</v>
      </c>
      <c r="K1427" s="12">
        <f t="shared" si="1902"/>
        <v>1.3907061616</v>
      </c>
      <c r="L1427" s="12">
        <f t="shared" si="1903"/>
        <v>1.7171715331170001</v>
      </c>
      <c r="M1427" s="13">
        <f t="shared" si="1904"/>
        <v>4.4695712699875469E-2</v>
      </c>
      <c r="N1427" s="13">
        <f t="shared" si="1905"/>
        <v>6.2158603048820191E-2</v>
      </c>
      <c r="O1427" s="13">
        <f t="shared" si="1906"/>
        <v>7.6750205500602117E-2</v>
      </c>
      <c r="P1427" s="13">
        <f t="shared" si="1907"/>
        <v>0.10673698369375359</v>
      </c>
      <c r="Q1427" s="13">
        <f t="shared" si="1908"/>
        <v>4.32221761282214E-2</v>
      </c>
      <c r="R1427" s="13">
        <f t="shared" si="1909"/>
        <v>6.5896634023256892E-2</v>
      </c>
      <c r="S1427" s="13">
        <f t="shared" si="1910"/>
        <v>6.3724141533111567E-2</v>
      </c>
      <c r="T1427" s="13">
        <f t="shared" si="1911"/>
        <v>7.4219890446750938E-2</v>
      </c>
      <c r="U1427" s="13">
        <f t="shared" si="1912"/>
        <v>9.1642854964843562E-2</v>
      </c>
      <c r="V1427" s="13">
        <f t="shared" si="1913"/>
        <v>1.6908712628013859E-2</v>
      </c>
      <c r="W1427" s="13">
        <f t="shared" si="1914"/>
        <v>2.0036448886425973E-2</v>
      </c>
      <c r="X1427" s="13">
        <f t="shared" si="1915"/>
        <v>3.4406019652524496E-2</v>
      </c>
      <c r="Y1427" s="13">
        <f t="shared" si="1916"/>
        <v>2.9540518757589566E-2</v>
      </c>
      <c r="Z1427" s="13">
        <f t="shared" si="1917"/>
        <v>3.7718608024321969E-2</v>
      </c>
      <c r="AA1427" s="13">
        <f t="shared" si="1918"/>
        <v>5.2455500586399771E-2</v>
      </c>
      <c r="AB1427" s="13">
        <f t="shared" si="1919"/>
        <v>3.6475093937659298E-2</v>
      </c>
      <c r="AC1427" s="13">
        <f t="shared" si="1920"/>
        <v>2.5237109935150881E-3</v>
      </c>
      <c r="AD1427" s="13">
        <f t="shared" si="1921"/>
        <v>6.9662032307340202E-3</v>
      </c>
      <c r="AE1427" s="13">
        <f t="shared" si="1922"/>
        <v>1.1962165881724135E-2</v>
      </c>
      <c r="AF1427" s="13">
        <f t="shared" si="1923"/>
        <v>1.0270545363260055E-2</v>
      </c>
      <c r="AG1427" s="13">
        <f t="shared" si="1924"/>
        <v>5.8787627091256549E-3</v>
      </c>
      <c r="AH1427" s="13">
        <f t="shared" si="1925"/>
        <v>1.6192329992041041E-2</v>
      </c>
      <c r="AI1427" s="13">
        <f t="shared" si="1926"/>
        <v>2.2518773090591956E-2</v>
      </c>
      <c r="AJ1427" s="13">
        <f t="shared" si="1927"/>
        <v>1.5658498244379256E-2</v>
      </c>
      <c r="AK1427" s="13">
        <f t="shared" si="1928"/>
        <v>7.2587899966203373E-3</v>
      </c>
      <c r="AL1427" s="13">
        <f t="shared" si="1929"/>
        <v>2.4107305411717218E-4</v>
      </c>
      <c r="AM1427" s="13">
        <f t="shared" si="1930"/>
        <v>1.9375883511879258E-3</v>
      </c>
      <c r="AN1427" s="13">
        <f t="shared" si="1931"/>
        <v>3.327171559559011E-3</v>
      </c>
      <c r="AO1427" s="13">
        <f t="shared" si="1932"/>
        <v>2.8566621439356141E-3</v>
      </c>
      <c r="AP1427" s="13">
        <f t="shared" si="1933"/>
        <v>1.6351263044330716E-3</v>
      </c>
      <c r="AQ1427" s="13">
        <f t="shared" si="1934"/>
        <v>7.0194808575581834E-4</v>
      </c>
      <c r="AR1427" s="13">
        <f t="shared" si="1935"/>
        <v>5.5610016234338942E-3</v>
      </c>
      <c r="AS1427" s="13">
        <f t="shared" si="1936"/>
        <v>7.7337192223771202E-3</v>
      </c>
      <c r="AT1427" s="13">
        <f t="shared" si="1937"/>
        <v>5.3776654873221126E-3</v>
      </c>
      <c r="AU1427" s="13">
        <f t="shared" si="1938"/>
        <v>2.4929175094141756E-3</v>
      </c>
      <c r="AV1427" s="13">
        <f t="shared" si="1939"/>
        <v>8.6672893517570563E-4</v>
      </c>
      <c r="AW1427" s="13">
        <f t="shared" si="1940"/>
        <v>1.5991721882619839E-5</v>
      </c>
      <c r="AX1427" s="13">
        <f t="shared" si="1941"/>
        <v>4.4910267644023808E-4</v>
      </c>
      <c r="AY1427" s="13">
        <f t="shared" si="1942"/>
        <v>7.7118633142983159E-4</v>
      </c>
      <c r="AZ1427" s="13">
        <f t="shared" si="1943"/>
        <v>6.6212960753011954E-4</v>
      </c>
      <c r="BA1427" s="13">
        <f t="shared" si="1944"/>
        <v>3.7899670442821768E-4</v>
      </c>
      <c r="BB1427" s="13">
        <f t="shared" si="1945"/>
        <v>1.6270058799732333E-4</v>
      </c>
      <c r="BC1427" s="13">
        <f t="shared" si="1946"/>
        <v>5.5876963626080167E-5</v>
      </c>
      <c r="BD1427" s="13">
        <f t="shared" si="1947"/>
        <v>1.5915322805630195E-3</v>
      </c>
      <c r="BE1427" s="13">
        <f t="shared" si="1948"/>
        <v>2.2133537489642911E-3</v>
      </c>
      <c r="BF1427" s="13">
        <f t="shared" si="1949"/>
        <v>1.5390623482425501E-3</v>
      </c>
      <c r="BG1427" s="13">
        <f t="shared" si="1950"/>
        <v>7.1346116359582632E-4</v>
      </c>
      <c r="BH1427" s="13">
        <f t="shared" si="1951"/>
        <v>2.4805370906875546E-4</v>
      </c>
      <c r="BI1427" s="13">
        <f t="shared" si="1952"/>
        <v>6.8993964321930422E-5</v>
      </c>
      <c r="BJ1427" s="14">
        <f t="shared" si="1953"/>
        <v>0.3115998234214995</v>
      </c>
      <c r="BK1427" s="14">
        <f t="shared" si="1954"/>
        <v>0.23560152093381656</v>
      </c>
      <c r="BL1427" s="14">
        <f t="shared" si="1955"/>
        <v>0.4132551703288736</v>
      </c>
      <c r="BM1427" s="14">
        <f t="shared" si="1956"/>
        <v>0.59795961300443468</v>
      </c>
      <c r="BN1427" s="14">
        <f t="shared" si="1957"/>
        <v>0.39946031509452962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1.5980000000000001</v>
      </c>
      <c r="F1428" s="10">
        <f>VLOOKUP(B1428,home!$B$2:$E$405,3,FALSE)</f>
        <v>1.2516</v>
      </c>
      <c r="G1428" s="10">
        <f>VLOOKUP(C1428,away!$B$2:$E$405,4,FALSE)</f>
        <v>1.5992</v>
      </c>
      <c r="H1428" s="10">
        <f>VLOOKUP(A1428,away!$A$2:$E$405,3,FALSE)</f>
        <v>1.2941</v>
      </c>
      <c r="I1428" s="10">
        <f>VLOOKUP(C1428,away!$B$2:$E$405,3,FALSE)</f>
        <v>0.68689999999999996</v>
      </c>
      <c r="J1428" s="10">
        <f>VLOOKUP(B1428,home!$B$2:$E$405,4,FALSE)</f>
        <v>1.202</v>
      </c>
      <c r="K1428" s="12">
        <f t="shared" si="1902"/>
        <v>3.1984908345600003</v>
      </c>
      <c r="L1428" s="12">
        <f t="shared" si="1903"/>
        <v>1.0684785825799998</v>
      </c>
      <c r="M1428" s="13">
        <f t="shared" si="1904"/>
        <v>1.4024220377997738E-2</v>
      </c>
      <c r="N1428" s="13">
        <f t="shared" si="1905"/>
        <v>4.4856340340875343E-2</v>
      </c>
      <c r="O1428" s="13">
        <f t="shared" si="1906"/>
        <v>1.4984579111272571E-2</v>
      </c>
      <c r="P1428" s="13">
        <f t="shared" si="1907"/>
        <v>4.7928038947144556E-2</v>
      </c>
      <c r="Q1428" s="13">
        <f t="shared" si="1908"/>
        <v>7.1736296726096924E-2</v>
      </c>
      <c r="R1428" s="13">
        <f t="shared" si="1909"/>
        <v>8.0053509246851926E-3</v>
      </c>
      <c r="S1428" s="13">
        <f t="shared" si="1910"/>
        <v>4.0948745374161148E-2</v>
      </c>
      <c r="T1428" s="13">
        <f t="shared" si="1911"/>
        <v>7.6648696645438316E-2</v>
      </c>
      <c r="U1428" s="13">
        <f t="shared" si="1912"/>
        <v>2.5605041560042011E-2</v>
      </c>
      <c r="V1428" s="13">
        <f t="shared" si="1913"/>
        <v>1.5549234825587614E-2</v>
      </c>
      <c r="W1428" s="13">
        <f t="shared" si="1914"/>
        <v>7.6482629194565832E-2</v>
      </c>
      <c r="X1428" s="13">
        <f t="shared" si="1915"/>
        <v>8.1720051233801411E-2</v>
      </c>
      <c r="Y1428" s="13">
        <f t="shared" si="1916"/>
        <v>4.3658062255328541E-2</v>
      </c>
      <c r="Z1428" s="13">
        <f t="shared" si="1917"/>
        <v>2.8511820030210425E-3</v>
      </c>
      <c r="AA1428" s="13">
        <f t="shared" si="1918"/>
        <v>9.1194795043252289E-3</v>
      </c>
      <c r="AB1428" s="13">
        <f t="shared" si="1919"/>
        <v>1.4584285805271012E-2</v>
      </c>
      <c r="AC1428" s="13">
        <f t="shared" si="1920"/>
        <v>3.3212377953655069E-3</v>
      </c>
      <c r="AD1428" s="13">
        <f t="shared" si="1921"/>
        <v>6.1157247120467488E-2</v>
      </c>
      <c r="AE1428" s="13">
        <f t="shared" si="1922"/>
        <v>6.5345208717771872E-2</v>
      </c>
      <c r="AF1428" s="13">
        <f t="shared" si="1923"/>
        <v>3.4909977994579559E-2</v>
      </c>
      <c r="AG1428" s="13">
        <f t="shared" si="1924"/>
        <v>1.2433521268515787E-2</v>
      </c>
      <c r="AH1428" s="13">
        <f t="shared" si="1925"/>
        <v>7.61606726316382E-4</v>
      </c>
      <c r="AI1428" s="13">
        <f t="shared" si="1926"/>
        <v>2.4359921336621943E-3</v>
      </c>
      <c r="AJ1428" s="13">
        <f t="shared" si="1927"/>
        <v>3.8957492562893951E-3</v>
      </c>
      <c r="AK1428" s="13">
        <f t="shared" si="1928"/>
        <v>4.1535060966618551E-3</v>
      </c>
      <c r="AL1428" s="13">
        <f t="shared" si="1929"/>
        <v>4.5401572456388632E-4</v>
      </c>
      <c r="AM1428" s="13">
        <f t="shared" si="1930"/>
        <v>3.9122178876347231E-2</v>
      </c>
      <c r="AN1428" s="13">
        <f t="shared" si="1931"/>
        <v>4.1801210233240696E-2</v>
      </c>
      <c r="AO1428" s="13">
        <f t="shared" si="1932"/>
        <v>2.2331848930070796E-2</v>
      </c>
      <c r="AP1428" s="13">
        <f t="shared" si="1933"/>
        <v>7.9537007637309129E-3</v>
      </c>
      <c r="AQ1428" s="13">
        <f t="shared" si="1934"/>
        <v>2.1245897295741663E-3</v>
      </c>
      <c r="AR1428" s="13">
        <f t="shared" si="1935"/>
        <v>1.627520950835844E-4</v>
      </c>
      <c r="AS1428" s="13">
        <f t="shared" si="1936"/>
        <v>5.2056108443028243E-4</v>
      </c>
      <c r="AT1428" s="13">
        <f t="shared" si="1937"/>
        <v>8.3250492868943663E-4</v>
      </c>
      <c r="AU1428" s="13">
        <f t="shared" si="1938"/>
        <v>8.8758646137972977E-4</v>
      </c>
      <c r="AV1428" s="13">
        <f t="shared" si="1939"/>
        <v>7.0973429040065237E-4</v>
      </c>
      <c r="AW1428" s="13">
        <f t="shared" si="1940"/>
        <v>4.3100203994331752E-5</v>
      </c>
      <c r="AX1428" s="13">
        <f t="shared" si="1941"/>
        <v>2.0855321760668927E-2</v>
      </c>
      <c r="AY1428" s="13">
        <f t="shared" si="1942"/>
        <v>2.228346463408936E-2</v>
      </c>
      <c r="AZ1428" s="13">
        <f t="shared" si="1943"/>
        <v>1.1904702353601674E-2</v>
      </c>
      <c r="BA1428" s="13">
        <f t="shared" si="1944"/>
        <v>4.2399731656043689E-3</v>
      </c>
      <c r="BB1428" s="13">
        <f t="shared" si="1945"/>
        <v>1.1325801295405476E-3</v>
      </c>
      <c r="BC1428" s="13">
        <f t="shared" si="1946"/>
        <v>2.4202752229395149E-4</v>
      </c>
      <c r="BD1428" s="13">
        <f t="shared" si="1947"/>
        <v>2.8982854644472259E-5</v>
      </c>
      <c r="BE1428" s="13">
        <f t="shared" si="1948"/>
        <v>9.2701394939729255E-5</v>
      </c>
      <c r="BF1428" s="13">
        <f t="shared" si="1949"/>
        <v>1.4825228103282546E-4</v>
      </c>
      <c r="BG1428" s="13">
        <f t="shared" si="1950"/>
        <v>1.5806118736203518E-4</v>
      </c>
      <c r="BH1428" s="13">
        <f t="shared" si="1951"/>
        <v>1.2638931476928513E-4</v>
      </c>
      <c r="BI1428" s="13">
        <f t="shared" si="1952"/>
        <v>8.0851012975175448E-5</v>
      </c>
      <c r="BJ1428" s="14">
        <f t="shared" si="1953"/>
        <v>0.74293962959620374</v>
      </c>
      <c r="BK1428" s="14">
        <f t="shared" si="1954"/>
        <v>0.14450895767890981</v>
      </c>
      <c r="BL1428" s="14">
        <f t="shared" si="1955"/>
        <v>8.729396802423306E-2</v>
      </c>
      <c r="BM1428" s="14">
        <f t="shared" si="1956"/>
        <v>0.75381854644420054</v>
      </c>
      <c r="BN1428" s="14">
        <f t="shared" si="1957"/>
        <v>0.2015348264280723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1.8147</v>
      </c>
      <c r="F1445" s="10">
        <f>VLOOKUP(B1445,home!$B$2:$E$405,3,FALSE)</f>
        <v>1.2491000000000001</v>
      </c>
      <c r="G1445" s="10">
        <f>VLOOKUP(C1445,away!$B$2:$E$405,4,FALSE)</f>
        <v>1.1021000000000001</v>
      </c>
      <c r="H1445" s="10">
        <f>VLOOKUP(A1445,away!$A$2:$E$405,3,FALSE)</f>
        <v>1.2371000000000001</v>
      </c>
      <c r="I1445" s="10">
        <f>VLOOKUP(C1445,away!$B$2:$E$405,3,FALSE)</f>
        <v>0.98160000000000003</v>
      </c>
      <c r="J1445" s="10">
        <f>VLOOKUP(B1445,home!$B$2:$E$405,4,FALSE)</f>
        <v>0.7006</v>
      </c>
      <c r="K1445" s="12">
        <f t="shared" si="1958"/>
        <v>2.4981761047170004</v>
      </c>
      <c r="L1445" s="12">
        <f t="shared" si="1959"/>
        <v>0.85076475441599997</v>
      </c>
      <c r="M1445" s="13">
        <f t="shared" si="1960"/>
        <v>3.5121533059467205E-2</v>
      </c>
      <c r="N1445" s="13">
        <f t="shared" si="1961"/>
        <v>8.7739774650189117E-2</v>
      </c>
      <c r="O1445" s="13">
        <f t="shared" si="1962"/>
        <v>2.9880162448051042E-2</v>
      </c>
      <c r="P1445" s="13">
        <f t="shared" si="1963"/>
        <v>7.4645907832783326E-2</v>
      </c>
      <c r="Q1445" s="13">
        <f t="shared" si="1964"/>
        <v>0.10959470423217844</v>
      </c>
      <c r="R1445" s="13">
        <f t="shared" si="1965"/>
        <v>1.2710494533513163E-2</v>
      </c>
      <c r="S1445" s="13">
        <f t="shared" si="1966"/>
        <v>3.9662360030995415E-2</v>
      </c>
      <c r="T1445" s="13">
        <f t="shared" si="1967"/>
        <v>9.3239311631383451E-2</v>
      </c>
      <c r="U1445" s="13">
        <f t="shared" si="1968"/>
        <v>3.1753053722758634E-2</v>
      </c>
      <c r="V1445" s="13">
        <f t="shared" si="1969"/>
        <v>9.3663111848141054E-3</v>
      </c>
      <c r="W1445" s="13">
        <f t="shared" si="1970"/>
        <v>9.1262290438785115E-2</v>
      </c>
      <c r="X1445" s="13">
        <f t="shared" si="1971"/>
        <v>7.7642740112594685E-2</v>
      </c>
      <c r="Y1445" s="13">
        <f t="shared" si="1972"/>
        <v>3.3027853362038465E-2</v>
      </c>
      <c r="Z1445" s="13">
        <f t="shared" si="1973"/>
        <v>3.6045469201034129E-3</v>
      </c>
      <c r="AA1445" s="13">
        <f t="shared" si="1974"/>
        <v>9.0047929841336038E-3</v>
      </c>
      <c r="AB1445" s="13">
        <f t="shared" si="1975"/>
        <v>1.1247779330442931E-2</v>
      </c>
      <c r="AC1445" s="13">
        <f t="shared" si="1976"/>
        <v>1.2441740517330924E-3</v>
      </c>
      <c r="AD1445" s="13">
        <f t="shared" si="1977"/>
        <v>5.6997318308978924E-2</v>
      </c>
      <c r="AE1445" s="13">
        <f t="shared" si="1978"/>
        <v>4.8491309513509037E-2</v>
      </c>
      <c r="AF1445" s="13">
        <f t="shared" si="1979"/>
        <v>2.0627348514785378E-2</v>
      </c>
      <c r="AG1445" s="13">
        <f t="shared" si="1980"/>
        <v>5.8496736978115426E-3</v>
      </c>
      <c r="AH1445" s="13">
        <f t="shared" si="1981"/>
        <v>7.6665536881568208E-4</v>
      </c>
      <c r="AI1445" s="13">
        <f t="shared" si="1982"/>
        <v>1.9152401229283356E-3</v>
      </c>
      <c r="AJ1445" s="13">
        <f t="shared" si="1983"/>
        <v>2.3923035549474093E-3</v>
      </c>
      <c r="AK1445" s="13">
        <f t="shared" si="1984"/>
        <v>1.9921318587330507E-3</v>
      </c>
      <c r="AL1445" s="13">
        <f t="shared" si="1985"/>
        <v>1.0577271947253429E-4</v>
      </c>
      <c r="AM1445" s="13">
        <f t="shared" si="1986"/>
        <v>2.8477867726487995E-2</v>
      </c>
      <c r="AN1445" s="13">
        <f t="shared" si="1987"/>
        <v>2.4227966142616891E-2</v>
      </c>
      <c r="AO1445" s="13">
        <f t="shared" si="1988"/>
        <v>1.030614983266131E-2</v>
      </c>
      <c r="AP1445" s="13">
        <f t="shared" si="1989"/>
        <v>2.9227030104528669E-3</v>
      </c>
      <c r="AQ1445" s="13">
        <f t="shared" si="1990"/>
        <v>6.2163317722970911E-4</v>
      </c>
      <c r="AR1445" s="13">
        <f t="shared" si="1991"/>
        <v>1.3044867331443637E-4</v>
      </c>
      <c r="AS1445" s="13">
        <f t="shared" si="1992"/>
        <v>3.2588375856615912E-4</v>
      </c>
      <c r="AT1445" s="13">
        <f t="shared" si="1993"/>
        <v>4.0705750928267148E-4</v>
      </c>
      <c r="AU1445" s="13">
        <f t="shared" si="1994"/>
        <v>3.3896711431186284E-4</v>
      </c>
      <c r="AV1445" s="13">
        <f t="shared" si="1995"/>
        <v>2.116998863146929E-4</v>
      </c>
      <c r="AW1445" s="13">
        <f t="shared" si="1996"/>
        <v>6.244586836673284E-6</v>
      </c>
      <c r="AX1445" s="13">
        <f t="shared" si="1997"/>
        <v>1.1857121444600631E-2</v>
      </c>
      <c r="AY1445" s="13">
        <f t="shared" si="1998"/>
        <v>1.0087621013896342E-2</v>
      </c>
      <c r="AZ1445" s="13">
        <f t="shared" si="1999"/>
        <v>4.2910962072646008E-3</v>
      </c>
      <c r="BA1445" s="13">
        <f t="shared" si="2000"/>
        <v>1.2169044703162993E-3</v>
      </c>
      <c r="BB1445" s="13">
        <f t="shared" si="2001"/>
        <v>2.5882485820909461E-4</v>
      </c>
      <c r="BC1445" s="13">
        <f t="shared" si="2002"/>
        <v>4.4039813386203297E-5</v>
      </c>
      <c r="BD1445" s="13">
        <f t="shared" si="2003"/>
        <v>1.8496855586041574E-5</v>
      </c>
      <c r="BE1445" s="13">
        <f t="shared" si="2004"/>
        <v>4.6208402637450218E-5</v>
      </c>
      <c r="BF1445" s="13">
        <f t="shared" si="2005"/>
        <v>5.7718363653010081E-5</v>
      </c>
      <c r="BG1445" s="13">
        <f t="shared" si="2006"/>
        <v>4.806354562710535E-5</v>
      </c>
      <c r="BH1445" s="13">
        <f t="shared" si="2007"/>
        <v>3.0017800298402456E-5</v>
      </c>
      <c r="BI1445" s="13">
        <f t="shared" si="2008"/>
        <v>1.4997950284327176E-5</v>
      </c>
      <c r="BJ1445" s="14">
        <f t="shared" si="2009"/>
        <v>0.71878425215937602</v>
      </c>
      <c r="BK1445" s="14">
        <f t="shared" si="2010"/>
        <v>0.17023367989316204</v>
      </c>
      <c r="BL1445" s="14">
        <f t="shared" si="2011"/>
        <v>0.10329217378420001</v>
      </c>
      <c r="BM1445" s="14">
        <f t="shared" si="2012"/>
        <v>0.63614069957359975</v>
      </c>
      <c r="BN1445" s="14">
        <f t="shared" si="2013"/>
        <v>0.34969257675618226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1.8147</v>
      </c>
      <c r="F1446" s="10">
        <f>VLOOKUP(B1446,home!$B$2:$E$405,3,FALSE)</f>
        <v>0.70850000000000002</v>
      </c>
      <c r="G1446" s="10">
        <f>VLOOKUP(C1446,away!$B$2:$E$405,4,FALSE)</f>
        <v>1.2596000000000001</v>
      </c>
      <c r="H1446" s="10">
        <f>VLOOKUP(A1446,away!$A$2:$E$405,3,FALSE)</f>
        <v>1.2371000000000001</v>
      </c>
      <c r="I1446" s="10">
        <f>VLOOKUP(C1446,away!$B$2:$E$405,3,FALSE)</f>
        <v>0.98160000000000003</v>
      </c>
      <c r="J1446" s="10">
        <f>VLOOKUP(B1446,home!$B$2:$E$405,4,FALSE)</f>
        <v>1.3280000000000001</v>
      </c>
      <c r="K1446" s="12">
        <f t="shared" si="1958"/>
        <v>1.6194865510200001</v>
      </c>
      <c r="L1446" s="12">
        <f t="shared" si="1959"/>
        <v>1.6126400140800001</v>
      </c>
      <c r="M1446" s="13">
        <f t="shared" si="1960"/>
        <v>3.9473466573687645E-2</v>
      </c>
      <c r="N1446" s="13">
        <f t="shared" si="1961"/>
        <v>6.3926748238224668E-2</v>
      </c>
      <c r="O1446" s="13">
        <f t="shared" si="1962"/>
        <v>6.3656491691178069E-2</v>
      </c>
      <c r="P1446" s="13">
        <f t="shared" si="1963"/>
        <v>0.10309083217897927</v>
      </c>
      <c r="Q1446" s="13">
        <f t="shared" si="1964"/>
        <v>5.1764254511123174E-2</v>
      </c>
      <c r="R1446" s="13">
        <f t="shared" si="1965"/>
        <v>5.1327502828572409E-2</v>
      </c>
      <c r="S1446" s="13">
        <f t="shared" si="1966"/>
        <v>6.7309262409947085E-2</v>
      </c>
      <c r="T1446" s="13">
        <f t="shared" si="1967"/>
        <v>8.3477108123658383E-2</v>
      </c>
      <c r="U1446" s="13">
        <f t="shared" si="1968"/>
        <v>8.3124200528314027E-2</v>
      </c>
      <c r="V1446" s="13">
        <f t="shared" si="1969"/>
        <v>1.9532017263746617E-2</v>
      </c>
      <c r="W1446" s="13">
        <f t="shared" si="1970"/>
        <v>2.7943838001446779E-2</v>
      </c>
      <c r="X1446" s="13">
        <f t="shared" si="1971"/>
        <v>4.5063351308102378E-2</v>
      </c>
      <c r="Y1446" s="13">
        <f t="shared" si="1972"/>
        <v>3.6335481743995111E-2</v>
      </c>
      <c r="Z1446" s="13">
        <f t="shared" si="1973"/>
        <v>2.7590928294720082E-2</v>
      </c>
      <c r="AA1446" s="13">
        <f t="shared" si="1974"/>
        <v>4.4683137303456362E-2</v>
      </c>
      <c r="AB1446" s="13">
        <f t="shared" si="1975"/>
        <v>3.6181869960163829E-2</v>
      </c>
      <c r="AC1446" s="13">
        <f t="shared" si="1976"/>
        <v>3.1881731081544445E-3</v>
      </c>
      <c r="AD1446" s="13">
        <f t="shared" si="1977"/>
        <v>1.1313667456806165E-2</v>
      </c>
      <c r="AE1446" s="13">
        <f t="shared" si="1978"/>
        <v>1.8244872846840336E-2</v>
      </c>
      <c r="AF1446" s="13">
        <f t="shared" si="1979"/>
        <v>1.4711206002308207E-2</v>
      </c>
      <c r="AG1446" s="13">
        <f t="shared" si="1980"/>
        <v>7.9079598182320299E-3</v>
      </c>
      <c r="AH1446" s="13">
        <f t="shared" si="1981"/>
        <v>1.1123558748419419E-2</v>
      </c>
      <c r="AI1446" s="13">
        <f t="shared" si="1982"/>
        <v>1.8014453792546115E-2</v>
      </c>
      <c r="AJ1446" s="13">
        <f t="shared" si="1983"/>
        <v>1.4587082820499836E-2</v>
      </c>
      <c r="AK1446" s="13">
        <f t="shared" si="1984"/>
        <v>7.8745281488047901E-3</v>
      </c>
      <c r="AL1446" s="13">
        <f t="shared" si="1985"/>
        <v>3.3305554072554779E-4</v>
      </c>
      <c r="AM1446" s="13">
        <f t="shared" si="1986"/>
        <v>3.6644664578020462E-3</v>
      </c>
      <c r="AN1446" s="13">
        <f t="shared" si="1987"/>
        <v>5.9094652401055804E-3</v>
      </c>
      <c r="AO1446" s="13">
        <f t="shared" si="1988"/>
        <v>4.7649200540045671E-3</v>
      </c>
      <c r="AP1446" s="13">
        <f t="shared" si="1989"/>
        <v>2.5613669143266667E-3</v>
      </c>
      <c r="AQ1446" s="13">
        <f t="shared" si="1990"/>
        <v>1.0326406941959508E-3</v>
      </c>
      <c r="AR1446" s="13">
        <f t="shared" si="1991"/>
        <v>3.5876591873341595E-3</v>
      </c>
      <c r="AS1446" s="13">
        <f t="shared" si="1992"/>
        <v>5.8101658035310151E-3</v>
      </c>
      <c r="AT1446" s="13">
        <f t="shared" si="1993"/>
        <v>4.7047426890073959E-3</v>
      </c>
      <c r="AU1446" s="13">
        <f t="shared" si="1994"/>
        <v>2.5397558369523823E-3</v>
      </c>
      <c r="AV1446" s="13">
        <f t="shared" si="1995"/>
        <v>1.028275105204732E-3</v>
      </c>
      <c r="AW1446" s="13">
        <f t="shared" si="1996"/>
        <v>2.4161780779952866E-5</v>
      </c>
      <c r="AX1446" s="13">
        <f t="shared" si="1997"/>
        <v>9.8909235751238472E-4</v>
      </c>
      <c r="AY1446" s="13">
        <f t="shared" si="1998"/>
        <v>1.5950499133451925E-3</v>
      </c>
      <c r="AZ1446" s="13">
        <f t="shared" si="1999"/>
        <v>1.2861206573576472E-3</v>
      </c>
      <c r="BA1446" s="13">
        <f t="shared" si="2000"/>
        <v>6.9134987832993836E-4</v>
      </c>
      <c r="BB1446" s="13">
        <f t="shared" si="2001"/>
        <v>2.7872461938104965E-4</v>
      </c>
      <c r="BC1446" s="13">
        <f t="shared" si="2002"/>
        <v>8.9896494824619696E-5</v>
      </c>
      <c r="BD1446" s="13">
        <f t="shared" si="2003"/>
        <v>9.6426712706279907E-4</v>
      </c>
      <c r="BE1446" s="13">
        <f t="shared" si="2004"/>
        <v>1.5616176438688967E-3</v>
      </c>
      <c r="BF1446" s="13">
        <f t="shared" si="2005"/>
        <v>1.2645093860406092E-3</v>
      </c>
      <c r="BG1446" s="13">
        <f t="shared" si="2006"/>
        <v>6.8261864811044125E-4</v>
      </c>
      <c r="BH1446" s="13">
        <f t="shared" si="2007"/>
        <v>2.7637293002257847E-4</v>
      </c>
      <c r="BI1446" s="13">
        <f t="shared" si="2008"/>
        <v>8.9516448647511464E-5</v>
      </c>
      <c r="BJ1446" s="14">
        <f t="shared" si="2009"/>
        <v>0.38355158133192296</v>
      </c>
      <c r="BK1446" s="14">
        <f t="shared" si="2010"/>
        <v>0.2345218569885858</v>
      </c>
      <c r="BL1446" s="14">
        <f t="shared" si="2011"/>
        <v>0.35308232662773742</v>
      </c>
      <c r="BM1446" s="14">
        <f t="shared" si="2012"/>
        <v>0.62393650908863563</v>
      </c>
      <c r="BN1446" s="14">
        <f t="shared" si="2013"/>
        <v>0.3732392960217652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1.8147</v>
      </c>
      <c r="F1447" s="10">
        <f>VLOOKUP(B1447,home!$B$2:$E$405,3,FALSE)</f>
        <v>1.1415</v>
      </c>
      <c r="G1447" s="10">
        <f>VLOOKUP(C1447,away!$B$2:$E$405,4,FALSE)</f>
        <v>1.1021000000000001</v>
      </c>
      <c r="H1447" s="10">
        <f>VLOOKUP(A1447,away!$A$2:$E$405,3,FALSE)</f>
        <v>1.2371000000000001</v>
      </c>
      <c r="I1447" s="10">
        <f>VLOOKUP(C1447,away!$B$2:$E$405,3,FALSE)</f>
        <v>0.75449999999999995</v>
      </c>
      <c r="J1447" s="10">
        <f>VLOOKUP(B1447,home!$B$2:$E$405,4,FALSE)</f>
        <v>0.86609999999999998</v>
      </c>
      <c r="K1447" s="12">
        <f t="shared" si="1958"/>
        <v>2.2829781631050001</v>
      </c>
      <c r="L1447" s="12">
        <f t="shared" si="1959"/>
        <v>0.80841076789499999</v>
      </c>
      <c r="M1447" s="13">
        <f t="shared" si="1960"/>
        <v>4.5438799198852832E-2</v>
      </c>
      <c r="N1447" s="13">
        <f t="shared" si="1961"/>
        <v>0.10373578632869399</v>
      </c>
      <c r="O1447" s="13">
        <f t="shared" si="1962"/>
        <v>3.6733214552571322E-2</v>
      </c>
      <c r="P1447" s="13">
        <f t="shared" si="1963"/>
        <v>8.3861126684171131E-2</v>
      </c>
      <c r="Q1447" s="13">
        <f t="shared" si="1964"/>
        <v>0.11841326746046732</v>
      </c>
      <c r="R1447" s="13">
        <f t="shared" si="1965"/>
        <v>1.4847763091847982E-2</v>
      </c>
      <c r="S1447" s="13">
        <f t="shared" si="1966"/>
        <v>3.8693191131446932E-2</v>
      </c>
      <c r="T1447" s="13">
        <f t="shared" si="1967"/>
        <v>9.5726560476672384E-2</v>
      </c>
      <c r="U1447" s="13">
        <f t="shared" si="1968"/>
        <v>3.3897118909645328E-2</v>
      </c>
      <c r="V1447" s="13">
        <f t="shared" si="1969"/>
        <v>7.9346154986983022E-3</v>
      </c>
      <c r="W1447" s="13">
        <f t="shared" si="1970"/>
        <v>9.0111634611386229E-2</v>
      </c>
      <c r="X1447" s="13">
        <f t="shared" si="1971"/>
        <v>7.2847215732464402E-2</v>
      </c>
      <c r="Y1447" s="13">
        <f t="shared" si="1972"/>
        <v>2.944523680464713E-2</v>
      </c>
      <c r="Z1447" s="13">
        <f t="shared" si="1973"/>
        <v>4.0010305208679564E-3</v>
      </c>
      <c r="AA1447" s="13">
        <f t="shared" si="1974"/>
        <v>9.1342653090581687E-3</v>
      </c>
      <c r="AB1447" s="13">
        <f t="shared" si="1975"/>
        <v>1.0426664118293676E-2</v>
      </c>
      <c r="AC1447" s="13">
        <f t="shared" si="1976"/>
        <v>9.1525002759003024E-4</v>
      </c>
      <c r="AD1447" s="13">
        <f t="shared" si="1977"/>
        <v>5.1430723514872892E-2</v>
      </c>
      <c r="AE1447" s="13">
        <f t="shared" si="1978"/>
        <v>4.157715069005382E-2</v>
      </c>
      <c r="AF1447" s="13">
        <f t="shared" si="1979"/>
        <v>1.6805708158116266E-2</v>
      </c>
      <c r="AG1447" s="13">
        <f t="shared" si="1980"/>
        <v>4.5286384790406801E-3</v>
      </c>
      <c r="AH1447" s="13">
        <f t="shared" si="1981"/>
        <v>8.0861903893654919E-4</v>
      </c>
      <c r="AI1447" s="13">
        <f t="shared" si="1982"/>
        <v>1.8460596081630936E-3</v>
      </c>
      <c r="AJ1447" s="13">
        <f t="shared" si="1983"/>
        <v>2.1072568866132581E-3</v>
      </c>
      <c r="AK1447" s="13">
        <f t="shared" si="1984"/>
        <v>1.6036071520635657E-3</v>
      </c>
      <c r="AL1447" s="13">
        <f t="shared" si="1985"/>
        <v>6.7566837033278284E-5</v>
      </c>
      <c r="AM1447" s="13">
        <f t="shared" si="1986"/>
        <v>2.3483043739429114E-2</v>
      </c>
      <c r="AN1447" s="13">
        <f t="shared" si="1987"/>
        <v>1.8983945421903761E-2</v>
      </c>
      <c r="AO1447" s="13">
        <f t="shared" si="1988"/>
        <v>7.6734129480989927E-3</v>
      </c>
      <c r="AP1447" s="13">
        <f t="shared" si="1989"/>
        <v>2.0677565512493812E-3</v>
      </c>
      <c r="AQ1447" s="13">
        <f t="shared" si="1990"/>
        <v>4.1789916535385729E-4</v>
      </c>
      <c r="AR1447" s="13">
        <f t="shared" si="1991"/>
        <v>1.3073926764024254E-4</v>
      </c>
      <c r="AS1447" s="13">
        <f t="shared" si="1992"/>
        <v>2.9847489308301386E-4</v>
      </c>
      <c r="AT1447" s="13">
        <f t="shared" si="1993"/>
        <v>3.4070583157181023E-4</v>
      </c>
      <c r="AU1447" s="13">
        <f t="shared" si="1994"/>
        <v>2.5927465784032425E-4</v>
      </c>
      <c r="AV1447" s="13">
        <f t="shared" si="1995"/>
        <v>1.4797959552399528E-4</v>
      </c>
      <c r="AW1447" s="13">
        <f t="shared" si="1996"/>
        <v>3.4638967260479867E-6</v>
      </c>
      <c r="AX1447" s="13">
        <f t="shared" si="1997"/>
        <v>8.9352126767260447E-3</v>
      </c>
      <c r="AY1447" s="13">
        <f t="shared" si="1998"/>
        <v>7.2233221412972394E-3</v>
      </c>
      <c r="AZ1447" s="13">
        <f t="shared" si="1999"/>
        <v>2.919705699499528E-3</v>
      </c>
      <c r="BA1447" s="13">
        <f t="shared" si="2000"/>
        <v>7.8677384218660729E-4</v>
      </c>
      <c r="BB1447" s="13">
        <f t="shared" si="2001"/>
        <v>1.5900911148044369E-4</v>
      </c>
      <c r="BC1447" s="13">
        <f t="shared" si="2002"/>
        <v>2.5708935582841433E-5</v>
      </c>
      <c r="BD1447" s="13">
        <f t="shared" si="2003"/>
        <v>1.7615171957846389E-5</v>
      </c>
      <c r="BE1447" s="13">
        <f t="shared" si="2004"/>
        <v>4.0215052919102857E-5</v>
      </c>
      <c r="BF1447" s="13">
        <f t="shared" si="2005"/>
        <v>4.590504382121192E-5</v>
      </c>
      <c r="BG1447" s="13">
        <f t="shared" si="2006"/>
        <v>3.493340420673497E-5</v>
      </c>
      <c r="BH1447" s="13">
        <f t="shared" si="2007"/>
        <v>1.9938049741724077E-5</v>
      </c>
      <c r="BI1447" s="13">
        <f t="shared" si="2008"/>
        <v>9.1036264350514647E-6</v>
      </c>
      <c r="BJ1447" s="14">
        <f t="shared" si="2009"/>
        <v>0.6972977124892229</v>
      </c>
      <c r="BK1447" s="14">
        <f t="shared" si="2010"/>
        <v>0.18413387151908972</v>
      </c>
      <c r="BL1447" s="14">
        <f t="shared" si="2011"/>
        <v>0.11274945326193403</v>
      </c>
      <c r="BM1447" s="14">
        <f t="shared" si="2012"/>
        <v>0.58793225222993883</v>
      </c>
      <c r="BN1447" s="14">
        <f t="shared" si="2013"/>
        <v>0.40302995731660457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1.8147</v>
      </c>
      <c r="F1448" s="10">
        <f>VLOOKUP(B1448,home!$B$2:$E$405,3,FALSE)</f>
        <v>0.77149999999999996</v>
      </c>
      <c r="G1448" s="10">
        <f>VLOOKUP(C1448,away!$B$2:$E$405,4,FALSE)</f>
        <v>1.0653999999999999</v>
      </c>
      <c r="H1448" s="10">
        <f>VLOOKUP(A1448,away!$A$2:$E$405,3,FALSE)</f>
        <v>1.2371000000000001</v>
      </c>
      <c r="I1448" s="10">
        <f>VLOOKUP(C1448,away!$B$2:$E$405,3,FALSE)</f>
        <v>0.75449999999999995</v>
      </c>
      <c r="J1448" s="10">
        <f>VLOOKUP(B1448,home!$B$2:$E$405,4,FALSE)</f>
        <v>0.97</v>
      </c>
      <c r="K1448" s="12">
        <f t="shared" si="1958"/>
        <v>1.49160373467</v>
      </c>
      <c r="L1448" s="12">
        <f t="shared" si="1959"/>
        <v>0.9053901915</v>
      </c>
      <c r="M1448" s="13">
        <f t="shared" si="1960"/>
        <v>9.0991068451210591E-2</v>
      </c>
      <c r="N1448" s="13">
        <f t="shared" si="1961"/>
        <v>0.13572261752343931</v>
      </c>
      <c r="O1448" s="13">
        <f t="shared" si="1962"/>
        <v>8.2382420889831151E-2</v>
      </c>
      <c r="P1448" s="13">
        <f t="shared" si="1963"/>
        <v>0.12288192667042797</v>
      </c>
      <c r="Q1448" s="13">
        <f t="shared" si="1964"/>
        <v>0.10122218158857507</v>
      </c>
      <c r="R1448" s="13">
        <f t="shared" si="1965"/>
        <v>3.729411791283891E-2</v>
      </c>
      <c r="S1448" s="13">
        <f t="shared" si="1966"/>
        <v>4.1487500254854807E-2</v>
      </c>
      <c r="T1448" s="13">
        <f t="shared" si="1967"/>
        <v>9.164557037252774E-2</v>
      </c>
      <c r="U1448" s="13">
        <f t="shared" si="1968"/>
        <v>5.5628045560013863E-2</v>
      </c>
      <c r="V1448" s="13">
        <f t="shared" si="1969"/>
        <v>6.2253533363613271E-3</v>
      </c>
      <c r="W1448" s="13">
        <f t="shared" si="1970"/>
        <v>5.0327794696321156E-2</v>
      </c>
      <c r="X1448" s="13">
        <f t="shared" si="1971"/>
        <v>4.556629167787489E-2</v>
      </c>
      <c r="Y1448" s="13">
        <f t="shared" si="1972"/>
        <v>2.0627636774088E-2</v>
      </c>
      <c r="Z1448" s="13">
        <f t="shared" si="1973"/>
        <v>1.1255242852976272E-2</v>
      </c>
      <c r="AA1448" s="13">
        <f t="shared" si="1974"/>
        <v>1.678836227411723E-2</v>
      </c>
      <c r="AB1448" s="13">
        <f t="shared" si="1975"/>
        <v>1.2520791933533101E-2</v>
      </c>
      <c r="AC1448" s="13">
        <f t="shared" si="1976"/>
        <v>5.2545226773166804E-4</v>
      </c>
      <c r="AD1448" s="13">
        <f t="shared" si="1977"/>
        <v>1.876728163168441E-2</v>
      </c>
      <c r="AE1448" s="13">
        <f t="shared" si="1978"/>
        <v>1.6991712710445177E-2</v>
      </c>
      <c r="AF1448" s="13">
        <f t="shared" si="1979"/>
        <v>7.6920650124114717E-3</v>
      </c>
      <c r="AG1448" s="13">
        <f t="shared" si="1980"/>
        <v>2.3214400715392248E-3</v>
      </c>
      <c r="AH1448" s="13">
        <f t="shared" si="1981"/>
        <v>2.5475966205087976E-3</v>
      </c>
      <c r="AI1448" s="13">
        <f t="shared" si="1982"/>
        <v>3.8000046335835928E-3</v>
      </c>
      <c r="AJ1448" s="13">
        <f t="shared" si="1983"/>
        <v>2.8340505516082971E-3</v>
      </c>
      <c r="AK1448" s="13">
        <f t="shared" si="1984"/>
        <v>1.4090934623408363E-3</v>
      </c>
      <c r="AL1448" s="13">
        <f t="shared" si="1985"/>
        <v>2.8384582412870374E-5</v>
      </c>
      <c r="AM1448" s="13">
        <f t="shared" si="1986"/>
        <v>5.5986694742848307E-3</v>
      </c>
      <c r="AN1448" s="13">
        <f t="shared" si="1987"/>
        <v>5.0689804274679463E-3</v>
      </c>
      <c r="AO1448" s="13">
        <f t="shared" si="1988"/>
        <v>2.2947025799674777E-3</v>
      </c>
      <c r="AP1448" s="13">
        <f t="shared" si="1989"/>
        <v>6.9253373610409972E-4</v>
      </c>
      <c r="AQ1448" s="13">
        <f t="shared" si="1990"/>
        <v>1.5675331298787532E-4</v>
      </c>
      <c r="AR1448" s="13">
        <f t="shared" si="1991"/>
        <v>4.6131379842144265E-4</v>
      </c>
      <c r="AS1448" s="13">
        <f t="shared" si="1992"/>
        <v>6.8809738458022729E-4</v>
      </c>
      <c r="AT1448" s="13">
        <f t="shared" si="1993"/>
        <v>5.1318431432826337E-4</v>
      </c>
      <c r="AU1448" s="13">
        <f t="shared" si="1994"/>
        <v>2.5515587994203354E-4</v>
      </c>
      <c r="AV1448" s="13">
        <f t="shared" si="1995"/>
        <v>9.5147865861136834E-5</v>
      </c>
      <c r="AW1448" s="13">
        <f t="shared" si="1996"/>
        <v>1.0648029752317267E-6</v>
      </c>
      <c r="AX1448" s="13">
        <f t="shared" si="1997"/>
        <v>1.3918327161710302E-3</v>
      </c>
      <c r="AY1448" s="13">
        <f t="shared" si="1998"/>
        <v>1.260151689430054E-3</v>
      </c>
      <c r="AZ1448" s="13">
        <f t="shared" si="1999"/>
        <v>5.704644897060625E-4</v>
      </c>
      <c r="BA1448" s="13">
        <f t="shared" si="2000"/>
        <v>1.7216431785964064E-4</v>
      </c>
      <c r="BB1448" s="13">
        <f t="shared" si="2001"/>
        <v>3.8968971179101722E-5</v>
      </c>
      <c r="BC1448" s="13">
        <f t="shared" si="2002"/>
        <v>7.056424855680978E-6</v>
      </c>
      <c r="BD1448" s="13">
        <f t="shared" si="2003"/>
        <v>6.9611498049063723E-5</v>
      </c>
      <c r="BE1448" s="13">
        <f t="shared" si="2004"/>
        <v>1.0383277046595685E-4</v>
      </c>
      <c r="BF1448" s="13">
        <f t="shared" si="2005"/>
        <v>7.7438674104077083E-5</v>
      </c>
      <c r="BG1448" s="13">
        <f t="shared" si="2006"/>
        <v>3.8502605167178127E-5</v>
      </c>
      <c r="BH1448" s="13">
        <f t="shared" si="2007"/>
        <v>1.4357657415471831E-5</v>
      </c>
      <c r="BI1448" s="13">
        <f t="shared" si="2008"/>
        <v>4.2831870844060397E-6</v>
      </c>
      <c r="BJ1448" s="14">
        <f t="shared" si="2009"/>
        <v>0.50813687019892029</v>
      </c>
      <c r="BK1448" s="14">
        <f t="shared" si="2010"/>
        <v>0.26339983725242927</v>
      </c>
      <c r="BL1448" s="14">
        <f t="shared" si="2011"/>
        <v>0.21752540947379506</v>
      </c>
      <c r="BM1448" s="14">
        <f t="shared" si="2012"/>
        <v>0.42856393985534313</v>
      </c>
      <c r="BN1448" s="14">
        <f t="shared" si="2013"/>
        <v>0.57049433303632302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1.8147</v>
      </c>
      <c r="F1449" s="10">
        <f>VLOOKUP(B1449,home!$B$2:$E$405,3,FALSE)</f>
        <v>1.2122999999999999</v>
      </c>
      <c r="G1449" s="10">
        <f>VLOOKUP(C1449,away!$B$2:$E$405,4,FALSE)</f>
        <v>0.98399999999999999</v>
      </c>
      <c r="H1449" s="10">
        <f>VLOOKUP(A1449,away!$A$2:$E$405,3,FALSE)</f>
        <v>1.2371000000000001</v>
      </c>
      <c r="I1449" s="10">
        <f>VLOOKUP(C1449,away!$B$2:$E$405,3,FALSE)</f>
        <v>1.3856999999999999</v>
      </c>
      <c r="J1449" s="10">
        <f>VLOOKUP(B1449,home!$B$2:$E$405,4,FALSE)</f>
        <v>0.64670000000000005</v>
      </c>
      <c r="K1449" s="12">
        <f t="shared" si="1958"/>
        <v>2.1647614370399997</v>
      </c>
      <c r="L1449" s="12">
        <f t="shared" si="1959"/>
        <v>1.108605132249</v>
      </c>
      <c r="M1449" s="13">
        <f t="shared" si="1960"/>
        <v>3.7878690941914595E-2</v>
      </c>
      <c r="N1449" s="13">
        <f t="shared" si="1961"/>
        <v>8.1998329436613074E-2</v>
      </c>
      <c r="O1449" s="13">
        <f t="shared" si="1962"/>
        <v>4.1992511181080223E-2</v>
      </c>
      <c r="P1449" s="13">
        <f t="shared" si="1963"/>
        <v>9.0903768849273495E-2</v>
      </c>
      <c r="Q1449" s="13">
        <f t="shared" si="1964"/>
        <v>8.8753410733040924E-2</v>
      </c>
      <c r="R1449" s="13">
        <f t="shared" si="1965"/>
        <v>2.3276556705684532E-2</v>
      </c>
      <c r="S1449" s="13">
        <f t="shared" si="1966"/>
        <v>5.4539207833725539E-2</v>
      </c>
      <c r="T1449" s="13">
        <f t="shared" si="1967"/>
        <v>9.8392486643252633E-2</v>
      </c>
      <c r="U1449" s="13">
        <f t="shared" si="1968"/>
        <v>5.0388192343540694E-2</v>
      </c>
      <c r="V1449" s="13">
        <f t="shared" si="1969"/>
        <v>1.4542974541021794E-2</v>
      </c>
      <c r="W1449" s="13">
        <f t="shared" si="1970"/>
        <v>6.4043320320219657E-2</v>
      </c>
      <c r="X1449" s="13">
        <f t="shared" si="1971"/>
        <v>7.0998753593262173E-2</v>
      </c>
      <c r="Y1449" s="13">
        <f t="shared" si="1972"/>
        <v>3.9354791308386296E-2</v>
      </c>
      <c r="Z1449" s="13">
        <f t="shared" si="1973"/>
        <v>8.6015034083355806E-3</v>
      </c>
      <c r="AA1449" s="13">
        <f t="shared" si="1974"/>
        <v>1.8620202878932991E-2</v>
      </c>
      <c r="AB1449" s="13">
        <f t="shared" si="1975"/>
        <v>2.0154148571087663E-2</v>
      </c>
      <c r="AC1449" s="13">
        <f t="shared" si="1976"/>
        <v>2.1813240557949269E-3</v>
      </c>
      <c r="AD1449" s="13">
        <f t="shared" si="1977"/>
        <v>3.4659627532302943E-2</v>
      </c>
      <c r="AE1449" s="13">
        <f t="shared" si="1978"/>
        <v>3.8423840964149782E-2</v>
      </c>
      <c r="AF1449" s="13">
        <f t="shared" si="1979"/>
        <v>2.129843364678791E-2</v>
      </c>
      <c r="AG1449" s="13">
        <f t="shared" si="1980"/>
        <v>7.8705176165646193E-3</v>
      </c>
      <c r="AH1449" s="13">
        <f t="shared" si="1981"/>
        <v>2.3839177058845237E-3</v>
      </c>
      <c r="AI1449" s="13">
        <f t="shared" si="1982"/>
        <v>5.1606131187756817E-3</v>
      </c>
      <c r="AJ1449" s="13">
        <f t="shared" si="1983"/>
        <v>5.5857481355041606E-3</v>
      </c>
      <c r="AK1449" s="13">
        <f t="shared" si="1984"/>
        <v>4.0306040535858277E-3</v>
      </c>
      <c r="AL1449" s="13">
        <f t="shared" si="1985"/>
        <v>2.0939538597826627E-4</v>
      </c>
      <c r="AM1449" s="13">
        <f t="shared" si="1986"/>
        <v>1.5005965020819847E-2</v>
      </c>
      <c r="AN1449" s="13">
        <f t="shared" si="1987"/>
        <v>1.6635689836429855E-2</v>
      </c>
      <c r="AO1449" s="13">
        <f t="shared" si="1988"/>
        <v>9.2212055655843325E-3</v>
      </c>
      <c r="AP1449" s="13">
        <f t="shared" si="1989"/>
        <v>3.4075586051766113E-3</v>
      </c>
      <c r="AQ1449" s="13">
        <f t="shared" si="1990"/>
        <v>9.4440923953450909E-4</v>
      </c>
      <c r="AR1449" s="13">
        <f t="shared" si="1991"/>
        <v>5.285646807205687E-4</v>
      </c>
      <c r="AS1449" s="13">
        <f t="shared" si="1992"/>
        <v>1.1442164378052471E-3</v>
      </c>
      <c r="AT1449" s="13">
        <f t="shared" si="1993"/>
        <v>1.2384778100940383E-3</v>
      </c>
      <c r="AU1449" s="13">
        <f t="shared" si="1994"/>
        <v>8.9366966797377388E-4</v>
      </c>
      <c r="AV1449" s="13">
        <f t="shared" si="1995"/>
        <v>4.8364540867049176E-4</v>
      </c>
      <c r="AW1449" s="13">
        <f t="shared" si="1996"/>
        <v>1.3958910883769156E-5</v>
      </c>
      <c r="AX1449" s="13">
        <f t="shared" si="1997"/>
        <v>5.4140557337736574E-3</v>
      </c>
      <c r="AY1449" s="13">
        <f t="shared" si="1998"/>
        <v>6.0020499727436016E-3</v>
      </c>
      <c r="AZ1449" s="13">
        <f t="shared" si="1999"/>
        <v>3.3269517018992643E-3</v>
      </c>
      <c r="BA1449" s="13">
        <f t="shared" si="2000"/>
        <v>1.2294252438233564E-3</v>
      </c>
      <c r="BB1449" s="13">
        <f t="shared" si="2001"/>
        <v>3.4073678375476287E-4</v>
      </c>
      <c r="BC1449" s="13">
        <f t="shared" si="2002"/>
        <v>7.5548509443309521E-5</v>
      </c>
      <c r="BD1449" s="13">
        <f t="shared" si="2003"/>
        <v>9.7661586295396047E-5</v>
      </c>
      <c r="BE1449" s="13">
        <f t="shared" si="2004"/>
        <v>2.114140358924275E-4</v>
      </c>
      <c r="BF1449" s="13">
        <f t="shared" si="2005"/>
        <v>2.2883047607445876E-4</v>
      </c>
      <c r="BG1449" s="13">
        <f t="shared" si="2006"/>
        <v>1.6512113007516419E-4</v>
      </c>
      <c r="BH1449" s="13">
        <f t="shared" si="2007"/>
        <v>8.9361963706795314E-5</v>
      </c>
      <c r="BI1449" s="13">
        <f t="shared" si="2008"/>
        <v>3.8689466594127696E-5</v>
      </c>
      <c r="BJ1449" s="14">
        <f t="shared" si="2009"/>
        <v>0.60739710800756319</v>
      </c>
      <c r="BK1449" s="14">
        <f t="shared" si="2010"/>
        <v>0.20625741158045222</v>
      </c>
      <c r="BL1449" s="14">
        <f t="shared" si="2011"/>
        <v>0.1767121473579788</v>
      </c>
      <c r="BM1449" s="14">
        <f t="shared" si="2012"/>
        <v>0.62817681144486326</v>
      </c>
      <c r="BN1449" s="14">
        <f t="shared" si="2013"/>
        <v>0.36480326784760686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1.8147</v>
      </c>
      <c r="F1450" s="10">
        <f>VLOOKUP(B1450,home!$B$2:$E$405,3,FALSE)</f>
        <v>1.2988999999999999</v>
      </c>
      <c r="G1450" s="10">
        <f>VLOOKUP(C1450,away!$B$2:$E$405,4,FALSE)</f>
        <v>0.8266</v>
      </c>
      <c r="H1450" s="10">
        <f>VLOOKUP(A1450,away!$A$2:$E$405,3,FALSE)</f>
        <v>1.2371000000000001</v>
      </c>
      <c r="I1450" s="10">
        <f>VLOOKUP(C1450,away!$B$2:$E$405,3,FALSE)</f>
        <v>1.0392999999999999</v>
      </c>
      <c r="J1450" s="10">
        <f>VLOOKUP(B1450,home!$B$2:$E$405,4,FALSE)</f>
        <v>0.98160000000000003</v>
      </c>
      <c r="K1450" s="12">
        <f t="shared" si="1958"/>
        <v>1.9483902918779998</v>
      </c>
      <c r="L1450" s="12">
        <f t="shared" si="1959"/>
        <v>1.262060818248</v>
      </c>
      <c r="M1450" s="13">
        <f t="shared" si="1960"/>
        <v>4.033841210080806E-2</v>
      </c>
      <c r="N1450" s="13">
        <f t="shared" si="1961"/>
        <v>7.8594970526988467E-2</v>
      </c>
      <c r="O1450" s="13">
        <f t="shared" si="1962"/>
        <v>5.0909529382770838E-2</v>
      </c>
      <c r="P1450" s="13">
        <f t="shared" si="1963"/>
        <v>9.9191632813468489E-2</v>
      </c>
      <c r="Q1450" s="13">
        <f t="shared" si="1964"/>
        <v>7.6566838782610946E-2</v>
      </c>
      <c r="R1450" s="13">
        <f t="shared" si="1965"/>
        <v>3.2125461154720189E-2</v>
      </c>
      <c r="S1450" s="13">
        <f t="shared" si="1966"/>
        <v>6.0977735040820248E-2</v>
      </c>
      <c r="T1450" s="13">
        <f t="shared" si="1967"/>
        <v>9.6632007204644654E-2</v>
      </c>
      <c r="U1450" s="13">
        <f t="shared" si="1968"/>
        <v>6.2592936635960633E-2</v>
      </c>
      <c r="V1450" s="13">
        <f t="shared" si="1969"/>
        <v>1.6660384506874553E-2</v>
      </c>
      <c r="W1450" s="13">
        <f t="shared" si="1970"/>
        <v>4.9727361787942376E-2</v>
      </c>
      <c r="X1450" s="13">
        <f t="shared" si="1971"/>
        <v>6.2758954907404865E-2</v>
      </c>
      <c r="Y1450" s="13">
        <f t="shared" si="1972"/>
        <v>3.9602808991414377E-2</v>
      </c>
      <c r="Z1450" s="13">
        <f t="shared" si="1973"/>
        <v>1.3514761930506828E-2</v>
      </c>
      <c r="AA1450" s="13">
        <f t="shared" si="1974"/>
        <v>2.6332030942441884E-2</v>
      </c>
      <c r="AB1450" s="13">
        <f t="shared" si="1975"/>
        <v>2.5652536726842437E-2</v>
      </c>
      <c r="AC1450" s="13">
        <f t="shared" si="1976"/>
        <v>2.5604793552718905E-3</v>
      </c>
      <c r="AD1450" s="13">
        <f t="shared" si="1977"/>
        <v>2.4222077237082983E-2</v>
      </c>
      <c r="AE1450" s="13">
        <f t="shared" si="1978"/>
        <v>3.0569734617499202E-2</v>
      </c>
      <c r="AF1450" s="13">
        <f t="shared" si="1979"/>
        <v>1.9290432142492632E-2</v>
      </c>
      <c r="AG1450" s="13">
        <f t="shared" si="1980"/>
        <v>8.1152328580372541E-3</v>
      </c>
      <c r="AH1450" s="13">
        <f t="shared" si="1981"/>
        <v>4.2641128751105964E-3</v>
      </c>
      <c r="AI1450" s="13">
        <f t="shared" si="1982"/>
        <v>8.3081561293374736E-3</v>
      </c>
      <c r="AJ1450" s="13">
        <f t="shared" si="1983"/>
        <v>8.0937653729039188E-3</v>
      </c>
      <c r="AK1450" s="13">
        <f t="shared" si="1984"/>
        <v>5.2566046257681055E-3</v>
      </c>
      <c r="AL1450" s="13">
        <f t="shared" si="1985"/>
        <v>2.5184742265004319E-4</v>
      </c>
      <c r="AM1450" s="13">
        <f t="shared" si="1986"/>
        <v>9.4388120275703102E-3</v>
      </c>
      <c r="AN1450" s="13">
        <f t="shared" si="1987"/>
        <v>1.191235483080445E-2</v>
      </c>
      <c r="AO1450" s="13">
        <f t="shared" si="1988"/>
        <v>7.5170581425127916E-3</v>
      </c>
      <c r="AP1450" s="13">
        <f t="shared" si="1989"/>
        <v>3.1623281833858268E-3</v>
      </c>
      <c r="AQ1450" s="13">
        <f t="shared" si="1990"/>
        <v>9.9776262367315795E-4</v>
      </c>
      <c r="AR1450" s="13">
        <f t="shared" si="1991"/>
        <v>1.0763139568527814E-3</v>
      </c>
      <c r="AS1450" s="13">
        <f t="shared" si="1992"/>
        <v>2.097079664544756E-3</v>
      </c>
      <c r="AT1450" s="13">
        <f t="shared" si="1993"/>
        <v>2.0429648298468878E-3</v>
      </c>
      <c r="AU1450" s="13">
        <f t="shared" si="1994"/>
        <v>1.3268309470406223E-3</v>
      </c>
      <c r="AV1450" s="13">
        <f t="shared" si="1995"/>
        <v>6.4629613404431025E-4</v>
      </c>
      <c r="AW1450" s="13">
        <f t="shared" si="1996"/>
        <v>1.720248749648632E-5</v>
      </c>
      <c r="AX1450" s="13">
        <f t="shared" si="1997"/>
        <v>3.0650816202298817E-3</v>
      </c>
      <c r="AY1450" s="13">
        <f t="shared" si="1998"/>
        <v>3.8683194176242297E-3</v>
      </c>
      <c r="AZ1450" s="13">
        <f t="shared" si="1999"/>
        <v>2.4410271847257318E-3</v>
      </c>
      <c r="BA1450" s="13">
        <f t="shared" si="2000"/>
        <v>1.0269082553735224E-3</v>
      </c>
      <c r="BB1450" s="13">
        <f t="shared" si="2001"/>
        <v>3.2400516826058384E-4</v>
      </c>
      <c r="BC1450" s="13">
        <f t="shared" si="2002"/>
        <v>8.178284555430661E-5</v>
      </c>
      <c r="BD1450" s="13">
        <f t="shared" si="2003"/>
        <v>2.2639561217956044E-4</v>
      </c>
      <c r="BE1450" s="13">
        <f t="shared" si="2004"/>
        <v>4.4110701289443231E-4</v>
      </c>
      <c r="BF1450" s="13">
        <f t="shared" si="2005"/>
        <v>4.2972431080140787E-4</v>
      </c>
      <c r="BG1450" s="13">
        <f t="shared" si="2006"/>
        <v>2.7909022511647582E-4</v>
      </c>
      <c r="BH1450" s="13">
        <f t="shared" si="2007"/>
        <v>1.3594417129374675E-4</v>
      </c>
      <c r="BI1450" s="13">
        <f t="shared" si="2008"/>
        <v>5.2974460717227191E-5</v>
      </c>
      <c r="BJ1450" s="14">
        <f t="shared" si="2009"/>
        <v>0.52991585935583241</v>
      </c>
      <c r="BK1450" s="14">
        <f t="shared" si="2010"/>
        <v>0.22384881065751752</v>
      </c>
      <c r="BL1450" s="14">
        <f t="shared" si="2011"/>
        <v>0.23228985517118825</v>
      </c>
      <c r="BM1450" s="14">
        <f t="shared" si="2012"/>
        <v>0.61799132542355062</v>
      </c>
      <c r="BN1450" s="14">
        <f t="shared" si="2013"/>
        <v>0.37772684476136703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1.5906</v>
      </c>
      <c r="F1451" s="10">
        <f>VLOOKUP(B1451,home!$B$2:$E$405,3,FALSE)</f>
        <v>1.1788000000000001</v>
      </c>
      <c r="G1451" s="10">
        <f>VLOOKUP(C1451,away!$B$2:$E$405,4,FALSE)</f>
        <v>0.48899999999999999</v>
      </c>
      <c r="H1451" s="10">
        <f>VLOOKUP(A1451,away!$A$2:$E$405,3,FALSE)</f>
        <v>1.1812</v>
      </c>
      <c r="I1451" s="10">
        <f>VLOOKUP(C1451,away!$B$2:$E$405,3,FALSE)</f>
        <v>0.84660000000000002</v>
      </c>
      <c r="J1451" s="10">
        <f>VLOOKUP(B1451,home!$B$2:$E$405,4,FALSE)</f>
        <v>0.3175</v>
      </c>
      <c r="K1451" s="12">
        <f t="shared" si="1958"/>
        <v>0.91687464792000006</v>
      </c>
      <c r="L1451" s="12">
        <f t="shared" si="1959"/>
        <v>0.31750124460000007</v>
      </c>
      <c r="M1451" s="13">
        <f t="shared" si="1960"/>
        <v>0.29101633117182013</v>
      </c>
      <c r="N1451" s="13">
        <f t="shared" si="1961"/>
        <v>0.26682549618213269</v>
      </c>
      <c r="O1451" s="13">
        <f t="shared" si="1962"/>
        <v>9.2398047345978687E-2</v>
      </c>
      <c r="P1451" s="13">
        <f t="shared" si="1963"/>
        <v>8.4717427128839687E-2</v>
      </c>
      <c r="Q1451" s="13">
        <f t="shared" si="1964"/>
        <v>0.12232276643403611</v>
      </c>
      <c r="R1451" s="13">
        <f t="shared" si="1965"/>
        <v>1.4668247515478978E-2</v>
      </c>
      <c r="S1451" s="13">
        <f t="shared" si="1966"/>
        <v>6.1654980241408128E-3</v>
      </c>
      <c r="T1451" s="13">
        <f t="shared" si="1967"/>
        <v>3.8837630585721573E-2</v>
      </c>
      <c r="U1451" s="13">
        <f t="shared" si="1968"/>
        <v>1.3448944276358203E-2</v>
      </c>
      <c r="V1451" s="13">
        <f t="shared" si="1969"/>
        <v>1.9942566547532676E-4</v>
      </c>
      <c r="W1451" s="13">
        <f t="shared" si="1970"/>
        <v>3.738488113560242E-2</v>
      </c>
      <c r="X1451" s="13">
        <f t="shared" si="1971"/>
        <v>1.1869746289776833E-2</v>
      </c>
      <c r="Y1451" s="13">
        <f t="shared" si="1972"/>
        <v>1.8843296100451883E-3</v>
      </c>
      <c r="Z1451" s="13">
        <f t="shared" si="1973"/>
        <v>1.5523956140884787E-3</v>
      </c>
      <c r="AA1451" s="13">
        <f t="shared" si="1974"/>
        <v>1.423352182099926E-3</v>
      </c>
      <c r="AB1451" s="13">
        <f t="shared" si="1975"/>
        <v>6.5251776541451673E-4</v>
      </c>
      <c r="AC1451" s="13">
        <f t="shared" si="1976"/>
        <v>3.628410907065084E-6</v>
      </c>
      <c r="AD1451" s="13">
        <f t="shared" si="1977"/>
        <v>8.5693124321841296E-3</v>
      </c>
      <c r="AE1451" s="13">
        <f t="shared" si="1978"/>
        <v>2.7207673625847147E-3</v>
      </c>
      <c r="AF1451" s="13">
        <f t="shared" si="1979"/>
        <v>4.3192351194385316E-4</v>
      </c>
      <c r="AG1451" s="13">
        <f t="shared" si="1980"/>
        <v>4.571208420472548E-5</v>
      </c>
      <c r="AH1451" s="13">
        <f t="shared" si="1981"/>
        <v>1.2322188489616829E-4</v>
      </c>
      <c r="AI1451" s="13">
        <f t="shared" si="1982"/>
        <v>1.1297902233021307E-4</v>
      </c>
      <c r="AJ1451" s="13">
        <f t="shared" si="1983"/>
        <v>5.1793800660679958E-5</v>
      </c>
      <c r="AK1451" s="13">
        <f t="shared" si="1984"/>
        <v>1.5829474248399869E-5</v>
      </c>
      <c r="AL1451" s="13">
        <f t="shared" si="1985"/>
        <v>4.2250499877450021E-8</v>
      </c>
      <c r="AM1451" s="13">
        <f t="shared" si="1986"/>
        <v>1.5713970638350611E-3</v>
      </c>
      <c r="AN1451" s="13">
        <f t="shared" si="1987"/>
        <v>4.9892052352841769E-4</v>
      </c>
      <c r="AO1451" s="13">
        <f t="shared" si="1988"/>
        <v>7.9203943588378094E-5</v>
      </c>
      <c r="AP1451" s="13">
        <f t="shared" si="1989"/>
        <v>8.3824502221794167E-6</v>
      </c>
      <c r="AQ1451" s="13">
        <f t="shared" si="1990"/>
        <v>6.6535959458487761E-7</v>
      </c>
      <c r="AR1451" s="13">
        <f t="shared" si="1991"/>
        <v>7.8246203632982766E-6</v>
      </c>
      <c r="AS1451" s="13">
        <f t="shared" si="1992"/>
        <v>7.1741960407067693E-6</v>
      </c>
      <c r="AT1451" s="13">
        <f t="shared" si="1993"/>
        <v>3.2889192344660389E-6</v>
      </c>
      <c r="AU1451" s="13">
        <f t="shared" si="1994"/>
        <v>1.0051755550461219E-6</v>
      </c>
      <c r="AV1451" s="13">
        <f t="shared" si="1995"/>
        <v>2.3040499578267587E-7</v>
      </c>
      <c r="AW1451" s="13">
        <f t="shared" si="1996"/>
        <v>3.4165261353318861E-10</v>
      </c>
      <c r="AX1451" s="13">
        <f t="shared" si="1997"/>
        <v>2.4012902160771551E-4</v>
      </c>
      <c r="AY1451" s="13">
        <f t="shared" si="1998"/>
        <v>7.6241263225029979E-5</v>
      </c>
      <c r="AZ1451" s="13">
        <f t="shared" si="1999"/>
        <v>1.2103347981911614E-5</v>
      </c>
      <c r="BA1451" s="13">
        <f t="shared" si="2000"/>
        <v>1.2809426826946127E-6</v>
      </c>
      <c r="BB1451" s="13">
        <f t="shared" si="2001"/>
        <v>1.0167522400420058E-7</v>
      </c>
      <c r="BC1451" s="13">
        <f t="shared" si="2002"/>
        <v>6.4564020332634975E-9</v>
      </c>
      <c r="BD1451" s="13">
        <f t="shared" si="2003"/>
        <v>4.140544506449513E-7</v>
      </c>
      <c r="BE1451" s="13">
        <f t="shared" si="2004"/>
        <v>3.7963602865479874E-7</v>
      </c>
      <c r="BF1451" s="13">
        <f t="shared" si="2005"/>
        <v>1.7403932505530781E-7</v>
      </c>
      <c r="BG1451" s="13">
        <f t="shared" si="2006"/>
        <v>5.3190748294773271E-8</v>
      </c>
      <c r="BH1451" s="13">
        <f t="shared" si="2007"/>
        <v>1.2192312153842895E-8</v>
      </c>
      <c r="BI1451" s="13">
        <f t="shared" si="2008"/>
        <v>2.2357643826770892E-9</v>
      </c>
      <c r="BJ1451" s="14">
        <f t="shared" si="2009"/>
        <v>0.49338099767612426</v>
      </c>
      <c r="BK1451" s="14">
        <f t="shared" si="2010"/>
        <v>0.38217859391490788</v>
      </c>
      <c r="BL1451" s="14">
        <f t="shared" si="2011"/>
        <v>0.12291549193228422</v>
      </c>
      <c r="BM1451" s="14">
        <f t="shared" si="2012"/>
        <v>0.12800292243754618</v>
      </c>
      <c r="BN1451" s="14">
        <f t="shared" si="2013"/>
        <v>0.87194831577828624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1.5906</v>
      </c>
      <c r="F1452" s="10">
        <f>VLOOKUP(B1452,home!$B$2:$E$405,3,FALSE)</f>
        <v>1.0216000000000001</v>
      </c>
      <c r="G1452" s="10">
        <f>VLOOKUP(C1452,away!$B$2:$E$405,4,FALSE)</f>
        <v>0.86450000000000005</v>
      </c>
      <c r="H1452" s="10">
        <f>VLOOKUP(A1452,away!$A$2:$E$405,3,FALSE)</f>
        <v>1.1812</v>
      </c>
      <c r="I1452" s="10">
        <f>VLOOKUP(C1452,away!$B$2:$E$405,3,FALSE)</f>
        <v>0.74080000000000001</v>
      </c>
      <c r="J1452" s="10">
        <f>VLOOKUP(B1452,home!$B$2:$E$405,4,FALSE)</f>
        <v>1.0582</v>
      </c>
      <c r="K1452" s="12">
        <f t="shared" si="1958"/>
        <v>1.4047752919200001</v>
      </c>
      <c r="L1452" s="12">
        <f t="shared" si="1959"/>
        <v>0.9259598782720001</v>
      </c>
      <c r="M1452" s="13">
        <f t="shared" si="1960"/>
        <v>9.7224244442991797E-2</v>
      </c>
      <c r="N1452" s="13">
        <f t="shared" si="1961"/>
        <v>0.13657821636910525</v>
      </c>
      <c r="O1452" s="13">
        <f t="shared" si="1962"/>
        <v>9.0025749549519862E-2</v>
      </c>
      <c r="P1452" s="13">
        <f t="shared" si="1963"/>
        <v>0.12646594860374358</v>
      </c>
      <c r="Q1452" s="13">
        <f t="shared" si="1964"/>
        <v>9.5930851884911406E-2</v>
      </c>
      <c r="R1452" s="13">
        <f t="shared" si="1965"/>
        <v>4.1680116047109493E-2</v>
      </c>
      <c r="S1452" s="13">
        <f t="shared" si="1966"/>
        <v>4.1125637560553915E-2</v>
      </c>
      <c r="T1452" s="13">
        <f t="shared" si="1967"/>
        <v>8.882811993388183E-2</v>
      </c>
      <c r="U1452" s="13">
        <f t="shared" si="1968"/>
        <v>5.8551197187337707E-2</v>
      </c>
      <c r="V1452" s="13">
        <f t="shared" si="1969"/>
        <v>5.9438681002371239E-3</v>
      </c>
      <c r="W1452" s="13">
        <f t="shared" si="1970"/>
        <v>4.4920430153586897E-2</v>
      </c>
      <c r="X1452" s="13">
        <f t="shared" si="1971"/>
        <v>4.1594516036941205E-2</v>
      </c>
      <c r="Y1452" s="13">
        <f t="shared" si="1972"/>
        <v>1.9257426503174416E-2</v>
      </c>
      <c r="Z1452" s="13">
        <f t="shared" si="1973"/>
        <v>1.2864705060448114E-2</v>
      </c>
      <c r="AA1452" s="13">
        <f t="shared" si="1974"/>
        <v>1.8072019806755702E-2</v>
      </c>
      <c r="AB1452" s="13">
        <f t="shared" si="1975"/>
        <v>1.2693563449809634E-2</v>
      </c>
      <c r="AC1452" s="13">
        <f t="shared" si="1976"/>
        <v>4.8322368174379474E-4</v>
      </c>
      <c r="AD1452" s="13">
        <f t="shared" si="1977"/>
        <v>1.5775777595544247E-2</v>
      </c>
      <c r="AE1452" s="13">
        <f t="shared" si="1978"/>
        <v>1.4607737102016297E-2</v>
      </c>
      <c r="AF1452" s="13">
        <f t="shared" si="1979"/>
        <v>6.7630892344061949E-3</v>
      </c>
      <c r="AG1452" s="13">
        <f t="shared" si="1980"/>
        <v>2.087449761411145E-3</v>
      </c>
      <c r="AH1452" s="13">
        <f t="shared" si="1981"/>
        <v>2.9780501829444295E-3</v>
      </c>
      <c r="AI1452" s="13">
        <f t="shared" si="1982"/>
        <v>4.1834913150981699E-3</v>
      </c>
      <c r="AJ1452" s="13">
        <f t="shared" si="1983"/>
        <v>2.9384326167059089E-3</v>
      </c>
      <c r="AK1452" s="13">
        <f t="shared" si="1984"/>
        <v>1.3759458456400976E-3</v>
      </c>
      <c r="AL1452" s="13">
        <f t="shared" si="1985"/>
        <v>2.5142428886801227E-5</v>
      </c>
      <c r="AM1452" s="13">
        <f t="shared" si="1986"/>
        <v>4.4322845154091328E-3</v>
      </c>
      <c r="AN1452" s="13">
        <f t="shared" si="1987"/>
        <v>4.104117630355111E-3</v>
      </c>
      <c r="AO1452" s="13">
        <f t="shared" si="1988"/>
        <v>1.900124130708794E-3</v>
      </c>
      <c r="AP1452" s="13">
        <f t="shared" si="1989"/>
        <v>5.8647956959093507E-4</v>
      </c>
      <c r="AQ1452" s="13">
        <f t="shared" si="1990"/>
        <v>1.3576413771685926E-4</v>
      </c>
      <c r="AR1452" s="13">
        <f t="shared" si="1991"/>
        <v>5.5151099697742657E-4</v>
      </c>
      <c r="AS1452" s="13">
        <f t="shared" si="1992"/>
        <v>7.7474902177605462E-4</v>
      </c>
      <c r="AT1452" s="13">
        <f t="shared" si="1993"/>
        <v>5.4417414161509598E-4</v>
      </c>
      <c r="AU1452" s="13">
        <f t="shared" si="1994"/>
        <v>2.5481412954755396E-4</v>
      </c>
      <c r="AV1452" s="13">
        <f t="shared" si="1995"/>
        <v>8.9489148305126423E-5</v>
      </c>
      <c r="AW1452" s="13">
        <f t="shared" si="1996"/>
        <v>9.084557096695207E-7</v>
      </c>
      <c r="AX1452" s="13">
        <f t="shared" si="1997"/>
        <v>1.0377272956677262E-3</v>
      </c>
      <c r="AY1452" s="13">
        <f t="shared" si="1998"/>
        <v>9.6089384037601952E-4</v>
      </c>
      <c r="AZ1452" s="13">
        <f t="shared" si="1999"/>
        <v>4.4487457173344682E-4</v>
      </c>
      <c r="BA1452" s="13">
        <f t="shared" si="2000"/>
        <v>1.3731200142953688E-4</v>
      </c>
      <c r="BB1452" s="13">
        <f t="shared" si="2001"/>
        <v>3.1786351032244658E-5</v>
      </c>
      <c r="BC1452" s="13">
        <f t="shared" si="2002"/>
        <v>5.8865771465056698E-6</v>
      </c>
      <c r="BD1452" s="13">
        <f t="shared" si="2003"/>
        <v>8.5112842604481178E-5</v>
      </c>
      <c r="BE1452" s="13">
        <f t="shared" si="2004"/>
        <v>1.1956441831585106E-4</v>
      </c>
      <c r="BF1452" s="13">
        <f t="shared" si="2005"/>
        <v>8.3980570321447355E-5</v>
      </c>
      <c r="BG1452" s="13">
        <f t="shared" si="2006"/>
        <v>3.9324610062973098E-5</v>
      </c>
      <c r="BH1452" s="13">
        <f t="shared" si="2007"/>
        <v>1.3810560145213297E-5</v>
      </c>
      <c r="BI1452" s="13">
        <f t="shared" si="2008"/>
        <v>3.8801467319141448E-6</v>
      </c>
      <c r="BJ1452" s="14">
        <f t="shared" si="2009"/>
        <v>0.48012086519614511</v>
      </c>
      <c r="BK1452" s="14">
        <f t="shared" si="2010"/>
        <v>0.27222895865853303</v>
      </c>
      <c r="BL1452" s="14">
        <f t="shared" si="2011"/>
        <v>0.23505897658732411</v>
      </c>
      <c r="BM1452" s="14">
        <f t="shared" si="2012"/>
        <v>0.41140839322040268</v>
      </c>
      <c r="BN1452" s="14">
        <f t="shared" si="2013"/>
        <v>0.5879051268973815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1.5906</v>
      </c>
      <c r="F1453" s="10">
        <f>VLOOKUP(B1453,home!$B$2:$E$405,3,FALSE)</f>
        <v>0.71850000000000003</v>
      </c>
      <c r="G1453" s="10">
        <f>VLOOKUP(C1453,away!$B$2:$E$405,4,FALSE)</f>
        <v>0.62870000000000004</v>
      </c>
      <c r="H1453" s="10">
        <f>VLOOKUP(A1453,away!$A$2:$E$405,3,FALSE)</f>
        <v>1.1812</v>
      </c>
      <c r="I1453" s="10">
        <f>VLOOKUP(C1453,away!$B$2:$E$405,3,FALSE)</f>
        <v>1.3756999999999999</v>
      </c>
      <c r="J1453" s="10">
        <f>VLOOKUP(B1453,home!$B$2:$E$405,4,FALSE)</f>
        <v>1.2094</v>
      </c>
      <c r="K1453" s="12">
        <f t="shared" si="1958"/>
        <v>0.71850734307000008</v>
      </c>
      <c r="L1453" s="12">
        <f t="shared" si="1959"/>
        <v>1.9652469902959999</v>
      </c>
      <c r="M1453" s="13">
        <f t="shared" si="1960"/>
        <v>6.8306227812309175E-2</v>
      </c>
      <c r="N1453" s="13">
        <f t="shared" si="1961"/>
        <v>4.9078526260556407E-2</v>
      </c>
      <c r="O1453" s="13">
        <f t="shared" si="1962"/>
        <v>0.13423860862661352</v>
      </c>
      <c r="P1453" s="13">
        <f t="shared" si="1963"/>
        <v>9.6451426021721673E-2</v>
      </c>
      <c r="Q1453" s="13">
        <f t="shared" si="1964"/>
        <v>1.7631640752631805E-2</v>
      </c>
      <c r="R1453" s="13">
        <f t="shared" si="1965"/>
        <v>0.13190601079248745</v>
      </c>
      <c r="S1453" s="13">
        <f t="shared" si="1966"/>
        <v>3.4048423839133521E-2</v>
      </c>
      <c r="T1453" s="13">
        <f t="shared" si="1967"/>
        <v>3.4650528923089952E-2</v>
      </c>
      <c r="U1453" s="13">
        <f t="shared" si="1968"/>
        <v>9.4775437349472927E-2</v>
      </c>
      <c r="V1453" s="13">
        <f t="shared" si="1969"/>
        <v>5.3419873320745947E-3</v>
      </c>
      <c r="W1453" s="13">
        <f t="shared" si="1970"/>
        <v>4.2228211170460724E-3</v>
      </c>
      <c r="X1453" s="13">
        <f t="shared" si="1971"/>
        <v>8.298886490833185E-3</v>
      </c>
      <c r="Y1453" s="13">
        <f t="shared" si="1972"/>
        <v>8.1546808494590266E-3</v>
      </c>
      <c r="Z1453" s="13">
        <f t="shared" si="1973"/>
        <v>8.6409296903962582E-2</v>
      </c>
      <c r="AA1453" s="13">
        <f t="shared" si="1974"/>
        <v>6.2085714335012934E-2</v>
      </c>
      <c r="AB1453" s="13">
        <f t="shared" si="1975"/>
        <v>2.230452082472658E-2</v>
      </c>
      <c r="AC1453" s="13">
        <f t="shared" si="1976"/>
        <v>4.7144520389153074E-4</v>
      </c>
      <c r="AD1453" s="13">
        <f t="shared" si="1977"/>
        <v>7.5853199526716556E-4</v>
      </c>
      <c r="AE1453" s="13">
        <f t="shared" si="1978"/>
        <v>1.4907027207420166E-3</v>
      </c>
      <c r="AF1453" s="13">
        <f t="shared" si="1979"/>
        <v>1.4647995176821536E-3</v>
      </c>
      <c r="AG1453" s="13">
        <f t="shared" si="1980"/>
        <v>9.5956428117062844E-4</v>
      </c>
      <c r="AH1453" s="13">
        <f t="shared" si="1981"/>
        <v>4.24539026685265E-2</v>
      </c>
      <c r="AI1453" s="13">
        <f t="shared" si="1982"/>
        <v>3.0503440809315361E-2</v>
      </c>
      <c r="AJ1453" s="13">
        <f t="shared" si="1983"/>
        <v>1.0958473105197096E-2</v>
      </c>
      <c r="AK1453" s="13">
        <f t="shared" si="1984"/>
        <v>2.6245811316397399E-3</v>
      </c>
      <c r="AL1453" s="13">
        <f t="shared" si="1985"/>
        <v>2.6628062279407708E-5</v>
      </c>
      <c r="AM1453" s="13">
        <f t="shared" si="1986"/>
        <v>1.0900216171059943E-4</v>
      </c>
      <c r="AN1453" s="13">
        <f t="shared" si="1987"/>
        <v>2.1421617023751339E-4</v>
      </c>
      <c r="AO1453" s="13">
        <f t="shared" si="1988"/>
        <v>2.1049384191600443E-4</v>
      </c>
      <c r="AP1453" s="13">
        <f t="shared" si="1989"/>
        <v>1.3789079643375661E-4</v>
      </c>
      <c r="AQ1453" s="13">
        <f t="shared" si="1990"/>
        <v>6.774736817023967E-5</v>
      </c>
      <c r="AR1453" s="13">
        <f t="shared" si="1991"/>
        <v>1.6686480889128205E-2</v>
      </c>
      <c r="AS1453" s="13">
        <f t="shared" si="1992"/>
        <v>1.1989359048835838E-2</v>
      </c>
      <c r="AT1453" s="13">
        <f t="shared" si="1993"/>
        <v>4.3072212576456513E-3</v>
      </c>
      <c r="AU1453" s="13">
        <f t="shared" si="1994"/>
        <v>1.0315900339485339E-3</v>
      </c>
      <c r="AV1453" s="13">
        <f t="shared" si="1995"/>
        <v>1.8530125360746299E-4</v>
      </c>
      <c r="AW1453" s="13">
        <f t="shared" si="1996"/>
        <v>1.0444446125197578E-6</v>
      </c>
      <c r="AX1453" s="13">
        <f t="shared" si="1997"/>
        <v>1.3053142266594877E-5</v>
      </c>
      <c r="AY1453" s="13">
        <f t="shared" si="1998"/>
        <v>2.5652648553331087E-5</v>
      </c>
      <c r="AZ1453" s="13">
        <f t="shared" si="1999"/>
        <v>2.5206895181277486E-5</v>
      </c>
      <c r="BA1453" s="13">
        <f t="shared" si="2000"/>
        <v>1.6512591629904112E-5</v>
      </c>
      <c r="BB1453" s="13">
        <f t="shared" si="2001"/>
        <v>8.1128302506639966E-6</v>
      </c>
      <c r="BC1453" s="13">
        <f t="shared" si="2002"/>
        <v>3.1887430465799526E-6</v>
      </c>
      <c r="BD1453" s="13">
        <f t="shared" si="2003"/>
        <v>5.4655093909984857E-3</v>
      </c>
      <c r="BE1453" s="13">
        <f t="shared" si="2004"/>
        <v>3.9270086310504559E-3</v>
      </c>
      <c r="BF1453" s="13">
        <f t="shared" si="2005"/>
        <v>1.4107922688545106E-3</v>
      </c>
      <c r="BG1453" s="13">
        <f t="shared" si="2006"/>
        <v>3.3788820157278391E-4</v>
      </c>
      <c r="BH1453" s="13">
        <f t="shared" si="2007"/>
        <v>6.069378849169038E-5</v>
      </c>
      <c r="BI1453" s="13">
        <f t="shared" si="2008"/>
        <v>8.7217865420034031E-6</v>
      </c>
      <c r="BJ1453" s="14">
        <f t="shared" si="2009"/>
        <v>0.12754176009787491</v>
      </c>
      <c r="BK1453" s="14">
        <f t="shared" si="2010"/>
        <v>0.20467179091996324</v>
      </c>
      <c r="BL1453" s="14">
        <f t="shared" si="2011"/>
        <v>0.57726125619366742</v>
      </c>
      <c r="BM1453" s="14">
        <f t="shared" si="2012"/>
        <v>0.49824705564520744</v>
      </c>
      <c r="BN1453" s="14">
        <f t="shared" si="2013"/>
        <v>0.49761244026632001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1.2153</v>
      </c>
      <c r="F1454" s="10">
        <f>VLOOKUP(B1454,home!$B$2:$E$405,3,FALSE)</f>
        <v>0.64</v>
      </c>
      <c r="G1454" s="10">
        <f>VLOOKUP(C1454,away!$B$2:$E$405,4,FALSE)</f>
        <v>0.73140000000000005</v>
      </c>
      <c r="H1454" s="10">
        <f>VLOOKUP(A1454,away!$A$2:$E$405,3,FALSE)</f>
        <v>0.91669999999999996</v>
      </c>
      <c r="I1454" s="10">
        <f>VLOOKUP(C1454,away!$B$2:$E$405,3,FALSE)</f>
        <v>0.60599999999999998</v>
      </c>
      <c r="J1454" s="10">
        <f>VLOOKUP(B1454,home!$B$2:$E$405,4,FALSE)</f>
        <v>1.0909</v>
      </c>
      <c r="K1454" s="12">
        <f t="shared" si="1958"/>
        <v>0.56887706880000011</v>
      </c>
      <c r="L1454" s="12">
        <f t="shared" si="1959"/>
        <v>0.60601698617999988</v>
      </c>
      <c r="M1454" s="13">
        <f t="shared" si="1960"/>
        <v>0.30885169925420625</v>
      </c>
      <c r="N1454" s="13">
        <f t="shared" si="1961"/>
        <v>0.17569864936563201</v>
      </c>
      <c r="O1454" s="13">
        <f t="shared" si="1962"/>
        <v>0.1871693759586058</v>
      </c>
      <c r="P1454" s="13">
        <f t="shared" si="1963"/>
        <v>0.10647636596445686</v>
      </c>
      <c r="Q1454" s="13">
        <f t="shared" si="1964"/>
        <v>4.9975466321619873E-2</v>
      </c>
      <c r="R1454" s="13">
        <f t="shared" si="1965"/>
        <v>5.671391056181279E-2</v>
      </c>
      <c r="S1454" s="13">
        <f t="shared" si="1966"/>
        <v>9.1769096109664237E-3</v>
      </c>
      <c r="T1454" s="13">
        <f t="shared" si="1967"/>
        <v>3.0285981483168162E-2</v>
      </c>
      <c r="U1454" s="13">
        <f t="shared" si="1968"/>
        <v>3.2263243200589424E-2</v>
      </c>
      <c r="V1454" s="13">
        <f t="shared" si="1969"/>
        <v>3.5152577129321798E-4</v>
      </c>
      <c r="W1454" s="13">
        <f t="shared" si="1970"/>
        <v>9.4766322643187462E-3</v>
      </c>
      <c r="X1454" s="13">
        <f t="shared" si="1971"/>
        <v>5.7430001239585941E-3</v>
      </c>
      <c r="Y1454" s="13">
        <f t="shared" si="1972"/>
        <v>1.7401778133763761E-3</v>
      </c>
      <c r="Z1454" s="13">
        <f t="shared" si="1973"/>
        <v>1.1456531051050619E-2</v>
      </c>
      <c r="AA1454" s="13">
        <f t="shared" si="1974"/>
        <v>6.51735780293786E-3</v>
      </c>
      <c r="AB1454" s="13">
        <f t="shared" si="1975"/>
        <v>1.8537877016280492E-3</v>
      </c>
      <c r="AC1454" s="13">
        <f t="shared" si="1976"/>
        <v>7.5742635463347086E-6</v>
      </c>
      <c r="AD1454" s="13">
        <f t="shared" si="1977"/>
        <v>1.3477596961552888E-3</v>
      </c>
      <c r="AE1454" s="13">
        <f t="shared" si="1978"/>
        <v>8.1676526915890058E-4</v>
      </c>
      <c r="AF1454" s="13">
        <f t="shared" si="1979"/>
        <v>2.474868134160866E-4</v>
      </c>
      <c r="AG1454" s="13">
        <f t="shared" si="1980"/>
        <v>4.9993737595236259E-5</v>
      </c>
      <c r="AH1454" s="13">
        <f t="shared" si="1981"/>
        <v>1.7357131049088206E-3</v>
      </c>
      <c r="AI1454" s="13">
        <f t="shared" si="1982"/>
        <v>9.8740738339827693E-4</v>
      </c>
      <c r="AJ1454" s="13">
        <f t="shared" si="1983"/>
        <v>2.8085670898954482E-4</v>
      </c>
      <c r="AK1454" s="13">
        <f t="shared" si="1984"/>
        <v>5.3257647120928968E-5</v>
      </c>
      <c r="AL1454" s="13">
        <f t="shared" si="1985"/>
        <v>1.0444884185105183E-7</v>
      </c>
      <c r="AM1454" s="13">
        <f t="shared" si="1986"/>
        <v>1.5334191707912001E-4</v>
      </c>
      <c r="AN1454" s="13">
        <f t="shared" si="1987"/>
        <v>9.2927806443351754E-5</v>
      </c>
      <c r="AO1454" s="13">
        <f t="shared" si="1988"/>
        <v>2.8157914596559198E-5</v>
      </c>
      <c r="AP1454" s="13">
        <f t="shared" si="1989"/>
        <v>5.6880581803068776E-6</v>
      </c>
      <c r="AQ1454" s="13">
        <f t="shared" si="1990"/>
        <v>8.6176496891151717E-7</v>
      </c>
      <c r="AR1454" s="13">
        <f t="shared" si="1991"/>
        <v>2.1037432494199477E-4</v>
      </c>
      <c r="AS1454" s="13">
        <f t="shared" si="1992"/>
        <v>1.1967712932378073E-4</v>
      </c>
      <c r="AT1454" s="13">
        <f t="shared" si="1993"/>
        <v>3.404078726605546E-5</v>
      </c>
      <c r="AU1454" s="13">
        <f t="shared" si="1994"/>
        <v>6.4550077598526673E-6</v>
      </c>
      <c r="AV1454" s="13">
        <f t="shared" si="1995"/>
        <v>9.1802647337655997E-7</v>
      </c>
      <c r="AW1454" s="13">
        <f t="shared" si="1996"/>
        <v>1.0002403109783834E-9</v>
      </c>
      <c r="AX1454" s="13">
        <f t="shared" si="1997"/>
        <v>1.4538783385357069E-5</v>
      </c>
      <c r="AY1454" s="13">
        <f t="shared" si="1998"/>
        <v>8.8107496899179486E-6</v>
      </c>
      <c r="AZ1454" s="13">
        <f t="shared" si="1999"/>
        <v>2.6697319865352209E-6</v>
      </c>
      <c r="BA1454" s="13">
        <f t="shared" si="2000"/>
        <v>5.3930097746280632E-7</v>
      </c>
      <c r="BB1454" s="13">
        <f t="shared" si="2001"/>
        <v>8.1706388251484474E-8</v>
      </c>
      <c r="BC1454" s="13">
        <f t="shared" si="2002"/>
        <v>9.9030918319635184E-9</v>
      </c>
      <c r="BD1454" s="13">
        <f t="shared" si="2003"/>
        <v>2.1248402395166593E-5</v>
      </c>
      <c r="BE1454" s="13">
        <f t="shared" si="2004"/>
        <v>1.2087728871245272E-5</v>
      </c>
      <c r="BF1454" s="13">
        <f t="shared" si="2005"/>
        <v>3.4382158843615721E-6</v>
      </c>
      <c r="BG1454" s="13">
        <f t="shared" si="2006"/>
        <v>6.5197405806573715E-7</v>
      </c>
      <c r="BH1454" s="13">
        <f t="shared" si="2007"/>
        <v>9.2723272771519401E-8</v>
      </c>
      <c r="BI1454" s="13">
        <f t="shared" si="2008"/>
        <v>1.0549628724760971E-8</v>
      </c>
      <c r="BJ1454" s="14">
        <f t="shared" si="2009"/>
        <v>0.27568954052518685</v>
      </c>
      <c r="BK1454" s="14">
        <f t="shared" si="2010"/>
        <v>0.42487299006300083</v>
      </c>
      <c r="BL1454" s="14">
        <f t="shared" si="2011"/>
        <v>0.28798390493986686</v>
      </c>
      <c r="BM1454" s="14">
        <f t="shared" si="2012"/>
        <v>0.11510868940332204</v>
      </c>
      <c r="BN1454" s="14">
        <f t="shared" si="2013"/>
        <v>0.88488546742633356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1.2153</v>
      </c>
      <c r="F1455" s="10">
        <f>VLOOKUP(B1455,home!$B$2:$E$405,3,FALSE)</f>
        <v>0.64</v>
      </c>
      <c r="G1455" s="10">
        <f>VLOOKUP(C1455,away!$B$2:$E$405,4,FALSE)</f>
        <v>0.9143</v>
      </c>
      <c r="H1455" s="10">
        <f>VLOOKUP(A1455,away!$A$2:$E$405,3,FALSE)</f>
        <v>0.91669999999999996</v>
      </c>
      <c r="I1455" s="10">
        <f>VLOOKUP(C1455,away!$B$2:$E$405,3,FALSE)</f>
        <v>0.72719999999999996</v>
      </c>
      <c r="J1455" s="10">
        <f>VLOOKUP(B1455,home!$B$2:$E$405,4,FALSE)</f>
        <v>0.84850000000000003</v>
      </c>
      <c r="K1455" s="12">
        <f t="shared" si="1958"/>
        <v>0.71113522560000009</v>
      </c>
      <c r="L1455" s="12">
        <f t="shared" si="1959"/>
        <v>0.56563066764000003</v>
      </c>
      <c r="M1455" s="13">
        <f t="shared" si="1960"/>
        <v>0.27893795839305596</v>
      </c>
      <c r="N1455" s="13">
        <f t="shared" si="1961"/>
        <v>0.19836260797024929</v>
      </c>
      <c r="O1455" s="13">
        <f t="shared" si="1962"/>
        <v>0.15777586363600279</v>
      </c>
      <c r="P1455" s="13">
        <f t="shared" si="1963"/>
        <v>0.11219997438102369</v>
      </c>
      <c r="Q1455" s="13">
        <f t="shared" si="1964"/>
        <v>7.0531318984763794E-2</v>
      </c>
      <c r="R1455" s="13">
        <f t="shared" si="1965"/>
        <v>4.4621433542954926E-2</v>
      </c>
      <c r="S1455" s="13">
        <f t="shared" si="1966"/>
        <v>1.1282826406654956E-2</v>
      </c>
      <c r="T1455" s="13">
        <f t="shared" si="1967"/>
        <v>3.9894677046881752E-2</v>
      </c>
      <c r="U1455" s="13">
        <f t="shared" si="1968"/>
        <v>3.1731873209164665E-2</v>
      </c>
      <c r="V1455" s="13">
        <f t="shared" si="1969"/>
        <v>5.0426698669051051E-4</v>
      </c>
      <c r="W1455" s="13">
        <f t="shared" si="1970"/>
        <v>1.6719101812698527E-2</v>
      </c>
      <c r="X1455" s="13">
        <f t="shared" si="1971"/>
        <v>9.4568367206578005E-3</v>
      </c>
      <c r="Y1455" s="13">
        <f t="shared" si="1972"/>
        <v>2.6745384340340701E-3</v>
      </c>
      <c r="Z1455" s="13">
        <f t="shared" si="1973"/>
        <v>8.4130837486518298E-3</v>
      </c>
      <c r="AA1455" s="13">
        <f t="shared" si="1974"/>
        <v>5.9828402095892137E-3</v>
      </c>
      <c r="AB1455" s="13">
        <f t="shared" si="1975"/>
        <v>2.1273042110874886E-3</v>
      </c>
      <c r="AC1455" s="13">
        <f t="shared" si="1976"/>
        <v>1.2677268655415765E-5</v>
      </c>
      <c r="AD1455" s="13">
        <f t="shared" si="1977"/>
        <v>2.9723855598506837E-3</v>
      </c>
      <c r="AE1455" s="13">
        <f t="shared" si="1978"/>
        <v>1.6812724287018374E-3</v>
      </c>
      <c r="AF1455" s="13">
        <f t="shared" si="1979"/>
        <v>4.7548962316567228E-4</v>
      </c>
      <c r="AG1455" s="13">
        <f t="shared" si="1980"/>
        <v>8.965050433569709E-5</v>
      </c>
      <c r="AH1455" s="13">
        <f t="shared" si="1981"/>
        <v>1.1896745444152923E-3</v>
      </c>
      <c r="AI1455" s="13">
        <f t="shared" si="1982"/>
        <v>8.4601947553334614E-4</v>
      </c>
      <c r="AJ1455" s="13">
        <f t="shared" si="1983"/>
        <v>3.0081712529769994E-4</v>
      </c>
      <c r="AK1455" s="13">
        <f t="shared" si="1984"/>
        <v>7.1307218087641113E-5</v>
      </c>
      <c r="AL1455" s="13">
        <f t="shared" si="1985"/>
        <v>2.0397212721471103E-7</v>
      </c>
      <c r="AM1455" s="13">
        <f t="shared" si="1986"/>
        <v>4.2275361513491978E-4</v>
      </c>
      <c r="AN1455" s="13">
        <f t="shared" si="1987"/>
        <v>2.3912240957598831E-4</v>
      </c>
      <c r="AO1455" s="13">
        <f t="shared" si="1988"/>
        <v>6.7627484088075894E-5</v>
      </c>
      <c r="AP1455" s="13">
        <f t="shared" si="1989"/>
        <v>1.275072632518395E-5</v>
      </c>
      <c r="AQ1455" s="13">
        <f t="shared" si="1990"/>
        <v>1.8030504610521805E-6</v>
      </c>
      <c r="AR1455" s="13">
        <f t="shared" si="1991"/>
        <v>1.3458328136638697E-4</v>
      </c>
      <c r="AS1455" s="13">
        <f t="shared" si="1992"/>
        <v>9.5706912156473897E-5</v>
      </c>
      <c r="AT1455" s="13">
        <f t="shared" si="1993"/>
        <v>3.4030278283936725E-5</v>
      </c>
      <c r="AU1455" s="13">
        <f t="shared" si="1994"/>
        <v>8.0667098748927094E-6</v>
      </c>
      <c r="AV1455" s="13">
        <f t="shared" si="1995"/>
        <v>1.4341303866828937E-6</v>
      </c>
      <c r="AW1455" s="13">
        <f t="shared" si="1996"/>
        <v>2.2790479586468644E-9</v>
      </c>
      <c r="AX1455" s="13">
        <f t="shared" si="1997"/>
        <v>5.010583124536444E-5</v>
      </c>
      <c r="AY1455" s="13">
        <f t="shared" si="1998"/>
        <v>2.8341394779972664E-5</v>
      </c>
      <c r="AZ1455" s="13">
        <f t="shared" si="1999"/>
        <v>8.0153810256223749E-6</v>
      </c>
      <c r="BA1455" s="13">
        <f t="shared" si="2000"/>
        <v>1.5112484403039241E-6</v>
      </c>
      <c r="BB1455" s="13">
        <f t="shared" si="2001"/>
        <v>2.1370211606475433E-7</v>
      </c>
      <c r="BC1455" s="13">
        <f t="shared" si="2002"/>
        <v>2.4175294117157565E-8</v>
      </c>
      <c r="BD1455" s="13">
        <f t="shared" si="2003"/>
        <v>1.2687405215408564E-5</v>
      </c>
      <c r="BE1455" s="13">
        <f t="shared" si="2004"/>
        <v>9.022460770138186E-6</v>
      </c>
      <c r="BF1455" s="13">
        <f t="shared" si="2005"/>
        <v>3.2080948376196847E-6</v>
      </c>
      <c r="BG1455" s="13">
        <f t="shared" si="2006"/>
        <v>7.6046308203229004E-7</v>
      </c>
      <c r="BH1455" s="13">
        <f t="shared" si="2007"/>
        <v>1.3519802135037599E-7</v>
      </c>
      <c r="BI1455" s="13">
        <f t="shared" si="2008"/>
        <v>1.9228815082734655E-8</v>
      </c>
      <c r="BJ1455" s="14">
        <f t="shared" si="2009"/>
        <v>0.34369014810382575</v>
      </c>
      <c r="BK1455" s="14">
        <f t="shared" si="2010"/>
        <v>0.4029662488029877</v>
      </c>
      <c r="BL1455" s="14">
        <f t="shared" si="2011"/>
        <v>0.24494678733494307</v>
      </c>
      <c r="BM1455" s="14">
        <f t="shared" si="2012"/>
        <v>0.13755877196662603</v>
      </c>
      <c r="BN1455" s="14">
        <f t="shared" si="2013"/>
        <v>0.86242915690805044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1.2153</v>
      </c>
      <c r="F1456" s="10">
        <f>VLOOKUP(B1456,home!$B$2:$E$405,3,FALSE)</f>
        <v>0.64</v>
      </c>
      <c r="G1456" s="10">
        <f>VLOOKUP(C1456,away!$B$2:$E$405,4,FALSE)</f>
        <v>0.36570000000000003</v>
      </c>
      <c r="H1456" s="10">
        <f>VLOOKUP(A1456,away!$A$2:$E$405,3,FALSE)</f>
        <v>0.91669999999999996</v>
      </c>
      <c r="I1456" s="10">
        <f>VLOOKUP(C1456,away!$B$2:$E$405,3,FALSE)</f>
        <v>1.3332999999999999</v>
      </c>
      <c r="J1456" s="10">
        <f>VLOOKUP(B1456,home!$B$2:$E$405,4,FALSE)</f>
        <v>0.72719999999999996</v>
      </c>
      <c r="K1456" s="12">
        <f t="shared" si="1958"/>
        <v>0.28443853440000005</v>
      </c>
      <c r="L1456" s="12">
        <f t="shared" si="1959"/>
        <v>0.88881009919199983</v>
      </c>
      <c r="M1456" s="13">
        <f t="shared" si="1960"/>
        <v>0.30936030876961546</v>
      </c>
      <c r="N1456" s="13">
        <f t="shared" si="1961"/>
        <v>8.7993992827960887E-2</v>
      </c>
      <c r="O1456" s="13">
        <f t="shared" si="1962"/>
        <v>0.27496256672358954</v>
      </c>
      <c r="P1456" s="13">
        <f t="shared" si="1963"/>
        <v>7.8209949493720038E-2</v>
      </c>
      <c r="Q1456" s="13">
        <f t="shared" si="1964"/>
        <v>1.2514441177994655E-2</v>
      </c>
      <c r="R1456" s="13">
        <f t="shared" si="1965"/>
        <v>0.12219475310184026</v>
      </c>
      <c r="S1456" s="13">
        <f t="shared" si="1966"/>
        <v>4.9431003480519984E-3</v>
      </c>
      <c r="T1456" s="13">
        <f t="shared" si="1967"/>
        <v>1.1122961704745875E-2</v>
      </c>
      <c r="U1456" s="13">
        <f t="shared" si="1968"/>
        <v>3.4756896483657304E-2</v>
      </c>
      <c r="V1456" s="13">
        <f t="shared" si="1969"/>
        <v>1.388527004504218E-4</v>
      </c>
      <c r="W1456" s="13">
        <f t="shared" si="1970"/>
        <v>1.1865297691679363E-3</v>
      </c>
      <c r="X1456" s="13">
        <f t="shared" si="1971"/>
        <v>1.054599641828414E-3</v>
      </c>
      <c r="Y1456" s="13">
        <f t="shared" si="1972"/>
        <v>4.6866940613068015E-4</v>
      </c>
      <c r="Z1456" s="13">
        <f t="shared" si="1973"/>
        <v>3.6202643541729522E-2</v>
      </c>
      <c r="AA1456" s="13">
        <f t="shared" si="1974"/>
        <v>1.0297426870415171E-2</v>
      </c>
      <c r="AB1456" s="13">
        <f t="shared" si="1975"/>
        <v>1.4644925035560352E-3</v>
      </c>
      <c r="AC1456" s="13">
        <f t="shared" si="1976"/>
        <v>2.1939754352467403E-6</v>
      </c>
      <c r="AD1456" s="13">
        <f t="shared" si="1977"/>
        <v>8.4373697141024555E-5</v>
      </c>
      <c r="AE1456" s="13">
        <f t="shared" si="1978"/>
        <v>7.4992194125109775E-5</v>
      </c>
      <c r="AF1456" s="13">
        <f t="shared" si="1979"/>
        <v>3.3326909749482269E-5</v>
      </c>
      <c r="AG1456" s="13">
        <f t="shared" si="1980"/>
        <v>9.8737646534000518E-6</v>
      </c>
      <c r="AH1456" s="13">
        <f t="shared" si="1981"/>
        <v>8.0443187993343053E-3</v>
      </c>
      <c r="AI1456" s="13">
        <f t="shared" si="1982"/>
        <v>2.2881142495290176E-3</v>
      </c>
      <c r="AJ1456" s="13">
        <f t="shared" si="1983"/>
        <v>3.2541393183789491E-4</v>
      </c>
      <c r="AK1456" s="13">
        <f t="shared" si="1984"/>
        <v>3.0853420615104111E-5</v>
      </c>
      <c r="AL1456" s="13">
        <f t="shared" si="1985"/>
        <v>2.2186518841225482E-8</v>
      </c>
      <c r="AM1456" s="13">
        <f t="shared" si="1986"/>
        <v>4.799826151340502E-6</v>
      </c>
      <c r="AN1456" s="13">
        <f t="shared" si="1987"/>
        <v>4.2661339576773061E-6</v>
      </c>
      <c r="AO1456" s="13">
        <f t="shared" si="1988"/>
        <v>1.8958914730447625E-6</v>
      </c>
      <c r="AP1456" s="13">
        <f t="shared" si="1989"/>
        <v>5.6169582940472734E-7</v>
      </c>
      <c r="AQ1456" s="13">
        <f t="shared" si="1990"/>
        <v>1.2481023146223706E-7</v>
      </c>
      <c r="AR1456" s="13">
        <f t="shared" si="1991"/>
        <v>1.4299743579936791E-3</v>
      </c>
      <c r="AS1456" s="13">
        <f t="shared" si="1992"/>
        <v>4.0673981061730303E-4</v>
      </c>
      <c r="AT1456" s="13">
        <f t="shared" si="1993"/>
        <v>5.7846237807059622E-5</v>
      </c>
      <c r="AU1456" s="13">
        <f t="shared" si="1994"/>
        <v>5.484566367464637E-6</v>
      </c>
      <c r="AV1456" s="13">
        <f t="shared" si="1995"/>
        <v>3.9000550484529339E-7</v>
      </c>
      <c r="AW1456" s="13">
        <f t="shared" si="1996"/>
        <v>1.5580596375675229E-10</v>
      </c>
      <c r="AX1456" s="13">
        <f t="shared" si="1997"/>
        <v>2.2754258597701396E-7</v>
      </c>
      <c r="AY1456" s="13">
        <f t="shared" si="1998"/>
        <v>2.022421484126339E-7</v>
      </c>
      <c r="AZ1456" s="13">
        <f t="shared" si="1999"/>
        <v>8.9877431995718153E-8</v>
      </c>
      <c r="BA1456" s="13">
        <f t="shared" si="2000"/>
        <v>2.662798974907882E-8</v>
      </c>
      <c r="BB1456" s="13">
        <f t="shared" si="2001"/>
        <v>5.9168065525405749E-9</v>
      </c>
      <c r="BC1456" s="13">
        <f t="shared" si="2002"/>
        <v>1.0517834837726929E-9</v>
      </c>
      <c r="BD1456" s="13">
        <f t="shared" si="2003"/>
        <v>2.1182927516172958E-4</v>
      </c>
      <c r="BE1456" s="13">
        <f t="shared" si="2004"/>
        <v>6.0252408570016691E-5</v>
      </c>
      <c r="BF1456" s="13">
        <f t="shared" si="2005"/>
        <v>8.5690533938627738E-6</v>
      </c>
      <c r="BG1456" s="13">
        <f t="shared" si="2006"/>
        <v>8.1245632951522455E-7</v>
      </c>
      <c r="BH1456" s="13">
        <f t="shared" si="2007"/>
        <v>5.7773471907828497E-8</v>
      </c>
      <c r="BI1456" s="13">
        <f t="shared" si="2008"/>
        <v>3.2866003353324639E-9</v>
      </c>
      <c r="BJ1456" s="14">
        <f t="shared" si="2009"/>
        <v>0.11455596270988658</v>
      </c>
      <c r="BK1456" s="14">
        <f t="shared" si="2010"/>
        <v>0.39265462971594045</v>
      </c>
      <c r="BL1456" s="14">
        <f t="shared" si="2011"/>
        <v>0.45654679531619224</v>
      </c>
      <c r="BM1456" s="14">
        <f t="shared" si="2012"/>
        <v>0.1147238171026856</v>
      </c>
      <c r="BN1456" s="14">
        <f t="shared" si="2013"/>
        <v>0.8852360120947208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1.5221</v>
      </c>
      <c r="F1457" s="10">
        <f>VLOOKUP(B1457,home!$B$2:$E$405,3,FALSE)</f>
        <v>0.36499999999999999</v>
      </c>
      <c r="G1457" s="10">
        <f>VLOOKUP(C1457,away!$B$2:$E$405,4,FALSE)</f>
        <v>0.80300000000000005</v>
      </c>
      <c r="H1457" s="10">
        <f>VLOOKUP(A1457,away!$A$2:$E$405,3,FALSE)</f>
        <v>1.1471</v>
      </c>
      <c r="I1457" s="10">
        <f>VLOOKUP(C1457,away!$B$2:$E$405,3,FALSE)</f>
        <v>1.0654999999999999</v>
      </c>
      <c r="J1457" s="10">
        <f>VLOOKUP(B1457,home!$B$2:$E$405,4,FALSE)</f>
        <v>0.77490000000000003</v>
      </c>
      <c r="K1457" s="12">
        <f t="shared" si="1958"/>
        <v>0.44611989949999997</v>
      </c>
      <c r="L1457" s="12">
        <f t="shared" si="1959"/>
        <v>0.94710994024499995</v>
      </c>
      <c r="M1457" s="13">
        <f t="shared" si="1960"/>
        <v>0.24827212907565546</v>
      </c>
      <c r="N1457" s="13">
        <f t="shared" si="1961"/>
        <v>0.11075913727188244</v>
      </c>
      <c r="O1457" s="13">
        <f t="shared" si="1962"/>
        <v>0.23514100133334295</v>
      </c>
      <c r="P1457" s="13">
        <f t="shared" si="1963"/>
        <v>0.10490107988316032</v>
      </c>
      <c r="Q1457" s="13">
        <f t="shared" si="1964"/>
        <v>2.470592759421945E-2</v>
      </c>
      <c r="R1457" s="13">
        <f t="shared" si="1965"/>
        <v>0.11135218986098594</v>
      </c>
      <c r="S1457" s="13">
        <f t="shared" si="1966"/>
        <v>1.1080821477649515E-2</v>
      </c>
      <c r="T1457" s="13">
        <f t="shared" si="1967"/>
        <v>2.3399229607458476E-2</v>
      </c>
      <c r="U1457" s="13">
        <f t="shared" si="1968"/>
        <v>4.9676427749887966E-2</v>
      </c>
      <c r="V1457" s="13">
        <f t="shared" si="1969"/>
        <v>5.2021328519442553E-4</v>
      </c>
      <c r="W1457" s="13">
        <f t="shared" si="1970"/>
        <v>3.6739353117958189E-3</v>
      </c>
      <c r="X1457" s="13">
        <f t="shared" si="1971"/>
        <v>3.479620653618933E-3</v>
      </c>
      <c r="Y1457" s="13">
        <f t="shared" si="1972"/>
        <v>1.6477916546621476E-3</v>
      </c>
      <c r="Z1457" s="13">
        <f t="shared" si="1973"/>
        <v>3.5154255295129437E-2</v>
      </c>
      <c r="AA1457" s="13">
        <f t="shared" si="1974"/>
        <v>1.5683012839260487E-2</v>
      </c>
      <c r="AB1457" s="13">
        <f t="shared" si="1975"/>
        <v>3.4982520558540487E-3</v>
      </c>
      <c r="AC1457" s="13">
        <f t="shared" si="1976"/>
        <v>1.3737681609096463E-5</v>
      </c>
      <c r="AD1457" s="13">
        <f t="shared" si="1977"/>
        <v>4.0975391301696298E-4</v>
      </c>
      <c r="AE1457" s="13">
        <f t="shared" si="1978"/>
        <v>3.8808200407265068E-4</v>
      </c>
      <c r="AF1457" s="13">
        <f t="shared" si="1979"/>
        <v>1.8377816184370399E-4</v>
      </c>
      <c r="AG1457" s="13">
        <f t="shared" si="1980"/>
        <v>5.8019374627375482E-5</v>
      </c>
      <c r="AH1457" s="13">
        <f t="shared" si="1981"/>
        <v>8.3237361579818776E-3</v>
      </c>
      <c r="AI1457" s="13">
        <f t="shared" si="1982"/>
        <v>3.713384338263391E-3</v>
      </c>
      <c r="AJ1457" s="13">
        <f t="shared" si="1983"/>
        <v>8.2830732389546895E-4</v>
      </c>
      <c r="AK1457" s="13">
        <f t="shared" si="1984"/>
        <v>1.2317479336378684E-4</v>
      </c>
      <c r="AL1457" s="13">
        <f t="shared" si="1985"/>
        <v>2.3218033232334495E-7</v>
      </c>
      <c r="AM1457" s="13">
        <f t="shared" si="1986"/>
        <v>3.6559874898971874E-5</v>
      </c>
      <c r="AN1457" s="13">
        <f t="shared" si="1987"/>
        <v>3.4626220930929919E-5</v>
      </c>
      <c r="AO1457" s="13">
        <f t="shared" si="1988"/>
        <v>1.63974190184016E-5</v>
      </c>
      <c r="AP1457" s="13">
        <f t="shared" si="1989"/>
        <v>5.1767195155635231E-6</v>
      </c>
      <c r="AQ1457" s="13">
        <f t="shared" si="1990"/>
        <v>1.2257306277626232E-6</v>
      </c>
      <c r="AR1457" s="13">
        <f t="shared" si="1991"/>
        <v>1.5766986510402728E-3</v>
      </c>
      <c r="AS1457" s="13">
        <f t="shared" si="1992"/>
        <v>7.0339664374387202E-4</v>
      </c>
      <c r="AT1457" s="13">
        <f t="shared" si="1993"/>
        <v>1.5689962000782674E-4</v>
      </c>
      <c r="AU1457" s="13">
        <f t="shared" si="1994"/>
        <v>2.3332014236493287E-5</v>
      </c>
      <c r="AV1457" s="13">
        <f t="shared" si="1995"/>
        <v>2.6022189615792383E-6</v>
      </c>
      <c r="AW1457" s="13">
        <f t="shared" si="1996"/>
        <v>2.7250527787828172E-9</v>
      </c>
      <c r="AX1457" s="13">
        <f t="shared" si="1997"/>
        <v>2.7183479526103145E-6</v>
      </c>
      <c r="AY1457" s="13">
        <f t="shared" si="1998"/>
        <v>2.5745743669618727E-6</v>
      </c>
      <c r="AZ1457" s="13">
        <f t="shared" si="1999"/>
        <v>1.2192024874247838E-6</v>
      </c>
      <c r="BA1457" s="13">
        <f t="shared" si="2000"/>
        <v>3.8490626500381416E-7</v>
      </c>
      <c r="BB1457" s="13">
        <f t="shared" si="2001"/>
        <v>9.1137137411922126E-8</v>
      </c>
      <c r="BC1457" s="13">
        <f t="shared" si="2002"/>
        <v>1.7263377753661188E-8</v>
      </c>
      <c r="BD1457" s="13">
        <f t="shared" si="2003"/>
        <v>2.4888449419518737E-4</v>
      </c>
      <c r="BE1457" s="13">
        <f t="shared" si="2004"/>
        <v>1.1103232553746531E-4</v>
      </c>
      <c r="BF1457" s="13">
        <f t="shared" si="2005"/>
        <v>2.4766864955012653E-5</v>
      </c>
      <c r="BG1457" s="13">
        <f t="shared" si="2006"/>
        <v>3.6829971015534392E-6</v>
      </c>
      <c r="BH1457" s="13">
        <f t="shared" si="2007"/>
        <v>4.1076457420095283E-7</v>
      </c>
      <c r="BI1457" s="13">
        <f t="shared" si="2008"/>
        <v>3.6650050112137894E-8</v>
      </c>
      <c r="BJ1457" s="14">
        <f t="shared" si="2009"/>
        <v>0.16880626694377671</v>
      </c>
      <c r="BK1457" s="14">
        <f t="shared" si="2010"/>
        <v>0.36479078815796812</v>
      </c>
      <c r="BL1457" s="14">
        <f t="shared" si="2011"/>
        <v>0.43119122969723939</v>
      </c>
      <c r="BM1457" s="14">
        <f t="shared" si="2012"/>
        <v>0.16480850322555299</v>
      </c>
      <c r="BN1457" s="14">
        <f t="shared" si="2013"/>
        <v>0.83513146501924651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1.5221</v>
      </c>
      <c r="F1458" s="10">
        <f>VLOOKUP(B1458,home!$B$2:$E$405,3,FALSE)</f>
        <v>0.98550000000000004</v>
      </c>
      <c r="G1458" s="10">
        <f>VLOOKUP(C1458,away!$B$2:$E$405,4,FALSE)</f>
        <v>1.1496999999999999</v>
      </c>
      <c r="H1458" s="10">
        <f>VLOOKUP(A1458,away!$A$2:$E$405,3,FALSE)</f>
        <v>1.1471</v>
      </c>
      <c r="I1458" s="10">
        <f>VLOOKUP(C1458,away!$B$2:$E$405,3,FALSE)</f>
        <v>0.98070000000000002</v>
      </c>
      <c r="J1458" s="10">
        <f>VLOOKUP(B1458,home!$B$2:$E$405,4,FALSE)</f>
        <v>0.76280000000000003</v>
      </c>
      <c r="K1458" s="12">
        <f t="shared" si="1958"/>
        <v>1.7245839736349999</v>
      </c>
      <c r="L1458" s="12">
        <f t="shared" si="1959"/>
        <v>0.85812022791600007</v>
      </c>
      <c r="M1458" s="13">
        <f t="shared" si="1960"/>
        <v>7.5569372650579295E-2</v>
      </c>
      <c r="N1458" s="13">
        <f t="shared" si="1961"/>
        <v>0.13032572897084013</v>
      </c>
      <c r="O1458" s="13">
        <f t="shared" si="1962"/>
        <v>6.4847607282384243E-2</v>
      </c>
      <c r="P1458" s="13">
        <f t="shared" si="1963"/>
        <v>0.11183514424777617</v>
      </c>
      <c r="Q1458" s="13">
        <f t="shared" si="1964"/>
        <v>0.11237883176770477</v>
      </c>
      <c r="R1458" s="13">
        <f t="shared" si="1965"/>
        <v>2.782352177048342E-2</v>
      </c>
      <c r="S1458" s="13">
        <f t="shared" si="1966"/>
        <v>4.1376218467340395E-2</v>
      </c>
      <c r="T1458" s="13">
        <f t="shared" si="1967"/>
        <v>9.6434548729436645E-2</v>
      </c>
      <c r="U1458" s="13">
        <f t="shared" si="1968"/>
        <v>4.798399973546022E-2</v>
      </c>
      <c r="V1458" s="13">
        <f t="shared" si="1969"/>
        <v>6.8036313278491828E-3</v>
      </c>
      <c r="W1458" s="13">
        <f t="shared" si="1970"/>
        <v>6.4602244080802507E-2</v>
      </c>
      <c r="X1458" s="13">
        <f t="shared" si="1971"/>
        <v>5.5436492414503304E-2</v>
      </c>
      <c r="Y1458" s="13">
        <f t="shared" si="1972"/>
        <v>2.3785587752798595E-2</v>
      </c>
      <c r="Z1458" s="13">
        <f t="shared" si="1973"/>
        <v>7.9586422810376742E-3</v>
      </c>
      <c r="AA1458" s="13">
        <f t="shared" si="1974"/>
        <v>1.3725346929771471E-2</v>
      </c>
      <c r="AB1458" s="13">
        <f t="shared" si="1975"/>
        <v>1.1835256673832117E-2</v>
      </c>
      <c r="AC1458" s="13">
        <f t="shared" si="1976"/>
        <v>6.2929354203861208E-4</v>
      </c>
      <c r="AD1458" s="13">
        <f t="shared" si="1977"/>
        <v>2.785299870065212E-2</v>
      </c>
      <c r="AE1458" s="13">
        <f t="shared" si="1978"/>
        <v>2.3901221593147649E-2</v>
      </c>
      <c r="AF1458" s="13">
        <f t="shared" si="1979"/>
        <v>1.0255060860491341E-2</v>
      </c>
      <c r="AG1458" s="13">
        <f t="shared" si="1980"/>
        <v>2.9333583876324275E-3</v>
      </c>
      <c r="AH1458" s="13">
        <f t="shared" si="1981"/>
        <v>1.7073679820264903E-3</v>
      </c>
      <c r="AI1458" s="13">
        <f t="shared" si="1982"/>
        <v>2.9444994589004157E-3</v>
      </c>
      <c r="AJ1458" s="13">
        <f t="shared" si="1983"/>
        <v>2.5390182885982934E-3</v>
      </c>
      <c r="AK1458" s="13">
        <f t="shared" si="1984"/>
        <v>1.4595834164275942E-3</v>
      </c>
      <c r="AL1458" s="13">
        <f t="shared" si="1985"/>
        <v>3.7251670394827738E-5</v>
      </c>
      <c r="AM1458" s="13">
        <f t="shared" si="1986"/>
        <v>9.6069670353642281E-3</v>
      </c>
      <c r="AN1458" s="13">
        <f t="shared" si="1987"/>
        <v>8.2439327419682497E-3</v>
      </c>
      <c r="AO1458" s="13">
        <f t="shared" si="1988"/>
        <v>3.5371427217309854E-3</v>
      </c>
      <c r="AP1458" s="13">
        <f t="shared" si="1989"/>
        <v>1.0117645728477378E-3</v>
      </c>
      <c r="AQ1458" s="13">
        <f t="shared" si="1990"/>
        <v>2.1705391146235875E-4</v>
      </c>
      <c r="AR1458" s="13">
        <f t="shared" si="1991"/>
        <v>2.9302540037461072E-4</v>
      </c>
      <c r="AS1458" s="13">
        <f t="shared" si="1992"/>
        <v>5.0534690935403288E-4</v>
      </c>
      <c r="AT1458" s="13">
        <f t="shared" si="1993"/>
        <v>4.3575659049897218E-4</v>
      </c>
      <c r="AU1458" s="13">
        <f t="shared" si="1994"/>
        <v>2.5049961079345233E-4</v>
      </c>
      <c r="AV1458" s="13">
        <f t="shared" si="1995"/>
        <v>1.0800190354404819E-4</v>
      </c>
      <c r="AW1458" s="13">
        <f t="shared" si="1996"/>
        <v>1.531354489977227E-6</v>
      </c>
      <c r="AX1458" s="13">
        <f t="shared" si="1997"/>
        <v>2.7613368974048129E-3</v>
      </c>
      <c r="AY1458" s="13">
        <f t="shared" si="1998"/>
        <v>2.3695590477538784E-3</v>
      </c>
      <c r="AZ1458" s="13">
        <f t="shared" si="1999"/>
        <v>1.0166832750594891E-3</v>
      </c>
      <c r="BA1458" s="13">
        <f t="shared" si="2000"/>
        <v>2.9081216123747806E-4</v>
      </c>
      <c r="BB1458" s="13">
        <f t="shared" si="2001"/>
        <v>6.2387949520462295E-5</v>
      </c>
      <c r="BC1458" s="13">
        <f t="shared" si="2002"/>
        <v>1.0707272292342205E-5</v>
      </c>
      <c r="BD1458" s="13">
        <f t="shared" si="2003"/>
        <v>4.1908503892439668E-5</v>
      </c>
      <c r="BE1458" s="13">
        <f t="shared" si="2004"/>
        <v>7.2274734171921465E-5</v>
      </c>
      <c r="BF1458" s="13">
        <f t="shared" si="2005"/>
        <v>6.2321924125812822E-5</v>
      </c>
      <c r="BG1458" s="13">
        <f t="shared" si="2006"/>
        <v>3.5826463851157759E-5</v>
      </c>
      <c r="BH1458" s="13">
        <f t="shared" si="2007"/>
        <v>1.5446436347430076E-5</v>
      </c>
      <c r="BI1458" s="13">
        <f t="shared" si="2008"/>
        <v>5.327735314910213E-6</v>
      </c>
      <c r="BJ1458" s="14">
        <f t="shared" si="2009"/>
        <v>0.57703442084465151</v>
      </c>
      <c r="BK1458" s="14">
        <f t="shared" si="2010"/>
        <v>0.23862047095373237</v>
      </c>
      <c r="BL1458" s="14">
        <f t="shared" si="2011"/>
        <v>0.17669193775015304</v>
      </c>
      <c r="BM1458" s="14">
        <f t="shared" si="2012"/>
        <v>0.47515723744654281</v>
      </c>
      <c r="BN1458" s="14">
        <f t="shared" si="2013"/>
        <v>0.5227802066897681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1.5221</v>
      </c>
      <c r="F1459" s="10">
        <f>VLOOKUP(B1459,home!$B$2:$E$405,3,FALSE)</f>
        <v>0.73</v>
      </c>
      <c r="G1459" s="10">
        <f>VLOOKUP(C1459,away!$B$2:$E$405,4,FALSE)</f>
        <v>1.095</v>
      </c>
      <c r="H1459" s="10">
        <f>VLOOKUP(A1459,away!$A$2:$E$405,3,FALSE)</f>
        <v>1.1471</v>
      </c>
      <c r="I1459" s="10">
        <f>VLOOKUP(C1459,away!$B$2:$E$405,3,FALSE)</f>
        <v>0.87180000000000002</v>
      </c>
      <c r="J1459" s="10">
        <f>VLOOKUP(B1459,home!$B$2:$E$405,4,FALSE)</f>
        <v>1.0654999999999999</v>
      </c>
      <c r="K1459" s="12">
        <f t="shared" si="1958"/>
        <v>1.216690635</v>
      </c>
      <c r="L1459" s="12">
        <f t="shared" si="1959"/>
        <v>1.0655445165899999</v>
      </c>
      <c r="M1459" s="13">
        <f t="shared" si="1960"/>
        <v>0.10205584131897921</v>
      </c>
      <c r="N1459" s="13">
        <f t="shared" si="1961"/>
        <v>0.12417038637984806</v>
      </c>
      <c r="O1459" s="13">
        <f t="shared" si="1962"/>
        <v>0.10874504210341744</v>
      </c>
      <c r="P1459" s="13">
        <f t="shared" si="1963"/>
        <v>0.13230907432990871</v>
      </c>
      <c r="Q1459" s="13">
        <f t="shared" si="1964"/>
        <v>7.5538473126346373E-2</v>
      </c>
      <c r="R1459" s="13">
        <f t="shared" si="1965"/>
        <v>5.7936341659822567E-2</v>
      </c>
      <c r="S1459" s="13">
        <f t="shared" si="1966"/>
        <v>4.2882629068047767E-2</v>
      </c>
      <c r="T1459" s="13">
        <f t="shared" si="1967"/>
        <v>8.0489605831359431E-2</v>
      </c>
      <c r="U1459" s="13">
        <f t="shared" si="1968"/>
        <v>7.0490604323666467E-2</v>
      </c>
      <c r="V1459" s="13">
        <f t="shared" si="1969"/>
        <v>6.1771857048477027E-3</v>
      </c>
      <c r="W1459" s="13">
        <f t="shared" si="1970"/>
        <v>3.0635650945008263E-2</v>
      </c>
      <c r="X1459" s="13">
        <f t="shared" si="1971"/>
        <v>3.2643649876618802E-2</v>
      </c>
      <c r="Y1459" s="13">
        <f t="shared" si="1972"/>
        <v>1.7391631063757497E-2</v>
      </c>
      <c r="Z1459" s="13">
        <f t="shared" si="1973"/>
        <v>2.057791705563624E-2</v>
      </c>
      <c r="AA1459" s="13">
        <f t="shared" si="1974"/>
        <v>2.5036958969399385E-2</v>
      </c>
      <c r="AB1459" s="13">
        <f t="shared" si="1975"/>
        <v>1.5231116753473746E-2</v>
      </c>
      <c r="AC1459" s="13">
        <f t="shared" si="1976"/>
        <v>5.0052115587500439E-4</v>
      </c>
      <c r="AD1459" s="13">
        <f t="shared" si="1977"/>
        <v>9.3185274004801127E-3</v>
      </c>
      <c r="AE1459" s="13">
        <f t="shared" si="1978"/>
        <v>9.9293057742752509E-3</v>
      </c>
      <c r="AF1459" s="13">
        <f t="shared" si="1979"/>
        <v>5.2900586606622084E-3</v>
      </c>
      <c r="AG1459" s="13">
        <f t="shared" si="1980"/>
        <v>1.8789309994360185E-3</v>
      </c>
      <c r="AH1459" s="13">
        <f t="shared" si="1981"/>
        <v>5.4816716703692562E-3</v>
      </c>
      <c r="AI1459" s="13">
        <f t="shared" si="1982"/>
        <v>6.6694985854830816E-3</v>
      </c>
      <c r="AJ1459" s="13">
        <f t="shared" si="1983"/>
        <v>4.0573582345515072E-3</v>
      </c>
      <c r="AK1459" s="13">
        <f t="shared" si="1984"/>
        <v>1.6455165889396506E-3</v>
      </c>
      <c r="AL1459" s="13">
        <f t="shared" si="1985"/>
        <v>2.595578654214367E-5</v>
      </c>
      <c r="AM1459" s="13">
        <f t="shared" si="1986"/>
        <v>2.2675530040310084E-3</v>
      </c>
      <c r="AN1459" s="13">
        <f t="shared" si="1987"/>
        <v>2.4161786695224229E-3</v>
      </c>
      <c r="AO1459" s="13">
        <f t="shared" si="1988"/>
        <v>1.2872729662056696E-3</v>
      </c>
      <c r="AP1459" s="13">
        <f t="shared" si="1989"/>
        <v>4.5721555016499859E-4</v>
      </c>
      <c r="AQ1459" s="13">
        <f t="shared" si="1990"/>
        <v>1.2179588059449855E-4</v>
      </c>
      <c r="AR1459" s="13">
        <f t="shared" si="1991"/>
        <v>1.1681930380217417E-3</v>
      </c>
      <c r="AS1459" s="13">
        <f t="shared" si="1992"/>
        <v>1.4213295292332521E-3</v>
      </c>
      <c r="AT1459" s="13">
        <f t="shared" si="1993"/>
        <v>8.6465916373352852E-4</v>
      </c>
      <c r="AU1459" s="13">
        <f t="shared" si="1994"/>
        <v>3.5067423566050525E-4</v>
      </c>
      <c r="AV1459" s="13">
        <f t="shared" si="1995"/>
        <v>1.0666551461597994E-4</v>
      </c>
      <c r="AW1459" s="13">
        <f t="shared" si="1996"/>
        <v>9.347241358020787E-7</v>
      </c>
      <c r="AX1459" s="13">
        <f t="shared" si="1997"/>
        <v>4.5981841739510738E-4</v>
      </c>
      <c r="AY1459" s="13">
        <f t="shared" si="1998"/>
        <v>4.8995699328244853E-4</v>
      </c>
      <c r="AZ1459" s="13">
        <f t="shared" si="1999"/>
        <v>2.6103549377851819E-4</v>
      </c>
      <c r="BA1459" s="13">
        <f t="shared" si="2000"/>
        <v>9.2714979677021046E-5</v>
      </c>
      <c r="BB1459" s="13">
        <f t="shared" si="2001"/>
        <v>2.4697984550150758E-5</v>
      </c>
      <c r="BC1459" s="13">
        <f t="shared" si="2002"/>
        <v>5.2633604016475373E-6</v>
      </c>
      <c r="BD1459" s="13">
        <f t="shared" si="2003"/>
        <v>2.0746028099711335E-4</v>
      </c>
      <c r="BE1459" s="13">
        <f t="shared" si="2004"/>
        <v>2.5241498102365626E-4</v>
      </c>
      <c r="BF1459" s="13">
        <f t="shared" si="2005"/>
        <v>1.5355547177259269E-4</v>
      </c>
      <c r="BG1459" s="13">
        <f t="shared" si="2006"/>
        <v>6.2276501486240119E-5</v>
      </c>
      <c r="BH1459" s="13">
        <f t="shared" si="2007"/>
        <v>1.8942809034717985E-5</v>
      </c>
      <c r="BI1459" s="13">
        <f t="shared" si="2008"/>
        <v>4.6095076706269498E-6</v>
      </c>
      <c r="BJ1459" s="14">
        <f t="shared" si="2009"/>
        <v>0.39516972335739559</v>
      </c>
      <c r="BK1459" s="14">
        <f t="shared" si="2010"/>
        <v>0.28444116435748301</v>
      </c>
      <c r="BL1459" s="14">
        <f t="shared" si="2011"/>
        <v>0.29990488992237296</v>
      </c>
      <c r="BM1459" s="14">
        <f t="shared" si="2012"/>
        <v>0.39884951350541875</v>
      </c>
      <c r="BN1459" s="14">
        <f t="shared" si="2013"/>
        <v>0.60075515891832232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1.5221</v>
      </c>
      <c r="F1460" s="10">
        <f>VLOOKUP(B1460,home!$B$2:$E$405,3,FALSE)</f>
        <v>1.0324</v>
      </c>
      <c r="G1460" s="10">
        <f>VLOOKUP(C1460,away!$B$2:$E$405,4,FALSE)</f>
        <v>0.98550000000000004</v>
      </c>
      <c r="H1460" s="10">
        <f>VLOOKUP(A1460,away!$A$2:$E$405,3,FALSE)</f>
        <v>1.1471</v>
      </c>
      <c r="I1460" s="10">
        <f>VLOOKUP(C1460,away!$B$2:$E$405,3,FALSE)</f>
        <v>0.65380000000000005</v>
      </c>
      <c r="J1460" s="10">
        <f>VLOOKUP(B1460,home!$B$2:$E$405,4,FALSE)</f>
        <v>0.74719999999999998</v>
      </c>
      <c r="K1460" s="12">
        <f t="shared" si="1958"/>
        <v>1.54863050742</v>
      </c>
      <c r="L1460" s="12">
        <f t="shared" si="1959"/>
        <v>0.56038055785600005</v>
      </c>
      <c r="M1460" s="13">
        <f t="shared" si="1960"/>
        <v>0.12135792217267644</v>
      </c>
      <c r="N1460" s="13">
        <f t="shared" si="1961"/>
        <v>0.18793858059370874</v>
      </c>
      <c r="O1460" s="13">
        <f t="shared" si="1962"/>
        <v>6.8006620127369466E-2</v>
      </c>
      <c r="P1460" s="13">
        <f t="shared" si="1963"/>
        <v>0.10531712663576735</v>
      </c>
      <c r="Q1460" s="13">
        <f t="shared" si="1964"/>
        <v>0.14552370971431489</v>
      </c>
      <c r="R1460" s="13">
        <f t="shared" si="1965"/>
        <v>1.9054793862438187E-2</v>
      </c>
      <c r="S1460" s="13">
        <f t="shared" si="1966"/>
        <v>2.2849141127828931E-2</v>
      </c>
      <c r="T1460" s="13">
        <f t="shared" si="1967"/>
        <v>8.1548657630982402E-2</v>
      </c>
      <c r="U1460" s="13">
        <f t="shared" si="1968"/>
        <v>2.9508835087971148E-2</v>
      </c>
      <c r="V1460" s="13">
        <f t="shared" si="1969"/>
        <v>2.203221902613072E-3</v>
      </c>
      <c r="W1460" s="13">
        <f t="shared" si="1970"/>
        <v>7.5120818805506737E-2</v>
      </c>
      <c r="X1460" s="13">
        <f t="shared" si="1971"/>
        <v>4.2096246348829365E-2</v>
      </c>
      <c r="Y1460" s="13">
        <f t="shared" si="1972"/>
        <v>1.17949590063003E-2</v>
      </c>
      <c r="Z1460" s="13">
        <f t="shared" si="1973"/>
        <v>3.5593120048214E-3</v>
      </c>
      <c r="AA1460" s="13">
        <f t="shared" si="1974"/>
        <v>5.5120591560926619E-3</v>
      </c>
      <c r="AB1460" s="13">
        <f t="shared" si="1975"/>
        <v>4.2680714839144181E-3</v>
      </c>
      <c r="AC1460" s="13">
        <f t="shared" si="1976"/>
        <v>1.1950033626257572E-4</v>
      </c>
      <c r="AD1460" s="13">
        <f t="shared" si="1977"/>
        <v>2.908359793614446E-2</v>
      </c>
      <c r="AE1460" s="13">
        <f t="shared" si="1978"/>
        <v>1.6297882835916246E-2</v>
      </c>
      <c r="AF1460" s="13">
        <f t="shared" si="1979"/>
        <v>4.5665083377312357E-3</v>
      </c>
      <c r="AG1460" s="13">
        <f t="shared" si="1980"/>
        <v>8.5299416325063538E-4</v>
      </c>
      <c r="AH1460" s="13">
        <f t="shared" si="1981"/>
        <v>4.9864231171134336E-4</v>
      </c>
      <c r="AI1460" s="13">
        <f t="shared" si="1982"/>
        <v>7.7221269620661936E-4</v>
      </c>
      <c r="AJ1460" s="13">
        <f t="shared" si="1983"/>
        <v>5.9793606978131167E-4</v>
      </c>
      <c r="AK1460" s="13">
        <f t="shared" si="1984"/>
        <v>3.0866067971671769E-4</v>
      </c>
      <c r="AL1460" s="13">
        <f t="shared" si="1985"/>
        <v>4.148202876867007E-6</v>
      </c>
      <c r="AM1460" s="13">
        <f t="shared" si="1986"/>
        <v>9.0079494058901317E-3</v>
      </c>
      <c r="AN1460" s="13">
        <f t="shared" si="1987"/>
        <v>5.0478797132113363E-3</v>
      </c>
      <c r="AO1460" s="13">
        <f t="shared" si="1988"/>
        <v>1.4143668248396768E-3</v>
      </c>
      <c r="AP1460" s="13">
        <f t="shared" si="1989"/>
        <v>2.6419455677222596E-4</v>
      </c>
      <c r="AQ1460" s="13">
        <f t="shared" si="1990"/>
        <v>3.701237327663465E-5</v>
      </c>
      <c r="AR1460" s="13">
        <f t="shared" si="1991"/>
        <v>5.5885891361481612E-5</v>
      </c>
      <c r="AS1460" s="13">
        <f t="shared" si="1992"/>
        <v>8.6546596296750253E-5</v>
      </c>
      <c r="AT1460" s="13">
        <f t="shared" si="1993"/>
        <v>6.7014349669255132E-5</v>
      </c>
      <c r="AU1460" s="13">
        <f t="shared" si="1994"/>
        <v>3.4593488777573285E-5</v>
      </c>
      <c r="AV1460" s="13">
        <f t="shared" si="1995"/>
        <v>1.3393133019760356E-5</v>
      </c>
      <c r="AW1460" s="13">
        <f t="shared" si="1996"/>
        <v>9.9997319195344576E-8</v>
      </c>
      <c r="AX1460" s="13">
        <f t="shared" si="1997"/>
        <v>2.3249975432095521E-3</v>
      </c>
      <c r="AY1460" s="13">
        <f t="shared" si="1998"/>
        <v>1.3028834202775984E-3</v>
      </c>
      <c r="AZ1460" s="13">
        <f t="shared" si="1999"/>
        <v>3.6505526893824692E-4</v>
      </c>
      <c r="BA1460" s="13">
        <f t="shared" si="2000"/>
        <v>6.8189958418629E-5</v>
      </c>
      <c r="BB1460" s="13">
        <f t="shared" si="2001"/>
        <v>9.5530817347021887E-6</v>
      </c>
      <c r="BC1460" s="13">
        <f t="shared" si="2002"/>
        <v>1.0706722543472756E-6</v>
      </c>
      <c r="BD1460" s="13">
        <f t="shared" si="2003"/>
        <v>5.2195611629044807E-6</v>
      </c>
      <c r="BE1460" s="13">
        <f t="shared" si="2004"/>
        <v>8.0831716522184896E-6</v>
      </c>
      <c r="BF1460" s="13">
        <f t="shared" si="2005"/>
        <v>6.2589231086690407E-6</v>
      </c>
      <c r="BG1460" s="13">
        <f t="shared" si="2006"/>
        <v>3.2309197565602995E-6</v>
      </c>
      <c r="BH1460" s="13">
        <f t="shared" si="2007"/>
        <v>1.2508752255088205E-6</v>
      </c>
      <c r="BI1460" s="13">
        <f t="shared" si="2008"/>
        <v>3.8742870703976633E-7</v>
      </c>
      <c r="BJ1460" s="14">
        <f t="shared" si="2009"/>
        <v>0.61466710819150805</v>
      </c>
      <c r="BK1460" s="14">
        <f t="shared" si="2010"/>
        <v>0.25315394379830286</v>
      </c>
      <c r="BL1460" s="14">
        <f t="shared" si="2011"/>
        <v>0.12880969581393958</v>
      </c>
      <c r="BM1460" s="14">
        <f t="shared" si="2012"/>
        <v>0.35168852327933853</v>
      </c>
      <c r="BN1460" s="14">
        <f t="shared" si="2013"/>
        <v>0.64719875310627506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1.5207999999999999</v>
      </c>
      <c r="F1461" s="10">
        <f>VLOOKUP(B1461,home!$B$2:$E$405,3,FALSE)</f>
        <v>1.5343</v>
      </c>
      <c r="G1461" s="10">
        <f>VLOOKUP(C1461,away!$B$2:$E$405,4,FALSE)</f>
        <v>0.74519999999999997</v>
      </c>
      <c r="H1461" s="10">
        <f>VLOOKUP(A1461,away!$A$2:$E$405,3,FALSE)</f>
        <v>1.1375</v>
      </c>
      <c r="I1461" s="10">
        <f>VLOOKUP(C1461,away!$B$2:$E$405,3,FALSE)</f>
        <v>0.93769999999999998</v>
      </c>
      <c r="J1461" s="10">
        <f>VLOOKUP(B1461,home!$B$2:$E$405,4,FALSE)</f>
        <v>1.1135999999999999</v>
      </c>
      <c r="K1461" s="12">
        <f t="shared" si="1958"/>
        <v>1.7388224354879998</v>
      </c>
      <c r="L1461" s="12">
        <f t="shared" si="1959"/>
        <v>1.1878033439999998</v>
      </c>
      <c r="M1461" s="13">
        <f t="shared" si="1960"/>
        <v>5.3577515841124801E-2</v>
      </c>
      <c r="N1461" s="13">
        <f t="shared" si="1961"/>
        <v>9.3161786582261527E-2</v>
      </c>
      <c r="O1461" s="13">
        <f t="shared" si="1962"/>
        <v>6.363955247930099E-2</v>
      </c>
      <c r="P1461" s="13">
        <f t="shared" si="1963"/>
        <v>0.11065788163542453</v>
      </c>
      <c r="Q1461" s="13">
        <f t="shared" si="1964"/>
        <v>8.0995902319690616E-2</v>
      </c>
      <c r="R1461" s="13">
        <f t="shared" si="1965"/>
        <v>3.7795636622788613E-2</v>
      </c>
      <c r="S1461" s="13">
        <f t="shared" si="1966"/>
        <v>5.7137619091703666E-2</v>
      </c>
      <c r="T1461" s="13">
        <f t="shared" si="1967"/>
        <v>9.6207203625625848E-2</v>
      </c>
      <c r="U1461" s="13">
        <f t="shared" si="1968"/>
        <v>6.5719900923256747E-2</v>
      </c>
      <c r="V1461" s="13">
        <f t="shared" si="1969"/>
        <v>1.3112316055050472E-2</v>
      </c>
      <c r="W1461" s="13">
        <f t="shared" si="1970"/>
        <v>4.6945830712024197E-2</v>
      </c>
      <c r="X1461" s="13">
        <f t="shared" si="1971"/>
        <v>5.5762414706600226E-2</v>
      </c>
      <c r="Y1461" s="13">
        <f t="shared" si="1972"/>
        <v>3.3117391329007269E-2</v>
      </c>
      <c r="Z1461" s="13">
        <f t="shared" si="1973"/>
        <v>1.4964594523052384E-2</v>
      </c>
      <c r="AA1461" s="13">
        <f t="shared" si="1974"/>
        <v>2.6020772694664331E-2</v>
      </c>
      <c r="AB1461" s="13">
        <f t="shared" si="1975"/>
        <v>2.2622751675107938E-2</v>
      </c>
      <c r="AC1461" s="13">
        <f t="shared" si="1976"/>
        <v>1.6926189736575961E-3</v>
      </c>
      <c r="AD1461" s="13">
        <f t="shared" si="1977"/>
        <v>2.0407615923672309E-2</v>
      </c>
      <c r="AE1461" s="13">
        <f t="shared" si="1978"/>
        <v>2.4240234437205611E-2</v>
      </c>
      <c r="AF1461" s="13">
        <f t="shared" si="1979"/>
        <v>1.4396315761928395E-2</v>
      </c>
      <c r="AG1461" s="13">
        <f t="shared" si="1980"/>
        <v>5.6999973344328148E-3</v>
      </c>
      <c r="AH1461" s="13">
        <f t="shared" si="1981"/>
        <v>4.4437488540214273E-3</v>
      </c>
      <c r="AI1461" s="13">
        <f t="shared" si="1982"/>
        <v>7.7268902050465459E-3</v>
      </c>
      <c r="AJ1461" s="13">
        <f t="shared" si="1983"/>
        <v>6.7178450225437031E-3</v>
      </c>
      <c r="AK1461" s="13">
        <f t="shared" si="1984"/>
        <v>3.8937132144434596E-3</v>
      </c>
      <c r="AL1461" s="13">
        <f t="shared" si="1985"/>
        <v>1.3983599433485335E-4</v>
      </c>
      <c r="AM1461" s="13">
        <f t="shared" si="1986"/>
        <v>7.0970440845807168E-3</v>
      </c>
      <c r="AN1461" s="13">
        <f t="shared" si="1987"/>
        <v>8.4298926961803924E-3</v>
      </c>
      <c r="AO1461" s="13">
        <f t="shared" si="1988"/>
        <v>5.0065273670421235E-3</v>
      </c>
      <c r="AP1461" s="13">
        <f t="shared" si="1989"/>
        <v>1.9822566494667156E-3</v>
      </c>
      <c r="AQ1461" s="13">
        <f t="shared" si="1990"/>
        <v>5.8863276922570013E-4</v>
      </c>
      <c r="AR1461" s="13">
        <f t="shared" si="1991"/>
        <v>1.0556599497405636E-3</v>
      </c>
      <c r="AS1461" s="13">
        <f t="shared" si="1992"/>
        <v>1.8356052048550261E-3</v>
      </c>
      <c r="AT1461" s="13">
        <f t="shared" si="1993"/>
        <v>1.5958957564502327E-3</v>
      </c>
      <c r="AU1461" s="13">
        <f t="shared" si="1994"/>
        <v>9.2499311533858594E-4</v>
      </c>
      <c r="AV1461" s="13">
        <f t="shared" si="1995"/>
        <v>4.02099695405668E-4</v>
      </c>
      <c r="AW1461" s="13">
        <f t="shared" si="1996"/>
        <v>8.0226205726564579E-6</v>
      </c>
      <c r="AX1461" s="13">
        <f t="shared" si="1997"/>
        <v>2.0567499133193876E-3</v>
      </c>
      <c r="AY1461" s="13">
        <f t="shared" si="1998"/>
        <v>2.443014424812478E-3</v>
      </c>
      <c r="AZ1461" s="13">
        <f t="shared" si="1999"/>
        <v>1.4509103516162493E-3</v>
      </c>
      <c r="BA1461" s="13">
        <f t="shared" si="2000"/>
        <v>5.7446538916466514E-4</v>
      </c>
      <c r="BB1461" s="13">
        <f t="shared" si="2001"/>
        <v>1.7058797756551268E-4</v>
      </c>
      <c r="BC1461" s="13">
        <f t="shared" si="2002"/>
        <v>4.0524994039702575E-5</v>
      </c>
      <c r="BD1461" s="13">
        <f t="shared" si="2003"/>
        <v>2.0898606973811869E-4</v>
      </c>
      <c r="BE1461" s="13">
        <f t="shared" si="2004"/>
        <v>3.6338966676510053E-4</v>
      </c>
      <c r="BF1461" s="13">
        <f t="shared" si="2005"/>
        <v>3.1593505269783242E-4</v>
      </c>
      <c r="BG1461" s="13">
        <f t="shared" si="2006"/>
        <v>1.831183192626915E-4</v>
      </c>
      <c r="BH1461" s="13">
        <f t="shared" si="2007"/>
        <v>7.9602560470705573E-5</v>
      </c>
      <c r="BI1461" s="13">
        <f t="shared" si="2008"/>
        <v>2.7682943613750617E-5</v>
      </c>
      <c r="BJ1461" s="14">
        <f t="shared" si="2009"/>
        <v>0.50077529934946252</v>
      </c>
      <c r="BK1461" s="14">
        <f t="shared" si="2010"/>
        <v>0.23876080201610841</v>
      </c>
      <c r="BL1461" s="14">
        <f t="shared" si="2011"/>
        <v>0.24557378002551203</v>
      </c>
      <c r="BM1461" s="14">
        <f t="shared" si="2012"/>
        <v>0.55781120862930411</v>
      </c>
      <c r="BN1461" s="14">
        <f t="shared" si="2013"/>
        <v>0.43982827548059106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1.5207999999999999</v>
      </c>
      <c r="F1462" s="10">
        <f>VLOOKUP(B1462,home!$B$2:$E$405,3,FALSE)</f>
        <v>0.70140000000000002</v>
      </c>
      <c r="G1462" s="10">
        <f>VLOOKUP(C1462,away!$B$2:$E$405,4,FALSE)</f>
        <v>1.0521</v>
      </c>
      <c r="H1462" s="10">
        <f>VLOOKUP(A1462,away!$A$2:$E$405,3,FALSE)</f>
        <v>1.1375</v>
      </c>
      <c r="I1462" s="10">
        <f>VLOOKUP(C1462,away!$B$2:$E$405,3,FALSE)</f>
        <v>1.3480000000000001</v>
      </c>
      <c r="J1462" s="10">
        <f>VLOOKUP(B1462,home!$B$2:$E$405,4,FALSE)</f>
        <v>0.64470000000000005</v>
      </c>
      <c r="K1462" s="12">
        <f t="shared" si="1958"/>
        <v>1.122263623152</v>
      </c>
      <c r="L1462" s="12">
        <f t="shared" si="1959"/>
        <v>0.98855074500000006</v>
      </c>
      <c r="M1462" s="13">
        <f t="shared" si="1960"/>
        <v>0.12113927428603025</v>
      </c>
      <c r="N1462" s="13">
        <f t="shared" si="1961"/>
        <v>0.13595020086624418</v>
      </c>
      <c r="O1462" s="13">
        <f t="shared" si="1962"/>
        <v>0.11975231984421454</v>
      </c>
      <c r="P1462" s="13">
        <f t="shared" si="1963"/>
        <v>0.13439367234922533</v>
      </c>
      <c r="Q1462" s="13">
        <f t="shared" si="1964"/>
        <v>7.6285982496196725E-2</v>
      </c>
      <c r="R1462" s="13">
        <f t="shared" si="1965"/>
        <v>5.9190622498738285E-2</v>
      </c>
      <c r="S1462" s="13">
        <f t="shared" si="1966"/>
        <v>3.7274573572366639E-2</v>
      </c>
      <c r="T1462" s="13">
        <f t="shared" si="1967"/>
        <v>7.5412564829672235E-2</v>
      </c>
      <c r="U1462" s="13">
        <f t="shared" si="1968"/>
        <v>6.6427482462056306E-2</v>
      </c>
      <c r="V1462" s="13">
        <f t="shared" si="1969"/>
        <v>4.5947726579513961E-3</v>
      </c>
      <c r="W1462" s="13">
        <f t="shared" si="1970"/>
        <v>2.8537661037297261E-2</v>
      </c>
      <c r="X1462" s="13">
        <f t="shared" si="1971"/>
        <v>2.8210926078977679E-2</v>
      </c>
      <c r="Y1462" s="13">
        <f t="shared" si="1972"/>
        <v>1.3943965996256656E-2</v>
      </c>
      <c r="Z1462" s="13">
        <f t="shared" si="1973"/>
        <v>1.9504311322713835E-2</v>
      </c>
      <c r="AA1462" s="13">
        <f t="shared" si="1974"/>
        <v>2.1888979092113403E-2</v>
      </c>
      <c r="AB1462" s="13">
        <f t="shared" si="1975"/>
        <v>1.2282602491506787E-2</v>
      </c>
      <c r="AC1462" s="13">
        <f t="shared" si="1976"/>
        <v>3.1859422488668795E-4</v>
      </c>
      <c r="AD1462" s="13">
        <f t="shared" si="1977"/>
        <v>8.00669471800022E-3</v>
      </c>
      <c r="AE1462" s="13">
        <f t="shared" si="1978"/>
        <v>7.9150240284666818E-3</v>
      </c>
      <c r="AF1462" s="13">
        <f t="shared" si="1979"/>
        <v>3.9122014500168195E-3</v>
      </c>
      <c r="AG1462" s="13">
        <f t="shared" si="1980"/>
        <v>1.2891365526680695E-3</v>
      </c>
      <c r="AH1462" s="13">
        <f t="shared" si="1981"/>
        <v>4.8202503721951739E-3</v>
      </c>
      <c r="AI1462" s="13">
        <f t="shared" si="1982"/>
        <v>5.409591647199531E-3</v>
      </c>
      <c r="AJ1462" s="13">
        <f t="shared" si="1983"/>
        <v>3.0354939608794721E-3</v>
      </c>
      <c r="AK1462" s="13">
        <f t="shared" si="1984"/>
        <v>1.1355414835308706E-3</v>
      </c>
      <c r="AL1462" s="13">
        <f t="shared" si="1985"/>
        <v>1.4138122627572856E-5</v>
      </c>
      <c r="AM1462" s="13">
        <f t="shared" si="1986"/>
        <v>1.7971244447389813E-3</v>
      </c>
      <c r="AN1462" s="13">
        <f t="shared" si="1987"/>
        <v>1.7765487087044313E-3</v>
      </c>
      <c r="AO1462" s="13">
        <f t="shared" si="1988"/>
        <v>8.7810427475927674E-4</v>
      </c>
      <c r="AP1462" s="13">
        <f t="shared" si="1989"/>
        <v>2.8935021166698934E-4</v>
      </c>
      <c r="AQ1462" s="13">
        <f t="shared" si="1990"/>
        <v>7.1509341827327494E-5</v>
      </c>
      <c r="AR1462" s="13">
        <f t="shared" si="1991"/>
        <v>9.5301241930401375E-4</v>
      </c>
      <c r="AS1462" s="13">
        <f t="shared" si="1992"/>
        <v>1.0695311705969752E-3</v>
      </c>
      <c r="AT1462" s="13">
        <f t="shared" si="1993"/>
        <v>6.0014796329408088E-4</v>
      </c>
      <c r="AU1462" s="13">
        <f t="shared" si="1994"/>
        <v>2.2450807590456958E-4</v>
      </c>
      <c r="AV1462" s="13">
        <f t="shared" si="1995"/>
        <v>6.2989311672886612E-5</v>
      </c>
      <c r="AW1462" s="13">
        <f t="shared" si="1996"/>
        <v>4.356955228328529E-7</v>
      </c>
      <c r="AX1462" s="13">
        <f t="shared" si="1997"/>
        <v>3.3614123176796602E-4</v>
      </c>
      <c r="AY1462" s="13">
        <f t="shared" si="1998"/>
        <v>3.3229266508944048E-4</v>
      </c>
      <c r="AZ1462" s="13">
        <f t="shared" si="1999"/>
        <v>1.6424408081610093E-4</v>
      </c>
      <c r="BA1462" s="13">
        <f t="shared" si="2000"/>
        <v>5.4121202817532272E-5</v>
      </c>
      <c r="BB1462" s="13">
        <f t="shared" si="2001"/>
        <v>1.3375388841391906E-5</v>
      </c>
      <c r="BC1462" s="13">
        <f t="shared" si="2002"/>
        <v>2.6444501207645321E-6</v>
      </c>
      <c r="BD1462" s="13">
        <f t="shared" si="2003"/>
        <v>1.5701685618287246E-4</v>
      </c>
      <c r="BE1462" s="13">
        <f t="shared" si="2004"/>
        <v>1.7621430591572692E-4</v>
      </c>
      <c r="BF1462" s="13">
        <f t="shared" si="2005"/>
        <v>9.8879452704099346E-5</v>
      </c>
      <c r="BG1462" s="13">
        <f t="shared" si="2006"/>
        <v>3.6989604282329783E-5</v>
      </c>
      <c r="BH1462" s="13">
        <f t="shared" si="2007"/>
        <v>1.0378021830211537E-5</v>
      </c>
      <c r="BI1462" s="13">
        <f t="shared" si="2008"/>
        <v>2.3293752760647499E-6</v>
      </c>
      <c r="BJ1462" s="14">
        <f t="shared" si="2009"/>
        <v>0.38517981405494667</v>
      </c>
      <c r="BK1462" s="14">
        <f t="shared" si="2010"/>
        <v>0.29806731787817731</v>
      </c>
      <c r="BL1462" s="14">
        <f t="shared" si="2011"/>
        <v>0.29733488040939826</v>
      </c>
      <c r="BM1462" s="14">
        <f t="shared" si="2012"/>
        <v>0.35304239435502011</v>
      </c>
      <c r="BN1462" s="14">
        <f t="shared" si="2013"/>
        <v>0.64671207234064931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1.5207999999999999</v>
      </c>
      <c r="F1463" s="10">
        <f>VLOOKUP(B1463,home!$B$2:$E$405,3,FALSE)</f>
        <v>1.0082</v>
      </c>
      <c r="G1463" s="10">
        <f>VLOOKUP(C1463,away!$B$2:$E$405,4,FALSE)</f>
        <v>1.4903999999999999</v>
      </c>
      <c r="H1463" s="10">
        <f>VLOOKUP(A1463,away!$A$2:$E$405,3,FALSE)</f>
        <v>1.1375</v>
      </c>
      <c r="I1463" s="10">
        <f>VLOOKUP(C1463,away!$B$2:$E$405,3,FALSE)</f>
        <v>0.58609999999999995</v>
      </c>
      <c r="J1463" s="10">
        <f>VLOOKUP(B1463,home!$B$2:$E$405,4,FALSE)</f>
        <v>0.99629999999999996</v>
      </c>
      <c r="K1463" s="12">
        <f t="shared" si="1958"/>
        <v>2.2851864426239996</v>
      </c>
      <c r="L1463" s="12">
        <f t="shared" si="1959"/>
        <v>0.66422200162499989</v>
      </c>
      <c r="M1463" s="13">
        <f t="shared" si="1960"/>
        <v>5.2370676962129339E-2</v>
      </c>
      <c r="N1463" s="13">
        <f t="shared" si="1961"/>
        <v>0.11967676098489899</v>
      </c>
      <c r="O1463" s="13">
        <f t="shared" si="1962"/>
        <v>3.4785755878241814E-2</v>
      </c>
      <c r="P1463" s="13">
        <f t="shared" si="1963"/>
        <v>7.94919377293863E-2</v>
      </c>
      <c r="Q1463" s="13">
        <f t="shared" si="1964"/>
        <v>0.13674185584992202</v>
      </c>
      <c r="R1463" s="13">
        <f t="shared" si="1965"/>
        <v>1.1552732198742192E-2</v>
      </c>
      <c r="S1463" s="13">
        <f t="shared" si="1966"/>
        <v>3.016462899907733E-2</v>
      </c>
      <c r="T1463" s="13">
        <f t="shared" si="1967"/>
        <v>9.0826949198552401E-2</v>
      </c>
      <c r="U1463" s="13">
        <f t="shared" si="1968"/>
        <v>2.6400146995831406E-2</v>
      </c>
      <c r="V1463" s="13">
        <f t="shared" si="1969"/>
        <v>5.0873354435825944E-3</v>
      </c>
      <c r="W1463" s="13">
        <f t="shared" si="1970"/>
        <v>0.10416021170916233</v>
      </c>
      <c r="X1463" s="13">
        <f t="shared" si="1971"/>
        <v>6.918550431114355E-2</v>
      </c>
      <c r="Y1463" s="13">
        <f t="shared" si="1972"/>
        <v>2.2977267078491414E-2</v>
      </c>
      <c r="Z1463" s="13">
        <f t="shared" si="1973"/>
        <v>2.5578596350953752E-3</v>
      </c>
      <c r="AA1463" s="13">
        <f t="shared" si="1974"/>
        <v>5.8451861602551222E-3</v>
      </c>
      <c r="AB1463" s="13">
        <f t="shared" si="1975"/>
        <v>6.6786700840142212E-3</v>
      </c>
      <c r="AC1463" s="13">
        <f t="shared" si="1976"/>
        <v>4.8261996949910729E-4</v>
      </c>
      <c r="AD1463" s="13">
        <f t="shared" si="1977"/>
        <v>5.9506375914655851E-2</v>
      </c>
      <c r="AE1463" s="13">
        <f t="shared" si="1978"/>
        <v>3.9525444119482389E-2</v>
      </c>
      <c r="AF1463" s="13">
        <f t="shared" si="1979"/>
        <v>1.3126834804079838E-2</v>
      </c>
      <c r="AG1463" s="13">
        <f t="shared" si="1980"/>
        <v>2.9063774961888746E-3</v>
      </c>
      <c r="AH1463" s="13">
        <f t="shared" si="1981"/>
        <v>4.247466616747104E-4</v>
      </c>
      <c r="AI1463" s="13">
        <f t="shared" si="1982"/>
        <v>9.706253128088509E-4</v>
      </c>
      <c r="AJ1463" s="13">
        <f t="shared" si="1983"/>
        <v>1.1090299028492327E-3</v>
      </c>
      <c r="AK1463" s="13">
        <f t="shared" si="1984"/>
        <v>8.4478003281855912E-4</v>
      </c>
      <c r="AL1463" s="13">
        <f t="shared" si="1985"/>
        <v>2.930219641050177E-5</v>
      </c>
      <c r="AM1463" s="13">
        <f t="shared" si="1986"/>
        <v>2.7196632697971759E-2</v>
      </c>
      <c r="AN1463" s="13">
        <f t="shared" si="1987"/>
        <v>1.8064601808106723E-2</v>
      </c>
      <c r="AO1463" s="13">
        <f t="shared" si="1988"/>
        <v>5.9994529857696193E-3</v>
      </c>
      <c r="AP1463" s="13">
        <f t="shared" si="1989"/>
        <v>1.3283228902876596E-3</v>
      </c>
      <c r="AQ1463" s="13">
        <f t="shared" si="1990"/>
        <v>2.2057532224779353E-4</v>
      </c>
      <c r="AR1463" s="13">
        <f t="shared" si="1991"/>
        <v>5.6425215560222574E-5</v>
      </c>
      <c r="AS1463" s="13">
        <f t="shared" si="1992"/>
        <v>1.2894213762035736E-4</v>
      </c>
      <c r="AT1463" s="13">
        <f t="shared" si="1993"/>
        <v>1.4732841238649936E-4</v>
      </c>
      <c r="AU1463" s="13">
        <f t="shared" si="1994"/>
        <v>1.1222429686631533E-4</v>
      </c>
      <c r="AV1463" s="13">
        <f t="shared" si="1995"/>
        <v>6.4113360432978712E-5</v>
      </c>
      <c r="AW1463" s="13">
        <f t="shared" si="1996"/>
        <v>1.2354710410869309E-6</v>
      </c>
      <c r="AX1463" s="13">
        <f t="shared" si="1997"/>
        <v>1.0358229387738277E-2</v>
      </c>
      <c r="AY1463" s="13">
        <f t="shared" si="1998"/>
        <v>6.8801638572144157E-3</v>
      </c>
      <c r="AZ1463" s="13">
        <f t="shared" si="1999"/>
        <v>2.2849781043734695E-3</v>
      </c>
      <c r="BA1463" s="13">
        <f t="shared" si="2000"/>
        <v>5.0591091005208126E-4</v>
      </c>
      <c r="BB1463" s="13">
        <f t="shared" si="2001"/>
        <v>8.4009289329679655E-5</v>
      </c>
      <c r="BC1463" s="13">
        <f t="shared" si="2002"/>
        <v>1.1160163662730718E-5</v>
      </c>
      <c r="BD1463" s="13">
        <f t="shared" si="2003"/>
        <v>6.2464782702555189E-6</v>
      </c>
      <c r="BE1463" s="13">
        <f t="shared" si="2004"/>
        <v>1.4274367457333324E-5</v>
      </c>
      <c r="BF1463" s="13">
        <f t="shared" si="2005"/>
        <v>1.6309795495265667E-5</v>
      </c>
      <c r="BG1463" s="13">
        <f t="shared" si="2006"/>
        <v>1.2423641182583691E-5</v>
      </c>
      <c r="BH1463" s="13">
        <f t="shared" si="2007"/>
        <v>7.0975840996163635E-6</v>
      </c>
      <c r="BI1463" s="13">
        <f t="shared" si="2008"/>
        <v>3.2438605919653946E-6</v>
      </c>
      <c r="BJ1463" s="14">
        <f t="shared" si="2009"/>
        <v>0.73156761888333188</v>
      </c>
      <c r="BK1463" s="14">
        <f t="shared" si="2010"/>
        <v>0.17450666515729957</v>
      </c>
      <c r="BL1463" s="14">
        <f t="shared" si="2011"/>
        <v>8.9180302377199483E-2</v>
      </c>
      <c r="BM1463" s="14">
        <f t="shared" si="2012"/>
        <v>0.55631379806343262</v>
      </c>
      <c r="BN1463" s="14">
        <f t="shared" si="2013"/>
        <v>0.43461971960332069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1.7722</v>
      </c>
      <c r="F1464" s="10">
        <f>VLOOKUP(B1464,home!$B$2:$E$405,3,FALSE)</f>
        <v>0.63480000000000003</v>
      </c>
      <c r="G1464" s="10">
        <f>VLOOKUP(C1464,away!$B$2:$E$405,4,FALSE)</f>
        <v>0.77590000000000003</v>
      </c>
      <c r="H1464" s="10">
        <f>VLOOKUP(A1464,away!$A$2:$E$405,3,FALSE)</f>
        <v>1.5063</v>
      </c>
      <c r="I1464" s="10">
        <f>VLOOKUP(C1464,away!$B$2:$E$405,3,FALSE)</f>
        <v>1.0788</v>
      </c>
      <c r="J1464" s="10">
        <f>VLOOKUP(B1464,home!$B$2:$E$405,4,FALSE)</f>
        <v>1.4937</v>
      </c>
      <c r="K1464" s="12">
        <f t="shared" si="1958"/>
        <v>0.87288172730400015</v>
      </c>
      <c r="L1464" s="12">
        <f t="shared" si="1959"/>
        <v>2.4272571824279998</v>
      </c>
      <c r="M1464" s="13">
        <f t="shared" si="1960"/>
        <v>3.6878044326171713E-2</v>
      </c>
      <c r="N1464" s="13">
        <f t="shared" si="1961"/>
        <v>3.2190171031022251E-2</v>
      </c>
      <c r="O1464" s="13">
        <f t="shared" si="1962"/>
        <v>8.9512497964598453E-2</v>
      </c>
      <c r="P1464" s="13">
        <f t="shared" si="1963"/>
        <v>7.81338238386345E-2</v>
      </c>
      <c r="Q1464" s="13">
        <f t="shared" si="1964"/>
        <v>1.4049106045884946E-2</v>
      </c>
      <c r="R1464" s="13">
        <f t="shared" si="1965"/>
        <v>0.10863492680082168</v>
      </c>
      <c r="S1464" s="13">
        <f t="shared" si="1966"/>
        <v>4.1385698043335709E-2</v>
      </c>
      <c r="T1464" s="13">
        <f t="shared" si="1967"/>
        <v>3.4100793556566873E-2</v>
      </c>
      <c r="U1464" s="13">
        <f t="shared" si="1968"/>
        <v>9.4825442551444858E-2</v>
      </c>
      <c r="V1464" s="13">
        <f t="shared" si="1969"/>
        <v>9.7426919803157933E-3</v>
      </c>
      <c r="W1464" s="13">
        <f t="shared" si="1970"/>
        <v>4.0877359841363734E-3</v>
      </c>
      <c r="X1464" s="13">
        <f t="shared" si="1971"/>
        <v>9.9219865273644028E-3</v>
      </c>
      <c r="Y1464" s="13">
        <f t="shared" si="1972"/>
        <v>1.2041606531249551E-2</v>
      </c>
      <c r="Z1464" s="13">
        <f t="shared" si="1973"/>
        <v>8.7894968779944793E-2</v>
      </c>
      <c r="AA1464" s="13">
        <f t="shared" si="1974"/>
        <v>7.6721912169969389E-2</v>
      </c>
      <c r="AB1464" s="13">
        <f t="shared" si="1975"/>
        <v>3.3484577608494333E-2</v>
      </c>
      <c r="AC1464" s="13">
        <f t="shared" si="1976"/>
        <v>1.2901202341616519E-3</v>
      </c>
      <c r="AD1464" s="13">
        <f t="shared" si="1977"/>
        <v>8.9202751164891864E-4</v>
      </c>
      <c r="AE1464" s="13">
        <f t="shared" si="1978"/>
        <v>2.1651801845732144E-3</v>
      </c>
      <c r="AF1464" s="13">
        <f t="shared" si="1979"/>
        <v>2.627724577128059E-3</v>
      </c>
      <c r="AG1464" s="13">
        <f t="shared" si="1980"/>
        <v>2.1260544510922196E-3</v>
      </c>
      <c r="AH1464" s="13">
        <f t="shared" si="1981"/>
        <v>5.3335923567601445E-2</v>
      </c>
      <c r="AI1464" s="13">
        <f t="shared" si="1982"/>
        <v>4.6555953091042081E-2</v>
      </c>
      <c r="AJ1464" s="13">
        <f t="shared" si="1983"/>
        <v>2.0318920375196409E-2</v>
      </c>
      <c r="AK1464" s="13">
        <f t="shared" si="1984"/>
        <v>5.9120047713512947E-3</v>
      </c>
      <c r="AL1464" s="13">
        <f t="shared" si="1985"/>
        <v>1.0933554525298626E-4</v>
      </c>
      <c r="AM1464" s="13">
        <f t="shared" si="1986"/>
        <v>1.5572690303415949E-4</v>
      </c>
      <c r="AN1464" s="13">
        <f t="shared" si="1987"/>
        <v>3.7798924388693237E-4</v>
      </c>
      <c r="AO1464" s="13">
        <f t="shared" si="1988"/>
        <v>4.5873855355254287E-4</v>
      </c>
      <c r="AP1464" s="13">
        <f t="shared" si="1989"/>
        <v>3.7115881632234703E-4</v>
      </c>
      <c r="AQ1464" s="13">
        <f t="shared" si="1990"/>
        <v>2.2522447568497285E-4</v>
      </c>
      <c r="AR1464" s="13">
        <f t="shared" si="1991"/>
        <v>2.5892000712178311E-2</v>
      </c>
      <c r="AS1464" s="13">
        <f t="shared" si="1992"/>
        <v>2.2600654305002608E-2</v>
      </c>
      <c r="AT1464" s="13">
        <f t="shared" si="1993"/>
        <v>9.8638490839756312E-3</v>
      </c>
      <c r="AU1464" s="13">
        <f t="shared" si="1994"/>
        <v>2.8699912087622095E-3</v>
      </c>
      <c r="AV1464" s="13">
        <f t="shared" si="1995"/>
        <v>6.2629072091291307E-4</v>
      </c>
      <c r="AW1464" s="13">
        <f t="shared" si="1996"/>
        <v>6.4347261871982275E-6</v>
      </c>
      <c r="AX1464" s="13">
        <f t="shared" si="1997"/>
        <v>2.2655194684693272E-5</v>
      </c>
      <c r="AY1464" s="13">
        <f t="shared" si="1998"/>
        <v>5.4989984017726397E-5</v>
      </c>
      <c r="AZ1464" s="13">
        <f t="shared" si="1999"/>
        <v>6.6737416834313683E-5</v>
      </c>
      <c r="BA1464" s="13">
        <f t="shared" si="2000"/>
        <v>5.3996291449259715E-5</v>
      </c>
      <c r="BB1464" s="13">
        <f t="shared" si="2001"/>
        <v>3.2765721561172807E-5</v>
      </c>
      <c r="BC1464" s="13">
        <f t="shared" si="2002"/>
        <v>1.5906166599358549E-5</v>
      </c>
      <c r="BD1464" s="13">
        <f t="shared" si="2003"/>
        <v>1.0474424116010942E-2</v>
      </c>
      <c r="BE1464" s="13">
        <f t="shared" si="2004"/>
        <v>9.1429334148983073E-3</v>
      </c>
      <c r="BF1464" s="13">
        <f t="shared" si="2005"/>
        <v>3.9903497559109474E-3</v>
      </c>
      <c r="BG1464" s="13">
        <f t="shared" si="2006"/>
        <v>1.1610344624955475E-3</v>
      </c>
      <c r="BH1464" s="13">
        <f t="shared" si="2007"/>
        <v>2.5336144177064623E-4</v>
      </c>
      <c r="BI1464" s="13">
        <f t="shared" si="2008"/>
        <v>4.4230914584998719E-5</v>
      </c>
      <c r="BJ1464" s="14">
        <f t="shared" si="2009"/>
        <v>0.11603827516829431</v>
      </c>
      <c r="BK1464" s="14">
        <f t="shared" si="2010"/>
        <v>0.16759470395189011</v>
      </c>
      <c r="BL1464" s="14">
        <f t="shared" si="2011"/>
        <v>0.61622127903702328</v>
      </c>
      <c r="BM1464" s="14">
        <f t="shared" si="2012"/>
        <v>0.62830210167218825</v>
      </c>
      <c r="BN1464" s="14">
        <f t="shared" si="2013"/>
        <v>0.35939857000713349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1.7722</v>
      </c>
      <c r="F1465" s="10">
        <f>VLOOKUP(B1465,home!$B$2:$E$405,3,FALSE)</f>
        <v>0.70530000000000004</v>
      </c>
      <c r="G1465" s="10">
        <f>VLOOKUP(C1465,away!$B$2:$E$405,4,FALSE)</f>
        <v>0.56430000000000002</v>
      </c>
      <c r="H1465" s="10">
        <f>VLOOKUP(A1465,away!$A$2:$E$405,3,FALSE)</f>
        <v>1.5063</v>
      </c>
      <c r="I1465" s="10">
        <f>VLOOKUP(C1465,away!$B$2:$E$405,3,FALSE)</f>
        <v>1.3278000000000001</v>
      </c>
      <c r="J1465" s="10">
        <f>VLOOKUP(B1465,home!$B$2:$E$405,4,FALSE)</f>
        <v>0.91279999999999994</v>
      </c>
      <c r="K1465" s="12">
        <f t="shared" si="1958"/>
        <v>0.70533700003800004</v>
      </c>
      <c r="L1465" s="12">
        <f t="shared" si="1959"/>
        <v>1.8256594597920002</v>
      </c>
      <c r="M1465" s="13">
        <f t="shared" si="1960"/>
        <v>7.957968280695607E-2</v>
      </c>
      <c r="N1465" s="13">
        <f t="shared" si="1961"/>
        <v>5.6130494735034002E-2</v>
      </c>
      <c r="O1465" s="13">
        <f t="shared" si="1962"/>
        <v>0.14528540072376614</v>
      </c>
      <c r="P1465" s="13">
        <f t="shared" si="1963"/>
        <v>0.10247516869581988</v>
      </c>
      <c r="Q1465" s="13">
        <f t="shared" si="1964"/>
        <v>1.9795457383528819E-2</v>
      </c>
      <c r="R1465" s="13">
        <f t="shared" si="1965"/>
        <v>0.1326208331005076</v>
      </c>
      <c r="S1465" s="13">
        <f t="shared" si="1966"/>
        <v>3.2989451040884389E-2</v>
      </c>
      <c r="T1465" s="13">
        <f t="shared" si="1967"/>
        <v>3.613976403314878E-2</v>
      </c>
      <c r="U1465" s="13">
        <f t="shared" si="1968"/>
        <v>9.354238056165233E-2</v>
      </c>
      <c r="V1465" s="13">
        <f t="shared" si="1969"/>
        <v>4.7200762826720725E-3</v>
      </c>
      <c r="W1465" s="13">
        <f t="shared" si="1970"/>
        <v>4.6541561750927645E-3</v>
      </c>
      <c r="X1465" s="13">
        <f t="shared" si="1971"/>
        <v>8.4969042484074574E-3</v>
      </c>
      <c r="Y1465" s="13">
        <f t="shared" si="1972"/>
        <v>7.7562268100259575E-3</v>
      </c>
      <c r="Z1465" s="13">
        <f t="shared" si="1973"/>
        <v>8.0706826171812587E-2</v>
      </c>
      <c r="AA1465" s="13">
        <f t="shared" si="1974"/>
        <v>5.6925510654614639E-2</v>
      </c>
      <c r="AB1465" s="13">
        <f t="shared" si="1975"/>
        <v>2.0075834455378548E-2</v>
      </c>
      <c r="AC1465" s="13">
        <f t="shared" si="1976"/>
        <v>3.7987916345533576E-4</v>
      </c>
      <c r="AD1465" s="13">
        <f t="shared" si="1977"/>
        <v>8.2068713856206575E-4</v>
      </c>
      <c r="AE1465" s="13">
        <f t="shared" si="1978"/>
        <v>1.4982952380454633E-3</v>
      </c>
      <c r="AF1465" s="13">
        <f t="shared" si="1979"/>
        <v>1.3676884374495036E-3</v>
      </c>
      <c r="AG1465" s="13">
        <f t="shared" si="1980"/>
        <v>8.3231111129260867E-4</v>
      </c>
      <c r="AH1465" s="13">
        <f t="shared" si="1981"/>
        <v>3.6835795167589551E-2</v>
      </c>
      <c r="AI1465" s="13">
        <f t="shared" si="1982"/>
        <v>2.5981649257521871E-2</v>
      </c>
      <c r="AJ1465" s="13">
        <f t="shared" si="1983"/>
        <v>9.1629092716700045E-3</v>
      </c>
      <c r="AK1465" s="13">
        <f t="shared" si="1984"/>
        <v>2.1543129791000318E-3</v>
      </c>
      <c r="AL1465" s="13">
        <f t="shared" si="1985"/>
        <v>1.9566894456487984E-5</v>
      </c>
      <c r="AM1465" s="13">
        <f t="shared" si="1986"/>
        <v>1.1577220085662762E-4</v>
      </c>
      <c r="AN1465" s="13">
        <f t="shared" si="1987"/>
        <v>2.1136061367484172E-4</v>
      </c>
      <c r="AO1465" s="13">
        <f t="shared" si="1988"/>
        <v>1.9293625189145864E-4</v>
      </c>
      <c r="AP1465" s="13">
        <f t="shared" si="1989"/>
        <v>1.1741196446748456E-4</v>
      </c>
      <c r="AQ1465" s="13">
        <f t="shared" si="1990"/>
        <v>5.3588565905706331E-5</v>
      </c>
      <c r="AR1465" s="13">
        <f t="shared" si="1991"/>
        <v>1.3449923581334075E-2</v>
      </c>
      <c r="AS1465" s="13">
        <f t="shared" si="1992"/>
        <v>9.4867287495985306E-3</v>
      </c>
      <c r="AT1465" s="13">
        <f t="shared" si="1993"/>
        <v>3.3456703982080371E-3</v>
      </c>
      <c r="AU1465" s="13">
        <f t="shared" si="1994"/>
        <v>7.8660837392933254E-4</v>
      </c>
      <c r="AV1465" s="13">
        <f t="shared" si="1995"/>
        <v>1.3870599766802118E-4</v>
      </c>
      <c r="AW1465" s="13">
        <f t="shared" si="1996"/>
        <v>6.9989975231140215E-7</v>
      </c>
      <c r="AX1465" s="13">
        <f t="shared" si="1997"/>
        <v>1.3609736140001744E-5</v>
      </c>
      <c r="AY1465" s="13">
        <f t="shared" si="1998"/>
        <v>2.4846743529267244E-5</v>
      </c>
      <c r="AZ1465" s="13">
        <f t="shared" si="1999"/>
        <v>2.2680846184616212E-5</v>
      </c>
      <c r="BA1465" s="13">
        <f t="shared" si="2000"/>
        <v>1.3802500464343962E-5</v>
      </c>
      <c r="BB1465" s="13">
        <f t="shared" si="2001"/>
        <v>6.2996663853782565E-6</v>
      </c>
      <c r="BC1465" s="13">
        <f t="shared" si="2002"/>
        <v>2.3002091059999003E-6</v>
      </c>
      <c r="BD1465" s="13">
        <f t="shared" si="2003"/>
        <v>4.0924967032903376E-3</v>
      </c>
      <c r="BE1465" s="13">
        <f t="shared" si="2004"/>
        <v>2.8865893473642118E-3</v>
      </c>
      <c r="BF1465" s="13">
        <f t="shared" si="2005"/>
        <v>1.0180091353057606E-3</v>
      </c>
      <c r="BG1465" s="13">
        <f t="shared" si="2006"/>
        <v>2.3934650316928121E-4</v>
      </c>
      <c r="BH1465" s="13">
        <f t="shared" si="2007"/>
        <v>4.2204986128751612E-5</v>
      </c>
      <c r="BI1465" s="13">
        <f t="shared" si="2008"/>
        <v>5.9537476605398157E-6</v>
      </c>
      <c r="BJ1465" s="14">
        <f t="shared" si="2009"/>
        <v>0.13826659460919316</v>
      </c>
      <c r="BK1465" s="14">
        <f t="shared" si="2010"/>
        <v>0.22018867162777347</v>
      </c>
      <c r="BL1465" s="14">
        <f t="shared" si="2011"/>
        <v>0.55807686369545761</v>
      </c>
      <c r="BM1465" s="14">
        <f t="shared" si="2012"/>
        <v>0.46132777181484735</v>
      </c>
      <c r="BN1465" s="14">
        <f t="shared" si="2013"/>
        <v>0.53588703744561261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1.7722</v>
      </c>
      <c r="F1466" s="10">
        <f>VLOOKUP(B1466,home!$B$2:$E$405,3,FALSE)</f>
        <v>0.77590000000000003</v>
      </c>
      <c r="G1466" s="10">
        <f>VLOOKUP(C1466,away!$B$2:$E$405,4,FALSE)</f>
        <v>0.98750000000000004</v>
      </c>
      <c r="H1466" s="10">
        <f>VLOOKUP(A1466,away!$A$2:$E$405,3,FALSE)</f>
        <v>1.5063</v>
      </c>
      <c r="I1466" s="10">
        <f>VLOOKUP(C1466,away!$B$2:$E$405,3,FALSE)</f>
        <v>1.0788</v>
      </c>
      <c r="J1466" s="10">
        <f>VLOOKUP(B1466,home!$B$2:$E$405,4,FALSE)</f>
        <v>1.2447999999999999</v>
      </c>
      <c r="K1466" s="12">
        <f t="shared" si="1958"/>
        <v>1.3578618552500001</v>
      </c>
      <c r="L1466" s="12">
        <f t="shared" si="1959"/>
        <v>2.0227955685119996</v>
      </c>
      <c r="M1466" s="13">
        <f t="shared" si="1960"/>
        <v>3.4025078484966241E-2</v>
      </c>
      <c r="N1466" s="13">
        <f t="shared" si="1961"/>
        <v>4.6201356196623133E-2</v>
      </c>
      <c r="O1466" s="13">
        <f t="shared" si="1962"/>
        <v>6.8825777977662692E-2</v>
      </c>
      <c r="P1466" s="13">
        <f t="shared" si="1963"/>
        <v>9.3455898573773677E-2</v>
      </c>
      <c r="Q1466" s="13">
        <f t="shared" si="1964"/>
        <v>3.1367529620106388E-2</v>
      </c>
      <c r="R1466" s="13">
        <f t="shared" si="1965"/>
        <v>6.9610239346303449E-2</v>
      </c>
      <c r="S1466" s="13">
        <f t="shared" si="1966"/>
        <v>6.4173290460524127E-2</v>
      </c>
      <c r="T1466" s="13">
        <f t="shared" si="1967"/>
        <v>6.3450099910720092E-2</v>
      </c>
      <c r="U1466" s="13">
        <f t="shared" si="1968"/>
        <v>9.4521088743168169E-2</v>
      </c>
      <c r="V1466" s="13">
        <f t="shared" si="1969"/>
        <v>1.9584810810368589E-2</v>
      </c>
      <c r="W1466" s="13">
        <f t="shared" si="1970"/>
        <v>1.4197590654855664E-2</v>
      </c>
      <c r="X1466" s="13">
        <f t="shared" si="1971"/>
        <v>2.8718823460189415E-2</v>
      </c>
      <c r="Y1466" s="13">
        <f t="shared" si="1972"/>
        <v>2.9046154414074807E-2</v>
      </c>
      <c r="Z1466" s="13">
        <f t="shared" si="1973"/>
        <v>4.693576122425408E-2</v>
      </c>
      <c r="AA1466" s="13">
        <f t="shared" si="1974"/>
        <v>6.3732279813536671E-2</v>
      </c>
      <c r="AB1466" s="13">
        <f t="shared" si="1975"/>
        <v>4.3269815853460521E-2</v>
      </c>
      <c r="AC1466" s="13">
        <f t="shared" si="1976"/>
        <v>3.3620717684183059E-3</v>
      </c>
      <c r="AD1466" s="13">
        <f t="shared" si="1977"/>
        <v>4.8195916966705952E-3</v>
      </c>
      <c r="AE1466" s="13">
        <f t="shared" si="1978"/>
        <v>9.7490487260625102E-3</v>
      </c>
      <c r="AF1466" s="13">
        <f t="shared" si="1979"/>
        <v>9.8601662801434016E-3</v>
      </c>
      <c r="AG1466" s="13">
        <f t="shared" si="1980"/>
        <v>6.6483668854218402E-3</v>
      </c>
      <c r="AH1466" s="13">
        <f t="shared" si="1981"/>
        <v>2.3735362452289625E-2</v>
      </c>
      <c r="AI1466" s="13">
        <f t="shared" si="1982"/>
        <v>3.2229343294497184E-2</v>
      </c>
      <c r="AJ1466" s="13">
        <f t="shared" si="1983"/>
        <v>2.1881497939677551E-2</v>
      </c>
      <c r="AK1466" s="13">
        <f t="shared" si="1984"/>
        <v>9.9040171293398732E-3</v>
      </c>
      <c r="AL1466" s="13">
        <f t="shared" si="1985"/>
        <v>3.6938100034170811E-4</v>
      </c>
      <c r="AM1466" s="13">
        <f t="shared" si="1986"/>
        <v>1.3088679445577259E-3</v>
      </c>
      <c r="AN1466" s="13">
        <f t="shared" si="1987"/>
        <v>2.6475722780187772E-3</v>
      </c>
      <c r="AO1466" s="13">
        <f t="shared" si="1988"/>
        <v>2.6777487356458018E-3</v>
      </c>
      <c r="AP1466" s="13">
        <f t="shared" si="1989"/>
        <v>1.8055127586843124E-3</v>
      </c>
      <c r="AQ1466" s="13">
        <f t="shared" si="1990"/>
        <v>9.130458017896256E-4</v>
      </c>
      <c r="AR1466" s="13">
        <f t="shared" si="1991"/>
        <v>9.6023571971035129E-3</v>
      </c>
      <c r="AS1466" s="13">
        <f t="shared" si="1992"/>
        <v>1.3038674558432169E-2</v>
      </c>
      <c r="AT1466" s="13">
        <f t="shared" si="1993"/>
        <v>8.8523594129568412E-3</v>
      </c>
      <c r="AU1466" s="13">
        <f t="shared" si="1994"/>
        <v>4.006760391939126E-3</v>
      </c>
      <c r="AV1466" s="13">
        <f t="shared" si="1995"/>
        <v>1.3601567748351704E-3</v>
      </c>
      <c r="AW1466" s="13">
        <f t="shared" si="1996"/>
        <v>2.8182507694097275E-5</v>
      </c>
      <c r="AX1466" s="13">
        <f t="shared" si="1997"/>
        <v>2.9621030924573431E-4</v>
      </c>
      <c r="AY1466" s="13">
        <f t="shared" si="1998"/>
        <v>5.991729008898403E-4</v>
      </c>
      <c r="AZ1466" s="13">
        <f t="shared" si="1999"/>
        <v>6.0600214434622433E-4</v>
      </c>
      <c r="BA1466" s="13">
        <f t="shared" si="2000"/>
        <v>4.0860615069743722E-4</v>
      </c>
      <c r="BB1466" s="13">
        <f t="shared" si="2001"/>
        <v>2.0663167772438058E-4</v>
      </c>
      <c r="BC1466" s="13">
        <f t="shared" si="2002"/>
        <v>8.3594728403015353E-5</v>
      </c>
      <c r="BD1466" s="13">
        <f t="shared" si="2003"/>
        <v>3.2372675975950488E-3</v>
      </c>
      <c r="BE1466" s="13">
        <f t="shared" si="2004"/>
        <v>4.395762186011125E-3</v>
      </c>
      <c r="BF1466" s="13">
        <f t="shared" si="2005"/>
        <v>2.9844188985674309E-3</v>
      </c>
      <c r="BG1466" s="13">
        <f t="shared" si="2006"/>
        <v>1.3508095274839781E-3</v>
      </c>
      <c r="BH1466" s="13">
        <f t="shared" si="2007"/>
        <v>4.5855318276969272E-4</v>
      </c>
      <c r="BI1466" s="13">
        <f t="shared" si="2008"/>
        <v>1.2453037509728944E-4</v>
      </c>
      <c r="BJ1466" s="14">
        <f t="shared" si="2009"/>
        <v>0.25561169327487077</v>
      </c>
      <c r="BK1466" s="14">
        <f t="shared" si="2010"/>
        <v>0.21556970399928249</v>
      </c>
      <c r="BL1466" s="14">
        <f t="shared" si="2011"/>
        <v>0.47712107265272719</v>
      </c>
      <c r="BM1466" s="14">
        <f t="shared" si="2012"/>
        <v>0.65118136055850318</v>
      </c>
      <c r="BN1466" s="14">
        <f t="shared" si="2013"/>
        <v>0.34348588019943554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1.6306</v>
      </c>
      <c r="F1467" s="10">
        <f>VLOOKUP(B1467,home!$B$2:$E$405,3,FALSE)</f>
        <v>1.0903</v>
      </c>
      <c r="G1467" s="10">
        <f>VLOOKUP(C1467,away!$B$2:$E$405,4,FALSE)</f>
        <v>1.2987</v>
      </c>
      <c r="H1467" s="10">
        <f>VLOOKUP(A1467,away!$A$2:$E$405,3,FALSE)</f>
        <v>1.1465000000000001</v>
      </c>
      <c r="I1467" s="10">
        <f>VLOOKUP(C1467,away!$B$2:$E$405,3,FALSE)</f>
        <v>0.66700000000000004</v>
      </c>
      <c r="J1467" s="10">
        <f>VLOOKUP(B1467,home!$B$2:$E$405,4,FALSE)</f>
        <v>0.92069999999999996</v>
      </c>
      <c r="K1467" s="12">
        <f t="shared" si="1958"/>
        <v>2.3088849378659999</v>
      </c>
      <c r="L1467" s="12">
        <f t="shared" si="1959"/>
        <v>0.70407356085000006</v>
      </c>
      <c r="M1467" s="13">
        <f t="shared" si="1960"/>
        <v>4.9146064897562763E-2</v>
      </c>
      <c r="N1467" s="13">
        <f t="shared" si="1961"/>
        <v>0.11347260899736759</v>
      </c>
      <c r="O1467" s="13">
        <f t="shared" si="1962"/>
        <v>3.4602444914192204E-2</v>
      </c>
      <c r="P1467" s="13">
        <f t="shared" si="1963"/>
        <v>7.9893063875716361E-2</v>
      </c>
      <c r="Q1467" s="13">
        <f t="shared" si="1964"/>
        <v>0.13099759888719001</v>
      </c>
      <c r="R1467" s="13">
        <f t="shared" si="1965"/>
        <v>1.2181333302425639E-2</v>
      </c>
      <c r="S1467" s="13">
        <f t="shared" si="1966"/>
        <v>3.2469037290948161E-2</v>
      </c>
      <c r="T1467" s="13">
        <f t="shared" si="1967"/>
        <v>9.2231945911303875E-2</v>
      </c>
      <c r="U1467" s="13">
        <f t="shared" si="1968"/>
        <v>2.8125296985096058E-2</v>
      </c>
      <c r="V1467" s="13">
        <f t="shared" si="1969"/>
        <v>5.8647192827151039E-3</v>
      </c>
      <c r="W1467" s="13">
        <f t="shared" si="1970"/>
        <v>0.10081946098908164</v>
      </c>
      <c r="X1467" s="13">
        <f t="shared" si="1971"/>
        <v>7.0984316901560374E-2</v>
      </c>
      <c r="Y1467" s="13">
        <f t="shared" si="1972"/>
        <v>2.4989090382693223E-2</v>
      </c>
      <c r="Z1467" s="13">
        <f t="shared" si="1973"/>
        <v>2.858851571379837E-3</v>
      </c>
      <c r="AA1467" s="13">
        <f t="shared" si="1974"/>
        <v>6.6007593327534518E-3</v>
      </c>
      <c r="AB1467" s="13">
        <f t="shared" si="1975"/>
        <v>7.6201969009364375E-3</v>
      </c>
      <c r="AC1467" s="13">
        <f t="shared" si="1976"/>
        <v>5.9586458402585577E-4</v>
      </c>
      <c r="AD1467" s="13">
        <f t="shared" si="1977"/>
        <v>5.8195133730364841E-2</v>
      </c>
      <c r="AE1467" s="13">
        <f t="shared" si="1978"/>
        <v>4.0973655029679916E-2</v>
      </c>
      <c r="AF1467" s="13">
        <f t="shared" si="1979"/>
        <v>1.4424233598893126E-2</v>
      </c>
      <c r="AG1467" s="13">
        <f t="shared" si="1980"/>
        <v>3.385240504168299E-3</v>
      </c>
      <c r="AH1467" s="13">
        <f t="shared" si="1981"/>
        <v>5.0321045145075495E-4</v>
      </c>
      <c r="AI1467" s="13">
        <f t="shared" si="1982"/>
        <v>1.1618550319313981E-3</v>
      </c>
      <c r="AJ1467" s="13">
        <f t="shared" si="1983"/>
        <v>1.3412947916051129E-3</v>
      </c>
      <c r="AK1467" s="13">
        <f t="shared" si="1984"/>
        <v>1.0322984471917201E-3</v>
      </c>
      <c r="AL1467" s="13">
        <f t="shared" si="1985"/>
        <v>3.8746090757891529E-5</v>
      </c>
      <c r="AM1467" s="13">
        <f t="shared" si="1986"/>
        <v>2.6873173545427381E-2</v>
      </c>
      <c r="AN1467" s="13">
        <f t="shared" si="1987"/>
        <v>1.8920690989469077E-2</v>
      </c>
      <c r="AO1467" s="13">
        <f t="shared" si="1988"/>
        <v>6.6607791393490014E-3</v>
      </c>
      <c r="AP1467" s="13">
        <f t="shared" si="1989"/>
        <v>1.5632261622256169E-3</v>
      </c>
      <c r="AQ1467" s="13">
        <f t="shared" si="1990"/>
        <v>2.7515655261301745E-4</v>
      </c>
      <c r="AR1467" s="13">
        <f t="shared" si="1991"/>
        <v>7.085943488197385E-5</v>
      </c>
      <c r="AS1467" s="13">
        <f t="shared" si="1992"/>
        <v>1.6360628190468604E-4</v>
      </c>
      <c r="AT1467" s="13">
        <f t="shared" si="1993"/>
        <v>1.8887404001499417E-4</v>
      </c>
      <c r="AU1467" s="13">
        <f t="shared" si="1994"/>
        <v>1.4536280871484008E-4</v>
      </c>
      <c r="AV1467" s="13">
        <f t="shared" si="1995"/>
        <v>8.3906499891897698E-5</v>
      </c>
      <c r="AW1467" s="13">
        <f t="shared" si="1996"/>
        <v>1.7496279883618949E-6</v>
      </c>
      <c r="AX1467" s="13">
        <f t="shared" si="1997"/>
        <v>1.0341177605282727E-2</v>
      </c>
      <c r="AY1467" s="13">
        <f t="shared" si="1998"/>
        <v>7.2809497399336856E-3</v>
      </c>
      <c r="AZ1467" s="13">
        <f t="shared" si="1999"/>
        <v>2.5631621048824958E-3</v>
      </c>
      <c r="BA1467" s="13">
        <f t="shared" si="2000"/>
        <v>6.0155155674013346E-4</v>
      </c>
      <c r="BB1467" s="13">
        <f t="shared" si="2001"/>
        <v>1.0588413664722163E-4</v>
      </c>
      <c r="BC1467" s="13">
        <f t="shared" si="2002"/>
        <v>1.4910044225347471E-5</v>
      </c>
      <c r="BD1467" s="13">
        <f t="shared" si="2003"/>
        <v>8.3150424395283346E-6</v>
      </c>
      <c r="BE1467" s="13">
        <f t="shared" si="2004"/>
        <v>1.9198476246343531E-5</v>
      </c>
      <c r="BF1467" s="13">
        <f t="shared" si="2005"/>
        <v>2.2163536317580381E-5</v>
      </c>
      <c r="BG1467" s="13">
        <f t="shared" si="2006"/>
        <v>1.7057685057835806E-5</v>
      </c>
      <c r="BH1467" s="13">
        <f t="shared" si="2007"/>
        <v>9.8460580262247556E-6</v>
      </c>
      <c r="BI1467" s="13">
        <f t="shared" si="2008"/>
        <v>4.5466830148209922E-6</v>
      </c>
      <c r="BJ1467" s="14">
        <f t="shared" si="2009"/>
        <v>0.72567394650909867</v>
      </c>
      <c r="BK1467" s="14">
        <f t="shared" si="2010"/>
        <v>0.17528844576165978</v>
      </c>
      <c r="BL1467" s="14">
        <f t="shared" si="2011"/>
        <v>9.3902426704093489E-2</v>
      </c>
      <c r="BM1467" s="14">
        <f t="shared" si="2012"/>
        <v>0.57015135555983165</v>
      </c>
      <c r="BN1467" s="14">
        <f t="shared" si="2013"/>
        <v>0.42029311487445453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1.6306</v>
      </c>
      <c r="F1468" s="10">
        <f>VLOOKUP(B1468,home!$B$2:$E$405,3,FALSE)</f>
        <v>1.1544000000000001</v>
      </c>
      <c r="G1468" s="10">
        <f>VLOOKUP(C1468,away!$B$2:$E$405,4,FALSE)</f>
        <v>0.54510000000000003</v>
      </c>
      <c r="H1468" s="10">
        <f>VLOOKUP(A1468,away!$A$2:$E$405,3,FALSE)</f>
        <v>1.1465000000000001</v>
      </c>
      <c r="I1468" s="10">
        <f>VLOOKUP(C1468,away!$B$2:$E$405,3,FALSE)</f>
        <v>1.0176000000000001</v>
      </c>
      <c r="J1468" s="10">
        <f>VLOOKUP(B1468,home!$B$2:$E$405,4,FALSE)</f>
        <v>0.87219999999999998</v>
      </c>
      <c r="K1468" s="12">
        <f t="shared" si="1958"/>
        <v>1.0260769652640003</v>
      </c>
      <c r="L1468" s="12">
        <f t="shared" si="1959"/>
        <v>1.0175769004800002</v>
      </c>
      <c r="M1468" s="13">
        <f t="shared" si="1960"/>
        <v>0.12955447035922599</v>
      </c>
      <c r="N1468" s="13">
        <f t="shared" si="1961"/>
        <v>0.13293285778257946</v>
      </c>
      <c r="O1468" s="13">
        <f t="shared" si="1962"/>
        <v>0.13183163639146919</v>
      </c>
      <c r="P1468" s="13">
        <f t="shared" si="1963"/>
        <v>0.13526940539434587</v>
      </c>
      <c r="Q1468" s="13">
        <f t="shared" si="1964"/>
        <v>6.8199671648710034E-2</v>
      </c>
      <c r="R1468" s="13">
        <f t="shared" si="1965"/>
        <v>6.7074413972218819E-2</v>
      </c>
      <c r="S1468" s="13">
        <f t="shared" si="1966"/>
        <v>3.5309109722350934E-2</v>
      </c>
      <c r="T1468" s="13">
        <f t="shared" si="1967"/>
        <v>6.9398410490048079E-2</v>
      </c>
      <c r="U1468" s="13">
        <f t="shared" si="1968"/>
        <v>6.8823511135475537E-2</v>
      </c>
      <c r="V1468" s="13">
        <f t="shared" si="1969"/>
        <v>4.0962969851837108E-3</v>
      </c>
      <c r="W1468" s="13">
        <f t="shared" si="1970"/>
        <v>2.3326037372436555E-2</v>
      </c>
      <c r="X1468" s="13">
        <f t="shared" si="1971"/>
        <v>2.3736036809924633E-2</v>
      </c>
      <c r="Y1468" s="13">
        <f t="shared" si="1972"/>
        <v>1.2076621383361151E-2</v>
      </c>
      <c r="Z1468" s="13">
        <f t="shared" si="1973"/>
        <v>2.2751124757120947E-2</v>
      </c>
      <c r="AA1468" s="13">
        <f t="shared" si="1974"/>
        <v>2.3344405047129327E-2</v>
      </c>
      <c r="AB1468" s="13">
        <f t="shared" si="1975"/>
        <v>1.1976578143326033E-2</v>
      </c>
      <c r="AC1468" s="13">
        <f t="shared" si="1976"/>
        <v>2.6731210816579931E-4</v>
      </c>
      <c r="AD1468" s="13">
        <f t="shared" si="1977"/>
        <v>5.9835774096860883E-3</v>
      </c>
      <c r="AE1468" s="13">
        <f t="shared" si="1978"/>
        <v>6.0887501543305175E-3</v>
      </c>
      <c r="AF1468" s="13">
        <f t="shared" si="1979"/>
        <v>3.0978857549203856E-3</v>
      </c>
      <c r="AG1468" s="13">
        <f t="shared" si="1980"/>
        <v>1.0507789948443439E-3</v>
      </c>
      <c r="AH1468" s="13">
        <f t="shared" si="1981"/>
        <v>5.7877547531962319E-3</v>
      </c>
      <c r="AI1468" s="13">
        <f t="shared" si="1982"/>
        <v>5.9386818328518824E-3</v>
      </c>
      <c r="AJ1468" s="13">
        <f t="shared" si="1983"/>
        <v>3.046772316360555E-3</v>
      </c>
      <c r="AK1468" s="13">
        <f t="shared" si="1984"/>
        <v>1.0420742974072022E-3</v>
      </c>
      <c r="AL1468" s="13">
        <f t="shared" si="1985"/>
        <v>1.1164153525859945E-5</v>
      </c>
      <c r="AM1468" s="13">
        <f t="shared" si="1986"/>
        <v>1.2279221899905862E-3</v>
      </c>
      <c r="AN1468" s="13">
        <f t="shared" si="1987"/>
        <v>1.2495052561212344E-3</v>
      </c>
      <c r="AO1468" s="13">
        <f t="shared" si="1988"/>
        <v>6.3573384282865732E-4</v>
      </c>
      <c r="AP1468" s="13">
        <f t="shared" si="1989"/>
        <v>2.1563602443860823E-4</v>
      </c>
      <c r="AQ1468" s="13">
        <f t="shared" si="1990"/>
        <v>5.4856559345017126E-5</v>
      </c>
      <c r="AR1468" s="13">
        <f t="shared" si="1991"/>
        <v>1.1778971084991621E-3</v>
      </c>
      <c r="AS1468" s="13">
        <f t="shared" si="1992"/>
        <v>1.2086130904820612E-3</v>
      </c>
      <c r="AT1468" s="13">
        <f t="shared" si="1993"/>
        <v>6.2006502603008894E-4</v>
      </c>
      <c r="AU1468" s="13">
        <f t="shared" si="1994"/>
        <v>2.1207814672509899E-4</v>
      </c>
      <c r="AV1468" s="13">
        <f t="shared" si="1995"/>
        <v>5.4402125297625735E-5</v>
      </c>
      <c r="AW1468" s="13">
        <f t="shared" si="1996"/>
        <v>3.2379525276701921E-7</v>
      </c>
      <c r="AX1468" s="13">
        <f t="shared" si="1997"/>
        <v>2.0999044571431088E-4</v>
      </c>
      <c r="AY1468" s="13">
        <f t="shared" si="1998"/>
        <v>2.1368142688038216E-4</v>
      </c>
      <c r="AZ1468" s="13">
        <f t="shared" si="1999"/>
        <v>1.0871864202754155E-4</v>
      </c>
      <c r="BA1468" s="13">
        <f t="shared" si="2000"/>
        <v>3.687652625959347E-5</v>
      </c>
      <c r="BB1468" s="13">
        <f t="shared" si="2001"/>
        <v>9.3811753229266144E-6</v>
      </c>
      <c r="BC1468" s="13">
        <f t="shared" si="2002"/>
        <v>1.9092134615926261E-6</v>
      </c>
      <c r="BD1468" s="13">
        <f t="shared" si="2003"/>
        <v>1.9976681479182189E-4</v>
      </c>
      <c r="BE1468" s="13">
        <f t="shared" si="2004"/>
        <v>2.049761270820482E-4</v>
      </c>
      <c r="BF1468" s="13">
        <f t="shared" si="2005"/>
        <v>1.0516064121395802E-4</v>
      </c>
      <c r="BG1468" s="13">
        <f t="shared" si="2006"/>
        <v>3.5967637200678137E-5</v>
      </c>
      <c r="BH1468" s="13">
        <f t="shared" si="2007"/>
        <v>9.2263910066470951E-6</v>
      </c>
      <c r="BI1468" s="13">
        <f t="shared" si="2008"/>
        <v>1.8933974568879036E-6</v>
      </c>
      <c r="BJ1468" s="14">
        <f t="shared" si="2009"/>
        <v>0.34985483910323167</v>
      </c>
      <c r="BK1468" s="14">
        <f t="shared" si="2010"/>
        <v>0.30472144014967856</v>
      </c>
      <c r="BL1468" s="14">
        <f t="shared" si="2011"/>
        <v>0.32269587439522074</v>
      </c>
      <c r="BM1468" s="14">
        <f t="shared" si="2012"/>
        <v>0.33494746522507496</v>
      </c>
      <c r="BN1468" s="14">
        <f t="shared" si="2013"/>
        <v>0.66486245554854928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1.6306</v>
      </c>
      <c r="F1469" s="10">
        <f>VLOOKUP(B1469,home!$B$2:$E$405,3,FALSE)</f>
        <v>0.61329999999999996</v>
      </c>
      <c r="G1469" s="10">
        <f>VLOOKUP(C1469,away!$B$2:$E$405,4,FALSE)</f>
        <v>1.1243000000000001</v>
      </c>
      <c r="H1469" s="10">
        <f>VLOOKUP(A1469,away!$A$2:$E$405,3,FALSE)</f>
        <v>1.1465000000000001</v>
      </c>
      <c r="I1469" s="10">
        <f>VLOOKUP(C1469,away!$B$2:$E$405,3,FALSE)</f>
        <v>1.0660000000000001</v>
      </c>
      <c r="J1469" s="10">
        <f>VLOOKUP(B1469,home!$B$2:$E$405,4,FALSE)</f>
        <v>1.4879</v>
      </c>
      <c r="K1469" s="12">
        <f t="shared" si="1958"/>
        <v>1.124352819614</v>
      </c>
      <c r="L1469" s="12">
        <f t="shared" si="1959"/>
        <v>1.8184652551</v>
      </c>
      <c r="M1469" s="13">
        <f t="shared" si="1960"/>
        <v>5.2716958885690827E-2</v>
      </c>
      <c r="N1469" s="13">
        <f t="shared" si="1961"/>
        <v>5.9272461364601785E-2</v>
      </c>
      <c r="O1469" s="13">
        <f t="shared" si="1962"/>
        <v>9.5863958088163961E-2</v>
      </c>
      <c r="P1469" s="13">
        <f t="shared" si="1963"/>
        <v>0.10778491157578547</v>
      </c>
      <c r="Q1469" s="13">
        <f t="shared" si="1964"/>
        <v>3.3321579530375962E-2</v>
      </c>
      <c r="R1469" s="13">
        <f t="shared" si="1965"/>
        <v>8.716263849984443E-2</v>
      </c>
      <c r="S1469" s="13">
        <f t="shared" si="1966"/>
        <v>5.5094164235606688E-2</v>
      </c>
      <c r="T1469" s="13">
        <f t="shared" si="1967"/>
        <v>6.0594134621040061E-2</v>
      </c>
      <c r="U1469" s="13">
        <f t="shared" si="1968"/>
        <v>9.8001558362295862E-2</v>
      </c>
      <c r="V1469" s="13">
        <f t="shared" si="1969"/>
        <v>1.2516148600202538E-2</v>
      </c>
      <c r="W1469" s="13">
        <f t="shared" si="1970"/>
        <v>1.2488403966323449E-2</v>
      </c>
      <c r="X1469" s="13">
        <f t="shared" si="1971"/>
        <v>2.2709728704412218E-2</v>
      </c>
      <c r="Y1469" s="13">
        <f t="shared" si="1972"/>
        <v>2.0648426300860386E-2</v>
      </c>
      <c r="Z1469" s="13">
        <f t="shared" si="1973"/>
        <v>5.2834076551602868E-2</v>
      </c>
      <c r="AA1469" s="13">
        <f t="shared" si="1974"/>
        <v>5.9404142942496609E-2</v>
      </c>
      <c r="AB1469" s="13">
        <f t="shared" si="1975"/>
        <v>3.3395607807074595E-2</v>
      </c>
      <c r="AC1469" s="13">
        <f t="shared" si="1976"/>
        <v>1.5994046302389249E-3</v>
      </c>
      <c r="AD1469" s="13">
        <f t="shared" si="1977"/>
        <v>3.5103430530036089E-3</v>
      </c>
      <c r="AE1469" s="13">
        <f t="shared" si="1978"/>
        <v>6.3834368753687195E-3</v>
      </c>
      <c r="AF1469" s="13">
        <f t="shared" si="1979"/>
        <v>5.8040290829910642E-3</v>
      </c>
      <c r="AG1469" s="13">
        <f t="shared" si="1980"/>
        <v>3.518141742336387E-3</v>
      </c>
      <c r="AH1469" s="13">
        <f t="shared" si="1981"/>
        <v>2.4019233123595871E-2</v>
      </c>
      <c r="AI1469" s="13">
        <f t="shared" si="1982"/>
        <v>2.7006092487481002E-2</v>
      </c>
      <c r="AJ1469" s="13">
        <f t="shared" si="1983"/>
        <v>1.518218811752787E-2</v>
      </c>
      <c r="AK1469" s="13">
        <f t="shared" si="1984"/>
        <v>5.690045339284207E-3</v>
      </c>
      <c r="AL1469" s="13">
        <f t="shared" si="1985"/>
        <v>1.3080548672620598E-4</v>
      </c>
      <c r="AM1469" s="13">
        <f t="shared" si="1986"/>
        <v>7.8937282189140508E-4</v>
      </c>
      <c r="AN1469" s="13">
        <f t="shared" si="1987"/>
        <v>1.4354470499297607E-3</v>
      </c>
      <c r="AO1469" s="13">
        <f t="shared" si="1988"/>
        <v>1.3051552929165327E-3</v>
      </c>
      <c r="AP1469" s="13">
        <f t="shared" si="1989"/>
        <v>7.9112651755952569E-4</v>
      </c>
      <c r="AQ1469" s="13">
        <f t="shared" si="1990"/>
        <v>3.5965902114256455E-4</v>
      </c>
      <c r="AR1469" s="13">
        <f t="shared" si="1991"/>
        <v>8.7356281778812259E-3</v>
      </c>
      <c r="AS1469" s="13">
        <f t="shared" si="1992"/>
        <v>9.8219281729002659E-3</v>
      </c>
      <c r="AT1469" s="13">
        <f t="shared" si="1993"/>
        <v>5.5216563176233007E-3</v>
      </c>
      <c r="AU1469" s="13">
        <f t="shared" si="1994"/>
        <v>2.0694299498864041E-3</v>
      </c>
      <c r="AV1469" s="13">
        <f t="shared" si="1995"/>
        <v>5.8169234978710951E-4</v>
      </c>
      <c r="AW1469" s="13">
        <f t="shared" si="1996"/>
        <v>7.4290123659273302E-6</v>
      </c>
      <c r="AX1469" s="13">
        <f t="shared" si="1997"/>
        <v>1.4792225967004332E-4</v>
      </c>
      <c r="AY1469" s="13">
        <f t="shared" si="1998"/>
        <v>2.6899148966585371E-4</v>
      </c>
      <c r="AZ1469" s="13">
        <f t="shared" si="1999"/>
        <v>2.445758389374729E-4</v>
      </c>
      <c r="BA1469" s="13">
        <f t="shared" si="2000"/>
        <v>1.4825088844824268E-4</v>
      </c>
      <c r="BB1469" s="13">
        <f t="shared" si="2001"/>
        <v>6.7397272420208847E-5</v>
      </c>
      <c r="BC1469" s="13">
        <f t="shared" si="2002"/>
        <v>2.4511919636931853E-5</v>
      </c>
      <c r="BD1469" s="13">
        <f t="shared" si="2003"/>
        <v>2.6475727204915886E-3</v>
      </c>
      <c r="BE1469" s="13">
        <f t="shared" si="2004"/>
        <v>2.9768058534178263E-3</v>
      </c>
      <c r="BF1469" s="13">
        <f t="shared" si="2005"/>
        <v>1.6734900273668971E-3</v>
      </c>
      <c r="BG1469" s="13">
        <f t="shared" si="2006"/>
        <v>6.2719774362196003E-4</v>
      </c>
      <c r="BH1469" s="13">
        <f t="shared" si="2007"/>
        <v>1.7629788787422242E-4</v>
      </c>
      <c r="BI1469" s="13">
        <f t="shared" si="2008"/>
        <v>3.9644205464674966E-5</v>
      </c>
      <c r="BJ1469" s="14">
        <f t="shared" si="2009"/>
        <v>0.23383309561353219</v>
      </c>
      <c r="BK1469" s="14">
        <f t="shared" si="2010"/>
        <v>0.2301113849039165</v>
      </c>
      <c r="BL1469" s="14">
        <f t="shared" si="2011"/>
        <v>0.48059680817407979</v>
      </c>
      <c r="BM1469" s="14">
        <f t="shared" si="2012"/>
        <v>0.56099129482136911</v>
      </c>
      <c r="BN1469" s="14">
        <f t="shared" si="2013"/>
        <v>0.43612250794446239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1.6306</v>
      </c>
      <c r="F1470" s="10">
        <f>VLOOKUP(B1470,home!$B$2:$E$405,3,FALSE)</f>
        <v>0.86580000000000001</v>
      </c>
      <c r="G1470" s="10">
        <f>VLOOKUP(C1470,away!$B$2:$E$405,4,FALSE)</f>
        <v>0.8518</v>
      </c>
      <c r="H1470" s="10">
        <f>VLOOKUP(A1470,away!$A$2:$E$405,3,FALSE)</f>
        <v>1.1465000000000001</v>
      </c>
      <c r="I1470" s="10">
        <f>VLOOKUP(C1470,away!$B$2:$E$405,3,FALSE)</f>
        <v>0.96909999999999996</v>
      </c>
      <c r="J1470" s="10">
        <f>VLOOKUP(B1470,home!$B$2:$E$405,4,FALSE)</f>
        <v>1.3853</v>
      </c>
      <c r="K1470" s="12">
        <f t="shared" si="1958"/>
        <v>1.2025486502640002</v>
      </c>
      <c r="L1470" s="12">
        <f t="shared" si="1959"/>
        <v>1.5391696346949999</v>
      </c>
      <c r="M1470" s="13">
        <f t="shared" si="1960"/>
        <v>6.4459491904809083E-2</v>
      </c>
      <c r="N1470" s="13">
        <f t="shared" si="1961"/>
        <v>7.7515674986831401E-2</v>
      </c>
      <c r="O1470" s="13">
        <f t="shared" si="1962"/>
        <v>9.9214092607750298E-2</v>
      </c>
      <c r="P1470" s="13">
        <f t="shared" si="1963"/>
        <v>0.11930977315261762</v>
      </c>
      <c r="Q1470" s="13">
        <f t="shared" si="1964"/>
        <v>4.6608185164858519E-2</v>
      </c>
      <c r="R1470" s="13">
        <f t="shared" si="1965"/>
        <v>7.6353659337833474E-2</v>
      </c>
      <c r="S1470" s="13">
        <f t="shared" si="1966"/>
        <v>5.5208401234182997E-2</v>
      </c>
      <c r="T1470" s="13">
        <f t="shared" si="1967"/>
        <v>7.1737903333992187E-2</v>
      </c>
      <c r="U1470" s="13">
        <f t="shared" si="1968"/>
        <v>9.1818989979428903E-2</v>
      </c>
      <c r="V1470" s="13">
        <f t="shared" si="1969"/>
        <v>1.1354076167705295E-2</v>
      </c>
      <c r="W1470" s="13">
        <f t="shared" si="1970"/>
        <v>1.8682870053751733E-2</v>
      </c>
      <c r="X1470" s="13">
        <f t="shared" si="1971"/>
        <v>2.8756106275687202E-2</v>
      </c>
      <c r="Y1470" s="13">
        <f t="shared" si="1972"/>
        <v>2.2130262795800038E-2</v>
      </c>
      <c r="Z1470" s="13">
        <f t="shared" si="1973"/>
        <v>3.9173744650213192E-2</v>
      </c>
      <c r="AA1470" s="13">
        <f t="shared" si="1974"/>
        <v>4.7108333754900471E-2</v>
      </c>
      <c r="AB1470" s="13">
        <f t="shared" si="1975"/>
        <v>2.8325031586570803E-2</v>
      </c>
      <c r="AC1470" s="13">
        <f t="shared" si="1976"/>
        <v>1.3134724342915159E-3</v>
      </c>
      <c r="AD1470" s="13">
        <f t="shared" si="1977"/>
        <v>5.6167650415492147E-3</v>
      </c>
      <c r="AE1470" s="13">
        <f t="shared" si="1978"/>
        <v>8.6451541971689499E-3</v>
      </c>
      <c r="AF1470" s="13">
        <f t="shared" si="1979"/>
        <v>6.6531794137692406E-3</v>
      </c>
      <c r="AG1470" s="13">
        <f t="shared" si="1980"/>
        <v>3.4134572426171646E-3</v>
      </c>
      <c r="AH1470" s="13">
        <f t="shared" si="1981"/>
        <v>1.5073759560725966E-2</v>
      </c>
      <c r="AI1470" s="13">
        <f t="shared" si="1982"/>
        <v>1.8126929214155076E-2</v>
      </c>
      <c r="AJ1470" s="13">
        <f t="shared" si="1983"/>
        <v>1.0899257129956631E-2</v>
      </c>
      <c r="AK1470" s="13">
        <f t="shared" si="1984"/>
        <v>4.3689623168365419E-3</v>
      </c>
      <c r="AL1470" s="13">
        <f t="shared" si="1985"/>
        <v>9.7245630424118014E-5</v>
      </c>
      <c r="AM1470" s="13">
        <f t="shared" si="1986"/>
        <v>1.350886643913006E-3</v>
      </c>
      <c r="AN1470" s="13">
        <f t="shared" si="1987"/>
        <v>2.0792437022259355E-3</v>
      </c>
      <c r="AO1470" s="13">
        <f t="shared" si="1988"/>
        <v>1.6001543847984866E-3</v>
      </c>
      <c r="AP1470" s="13">
        <f t="shared" si="1989"/>
        <v>8.2096967996862942E-4</v>
      </c>
      <c r="AQ1470" s="13">
        <f t="shared" si="1990"/>
        <v>3.1590290060324667E-4</v>
      </c>
      <c r="AR1470" s="13">
        <f t="shared" si="1991"/>
        <v>4.6402145993125702E-3</v>
      </c>
      <c r="AS1470" s="13">
        <f t="shared" si="1992"/>
        <v>5.5800838033386391E-3</v>
      </c>
      <c r="AT1470" s="13">
        <f t="shared" si="1993"/>
        <v>3.3551611230324451E-3</v>
      </c>
      <c r="AU1470" s="13">
        <f t="shared" si="1994"/>
        <v>1.3449148266403044E-3</v>
      </c>
      <c r="AV1470" s="13">
        <f t="shared" si="1995"/>
        <v>4.0433137737408507E-4</v>
      </c>
      <c r="AW1470" s="13">
        <f t="shared" si="1996"/>
        <v>4.9998472611461693E-6</v>
      </c>
      <c r="AX1470" s="13">
        <f t="shared" si="1997"/>
        <v>2.7075115171620813E-4</v>
      </c>
      <c r="AY1470" s="13">
        <f t="shared" si="1998"/>
        <v>4.1673195128028652E-4</v>
      </c>
      <c r="AZ1470" s="13">
        <f t="shared" si="1999"/>
        <v>3.2071058260890663E-4</v>
      </c>
      <c r="BA1470" s="13">
        <f t="shared" si="2000"/>
        <v>1.645426634256571E-4</v>
      </c>
      <c r="BB1470" s="13">
        <f t="shared" si="2001"/>
        <v>6.3314767789152755E-5</v>
      </c>
      <c r="BC1470" s="13">
        <f t="shared" si="2002"/>
        <v>1.9490433601765802E-5</v>
      </c>
      <c r="BD1470" s="13">
        <f t="shared" si="2003"/>
        <v>1.1903462349550555E-3</v>
      </c>
      <c r="BE1470" s="13">
        <f t="shared" si="2004"/>
        <v>1.4314492581920363E-3</v>
      </c>
      <c r="BF1470" s="13">
        <f t="shared" si="2005"/>
        <v>8.6069368668011885E-4</v>
      </c>
      <c r="BG1470" s="13">
        <f t="shared" si="2006"/>
        <v>3.4500867706930768E-4</v>
      </c>
      <c r="BH1470" s="13">
        <f t="shared" si="2007"/>
        <v>1.0372242973476609E-4</v>
      </c>
      <c r="BI1470" s="13">
        <f t="shared" si="2008"/>
        <v>2.4946253575929112E-5</v>
      </c>
      <c r="BJ1470" s="14">
        <f t="shared" si="2009"/>
        <v>0.29718225736795695</v>
      </c>
      <c r="BK1470" s="14">
        <f t="shared" si="2010"/>
        <v>0.25215919247531093</v>
      </c>
      <c r="BL1470" s="14">
        <f t="shared" si="2011"/>
        <v>0.41056988775806352</v>
      </c>
      <c r="BM1470" s="14">
        <f t="shared" si="2012"/>
        <v>0.51521247299282502</v>
      </c>
      <c r="BN1470" s="14">
        <f t="shared" si="2013"/>
        <v>0.48346087715470043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1.6306</v>
      </c>
      <c r="F1471" s="10">
        <f>VLOOKUP(B1471,home!$B$2:$E$405,3,FALSE)</f>
        <v>0.75760000000000005</v>
      </c>
      <c r="G1471" s="10">
        <f>VLOOKUP(C1471,away!$B$2:$E$405,4,FALSE)</f>
        <v>0.64929999999999999</v>
      </c>
      <c r="H1471" s="10">
        <f>VLOOKUP(A1471,away!$A$2:$E$405,3,FALSE)</f>
        <v>1.1465000000000001</v>
      </c>
      <c r="I1471" s="10">
        <f>VLOOKUP(C1471,away!$B$2:$E$405,3,FALSE)</f>
        <v>1.2827</v>
      </c>
      <c r="J1471" s="10">
        <f>VLOOKUP(B1471,home!$B$2:$E$405,4,FALSE)</f>
        <v>1.1288</v>
      </c>
      <c r="K1471" s="12">
        <f t="shared" si="1958"/>
        <v>0.80210792420800003</v>
      </c>
      <c r="L1471" s="12">
        <f t="shared" si="1959"/>
        <v>1.66003083284</v>
      </c>
      <c r="M1471" s="13">
        <f t="shared" si="1960"/>
        <v>8.5252421626329969E-2</v>
      </c>
      <c r="N1471" s="13">
        <f t="shared" si="1961"/>
        <v>6.8381642944400745E-2</v>
      </c>
      <c r="O1471" s="13">
        <f t="shared" si="1962"/>
        <v>0.14152164847398338</v>
      </c>
      <c r="P1471" s="13">
        <f t="shared" si="1963"/>
        <v>0.11351563568796108</v>
      </c>
      <c r="Q1471" s="13">
        <f t="shared" si="1964"/>
        <v>2.7424728838032954E-2</v>
      </c>
      <c r="R1471" s="13">
        <f t="shared" si="1965"/>
        <v>0.11746514999057817</v>
      </c>
      <c r="S1471" s="13">
        <f t="shared" si="1966"/>
        <v>3.7787195072656328E-2</v>
      </c>
      <c r="T1471" s="13">
        <f t="shared" si="1967"/>
        <v>4.5525895453411007E-2</v>
      </c>
      <c r="U1471" s="13">
        <f t="shared" si="1968"/>
        <v>9.4219727625724031E-2</v>
      </c>
      <c r="V1471" s="13">
        <f t="shared" si="1969"/>
        <v>5.5905058670468856E-3</v>
      </c>
      <c r="W1471" s="13">
        <f t="shared" si="1970"/>
        <v>7.3325307734139625E-3</v>
      </c>
      <c r="X1471" s="13">
        <f t="shared" si="1971"/>
        <v>1.2172227166615309E-2</v>
      </c>
      <c r="Y1471" s="13">
        <f t="shared" si="1972"/>
        <v>1.0103136200457044E-2</v>
      </c>
      <c r="Z1471" s="13">
        <f t="shared" si="1973"/>
        <v>6.4998590256178324E-2</v>
      </c>
      <c r="AA1471" s="13">
        <f t="shared" si="1974"/>
        <v>5.2135884306829534E-2</v>
      </c>
      <c r="AB1471" s="13">
        <f t="shared" si="1975"/>
        <v>2.0909302969049741E-2</v>
      </c>
      <c r="AC1471" s="13">
        <f t="shared" si="1976"/>
        <v>4.6524325585777985E-4</v>
      </c>
      <c r="AD1471" s="13">
        <f t="shared" si="1977"/>
        <v>1.4703702594635883E-3</v>
      </c>
      <c r="AE1471" s="13">
        <f t="shared" si="1978"/>
        <v>2.4408599664005074E-3</v>
      </c>
      <c r="AF1471" s="13">
        <f t="shared" si="1979"/>
        <v>2.0259514014348244E-3</v>
      </c>
      <c r="AG1471" s="13">
        <f t="shared" si="1980"/>
        <v>1.1210472640724055E-3</v>
      </c>
      <c r="AH1471" s="13">
        <f t="shared" si="1981"/>
        <v>2.6974915979097413E-2</v>
      </c>
      <c r="AI1471" s="13">
        <f t="shared" si="1982"/>
        <v>2.1636793861679039E-2</v>
      </c>
      <c r="AJ1471" s="13">
        <f t="shared" si="1983"/>
        <v>8.6775219054538843E-3</v>
      </c>
      <c r="AK1471" s="13">
        <f t="shared" si="1984"/>
        <v>2.3201030276176881E-3</v>
      </c>
      <c r="AL1471" s="13">
        <f t="shared" si="1985"/>
        <v>2.4779300308776982E-5</v>
      </c>
      <c r="AM1471" s="13">
        <f t="shared" si="1986"/>
        <v>2.3587912732710354E-4</v>
      </c>
      <c r="AN1471" s="13">
        <f t="shared" si="1987"/>
        <v>3.915666241863841E-4</v>
      </c>
      <c r="AO1471" s="13">
        <f t="shared" si="1988"/>
        <v>3.2500633463023522E-4</v>
      </c>
      <c r="AP1471" s="13">
        <f t="shared" si="1989"/>
        <v>1.7984017878483504E-4</v>
      </c>
      <c r="AQ1471" s="13">
        <f t="shared" si="1990"/>
        <v>7.4635060441571079E-5</v>
      </c>
      <c r="AR1471" s="13">
        <f t="shared" si="1991"/>
        <v>8.9558384477140176E-3</v>
      </c>
      <c r="AS1471" s="13">
        <f t="shared" si="1992"/>
        <v>7.1835489868380875E-3</v>
      </c>
      <c r="AT1471" s="13">
        <f t="shared" si="1993"/>
        <v>2.8809907831395896E-3</v>
      </c>
      <c r="AU1471" s="13">
        <f t="shared" si="1994"/>
        <v>7.702885122421589E-4</v>
      </c>
      <c r="AV1471" s="13">
        <f t="shared" si="1995"/>
        <v>1.5446362989895665E-4</v>
      </c>
      <c r="AW1471" s="13">
        <f t="shared" si="1996"/>
        <v>9.1650639516358953E-7</v>
      </c>
      <c r="AX1471" s="13">
        <f t="shared" si="1997"/>
        <v>3.1533419530722917E-5</v>
      </c>
      <c r="AY1471" s="13">
        <f t="shared" si="1998"/>
        <v>5.2346448685879083E-5</v>
      </c>
      <c r="AZ1471" s="13">
        <f t="shared" si="1999"/>
        <v>4.3448359404118094E-5</v>
      </c>
      <c r="BA1471" s="13">
        <f t="shared" si="2000"/>
        <v>2.4041872082383266E-5</v>
      </c>
      <c r="BB1471" s="13">
        <f t="shared" si="2001"/>
        <v>9.9775622339878629E-6</v>
      </c>
      <c r="BC1471" s="13">
        <f t="shared" si="2002"/>
        <v>3.3126121889999593E-6</v>
      </c>
      <c r="BD1471" s="13">
        <f t="shared" si="2003"/>
        <v>2.477827992856532E-3</v>
      </c>
      <c r="BE1471" s="13">
        <f t="shared" si="2004"/>
        <v>1.9874854678946282E-3</v>
      </c>
      <c r="BF1471" s="13">
        <f t="shared" si="2005"/>
        <v>7.970889215232628E-4</v>
      </c>
      <c r="BG1471" s="13">
        <f t="shared" si="2006"/>
        <v>2.1311711341740589E-4</v>
      </c>
      <c r="BH1471" s="13">
        <f t="shared" si="2007"/>
        <v>4.2735731364109082E-5</v>
      </c>
      <c r="BI1471" s="13">
        <f t="shared" si="2008"/>
        <v>6.8557337547952535E-6</v>
      </c>
      <c r="BJ1471" s="14">
        <f t="shared" si="2009"/>
        <v>0.17936997786719858</v>
      </c>
      <c r="BK1471" s="14">
        <f t="shared" si="2010"/>
        <v>0.24268812725884667</v>
      </c>
      <c r="BL1471" s="14">
        <f t="shared" si="2011"/>
        <v>0.51133128946065654</v>
      </c>
      <c r="BM1471" s="14">
        <f t="shared" si="2012"/>
        <v>0.44477532733930303</v>
      </c>
      <c r="BN1471" s="14">
        <f t="shared" si="2013"/>
        <v>0.55356122756128623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1.6306</v>
      </c>
      <c r="F1472" s="10">
        <f>VLOOKUP(B1472,home!$B$2:$E$405,3,FALSE)</f>
        <v>0.97399999999999998</v>
      </c>
      <c r="G1472" s="10">
        <f>VLOOKUP(C1472,away!$B$2:$E$405,4,FALSE)</f>
        <v>1.1243000000000001</v>
      </c>
      <c r="H1472" s="10">
        <f>VLOOKUP(A1472,away!$A$2:$E$405,3,FALSE)</f>
        <v>1.1465000000000001</v>
      </c>
      <c r="I1472" s="10">
        <f>VLOOKUP(C1472,away!$B$2:$E$405,3,FALSE)</f>
        <v>0.92069999999999996</v>
      </c>
      <c r="J1472" s="10">
        <f>VLOOKUP(B1472,home!$B$2:$E$405,4,FALSE)</f>
        <v>1.2827</v>
      </c>
      <c r="K1472" s="12">
        <f t="shared" si="1958"/>
        <v>1.7856182069200002</v>
      </c>
      <c r="L1472" s="12">
        <f t="shared" si="1959"/>
        <v>1.353995736885</v>
      </c>
      <c r="M1472" s="13">
        <f t="shared" si="1960"/>
        <v>4.3299510720068789E-2</v>
      </c>
      <c r="N1472" s="13">
        <f t="shared" si="1961"/>
        <v>7.7316394692482554E-2</v>
      </c>
      <c r="O1472" s="13">
        <f t="shared" si="1962"/>
        <v>5.8627352924179497E-2</v>
      </c>
      <c r="P1472" s="13">
        <f t="shared" si="1963"/>
        <v>0.10468606880493943</v>
      </c>
      <c r="Q1472" s="13">
        <f t="shared" si="1964"/>
        <v>6.9028781028154865E-2</v>
      </c>
      <c r="R1472" s="13">
        <f t="shared" si="1965"/>
        <v>3.9690592962095698E-2</v>
      </c>
      <c r="S1472" s="13">
        <f t="shared" si="1966"/>
        <v>6.3275385908420162E-2</v>
      </c>
      <c r="T1472" s="13">
        <f t="shared" si="1967"/>
        <v>9.3464675234489855E-2</v>
      </c>
      <c r="U1472" s="13">
        <f t="shared" si="1968"/>
        <v>7.0872245436568906E-2</v>
      </c>
      <c r="V1472" s="13">
        <f t="shared" si="1969"/>
        <v>1.699801450847907E-2</v>
      </c>
      <c r="W1472" s="13">
        <f t="shared" si="1970"/>
        <v>4.1086349401789068E-2</v>
      </c>
      <c r="X1472" s="13">
        <f t="shared" si="1971"/>
        <v>5.5630741934189973E-2</v>
      </c>
      <c r="Y1472" s="13">
        <f t="shared" si="1972"/>
        <v>3.7661893709321416E-2</v>
      </c>
      <c r="Z1472" s="13">
        <f t="shared" si="1973"/>
        <v>1.7913631221705122E-2</v>
      </c>
      <c r="AA1472" s="13">
        <f t="shared" si="1974"/>
        <v>3.198690606152723E-2</v>
      </c>
      <c r="AB1472" s="13">
        <f t="shared" si="1975"/>
        <v>2.8558200923251374E-2</v>
      </c>
      <c r="AC1472" s="13">
        <f t="shared" si="1976"/>
        <v>2.5685268822755454E-3</v>
      </c>
      <c r="AD1472" s="13">
        <f t="shared" si="1977"/>
        <v>1.8341133386927798E-2</v>
      </c>
      <c r="AE1472" s="13">
        <f t="shared" si="1978"/>
        <v>2.4833816415539382E-2</v>
      </c>
      <c r="AF1472" s="13">
        <f t="shared" si="1979"/>
        <v>1.681244077861253E-2</v>
      </c>
      <c r="AG1472" s="13">
        <f t="shared" si="1980"/>
        <v>7.5879910469576328E-3</v>
      </c>
      <c r="AH1472" s="13">
        <f t="shared" si="1981"/>
        <v>6.0637450765796911E-3</v>
      </c>
      <c r="AI1472" s="13">
        <f t="shared" si="1982"/>
        <v>1.0827533610862207E-2</v>
      </c>
      <c r="AJ1472" s="13">
        <f t="shared" si="1983"/>
        <v>9.6669205757969057E-3</v>
      </c>
      <c r="AK1472" s="13">
        <f t="shared" si="1984"/>
        <v>5.7538097949975083E-3</v>
      </c>
      <c r="AL1472" s="13">
        <f t="shared" si="1985"/>
        <v>2.4839909500465345E-4</v>
      </c>
      <c r="AM1472" s="13">
        <f t="shared" si="1986"/>
        <v>6.5500523422493172E-3</v>
      </c>
      <c r="AN1472" s="13">
        <f t="shared" si="1987"/>
        <v>8.8687429477791839E-3</v>
      </c>
      <c r="AO1472" s="13">
        <f t="shared" si="1988"/>
        <v>6.004120071410963E-3</v>
      </c>
      <c r="AP1472" s="13">
        <f t="shared" si="1989"/>
        <v>2.7098509934787023E-3</v>
      </c>
      <c r="AQ1472" s="13">
        <f t="shared" si="1990"/>
        <v>9.1728167319093598E-4</v>
      </c>
      <c r="AR1472" s="13">
        <f t="shared" si="1991"/>
        <v>1.6420569966492618E-3</v>
      </c>
      <c r="AS1472" s="13">
        <f t="shared" si="1992"/>
        <v>2.932086870017296E-3</v>
      </c>
      <c r="AT1472" s="13">
        <f t="shared" si="1993"/>
        <v>2.6177938496869798E-3</v>
      </c>
      <c r="AU1472" s="13">
        <f t="shared" si="1994"/>
        <v>1.5581267866547565E-3</v>
      </c>
      <c r="AV1472" s="13">
        <f t="shared" si="1995"/>
        <v>6.9555488973512176E-4</v>
      </c>
      <c r="AW1472" s="13">
        <f t="shared" si="1996"/>
        <v>1.6682203356662165E-5</v>
      </c>
      <c r="AX1472" s="13">
        <f t="shared" si="1997"/>
        <v>1.9493154530998947E-3</v>
      </c>
      <c r="AY1472" s="13">
        <f t="shared" si="1998"/>
        <v>2.6393648133413096E-3</v>
      </c>
      <c r="AZ1472" s="13">
        <f t="shared" si="1999"/>
        <v>1.786844352674204E-3</v>
      </c>
      <c r="BA1472" s="13">
        <f t="shared" si="2000"/>
        <v>8.0645987866596988E-4</v>
      </c>
      <c r="BB1472" s="13">
        <f t="shared" si="2001"/>
        <v>2.7298580942062937E-4</v>
      </c>
      <c r="BC1472" s="13">
        <f t="shared" si="2002"/>
        <v>7.3924324437126652E-5</v>
      </c>
      <c r="BD1472" s="13">
        <f t="shared" si="2003"/>
        <v>3.7055636219754742E-4</v>
      </c>
      <c r="BE1472" s="13">
        <f t="shared" si="2004"/>
        <v>6.6167218702998284E-4</v>
      </c>
      <c r="BF1472" s="13">
        <f t="shared" si="2005"/>
        <v>5.9074695208665654E-4</v>
      </c>
      <c r="BG1472" s="13">
        <f t="shared" si="2006"/>
        <v>3.5161617110947692E-4</v>
      </c>
      <c r="BH1472" s="13">
        <f t="shared" si="2007"/>
        <v>1.5696305924514499E-4</v>
      </c>
      <c r="BI1472" s="13">
        <f t="shared" si="2008"/>
        <v>5.6055219280398741E-5</v>
      </c>
      <c r="BJ1472" s="14">
        <f t="shared" si="2009"/>
        <v>0.47434316028821338</v>
      </c>
      <c r="BK1472" s="14">
        <f t="shared" si="2010"/>
        <v>0.23371527073252896</v>
      </c>
      <c r="BL1472" s="14">
        <f t="shared" si="2011"/>
        <v>0.27368053670955161</v>
      </c>
      <c r="BM1472" s="14">
        <f t="shared" si="2012"/>
        <v>0.60438121521009336</v>
      </c>
      <c r="BN1472" s="14">
        <f t="shared" si="2013"/>
        <v>0.39264870113192085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1.6306</v>
      </c>
      <c r="F1473" s="10">
        <f>VLOOKUP(B1473,home!$B$2:$E$405,3,FALSE)</f>
        <v>1.0822000000000001</v>
      </c>
      <c r="G1473" s="10">
        <f>VLOOKUP(C1473,away!$B$2:$E$405,4,FALSE)</f>
        <v>0.75760000000000005</v>
      </c>
      <c r="H1473" s="10">
        <f>VLOOKUP(A1473,away!$A$2:$E$405,3,FALSE)</f>
        <v>1.1465000000000001</v>
      </c>
      <c r="I1473" s="10">
        <f>VLOOKUP(C1473,away!$B$2:$E$405,3,FALSE)</f>
        <v>1.0261</v>
      </c>
      <c r="J1473" s="10">
        <f>VLOOKUP(B1473,home!$B$2:$E$405,4,FALSE)</f>
        <v>1.0773999999999999</v>
      </c>
      <c r="K1473" s="12">
        <f t="shared" si="1958"/>
        <v>1.3368877184320003</v>
      </c>
      <c r="L1473" s="12">
        <f t="shared" si="1959"/>
        <v>1.2674788405099999</v>
      </c>
      <c r="M1473" s="13">
        <f t="shared" si="1960"/>
        <v>7.3949965308830259E-2</v>
      </c>
      <c r="N1473" s="13">
        <f t="shared" si="1961"/>
        <v>9.8862800399847628E-2</v>
      </c>
      <c r="O1473" s="13">
        <f t="shared" si="1962"/>
        <v>9.3730016285390891E-2</v>
      </c>
      <c r="P1473" s="13">
        <f t="shared" si="1963"/>
        <v>0.12530650762037043</v>
      </c>
      <c r="Q1473" s="13">
        <f t="shared" si="1964"/>
        <v>6.6084231832175294E-2</v>
      </c>
      <c r="R1473" s="13">
        <f t="shared" si="1965"/>
        <v>5.9400406181195339E-2</v>
      </c>
      <c r="S1473" s="13">
        <f t="shared" si="1966"/>
        <v>5.3082245496804327E-2</v>
      </c>
      <c r="T1473" s="13">
        <f t="shared" si="1967"/>
        <v>8.3760365538639567E-2</v>
      </c>
      <c r="U1473" s="13">
        <f t="shared" si="1968"/>
        <v>7.9411673493512303E-2</v>
      </c>
      <c r="V1473" s="13">
        <f t="shared" si="1969"/>
        <v>9.994070949148514E-3</v>
      </c>
      <c r="W1473" s="13">
        <f t="shared" si="1970"/>
        <v>2.9449065972816071E-2</v>
      </c>
      <c r="X1473" s="13">
        <f t="shared" si="1971"/>
        <v>3.7326067993327404E-2</v>
      </c>
      <c r="Y1473" s="13">
        <f t="shared" si="1972"/>
        <v>2.3655000690490025E-2</v>
      </c>
      <c r="Z1473" s="13">
        <f t="shared" si="1973"/>
        <v>2.5096252650788162E-2</v>
      </c>
      <c r="AA1473" s="13">
        <f t="shared" si="1974"/>
        <v>3.3550871947505216E-2</v>
      </c>
      <c r="AB1473" s="13">
        <f t="shared" si="1975"/>
        <v>2.2426874324652235E-2</v>
      </c>
      <c r="AC1473" s="13">
        <f t="shared" si="1976"/>
        <v>1.0584201445514945E-3</v>
      </c>
      <c r="AD1473" s="13">
        <f t="shared" si="1977"/>
        <v>9.8425236545878828E-3</v>
      </c>
      <c r="AE1473" s="13">
        <f t="shared" si="1978"/>
        <v>1.2475190469409297E-2</v>
      </c>
      <c r="AF1473" s="13">
        <f t="shared" si="1979"/>
        <v>7.9060199756541497E-3</v>
      </c>
      <c r="AG1473" s="13">
        <f t="shared" si="1980"/>
        <v>3.3402376772636729E-3</v>
      </c>
      <c r="AH1473" s="13">
        <f t="shared" si="1981"/>
        <v>7.9522423027417535E-3</v>
      </c>
      <c r="AI1473" s="13">
        <f t="shared" si="1982"/>
        <v>1.0631255068530856E-2</v>
      </c>
      <c r="AJ1473" s="13">
        <f t="shared" si="1983"/>
        <v>7.1063971663184299E-3</v>
      </c>
      <c r="AK1473" s="13">
        <f t="shared" si="1984"/>
        <v>3.1668183646503599E-3</v>
      </c>
      <c r="AL1473" s="13">
        <f t="shared" si="1985"/>
        <v>7.1738739216397441E-5</v>
      </c>
      <c r="AM1473" s="13">
        <f t="shared" si="1986"/>
        <v>2.6316697984389965E-3</v>
      </c>
      <c r="AN1473" s="13">
        <f t="shared" si="1987"/>
        <v>3.3355857847306449E-3</v>
      </c>
      <c r="AO1473" s="13">
        <f t="shared" si="1988"/>
        <v>2.1138922014260183E-3</v>
      </c>
      <c r="AP1473" s="13">
        <f t="shared" si="1989"/>
        <v>8.9310454547552687E-4</v>
      </c>
      <c r="AQ1473" s="13">
        <f t="shared" si="1990"/>
        <v>2.8299777843838298E-4</v>
      </c>
      <c r="AR1473" s="13">
        <f t="shared" si="1991"/>
        <v>2.0158597706667358E-3</v>
      </c>
      <c r="AS1473" s="13">
        <f t="shared" si="1992"/>
        <v>2.6949781694855074E-3</v>
      </c>
      <c r="AT1473" s="13">
        <f t="shared" si="1993"/>
        <v>1.8014416081137648E-3</v>
      </c>
      <c r="AU1473" s="13">
        <f t="shared" si="1994"/>
        <v>8.0277505378656172E-4</v>
      </c>
      <c r="AV1473" s="13">
        <f t="shared" si="1995"/>
        <v>2.683050275177107E-4</v>
      </c>
      <c r="AW1473" s="13">
        <f t="shared" si="1996"/>
        <v>3.3766565582380128E-6</v>
      </c>
      <c r="AX1473" s="13">
        <f t="shared" si="1997"/>
        <v>5.8637450541691879E-4</v>
      </c>
      <c r="AY1473" s="13">
        <f t="shared" si="1998"/>
        <v>7.4321727823046092E-4</v>
      </c>
      <c r="AZ1473" s="13">
        <f t="shared" si="1999"/>
        <v>4.7100608702927137E-4</v>
      </c>
      <c r="BA1473" s="13">
        <f t="shared" si="2000"/>
        <v>1.9899674968700429E-4</v>
      </c>
      <c r="BB1473" s="13">
        <f t="shared" si="2001"/>
        <v>6.3056042389635761E-5</v>
      </c>
      <c r="BC1473" s="13">
        <f t="shared" si="2002"/>
        <v>1.5984439899032973E-5</v>
      </c>
      <c r="BD1473" s="13">
        <f t="shared" si="2003"/>
        <v>4.2584326745923783E-4</v>
      </c>
      <c r="BE1473" s="13">
        <f t="shared" si="2004"/>
        <v>5.6930463424320838E-4</v>
      </c>
      <c r="BF1473" s="13">
        <f t="shared" si="2005"/>
        <v>3.8054818678308377E-4</v>
      </c>
      <c r="BG1473" s="13">
        <f t="shared" si="2006"/>
        <v>1.6958339906062388E-4</v>
      </c>
      <c r="BH1473" s="13">
        <f t="shared" si="2007"/>
        <v>5.6678490863525216E-5</v>
      </c>
      <c r="BI1473" s="13">
        <f t="shared" si="2008"/>
        <v>1.5154555666941436E-5</v>
      </c>
      <c r="BJ1473" s="14">
        <f t="shared" si="2009"/>
        <v>0.3840373894153728</v>
      </c>
      <c r="BK1473" s="14">
        <f t="shared" si="2010"/>
        <v>0.26420616553715187</v>
      </c>
      <c r="BL1473" s="14">
        <f t="shared" si="2011"/>
        <v>0.32657702729814436</v>
      </c>
      <c r="BM1473" s="14">
        <f t="shared" si="2012"/>
        <v>0.48184306665197524</v>
      </c>
      <c r="BN1473" s="14">
        <f t="shared" si="2013"/>
        <v>0.51733392762780983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1.6306</v>
      </c>
      <c r="F1474" s="10">
        <f>VLOOKUP(B1474,home!$B$2:$E$405,3,FALSE)</f>
        <v>1.0462</v>
      </c>
      <c r="G1474" s="10">
        <f>VLOOKUP(C1474,away!$B$2:$E$405,4,FALSE)</f>
        <v>1.0221</v>
      </c>
      <c r="H1474" s="10">
        <f>VLOOKUP(A1474,away!$A$2:$E$405,3,FALSE)</f>
        <v>1.1465000000000001</v>
      </c>
      <c r="I1474" s="10">
        <f>VLOOKUP(C1474,away!$B$2:$E$405,3,FALSE)</f>
        <v>1.0660000000000001</v>
      </c>
      <c r="J1474" s="10">
        <f>VLOOKUP(B1474,home!$B$2:$E$405,4,FALSE)</f>
        <v>1.1288</v>
      </c>
      <c r="K1474" s="12">
        <f t="shared" si="1958"/>
        <v>1.743634855212</v>
      </c>
      <c r="L1474" s="12">
        <f t="shared" si="1959"/>
        <v>1.3795843672000001</v>
      </c>
      <c r="M1474" s="13">
        <f t="shared" si="1960"/>
        <v>4.4015245237177821E-2</v>
      </c>
      <c r="N1474" s="13">
        <f t="shared" si="1961"/>
        <v>7.6746515756247205E-2</v>
      </c>
      <c r="O1474" s="13">
        <f t="shared" si="1962"/>
        <v>6.0722744247684778E-2</v>
      </c>
      <c r="P1474" s="13">
        <f t="shared" si="1963"/>
        <v>0.10587829337438713</v>
      </c>
      <c r="Q1474" s="13">
        <f t="shared" si="1964"/>
        <v>6.69089499443348E-2</v>
      </c>
      <c r="R1474" s="13">
        <f t="shared" si="1965"/>
        <v>4.1886074348794836E-2</v>
      </c>
      <c r="S1474" s="13">
        <f t="shared" si="1966"/>
        <v>6.3672330731466678E-2</v>
      </c>
      <c r="T1474" s="13">
        <f t="shared" si="1967"/>
        <v>9.2306541368971609E-2</v>
      </c>
      <c r="U1474" s="13">
        <f t="shared" si="1968"/>
        <v>7.3034019182559945E-2</v>
      </c>
      <c r="V1474" s="13">
        <f t="shared" si="1969"/>
        <v>1.7018138139007443E-2</v>
      </c>
      <c r="W1474" s="13">
        <f t="shared" si="1970"/>
        <v>3.8888259082859047E-2</v>
      </c>
      <c r="X1474" s="13">
        <f t="shared" si="1971"/>
        <v>5.3649634298335754E-2</v>
      </c>
      <c r="Y1474" s="13">
        <f t="shared" si="1972"/>
        <v>3.7007098391990491E-2</v>
      </c>
      <c r="Z1474" s="13">
        <f t="shared" si="1973"/>
        <v>1.9261791124991424E-2</v>
      </c>
      <c r="AA1474" s="13">
        <f t="shared" si="1974"/>
        <v>3.3585530379348208E-2</v>
      </c>
      <c r="AB1474" s="13">
        <f t="shared" si="1975"/>
        <v>2.9280450700106524E-2</v>
      </c>
      <c r="AC1474" s="13">
        <f t="shared" si="1976"/>
        <v>2.558561546201682E-3</v>
      </c>
      <c r="AD1474" s="13">
        <f t="shared" si="1977"/>
        <v>1.695173099884693E-2</v>
      </c>
      <c r="AE1474" s="13">
        <f t="shared" si="1978"/>
        <v>2.3386343082988866E-2</v>
      </c>
      <c r="AF1474" s="13">
        <f t="shared" si="1979"/>
        <v>1.6131716661633651E-2</v>
      </c>
      <c r="AG1474" s="13">
        <f t="shared" si="1980"/>
        <v>7.4183547074965191E-3</v>
      </c>
      <c r="AH1474" s="13">
        <f t="shared" si="1981"/>
        <v>6.6433164800774689E-3</v>
      </c>
      <c r="AI1474" s="13">
        <f t="shared" si="1982"/>
        <v>1.1583518168867369E-2</v>
      </c>
      <c r="AJ1474" s="13">
        <f t="shared" si="1983"/>
        <v>1.0098713012609315E-2</v>
      </c>
      <c r="AK1474" s="13">
        <f t="shared" si="1984"/>
        <v>5.8694893338561939E-3</v>
      </c>
      <c r="AL1474" s="13">
        <f t="shared" si="1985"/>
        <v>2.461839106386279E-4</v>
      </c>
      <c r="AM1474" s="13">
        <f t="shared" si="1986"/>
        <v>5.9115258051534413E-3</v>
      </c>
      <c r="AN1474" s="13">
        <f t="shared" si="1987"/>
        <v>8.1554485870890814E-3</v>
      </c>
      <c r="AO1474" s="13">
        <f t="shared" si="1988"/>
        <v>5.6255646891257144E-3</v>
      </c>
      <c r="AP1474" s="13">
        <f t="shared" si="1989"/>
        <v>2.5869803672633877E-3</v>
      </c>
      <c r="AQ1474" s="13">
        <f t="shared" si="1990"/>
        <v>8.9223941823247119E-4</v>
      </c>
      <c r="AR1474" s="13">
        <f t="shared" si="1991"/>
        <v>1.8330031124554006E-3</v>
      </c>
      <c r="AS1474" s="13">
        <f t="shared" si="1992"/>
        <v>3.1960881165893173E-3</v>
      </c>
      <c r="AT1474" s="13">
        <f t="shared" si="1993"/>
        <v>2.7864053202070046E-3</v>
      </c>
      <c r="AU1474" s="13">
        <f t="shared" si="1994"/>
        <v>1.6194911456870287E-3</v>
      </c>
      <c r="AV1474" s="13">
        <f t="shared" si="1995"/>
        <v>7.0595030233177995E-4</v>
      </c>
      <c r="AW1474" s="13">
        <f t="shared" si="1996"/>
        <v>1.6449813249802829E-5</v>
      </c>
      <c r="AX1474" s="13">
        <f t="shared" si="1997"/>
        <v>1.71792374022512E-3</v>
      </c>
      <c r="AY1474" s="13">
        <f t="shared" si="1998"/>
        <v>2.3700207360563292E-3</v>
      </c>
      <c r="AZ1474" s="13">
        <f t="shared" si="1999"/>
        <v>1.6348217787015753E-3</v>
      </c>
      <c r="BA1474" s="13">
        <f t="shared" si="2000"/>
        <v>7.5179152301826371E-4</v>
      </c>
      <c r="BB1474" s="13">
        <f t="shared" si="2001"/>
        <v>2.5928995813736893E-4</v>
      </c>
      <c r="BC1474" s="13">
        <f t="shared" si="2002"/>
        <v>7.1542474563651289E-5</v>
      </c>
      <c r="BD1474" s="13">
        <f t="shared" si="2003"/>
        <v>4.2146373982873567E-4</v>
      </c>
      <c r="BE1474" s="13">
        <f t="shared" si="2004"/>
        <v>7.3487886697338545E-4</v>
      </c>
      <c r="BF1474" s="13">
        <f t="shared" si="2005"/>
        <v>6.4068020340674894E-4</v>
      </c>
      <c r="BG1474" s="13">
        <f t="shared" si="2006"/>
        <v>3.7237077790144038E-4</v>
      </c>
      <c r="BH1474" s="13">
        <f t="shared" si="2007"/>
        <v>1.6231966685283954E-4</v>
      </c>
      <c r="BI1474" s="13">
        <f t="shared" si="2008"/>
        <v>5.6605245762202131E-5</v>
      </c>
      <c r="BJ1474" s="14">
        <f t="shared" si="2009"/>
        <v>0.45937229337127128</v>
      </c>
      <c r="BK1474" s="14">
        <f t="shared" si="2010"/>
        <v>0.2357587736749357</v>
      </c>
      <c r="BL1474" s="14">
        <f t="shared" si="2011"/>
        <v>0.28523311235190041</v>
      </c>
      <c r="BM1474" s="14">
        <f t="shared" si="2012"/>
        <v>0.60111457669166579</v>
      </c>
      <c r="BN1474" s="14">
        <f t="shared" si="2013"/>
        <v>0.39615782290862661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1.6306</v>
      </c>
      <c r="F1475" s="10">
        <f>VLOOKUP(B1475,home!$B$2:$E$405,3,FALSE)</f>
        <v>0.68540000000000001</v>
      </c>
      <c r="G1475" s="10">
        <f>VLOOKUP(C1475,away!$B$2:$E$405,4,FALSE)</f>
        <v>0.80689999999999995</v>
      </c>
      <c r="H1475" s="10">
        <f>VLOOKUP(A1475,away!$A$2:$E$405,3,FALSE)</f>
        <v>1.1465000000000001</v>
      </c>
      <c r="I1475" s="10">
        <f>VLOOKUP(C1475,away!$B$2:$E$405,3,FALSE)</f>
        <v>1.0099</v>
      </c>
      <c r="J1475" s="10">
        <f>VLOOKUP(B1475,home!$B$2:$E$405,4,FALSE)</f>
        <v>0.56440000000000001</v>
      </c>
      <c r="K1475" s="12">
        <f t="shared" si="1958"/>
        <v>0.90180212335599996</v>
      </c>
      <c r="L1475" s="12">
        <f t="shared" si="1959"/>
        <v>0.65349073754000009</v>
      </c>
      <c r="M1475" s="13">
        <f t="shared" si="1960"/>
        <v>0.21112754258485433</v>
      </c>
      <c r="N1475" s="13">
        <f t="shared" si="1961"/>
        <v>0.19039526620195593</v>
      </c>
      <c r="O1475" s="13">
        <f t="shared" si="1962"/>
        <v>0.13796989351878422</v>
      </c>
      <c r="P1475" s="13">
        <f t="shared" si="1963"/>
        <v>0.12442154293444084</v>
      </c>
      <c r="Q1475" s="13">
        <f t="shared" si="1964"/>
        <v>8.5849427668927364E-2</v>
      </c>
      <c r="R1475" s="13">
        <f t="shared" si="1965"/>
        <v>4.5081023736952781E-2</v>
      </c>
      <c r="S1475" s="13">
        <f t="shared" si="1966"/>
        <v>1.8331005226337349E-2</v>
      </c>
      <c r="T1475" s="13">
        <f t="shared" si="1967"/>
        <v>5.6101805804754233E-2</v>
      </c>
      <c r="U1475" s="13">
        <f t="shared" si="1968"/>
        <v>4.0654162929046257E-2</v>
      </c>
      <c r="V1475" s="13">
        <f t="shared" si="1969"/>
        <v>1.2003128671662882E-3</v>
      </c>
      <c r="W1475" s="13">
        <f t="shared" si="1970"/>
        <v>2.5806398720245344E-2</v>
      </c>
      <c r="X1475" s="13">
        <f t="shared" si="1971"/>
        <v>1.6864242532944444E-2</v>
      </c>
      <c r="Y1475" s="13">
        <f t="shared" si="1972"/>
        <v>5.5103131454536511E-3</v>
      </c>
      <c r="Z1475" s="13">
        <f t="shared" si="1973"/>
        <v>9.8200104836398423E-3</v>
      </c>
      <c r="AA1475" s="13">
        <f t="shared" si="1974"/>
        <v>8.8557063055245914E-3</v>
      </c>
      <c r="AB1475" s="13">
        <f t="shared" si="1975"/>
        <v>3.9930473750695965E-3</v>
      </c>
      <c r="AC1475" s="13">
        <f t="shared" si="1976"/>
        <v>4.4210473769921818E-5</v>
      </c>
      <c r="AD1475" s="13">
        <f t="shared" si="1977"/>
        <v>5.8180662905222011E-3</v>
      </c>
      <c r="AE1475" s="13">
        <f t="shared" si="1978"/>
        <v>3.8020524312499656E-3</v>
      </c>
      <c r="AF1475" s="13">
        <f t="shared" si="1979"/>
        <v>1.2423030237316451E-3</v>
      </c>
      <c r="AG1475" s="13">
        <f t="shared" si="1980"/>
        <v>2.7061117307552166E-4</v>
      </c>
      <c r="AH1475" s="13">
        <f t="shared" si="1981"/>
        <v>1.6043214734010834E-3</v>
      </c>
      <c r="AI1475" s="13">
        <f t="shared" si="1982"/>
        <v>1.4467805112587234E-3</v>
      </c>
      <c r="AJ1475" s="13">
        <f t="shared" si="1983"/>
        <v>6.5235486854159797E-4</v>
      </c>
      <c r="AK1475" s="13">
        <f t="shared" si="1984"/>
        <v>1.9609833521081244E-4</v>
      </c>
      <c r="AL1475" s="13">
        <f t="shared" si="1985"/>
        <v>1.042163479566954E-6</v>
      </c>
      <c r="AM1475" s="13">
        <f t="shared" si="1986"/>
        <v>1.0493489069237779E-3</v>
      </c>
      <c r="AN1475" s="13">
        <f t="shared" si="1987"/>
        <v>6.8573979112241247E-4</v>
      </c>
      <c r="AO1475" s="13">
        <f t="shared" si="1988"/>
        <v>2.2406230093055543E-4</v>
      </c>
      <c r="AP1475" s="13">
        <f t="shared" si="1989"/>
        <v>4.8807546096672713E-5</v>
      </c>
      <c r="AQ1475" s="13">
        <f t="shared" si="1990"/>
        <v>7.9738198240580494E-6</v>
      </c>
      <c r="AR1475" s="13">
        <f t="shared" si="1991"/>
        <v>2.0968184458082677E-4</v>
      </c>
      <c r="AS1475" s="13">
        <f t="shared" si="1992"/>
        <v>1.8909153267219236E-4</v>
      </c>
      <c r="AT1475" s="13">
        <f t="shared" si="1993"/>
        <v>8.5261572836211756E-5</v>
      </c>
      <c r="AU1475" s="13">
        <f t="shared" si="1994"/>
        <v>2.5629689141456006E-5</v>
      </c>
      <c r="AV1475" s="13">
        <f t="shared" si="1995"/>
        <v>5.778227022179809E-6</v>
      </c>
      <c r="AW1475" s="13">
        <f t="shared" si="1996"/>
        <v>1.7060196900955046E-8</v>
      </c>
      <c r="AX1475" s="13">
        <f t="shared" si="1997"/>
        <v>1.5771751206752668E-4</v>
      </c>
      <c r="AY1475" s="13">
        <f t="shared" si="1998"/>
        <v>1.0306693328398187E-4</v>
      </c>
      <c r="AZ1475" s="13">
        <f t="shared" si="1999"/>
        <v>3.3676643123867645E-5</v>
      </c>
      <c r="BA1475" s="13">
        <f t="shared" si="2000"/>
        <v>7.3357914509625465E-6</v>
      </c>
      <c r="BB1475" s="13">
        <f t="shared" si="2001"/>
        <v>1.1984679414322855E-6</v>
      </c>
      <c r="BC1475" s="13">
        <f t="shared" si="2002"/>
        <v>1.5663753979292602E-7</v>
      </c>
      <c r="BD1475" s="13">
        <f t="shared" si="2003"/>
        <v>2.2837523877312016E-5</v>
      </c>
      <c r="BE1475" s="13">
        <f t="shared" si="2004"/>
        <v>2.0594927524753325E-5</v>
      </c>
      <c r="BF1475" s="13">
        <f t="shared" si="2005"/>
        <v>9.2862746860927385E-6</v>
      </c>
      <c r="BG1475" s="13">
        <f t="shared" si="2006"/>
        <v>2.7914607433285017E-6</v>
      </c>
      <c r="BH1475" s="13">
        <f t="shared" si="2007"/>
        <v>6.2933630639964003E-7</v>
      </c>
      <c r="BI1475" s="13">
        <f t="shared" si="2008"/>
        <v>1.1350736348324355E-7</v>
      </c>
      <c r="BJ1475" s="14">
        <f t="shared" si="2009"/>
        <v>0.39397957134316525</v>
      </c>
      <c r="BK1475" s="14">
        <f t="shared" si="2010"/>
        <v>0.35522872318333226</v>
      </c>
      <c r="BL1475" s="14">
        <f t="shared" si="2011"/>
        <v>0.24102508495054389</v>
      </c>
      <c r="BM1475" s="14">
        <f t="shared" si="2012"/>
        <v>0.20510564344167886</v>
      </c>
      <c r="BN1475" s="14">
        <f t="shared" si="2013"/>
        <v>0.79484469664591539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1.391</v>
      </c>
      <c r="F1476" s="10">
        <f>VLOOKUP(B1476,home!$B$2:$E$405,3,FALSE)</f>
        <v>1.7142999999999999</v>
      </c>
      <c r="G1476" s="10">
        <f>VLOOKUP(C1476,away!$B$2:$E$405,4,FALSE)</f>
        <v>1.1613</v>
      </c>
      <c r="H1476" s="10">
        <f>VLOOKUP(A1476,away!$A$2:$E$405,3,FALSE)</f>
        <v>1.016</v>
      </c>
      <c r="I1476" s="10">
        <f>VLOOKUP(C1476,away!$B$2:$E$405,3,FALSE)</f>
        <v>0.60570000000000002</v>
      </c>
      <c r="J1476" s="10">
        <f>VLOOKUP(B1476,home!$B$2:$E$405,4,FALSE)</f>
        <v>0.68140000000000001</v>
      </c>
      <c r="K1476" s="12">
        <f t="shared" si="1958"/>
        <v>2.7692258766899998</v>
      </c>
      <c r="L1476" s="12">
        <f t="shared" si="1959"/>
        <v>0.41932756368000002</v>
      </c>
      <c r="M1476" s="13">
        <f t="shared" si="1960"/>
        <v>4.1231471603023928E-2</v>
      </c>
      <c r="N1476" s="13">
        <f t="shared" si="1961"/>
        <v>0.11417925809710279</v>
      </c>
      <c r="O1476" s="13">
        <f t="shared" si="1962"/>
        <v>1.7289492534237127E-2</v>
      </c>
      <c r="P1476" s="13">
        <f t="shared" si="1963"/>
        <v>4.7878510120648025E-2</v>
      </c>
      <c r="Q1476" s="13">
        <f t="shared" si="1964"/>
        <v>0.15809407805188164</v>
      </c>
      <c r="R1476" s="13">
        <f t="shared" si="1965"/>
        <v>3.6249803908226016E-3</v>
      </c>
      <c r="S1476" s="13">
        <f t="shared" si="1966"/>
        <v>1.3899283982898596E-2</v>
      </c>
      <c r="T1476" s="13">
        <f t="shared" si="1967"/>
        <v>6.6293204581731283E-2</v>
      </c>
      <c r="U1476" s="13">
        <f t="shared" si="1968"/>
        <v>1.0038389500759779E-2</v>
      </c>
      <c r="V1476" s="13">
        <f t="shared" si="1969"/>
        <v>1.7933361822147667E-3</v>
      </c>
      <c r="W1476" s="13">
        <f t="shared" si="1970"/>
        <v>0.14593273729757303</v>
      </c>
      <c r="X1476" s="13">
        <f t="shared" si="1971"/>
        <v>6.119361919214477E-2</v>
      </c>
      <c r="Y1476" s="13">
        <f t="shared" si="1972"/>
        <v>1.2830085624301877E-2</v>
      </c>
      <c r="Z1476" s="13">
        <f t="shared" si="1973"/>
        <v>5.0668473189047214E-4</v>
      </c>
      <c r="AA1476" s="13">
        <f t="shared" si="1974"/>
        <v>1.4031244708748304E-3</v>
      </c>
      <c r="AB1476" s="13">
        <f t="shared" si="1975"/>
        <v>1.9427842964817724E-3</v>
      </c>
      <c r="AC1476" s="13">
        <f t="shared" si="1976"/>
        <v>1.3015280138521177E-4</v>
      </c>
      <c r="AD1476" s="13">
        <f t="shared" si="1977"/>
        <v>0.10103017809516077</v>
      </c>
      <c r="AE1476" s="13">
        <f t="shared" si="1978"/>
        <v>4.2364738438800266E-2</v>
      </c>
      <c r="AF1476" s="13">
        <f t="shared" si="1979"/>
        <v>8.8823512777412815E-3</v>
      </c>
      <c r="AG1476" s="13">
        <f t="shared" si="1980"/>
        <v>1.2415382403483958E-3</v>
      </c>
      <c r="AH1476" s="13">
        <f t="shared" si="1981"/>
        <v>5.3116718544371407E-5</v>
      </c>
      <c r="AI1476" s="13">
        <f t="shared" si="1982"/>
        <v>1.4709219147793291E-4</v>
      </c>
      <c r="AJ1476" s="13">
        <f t="shared" si="1983"/>
        <v>2.0366575144986605E-4</v>
      </c>
      <c r="AK1476" s="13">
        <f t="shared" si="1984"/>
        <v>1.8799882303682764E-4</v>
      </c>
      <c r="AL1476" s="13">
        <f t="shared" si="1985"/>
        <v>6.0454036453993864E-6</v>
      </c>
      <c r="AM1476" s="13">
        <f t="shared" si="1986"/>
        <v>5.5955076701543677E-2</v>
      </c>
      <c r="AN1476" s="13">
        <f t="shared" si="1987"/>
        <v>2.346350598878584E-2</v>
      </c>
      <c r="AO1476" s="13">
        <f t="shared" si="1988"/>
        <v>4.9194474008343279E-3</v>
      </c>
      <c r="AP1476" s="13">
        <f t="shared" si="1989"/>
        <v>6.876199644145893E-4</v>
      </c>
      <c r="AQ1476" s="13">
        <f t="shared" si="1990"/>
        <v>7.2084501103924492E-5</v>
      </c>
      <c r="AR1476" s="13">
        <f t="shared" si="1991"/>
        <v>4.4546608355775081E-6</v>
      </c>
      <c r="AS1476" s="13">
        <f t="shared" si="1992"/>
        <v>1.2335962057758736E-5</v>
      </c>
      <c r="AT1476" s="13">
        <f t="shared" si="1993"/>
        <v>1.7080532672105754E-5</v>
      </c>
      <c r="AU1476" s="13">
        <f t="shared" si="1994"/>
        <v>1.5766617687748082E-5</v>
      </c>
      <c r="AV1476" s="13">
        <f t="shared" si="1995"/>
        <v>1.0915331422197557E-5</v>
      </c>
      <c r="AW1476" s="13">
        <f t="shared" si="1996"/>
        <v>1.9499999256664705E-7</v>
      </c>
      <c r="AX1476" s="13">
        <f t="shared" si="1997"/>
        <v>2.5825374389014756E-2</v>
      </c>
      <c r="AY1476" s="13">
        <f t="shared" si="1998"/>
        <v>1.0829291323669426E-2</v>
      </c>
      <c r="AZ1476" s="13">
        <f t="shared" si="1999"/>
        <v>2.2705101735676315E-3</v>
      </c>
      <c r="BA1476" s="13">
        <f t="shared" si="2000"/>
        <v>3.1736249979758972E-4</v>
      </c>
      <c r="BB1476" s="13">
        <f t="shared" si="2001"/>
        <v>3.3269710960879439E-5</v>
      </c>
      <c r="BC1476" s="13">
        <f t="shared" si="2002"/>
        <v>2.7901813683126739E-6</v>
      </c>
      <c r="BD1476" s="13">
        <f t="shared" si="2003"/>
        <v>3.1132701253390497E-7</v>
      </c>
      <c r="BE1476" s="13">
        <f t="shared" si="2004"/>
        <v>8.6213481922148161E-7</v>
      </c>
      <c r="BF1476" s="13">
        <f t="shared" si="2005"/>
        <v>1.1937230252917911E-6</v>
      </c>
      <c r="BG1476" s="13">
        <f t="shared" si="2006"/>
        <v>1.1018962304128996E-6</v>
      </c>
      <c r="BH1476" s="13">
        <f t="shared" si="2007"/>
        <v>7.628498886716418E-7</v>
      </c>
      <c r="BI1476" s="13">
        <f t="shared" si="2008"/>
        <v>4.2250073034791919E-7</v>
      </c>
      <c r="BJ1476" s="14">
        <f t="shared" si="2009"/>
        <v>0.83641812173184704</v>
      </c>
      <c r="BK1476" s="14">
        <f t="shared" si="2010"/>
        <v>0.11576809141748537</v>
      </c>
      <c r="BL1476" s="14">
        <f t="shared" si="2011"/>
        <v>3.4955852214066961E-2</v>
      </c>
      <c r="BM1476" s="14">
        <f t="shared" si="2012"/>
        <v>0.59452186297389686</v>
      </c>
      <c r="BN1476" s="14">
        <f t="shared" si="2013"/>
        <v>0.38229779079771609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1.5906</v>
      </c>
      <c r="F1480" s="10">
        <f>VLOOKUP(B1480,home!$B$2:$E$405,3,FALSE)</f>
        <v>0.97799999999999998</v>
      </c>
      <c r="G1480" s="10">
        <f>VLOOKUP(C1480,away!$B$2:$E$405,4,FALSE)</f>
        <v>1.3360000000000001</v>
      </c>
      <c r="H1480" s="10">
        <f>VLOOKUP(A1480,away!$A$2:$E$405,3,FALSE)</f>
        <v>1.1812</v>
      </c>
      <c r="I1480" s="10">
        <f>VLOOKUP(C1480,away!$B$2:$E$405,3,FALSE)</f>
        <v>0.63490000000000002</v>
      </c>
      <c r="J1480" s="10">
        <f>VLOOKUP(B1480,home!$B$2:$E$405,4,FALSE)</f>
        <v>1.1288</v>
      </c>
      <c r="K1480" s="12">
        <f t="shared" si="1958"/>
        <v>2.0782906848000002</v>
      </c>
      <c r="L1480" s="12">
        <f t="shared" si="1959"/>
        <v>0.84653665174400006</v>
      </c>
      <c r="M1480" s="13">
        <f t="shared" si="1960"/>
        <v>5.367395864389083E-2</v>
      </c>
      <c r="N1480" s="13">
        <f t="shared" si="1961"/>
        <v>0.11155008826593873</v>
      </c>
      <c r="O1480" s="13">
        <f t="shared" si="1962"/>
        <v>4.5436973236245272E-2</v>
      </c>
      <c r="P1480" s="13">
        <f t="shared" si="1963"/>
        <v>9.443123822239545E-2</v>
      </c>
      <c r="Q1480" s="13">
        <f t="shared" si="1964"/>
        <v>0.11591675466585917</v>
      </c>
      <c r="R1480" s="13">
        <f t="shared" si="1965"/>
        <v>1.9232031594396407E-2</v>
      </c>
      <c r="S1480" s="13">
        <f t="shared" si="1966"/>
        <v>4.1534381744496904E-2</v>
      </c>
      <c r="T1480" s="13">
        <f t="shared" si="1967"/>
        <v>9.8127781375867126E-2</v>
      </c>
      <c r="U1480" s="13">
        <f t="shared" si="1968"/>
        <v>3.996975211241334E-2</v>
      </c>
      <c r="V1480" s="13">
        <f t="shared" si="1969"/>
        <v>8.1192758732128445E-3</v>
      </c>
      <c r="W1480" s="13">
        <f t="shared" si="1970"/>
        <v>8.030290381143404E-2</v>
      </c>
      <c r="X1480" s="13">
        <f t="shared" si="1971"/>
        <v>6.7979351317851877E-2</v>
      </c>
      <c r="Y1480" s="13">
        <f t="shared" si="1972"/>
        <v>2.8773506226171704E-2</v>
      </c>
      <c r="Z1480" s="13">
        <f t="shared" si="1973"/>
        <v>5.4268732107183859E-3</v>
      </c>
      <c r="AA1480" s="13">
        <f t="shared" si="1974"/>
        <v>1.1278620041426688E-2</v>
      </c>
      <c r="AB1480" s="13">
        <f t="shared" si="1975"/>
        <v>1.1720125484747842E-2</v>
      </c>
      <c r="AC1480" s="13">
        <f t="shared" si="1976"/>
        <v>8.9279011361869363E-4</v>
      </c>
      <c r="AD1480" s="13">
        <f t="shared" si="1977"/>
        <v>4.1723194238423439E-2</v>
      </c>
      <c r="AE1480" s="13">
        <f t="shared" si="1978"/>
        <v>3.5320213150659537E-2</v>
      </c>
      <c r="AF1480" s="13">
        <f t="shared" si="1979"/>
        <v>1.494992748972186E-2</v>
      </c>
      <c r="AG1480" s="13">
        <f t="shared" si="1980"/>
        <v>4.2185538536549097E-3</v>
      </c>
      <c r="AH1480" s="13">
        <f t="shared" si="1981"/>
        <v>1.1485117693101881E-3</v>
      </c>
      <c r="AI1480" s="13">
        <f t="shared" si="1982"/>
        <v>2.3869413115405304E-3</v>
      </c>
      <c r="AJ1480" s="13">
        <f t="shared" si="1983"/>
        <v>2.4803789464694906E-3</v>
      </c>
      <c r="AK1480" s="13">
        <f t="shared" si="1984"/>
        <v>1.7183161530738603E-3</v>
      </c>
      <c r="AL1480" s="13">
        <f t="shared" si="1985"/>
        <v>6.2829184231465171E-5</v>
      </c>
      <c r="AM1480" s="13">
        <f t="shared" si="1986"/>
        <v>1.7342585185163309E-2</v>
      </c>
      <c r="AN1480" s="13">
        <f t="shared" si="1987"/>
        <v>1.4681133995233249E-2</v>
      </c>
      <c r="AO1480" s="13">
        <f t="shared" si="1988"/>
        <v>6.2140590080648848E-3</v>
      </c>
      <c r="AP1480" s="13">
        <f t="shared" si="1989"/>
        <v>1.7534762354756298E-3</v>
      </c>
      <c r="AQ1480" s="13">
        <f t="shared" si="1990"/>
        <v>3.7109547532305327E-4</v>
      </c>
      <c r="AR1480" s="13">
        <f t="shared" si="1991"/>
        <v>1.944514615360849E-4</v>
      </c>
      <c r="AS1480" s="13">
        <f t="shared" si="1992"/>
        <v>4.0412666115619065E-4</v>
      </c>
      <c r="AT1480" s="13">
        <f t="shared" si="1993"/>
        <v>4.1994633768011871E-4</v>
      </c>
      <c r="AU1480" s="13">
        <f t="shared" si="1994"/>
        <v>2.9092352057215543E-4</v>
      </c>
      <c r="AV1480" s="13">
        <f t="shared" si="1995"/>
        <v>1.5115591069858291E-4</v>
      </c>
      <c r="AW1480" s="13">
        <f t="shared" si="1996"/>
        <v>3.0705132605697719E-6</v>
      </c>
      <c r="AX1480" s="13">
        <f t="shared" si="1997"/>
        <v>6.007155540112559E-3</v>
      </c>
      <c r="AY1480" s="13">
        <f t="shared" si="1998"/>
        <v>5.0852773374323052E-3</v>
      </c>
      <c r="AZ1480" s="13">
        <f t="shared" si="1999"/>
        <v>2.1524368252097939E-3</v>
      </c>
      <c r="BA1480" s="13">
        <f t="shared" si="2000"/>
        <v>6.0737222103452815E-4</v>
      </c>
      <c r="BB1480" s="13">
        <f t="shared" si="2001"/>
        <v>1.2854071158922151E-4</v>
      </c>
      <c r="BC1480" s="13">
        <f t="shared" si="2002"/>
        <v>2.176288472030616E-5</v>
      </c>
      <c r="BD1480" s="13">
        <f t="shared" si="2003"/>
        <v>2.7435048195914078E-5</v>
      </c>
      <c r="BE1480" s="13">
        <f t="shared" si="2004"/>
        <v>5.7018005102607263E-5</v>
      </c>
      <c r="BF1480" s="13">
        <f t="shared" si="2005"/>
        <v>5.92499944353138E-5</v>
      </c>
      <c r="BG1480" s="13">
        <f t="shared" si="2006"/>
        <v>4.1046237169788183E-5</v>
      </c>
      <c r="BH1480" s="13">
        <f t="shared" si="2007"/>
        <v>2.1326503089015568E-5</v>
      </c>
      <c r="BI1480" s="13">
        <f t="shared" si="2008"/>
        <v>8.8645345418519053E-6</v>
      </c>
      <c r="BJ1480" s="14">
        <f t="shared" si="2009"/>
        <v>0.65322716981494156</v>
      </c>
      <c r="BK1480" s="14">
        <f t="shared" si="2010"/>
        <v>0.2037997511192785</v>
      </c>
      <c r="BL1480" s="14">
        <f t="shared" si="2011"/>
        <v>0.13704719486380124</v>
      </c>
      <c r="BM1480" s="14">
        <f t="shared" si="2012"/>
        <v>0.5541777375558421</v>
      </c>
      <c r="BN1480" s="14">
        <f t="shared" si="2013"/>
        <v>0.44024104462872582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1.5906</v>
      </c>
      <c r="F1481" s="10">
        <f>VLOOKUP(B1481,home!$B$2:$E$405,3,FALSE)</f>
        <v>1.0059</v>
      </c>
      <c r="G1481" s="10">
        <f>VLOOKUP(C1481,away!$B$2:$E$405,4,FALSE)</f>
        <v>0.55879999999999996</v>
      </c>
      <c r="H1481" s="10">
        <f>VLOOKUP(A1481,away!$A$2:$E$405,3,FALSE)</f>
        <v>1.1812</v>
      </c>
      <c r="I1481" s="10">
        <f>VLOOKUP(C1481,away!$B$2:$E$405,3,FALSE)</f>
        <v>0.94069999999999998</v>
      </c>
      <c r="J1481" s="10">
        <f>VLOOKUP(B1481,home!$B$2:$E$405,4,FALSE)</f>
        <v>1.0159</v>
      </c>
      <c r="K1481" s="12">
        <f t="shared" si="1958"/>
        <v>0.89407136095200002</v>
      </c>
      <c r="L1481" s="12">
        <f t="shared" si="1959"/>
        <v>1.1288222019559999</v>
      </c>
      <c r="M1481" s="13">
        <f t="shared" si="1960"/>
        <v>0.13227217295419433</v>
      </c>
      <c r="N1481" s="13">
        <f t="shared" si="1961"/>
        <v>0.11826076168923484</v>
      </c>
      <c r="O1481" s="13">
        <f t="shared" si="1962"/>
        <v>0.14931176553165851</v>
      </c>
      <c r="P1481" s="13">
        <f t="shared" si="1963"/>
        <v>0.13349537341503584</v>
      </c>
      <c r="Q1481" s="13">
        <f t="shared" si="1964"/>
        <v>5.2866780075357167E-2</v>
      </c>
      <c r="R1481" s="13">
        <f t="shared" si="1965"/>
        <v>8.4273217972692382E-2</v>
      </c>
      <c r="S1481" s="13">
        <f t="shared" si="1966"/>
        <v>3.3682471386841231E-2</v>
      </c>
      <c r="T1481" s="13">
        <f t="shared" si="1967"/>
        <v>5.9677195094988263E-2</v>
      </c>
      <c r="U1481" s="13">
        <f t="shared" si="1968"/>
        <v>7.5346270684649622E-2</v>
      </c>
      <c r="V1481" s="13">
        <f t="shared" si="1969"/>
        <v>3.7771059432506024E-3</v>
      </c>
      <c r="W1481" s="13">
        <f t="shared" si="1970"/>
        <v>1.5755558003708224E-2</v>
      </c>
      <c r="X1481" s="13">
        <f t="shared" si="1971"/>
        <v>1.7785223678791397E-2</v>
      </c>
      <c r="Y1481" s="13">
        <f t="shared" si="1972"/>
        <v>1.003817767768665E-2</v>
      </c>
      <c r="Z1481" s="13">
        <f t="shared" si="1973"/>
        <v>3.1709826492617513E-2</v>
      </c>
      <c r="AA1481" s="13">
        <f t="shared" si="1974"/>
        <v>2.8350847727806324E-2</v>
      </c>
      <c r="AB1481" s="13">
        <f t="shared" si="1975"/>
        <v>1.2673840506071359E-2</v>
      </c>
      <c r="AC1481" s="13">
        <f t="shared" si="1976"/>
        <v>2.3825219482152683E-4</v>
      </c>
      <c r="AD1481" s="13">
        <f t="shared" si="1977"/>
        <v>3.5216482967333957E-3</v>
      </c>
      <c r="AE1481" s="13">
        <f t="shared" si="1978"/>
        <v>3.9753147848331886E-3</v>
      </c>
      <c r="AF1481" s="13">
        <f t="shared" si="1979"/>
        <v>2.2437117944418216E-3</v>
      </c>
      <c r="AG1481" s="13">
        <f t="shared" si="1980"/>
        <v>8.4425056278548808E-4</v>
      </c>
      <c r="AH1481" s="13">
        <f t="shared" si="1981"/>
        <v>8.9486890412598056E-3</v>
      </c>
      <c r="AI1481" s="13">
        <f t="shared" si="1982"/>
        <v>8.0007665898554018E-3</v>
      </c>
      <c r="AJ1481" s="13">
        <f t="shared" si="1983"/>
        <v>3.5766281368256559E-3</v>
      </c>
      <c r="AK1481" s="13">
        <f t="shared" si="1984"/>
        <v>1.0659202619703104E-3</v>
      </c>
      <c r="AL1481" s="13">
        <f t="shared" si="1985"/>
        <v>9.6182182553743313E-6</v>
      </c>
      <c r="AM1481" s="13">
        <f t="shared" si="1986"/>
        <v>6.2972097709094424E-4</v>
      </c>
      <c r="AN1481" s="13">
        <f t="shared" si="1987"/>
        <v>7.1084301997768342E-4</v>
      </c>
      <c r="AO1481" s="13">
        <f t="shared" si="1988"/>
        <v>4.0120769152813087E-4</v>
      </c>
      <c r="AP1481" s="13">
        <f t="shared" si="1989"/>
        <v>1.509640499308227E-4</v>
      </c>
      <c r="AQ1481" s="13">
        <f t="shared" si="1990"/>
        <v>4.2602892814776723E-5</v>
      </c>
      <c r="AR1481" s="13">
        <f t="shared" si="1991"/>
        <v>2.0202957736348815E-3</v>
      </c>
      <c r="AS1481" s="13">
        <f t="shared" si="1992"/>
        <v>1.8062885918593123E-3</v>
      </c>
      <c r="AT1481" s="13">
        <f t="shared" si="1993"/>
        <v>8.0747544979786355E-4</v>
      </c>
      <c r="AU1481" s="13">
        <f t="shared" si="1994"/>
        <v>2.4064689144536814E-4</v>
      </c>
      <c r="AV1481" s="13">
        <f t="shared" si="1995"/>
        <v>5.3788873435857095E-5</v>
      </c>
      <c r="AW1481" s="13">
        <f t="shared" si="1996"/>
        <v>2.6964343648228038E-7</v>
      </c>
      <c r="AX1481" s="13">
        <f t="shared" si="1997"/>
        <v>9.3835915167953923E-5</v>
      </c>
      <c r="AY1481" s="13">
        <f t="shared" si="1998"/>
        <v>1.0592406438244616E-4</v>
      </c>
      <c r="AZ1481" s="13">
        <f t="shared" si="1999"/>
        <v>5.9784717798161006E-5</v>
      </c>
      <c r="BA1481" s="13">
        <f t="shared" si="2000"/>
        <v>2.2495438929412718E-5</v>
      </c>
      <c r="BB1481" s="13">
        <f t="shared" si="2001"/>
        <v>6.3483377265665995E-6</v>
      </c>
      <c r="BC1481" s="13">
        <f t="shared" si="2002"/>
        <v>1.4332289142526493E-6</v>
      </c>
      <c r="BD1481" s="13">
        <f t="shared" si="2003"/>
        <v>3.800924539661545E-4</v>
      </c>
      <c r="BE1481" s="13">
        <f t="shared" si="2004"/>
        <v>3.3982977760510513E-4</v>
      </c>
      <c r="BF1481" s="13">
        <f t="shared" si="2005"/>
        <v>1.5191603587770593E-4</v>
      </c>
      <c r="BG1481" s="13">
        <f t="shared" si="2006"/>
        <v>4.5274592315871142E-5</v>
      </c>
      <c r="BH1481" s="13">
        <f t="shared" si="2007"/>
        <v>1.0119679092099464E-5</v>
      </c>
      <c r="BI1481" s="13">
        <f t="shared" si="2008"/>
        <v>1.8095430516541743E-6</v>
      </c>
      <c r="BJ1481" s="14">
        <f t="shared" si="2009"/>
        <v>0.28719378199282158</v>
      </c>
      <c r="BK1481" s="14">
        <f t="shared" si="2010"/>
        <v>0.30358091817678129</v>
      </c>
      <c r="BL1481" s="14">
        <f t="shared" si="2011"/>
        <v>0.37740548411487124</v>
      </c>
      <c r="BM1481" s="14">
        <f t="shared" si="2012"/>
        <v>0.32930428471797263</v>
      </c>
      <c r="BN1481" s="14">
        <f t="shared" si="2013"/>
        <v>0.67048007163817303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1.2153</v>
      </c>
      <c r="F1482" s="10">
        <f>VLOOKUP(B1482,home!$B$2:$E$405,3,FALSE)</f>
        <v>0.64</v>
      </c>
      <c r="G1482" s="10">
        <f>VLOOKUP(C1482,away!$B$2:$E$405,4,FALSE)</f>
        <v>0.36570000000000003</v>
      </c>
      <c r="H1482" s="10">
        <f>VLOOKUP(A1482,away!$A$2:$E$405,3,FALSE)</f>
        <v>0.91669999999999996</v>
      </c>
      <c r="I1482" s="10">
        <f>VLOOKUP(C1482,away!$B$2:$E$405,3,FALSE)</f>
        <v>0.48480000000000001</v>
      </c>
      <c r="J1482" s="10">
        <f>VLOOKUP(B1482,home!$B$2:$E$405,4,FALSE)</f>
        <v>1.0909</v>
      </c>
      <c r="K1482" s="12">
        <f t="shared" si="1958"/>
        <v>0.28443853440000005</v>
      </c>
      <c r="L1482" s="12">
        <f t="shared" si="1959"/>
        <v>0.48481358894400001</v>
      </c>
      <c r="M1482" s="13">
        <f t="shared" si="1960"/>
        <v>0.46335947449484416</v>
      </c>
      <c r="N1482" s="13">
        <f t="shared" si="1961"/>
        <v>0.13179728982566766</v>
      </c>
      <c r="O1482" s="13">
        <f t="shared" si="1962"/>
        <v>0.22464296980105122</v>
      </c>
      <c r="P1482" s="13">
        <f t="shared" si="1963"/>
        <v>6.3897117093474481E-2</v>
      </c>
      <c r="Q1482" s="13">
        <f t="shared" si="1964"/>
        <v>1.8744113977952472E-2</v>
      </c>
      <c r="R1482" s="13">
        <f t="shared" si="1965"/>
        <v>5.445498221014311E-2</v>
      </c>
      <c r="S1482" s="13">
        <f t="shared" si="1966"/>
        <v>2.2028477875133084E-3</v>
      </c>
      <c r="T1482" s="13">
        <f t="shared" si="1967"/>
        <v>9.0874011692265357E-3</v>
      </c>
      <c r="U1482" s="13">
        <f t="shared" si="1968"/>
        <v>1.5489095330631182E-2</v>
      </c>
      <c r="V1482" s="13">
        <f t="shared" si="1969"/>
        <v>3.3752441742340608E-5</v>
      </c>
      <c r="W1482" s="13">
        <f t="shared" si="1970"/>
        <v>1.7771827695051185E-3</v>
      </c>
      <c r="X1482" s="13">
        <f t="shared" si="1971"/>
        <v>8.6160235669321408E-4</v>
      </c>
      <c r="Y1482" s="13">
        <f t="shared" si="1972"/>
        <v>2.088582653955227E-4</v>
      </c>
      <c r="Z1482" s="13">
        <f t="shared" si="1973"/>
        <v>8.8001717870603881E-3</v>
      </c>
      <c r="AA1482" s="13">
        <f t="shared" si="1974"/>
        <v>2.5031079655796857E-3</v>
      </c>
      <c r="AB1482" s="13">
        <f t="shared" si="1975"/>
        <v>3.5599018058722577E-4</v>
      </c>
      <c r="AC1482" s="13">
        <f t="shared" si="1976"/>
        <v>2.9090315415372642E-7</v>
      </c>
      <c r="AD1482" s="13">
        <f t="shared" si="1977"/>
        <v>1.2637481557974226E-4</v>
      </c>
      <c r="AE1482" s="13">
        <f t="shared" si="1978"/>
        <v>6.126822789335097E-5</v>
      </c>
      <c r="AF1482" s="13">
        <f t="shared" si="1979"/>
        <v>1.4851834726607182E-5</v>
      </c>
      <c r="AG1482" s="13">
        <f t="shared" si="1980"/>
        <v>2.4001237654031867E-6</v>
      </c>
      <c r="AH1482" s="13">
        <f t="shared" si="1981"/>
        <v>1.0666107168521197E-3</v>
      </c>
      <c r="AI1482" s="13">
        <f t="shared" si="1982"/>
        <v>3.0338518907675033E-4</v>
      </c>
      <c r="AJ1482" s="13">
        <f t="shared" si="1983"/>
        <v>4.3147219269828882E-5</v>
      </c>
      <c r="AK1482" s="13">
        <f t="shared" si="1984"/>
        <v>4.0909106041818554E-6</v>
      </c>
      <c r="AL1482" s="13">
        <f t="shared" si="1985"/>
        <v>1.6046179199496274E-9</v>
      </c>
      <c r="AM1482" s="13">
        <f t="shared" si="1986"/>
        <v>7.1891734657144387E-6</v>
      </c>
      <c r="AN1482" s="13">
        <f t="shared" si="1987"/>
        <v>3.4854089894539923E-6</v>
      </c>
      <c r="AO1482" s="13">
        <f t="shared" si="1988"/>
        <v>8.4488682055743481E-7</v>
      </c>
      <c r="AP1482" s="13">
        <f t="shared" si="1989"/>
        <v>1.3653753724197846E-7</v>
      </c>
      <c r="AQ1482" s="13">
        <f t="shared" si="1990"/>
        <v>1.6548813363964656E-8</v>
      </c>
      <c r="AR1482" s="13">
        <f t="shared" si="1991"/>
        <v>1.034214739286418E-4</v>
      </c>
      <c r="AS1482" s="13">
        <f t="shared" si="1992"/>
        <v>2.9417052469750685E-5</v>
      </c>
      <c r="AT1482" s="13">
        <f t="shared" si="1993"/>
        <v>4.1836716454318934E-6</v>
      </c>
      <c r="AU1482" s="13">
        <f t="shared" si="1994"/>
        <v>3.9666581041249473E-7</v>
      </c>
      <c r="AV1482" s="13">
        <f t="shared" si="1995"/>
        <v>2.820676044007957E-8</v>
      </c>
      <c r="AW1482" s="13">
        <f t="shared" si="1996"/>
        <v>6.1465632315605781E-12</v>
      </c>
      <c r="AX1482" s="13">
        <f t="shared" si="1997"/>
        <v>3.4081299402253034E-7</v>
      </c>
      <c r="AY1482" s="13">
        <f t="shared" si="1998"/>
        <v>1.6523077079081295E-7</v>
      </c>
      <c r="AZ1482" s="13">
        <f t="shared" si="1999"/>
        <v>4.0053061495538723E-8</v>
      </c>
      <c r="BA1482" s="13">
        <f t="shared" si="2000"/>
        <v>6.4727561639489563E-9</v>
      </c>
      <c r="BB1482" s="13">
        <f t="shared" si="2001"/>
        <v>7.8452003655087271E-10</v>
      </c>
      <c r="BC1482" s="13">
        <f t="shared" si="2002"/>
        <v>7.6069194903741363E-11</v>
      </c>
      <c r="BD1482" s="13">
        <f t="shared" si="2003"/>
        <v>8.3566893248705226E-6</v>
      </c>
      <c r="BE1482" s="13">
        <f t="shared" si="2004"/>
        <v>2.3769644640022973E-6</v>
      </c>
      <c r="BF1482" s="13">
        <f t="shared" si="2005"/>
        <v>3.3805014423084753E-7</v>
      </c>
      <c r="BG1482" s="13">
        <f t="shared" si="2006"/>
        <v>3.2051495859576965E-8</v>
      </c>
      <c r="BH1482" s="13">
        <f t="shared" si="2007"/>
        <v>2.2791701269064351E-9</v>
      </c>
      <c r="BI1482" s="13">
        <f t="shared" si="2008"/>
        <v>1.2965676210910577E-10</v>
      </c>
      <c r="BJ1482" s="14">
        <f t="shared" si="2009"/>
        <v>0.16269356935220369</v>
      </c>
      <c r="BK1482" s="14">
        <f t="shared" si="2010"/>
        <v>0.52949364955611711</v>
      </c>
      <c r="BL1482" s="14">
        <f t="shared" si="2011"/>
        <v>0.29901193275866583</v>
      </c>
      <c r="BM1482" s="14">
        <f t="shared" si="2012"/>
        <v>4.3103210826289685E-2</v>
      </c>
      <c r="BN1482" s="14">
        <f t="shared" si="2013"/>
        <v>0.95689594740313311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1.2153</v>
      </c>
      <c r="F1483" s="10">
        <f>VLOOKUP(B1483,home!$B$2:$E$405,3,FALSE)</f>
        <v>2.1941999999999999</v>
      </c>
      <c r="G1483" s="10">
        <f>VLOOKUP(C1483,away!$B$2:$E$405,4,FALSE)</f>
        <v>2.1941999999999999</v>
      </c>
      <c r="H1483" s="10">
        <f>VLOOKUP(A1483,away!$A$2:$E$405,3,FALSE)</f>
        <v>0.91669999999999996</v>
      </c>
      <c r="I1483" s="10">
        <f>VLOOKUP(C1483,away!$B$2:$E$405,3,FALSE)</f>
        <v>0.72719999999999996</v>
      </c>
      <c r="J1483" s="10">
        <f>VLOOKUP(B1483,home!$B$2:$E$405,4,FALSE)</f>
        <v>0.96970000000000001</v>
      </c>
      <c r="K1483" s="12">
        <f t="shared" si="1958"/>
        <v>5.8510784266919993</v>
      </c>
      <c r="L1483" s="12">
        <f t="shared" si="1959"/>
        <v>0.64642552552800003</v>
      </c>
      <c r="M1483" s="13">
        <f t="shared" si="1960"/>
        <v>1.5071965363410839E-3</v>
      </c>
      <c r="N1483" s="13">
        <f t="shared" si="1961"/>
        <v>8.8187251385702225E-3</v>
      </c>
      <c r="O1483" s="13">
        <f t="shared" si="1962"/>
        <v>9.742903130782666E-4</v>
      </c>
      <c r="P1483" s="13">
        <f t="shared" si="1963"/>
        <v>5.7006490321872402E-3</v>
      </c>
      <c r="Q1483" s="13">
        <f t="shared" si="1964"/>
        <v>2.5799526204607317E-2</v>
      </c>
      <c r="R1483" s="13">
        <f t="shared" si="1965"/>
        <v>3.14903063824229E-4</v>
      </c>
      <c r="S1483" s="13">
        <f t="shared" si="1966"/>
        <v>5.3903718932152307E-3</v>
      </c>
      <c r="T1483" s="13">
        <f t="shared" si="1967"/>
        <v>1.6677472285186692E-2</v>
      </c>
      <c r="U1483" s="13">
        <f t="shared" si="1968"/>
        <v>1.8425225232411603E-3</v>
      </c>
      <c r="V1483" s="13">
        <f t="shared" si="1969"/>
        <v>2.2653256172611579E-3</v>
      </c>
      <c r="W1483" s="13">
        <f t="shared" si="1970"/>
        <v>5.0318350398217603E-2</v>
      </c>
      <c r="X1483" s="13">
        <f t="shared" si="1971"/>
        <v>3.2527066099869863E-2</v>
      </c>
      <c r="Y1483" s="13">
        <f t="shared" si="1972"/>
        <v>1.0513162898746183E-2</v>
      </c>
      <c r="Z1483" s="13">
        <f t="shared" si="1973"/>
        <v>6.7853792840984856E-5</v>
      </c>
      <c r="AA1483" s="13">
        <f t="shared" si="1974"/>
        <v>3.9701786346111462E-4</v>
      </c>
      <c r="AB1483" s="13">
        <f t="shared" si="1975"/>
        <v>1.1614913279543386E-3</v>
      </c>
      <c r="AC1483" s="13">
        <f t="shared" si="1976"/>
        <v>5.3550689874604779E-4</v>
      </c>
      <c r="AD1483" s="13">
        <f t="shared" si="1977"/>
        <v>7.3604153620434945E-2</v>
      </c>
      <c r="AE1483" s="13">
        <f t="shared" si="1978"/>
        <v>4.7579603685133309E-2</v>
      </c>
      <c r="AF1483" s="13">
        <f t="shared" si="1979"/>
        <v>1.5378335158288129E-2</v>
      </c>
      <c r="AG1483" s="13">
        <f t="shared" si="1980"/>
        <v>3.3136494621473743E-3</v>
      </c>
      <c r="AH1483" s="13">
        <f t="shared" si="1981"/>
        <v>1.0965605924075419E-5</v>
      </c>
      <c r="AI1483" s="13">
        <f t="shared" si="1982"/>
        <v>6.4160620257963693E-5</v>
      </c>
      <c r="AJ1483" s="13">
        <f t="shared" si="1983"/>
        <v>1.8770441051727449E-4</v>
      </c>
      <c r="AK1483" s="13">
        <f t="shared" si="1984"/>
        <v>3.6609107565752124E-4</v>
      </c>
      <c r="AL1483" s="13">
        <f t="shared" si="1985"/>
        <v>8.101761941351496E-5</v>
      </c>
      <c r="AM1483" s="13">
        <f t="shared" si="1986"/>
        <v>8.6132735072690134E-2</v>
      </c>
      <c r="AN1483" s="13">
        <f t="shared" si="1987"/>
        <v>5.5678398534527718E-2</v>
      </c>
      <c r="AO1483" s="13">
        <f t="shared" si="1988"/>
        <v>1.7995969016619751E-2</v>
      </c>
      <c r="AP1483" s="13">
        <f t="shared" si="1989"/>
        <v>3.8776845763180091E-3</v>
      </c>
      <c r="AQ1483" s="13">
        <f t="shared" si="1990"/>
        <v>6.2665857251954728E-4</v>
      </c>
      <c r="AR1483" s="13">
        <f t="shared" si="1991"/>
        <v>1.4176895144406812E-6</v>
      </c>
      <c r="AS1483" s="13">
        <f t="shared" si="1992"/>
        <v>8.2950125336913269E-6</v>
      </c>
      <c r="AT1483" s="13">
        <f t="shared" si="1993"/>
        <v>2.4267384442510531E-5</v>
      </c>
      <c r="AU1483" s="13">
        <f t="shared" si="1994"/>
        <v>4.7330123194604809E-5</v>
      </c>
      <c r="AV1483" s="13">
        <f t="shared" si="1995"/>
        <v>6.9233065689156703E-5</v>
      </c>
      <c r="AW1483" s="13">
        <f t="shared" si="1996"/>
        <v>8.5119956629503571E-6</v>
      </c>
      <c r="AX1483" s="13">
        <f t="shared" si="1997"/>
        <v>8.399489800263242E-2</v>
      </c>
      <c r="AY1483" s="13">
        <f t="shared" si="1998"/>
        <v>5.4296446083022427E-2</v>
      </c>
      <c r="AZ1483" s="13">
        <f t="shared" si="1999"/>
        <v>1.754930434676024E-2</v>
      </c>
      <c r="BA1483" s="13">
        <f t="shared" si="2000"/>
        <v>3.7814394283351015E-3</v>
      </c>
      <c r="BB1483" s="13">
        <f t="shared" si="2001"/>
        <v>6.1110474242845444E-4</v>
      </c>
      <c r="BC1483" s="13">
        <f t="shared" si="2002"/>
        <v>7.9006740855393372E-5</v>
      </c>
      <c r="BD1483" s="13">
        <f t="shared" si="2003"/>
        <v>1.5273844823464201E-7</v>
      </c>
      <c r="BE1483" s="13">
        <f t="shared" si="2004"/>
        <v>8.9368463939212669E-7</v>
      </c>
      <c r="BF1483" s="13">
        <f t="shared" si="2005"/>
        <v>2.6145094569066456E-6</v>
      </c>
      <c r="BG1483" s="13">
        <f t="shared" si="2006"/>
        <v>5.0992332932295635E-6</v>
      </c>
      <c r="BH1483" s="13">
        <f t="shared" si="2007"/>
        <v>7.4590034786712747E-6</v>
      </c>
      <c r="BI1483" s="13">
        <f t="shared" si="2008"/>
        <v>8.7286428677348133E-6</v>
      </c>
      <c r="BJ1483" s="14">
        <f t="shared" si="2009"/>
        <v>0.60915369006791076</v>
      </c>
      <c r="BK1483" s="14">
        <f t="shared" si="2010"/>
        <v>6.9776513680186697E-2</v>
      </c>
      <c r="BL1483" s="14">
        <f t="shared" si="2011"/>
        <v>5.4946378914745167E-3</v>
      </c>
      <c r="BM1483" s="14">
        <f t="shared" si="2012"/>
        <v>0.58708947105644516</v>
      </c>
      <c r="BN1483" s="14">
        <f t="shared" si="2013"/>
        <v>4.311529028860836E-2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1.5207999999999999</v>
      </c>
      <c r="F1484" s="10">
        <f>VLOOKUP(B1484,home!$B$2:$E$405,3,FALSE)</f>
        <v>1.3150999999999999</v>
      </c>
      <c r="G1484" s="10">
        <f>VLOOKUP(C1484,away!$B$2:$E$405,4,FALSE)</f>
        <v>0.78910000000000002</v>
      </c>
      <c r="H1484" s="10">
        <f>VLOOKUP(A1484,away!$A$2:$E$405,3,FALSE)</f>
        <v>1.1375</v>
      </c>
      <c r="I1484" s="10">
        <f>VLOOKUP(C1484,away!$B$2:$E$405,3,FALSE)</f>
        <v>1.4652000000000001</v>
      </c>
      <c r="J1484" s="10">
        <f>VLOOKUP(B1484,home!$B$2:$E$405,4,FALSE)</f>
        <v>1.0548999999999999</v>
      </c>
      <c r="K1484" s="12">
        <f t="shared" si="1958"/>
        <v>1.5782032195279998</v>
      </c>
      <c r="L1484" s="12">
        <f t="shared" si="1959"/>
        <v>1.7581649085</v>
      </c>
      <c r="M1484" s="13">
        <f t="shared" si="1960"/>
        <v>3.5565894213808805E-2</v>
      </c>
      <c r="N1484" s="13">
        <f t="shared" si="1961"/>
        <v>5.6130208753625316E-2</v>
      </c>
      <c r="O1484" s="13">
        <f t="shared" si="1962"/>
        <v>6.253070714614184E-2</v>
      </c>
      <c r="P1484" s="13">
        <f t="shared" si="1963"/>
        <v>9.8686163337403543E-2</v>
      </c>
      <c r="Q1484" s="13">
        <f t="shared" si="1964"/>
        <v>4.4292438083875105E-2</v>
      </c>
      <c r="R1484" s="13">
        <f t="shared" si="1965"/>
        <v>5.49696475040184E-2</v>
      </c>
      <c r="S1484" s="13">
        <f t="shared" si="1966"/>
        <v>6.8457148692155273E-2</v>
      </c>
      <c r="T1484" s="13">
        <f t="shared" si="1967"/>
        <v>7.7873410350978167E-2</v>
      </c>
      <c r="U1484" s="13">
        <f t="shared" si="1968"/>
        <v>8.6753274667161109E-2</v>
      </c>
      <c r="V1484" s="13">
        <f t="shared" si="1969"/>
        <v>2.1105654750255914E-2</v>
      </c>
      <c r="W1484" s="13">
        <f t="shared" si="1970"/>
        <v>2.3300822794905432E-2</v>
      </c>
      <c r="X1484" s="13">
        <f t="shared" si="1971"/>
        <v>4.0966688977179616E-2</v>
      </c>
      <c r="Y1484" s="13">
        <f t="shared" si="1972"/>
        <v>3.6013097488555496E-2</v>
      </c>
      <c r="Z1484" s="13">
        <f t="shared" si="1973"/>
        <v>3.2215235091393249E-2</v>
      </c>
      <c r="AA1484" s="13">
        <f t="shared" si="1974"/>
        <v>5.0842187739088225E-2</v>
      </c>
      <c r="AB1484" s="13">
        <f t="shared" si="1975"/>
        <v>4.011965218883802E-2</v>
      </c>
      <c r="AC1484" s="13">
        <f t="shared" si="1976"/>
        <v>3.660171032649589E-3</v>
      </c>
      <c r="AD1484" s="13">
        <f t="shared" si="1977"/>
        <v>9.1933583881427892E-3</v>
      </c>
      <c r="AE1484" s="13">
        <f t="shared" si="1978"/>
        <v>1.6163440109296771E-2</v>
      </c>
      <c r="AF1484" s="13">
        <f t="shared" si="1979"/>
        <v>1.4208996600403501E-2</v>
      </c>
      <c r="AG1484" s="13">
        <f t="shared" si="1980"/>
        <v>8.3272530692750767E-3</v>
      </c>
      <c r="AH1484" s="13">
        <f t="shared" si="1981"/>
        <v>1.4159923964191348E-2</v>
      </c>
      <c r="AI1484" s="13">
        <f t="shared" si="1982"/>
        <v>2.2347237588558461E-2</v>
      </c>
      <c r="AJ1484" s="13">
        <f t="shared" si="1983"/>
        <v>1.7634241154910052E-2</v>
      </c>
      <c r="AK1484" s="13">
        <f t="shared" si="1984"/>
        <v>9.2768053882040687E-3</v>
      </c>
      <c r="AL1484" s="13">
        <f t="shared" si="1985"/>
        <v>4.0624114124553339E-4</v>
      </c>
      <c r="AM1484" s="13">
        <f t="shared" si="1986"/>
        <v>2.9017975612883368E-3</v>
      </c>
      <c r="AN1484" s="13">
        <f t="shared" si="1987"/>
        <v>5.1018386438280309E-3</v>
      </c>
      <c r="AO1484" s="13">
        <f t="shared" si="1988"/>
        <v>4.4849368362038389E-3</v>
      </c>
      <c r="AP1484" s="13">
        <f t="shared" si="1989"/>
        <v>2.6284195207508672E-3</v>
      </c>
      <c r="AQ1484" s="13">
        <f t="shared" si="1990"/>
        <v>1.1552987415501402E-3</v>
      </c>
      <c r="AR1484" s="13">
        <f t="shared" si="1991"/>
        <v>4.9790962841738864E-3</v>
      </c>
      <c r="AS1484" s="13">
        <f t="shared" si="1992"/>
        <v>7.8580257860231279E-3</v>
      </c>
      <c r="AT1484" s="13">
        <f t="shared" si="1993"/>
        <v>6.2007807973178718E-3</v>
      </c>
      <c r="AU1484" s="13">
        <f t="shared" si="1994"/>
        <v>3.2620307393048213E-3</v>
      </c>
      <c r="AV1484" s="13">
        <f t="shared" si="1995"/>
        <v>1.2870368537425427E-3</v>
      </c>
      <c r="AW1484" s="13">
        <f t="shared" si="1996"/>
        <v>3.1311504482294879E-5</v>
      </c>
      <c r="AX1484" s="13">
        <f t="shared" si="1997"/>
        <v>7.6327104227395847E-4</v>
      </c>
      <c r="AY1484" s="13">
        <f t="shared" si="1998"/>
        <v>1.3419563622002937E-3</v>
      </c>
      <c r="AZ1484" s="13">
        <f t="shared" si="1999"/>
        <v>1.1796902923794366E-3</v>
      </c>
      <c r="BA1484" s="13">
        <f t="shared" si="2000"/>
        <v>6.9136335831987677E-4</v>
      </c>
      <c r="BB1484" s="13">
        <f t="shared" si="2001"/>
        <v>3.0388269890517966E-4</v>
      </c>
      <c r="BC1484" s="13">
        <f t="shared" si="2002"/>
        <v>1.0685517950307161E-4</v>
      </c>
      <c r="BD1484" s="13">
        <f t="shared" si="2003"/>
        <v>1.4590120604795476E-3</v>
      </c>
      <c r="BE1484" s="13">
        <f t="shared" si="2004"/>
        <v>2.3026175311790026E-3</v>
      </c>
      <c r="BF1484" s="13">
        <f t="shared" si="2005"/>
        <v>1.8169992005241584E-3</v>
      </c>
      <c r="BG1484" s="13">
        <f t="shared" si="2006"/>
        <v>9.5586466271567634E-4</v>
      </c>
      <c r="BH1484" s="13">
        <f t="shared" si="2007"/>
        <v>3.7713717203273148E-4</v>
      </c>
      <c r="BI1484" s="13">
        <f t="shared" si="2008"/>
        <v>1.1903981982114833E-4</v>
      </c>
      <c r="BJ1484" s="14">
        <f t="shared" si="2009"/>
        <v>0.34712902485344022</v>
      </c>
      <c r="BK1484" s="14">
        <f t="shared" si="2010"/>
        <v>0.22922322952971896</v>
      </c>
      <c r="BL1484" s="14">
        <f t="shared" si="2011"/>
        <v>0.38925131824842601</v>
      </c>
      <c r="BM1484" s="14">
        <f t="shared" si="2012"/>
        <v>0.64433310382638764</v>
      </c>
      <c r="BN1484" s="14">
        <f t="shared" si="2013"/>
        <v>0.35217505903887303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1.5207999999999999</v>
      </c>
      <c r="F1485" s="10">
        <f>VLOOKUP(B1485,home!$B$2:$E$405,3,FALSE)</f>
        <v>1.2713000000000001</v>
      </c>
      <c r="G1485" s="10">
        <f>VLOOKUP(C1485,away!$B$2:$E$405,4,FALSE)</f>
        <v>1.0521</v>
      </c>
      <c r="H1485" s="10">
        <f>VLOOKUP(A1485,away!$A$2:$E$405,3,FALSE)</f>
        <v>1.1375</v>
      </c>
      <c r="I1485" s="10">
        <f>VLOOKUP(C1485,away!$B$2:$E$405,3,FALSE)</f>
        <v>0.99629999999999996</v>
      </c>
      <c r="J1485" s="10">
        <f>VLOOKUP(B1485,home!$B$2:$E$405,4,FALSE)</f>
        <v>1.2307999999999999</v>
      </c>
      <c r="K1485" s="12">
        <f t="shared" si="1958"/>
        <v>2.034122817384</v>
      </c>
      <c r="L1485" s="12">
        <f t="shared" si="1959"/>
        <v>1.3948548704999997</v>
      </c>
      <c r="M1485" s="13">
        <f t="shared" si="1960"/>
        <v>3.242006726478127E-2</v>
      </c>
      <c r="N1485" s="13">
        <f t="shared" si="1961"/>
        <v>6.5946398564415656E-2</v>
      </c>
      <c r="O1485" s="13">
        <f t="shared" si="1962"/>
        <v>4.5221288726217758E-2</v>
      </c>
      <c r="P1485" s="13">
        <f t="shared" si="1963"/>
        <v>9.1985655229509369E-2</v>
      </c>
      <c r="Q1485" s="13">
        <f t="shared" si="1964"/>
        <v>6.7071537022088693E-2</v>
      </c>
      <c r="R1485" s="13">
        <f t="shared" si="1965"/>
        <v>3.1538567415025788E-2</v>
      </c>
      <c r="S1485" s="13">
        <f t="shared" si="1966"/>
        <v>6.5247865611262612E-2</v>
      </c>
      <c r="T1485" s="13">
        <f t="shared" si="1967"/>
        <v>9.3555060087181466E-2</v>
      </c>
      <c r="U1485" s="13">
        <f t="shared" si="1968"/>
        <v>6.415331960650747E-2</v>
      </c>
      <c r="V1485" s="13">
        <f t="shared" si="1969"/>
        <v>2.0569796483560256E-2</v>
      </c>
      <c r="W1485" s="13">
        <f t="shared" si="1970"/>
        <v>4.5477247951215431E-2</v>
      </c>
      <c r="X1485" s="13">
        <f t="shared" si="1971"/>
        <v>6.3434160801688982E-2</v>
      </c>
      <c r="Y1485" s="13">
        <f t="shared" si="1972"/>
        <v>4.4240724075158028E-2</v>
      </c>
      <c r="Z1485" s="13">
        <f t="shared" si="1973"/>
        <v>1.4663908122480435E-2</v>
      </c>
      <c r="AA1485" s="13">
        <f t="shared" si="1974"/>
        <v>2.9828190103960022E-2</v>
      </c>
      <c r="AB1485" s="13">
        <f t="shared" si="1975"/>
        <v>3.0337101045866361E-2</v>
      </c>
      <c r="AC1485" s="13">
        <f t="shared" si="1976"/>
        <v>3.6476755893667849E-3</v>
      </c>
      <c r="AD1485" s="13">
        <f t="shared" si="1977"/>
        <v>2.3126576932349277E-2</v>
      </c>
      <c r="AE1485" s="13">
        <f t="shared" si="1978"/>
        <v>3.2258218472080331E-2</v>
      </c>
      <c r="AF1485" s="13">
        <f t="shared" si="1979"/>
        <v>2.2497766574717158E-2</v>
      </c>
      <c r="AG1485" s="13">
        <f t="shared" si="1980"/>
        <v>1.0460373094038774E-2</v>
      </c>
      <c r="AH1485" s="13">
        <f t="shared" si="1981"/>
        <v>5.1135059163015875E-3</v>
      </c>
      <c r="AI1485" s="13">
        <f t="shared" si="1982"/>
        <v>1.0401499061177136E-2</v>
      </c>
      <c r="AJ1485" s="13">
        <f t="shared" si="1983"/>
        <v>1.0578963287669337E-2</v>
      </c>
      <c r="AK1485" s="13">
        <f t="shared" si="1984"/>
        <v>7.1729702025719495E-3</v>
      </c>
      <c r="AL1485" s="13">
        <f t="shared" si="1985"/>
        <v>4.1398289079688457E-4</v>
      </c>
      <c r="AM1485" s="13">
        <f t="shared" si="1986"/>
        <v>9.4084595652156201E-3</v>
      </c>
      <c r="AN1485" s="13">
        <f t="shared" si="1987"/>
        <v>1.3123435648443317E-2</v>
      </c>
      <c r="AO1485" s="13">
        <f t="shared" si="1988"/>
        <v>9.1526440659622441E-3</v>
      </c>
      <c r="AP1485" s="13">
        <f t="shared" si="1989"/>
        <v>4.2555367177867856E-3</v>
      </c>
      <c r="AQ1485" s="13">
        <f t="shared" si="1990"/>
        <v>1.4839640293491205E-3</v>
      </c>
      <c r="AR1485" s="13">
        <f t="shared" si="1991"/>
        <v>1.4265197265367648E-3</v>
      </c>
      <c r="AS1485" s="13">
        <f t="shared" si="1992"/>
        <v>2.9017163251968169E-3</v>
      </c>
      <c r="AT1485" s="13">
        <f t="shared" si="1993"/>
        <v>2.9512236933292493E-3</v>
      </c>
      <c r="AU1485" s="13">
        <f t="shared" si="1994"/>
        <v>2.0010504846017683E-3</v>
      </c>
      <c r="AV1485" s="13">
        <f t="shared" si="1995"/>
        <v>1.0175956123664421E-3</v>
      </c>
      <c r="AW1485" s="13">
        <f t="shared" si="1996"/>
        <v>3.2627671923026073E-5</v>
      </c>
      <c r="AX1485" s="13">
        <f t="shared" si="1997"/>
        <v>3.1896603796733093E-3</v>
      </c>
      <c r="AY1485" s="13">
        <f t="shared" si="1998"/>
        <v>4.4491133158281937E-3</v>
      </c>
      <c r="AZ1485" s="13">
        <f t="shared" si="1999"/>
        <v>3.1029336889946803E-3</v>
      </c>
      <c r="BA1485" s="13">
        <f t="shared" si="2000"/>
        <v>1.4427140563109202E-3</v>
      </c>
      <c r="BB1485" s="13">
        <f t="shared" si="2001"/>
        <v>5.0309418204602468E-4</v>
      </c>
      <c r="BC1485" s="13">
        <f t="shared" si="2002"/>
        <v>1.4034867402942203E-4</v>
      </c>
      <c r="BD1485" s="13">
        <f t="shared" si="2003"/>
        <v>3.3163133140402286E-4</v>
      </c>
      <c r="BE1485" s="13">
        <f t="shared" si="2004"/>
        <v>6.7457885816835789E-4</v>
      </c>
      <c r="BF1485" s="13">
        <f t="shared" si="2005"/>
        <v>6.8608812376255116E-4</v>
      </c>
      <c r="BG1485" s="13">
        <f t="shared" si="2006"/>
        <v>4.6519583576052763E-4</v>
      </c>
      <c r="BH1485" s="13">
        <f t="shared" si="2007"/>
        <v>2.365663660181273E-4</v>
      </c>
      <c r="BI1485" s="13">
        <f t="shared" si="2008"/>
        <v>9.6241008588617477E-5</v>
      </c>
      <c r="BJ1485" s="14">
        <f t="shared" si="2009"/>
        <v>0.51831996789857337</v>
      </c>
      <c r="BK1485" s="14">
        <f t="shared" si="2010"/>
        <v>0.21873415638510538</v>
      </c>
      <c r="BL1485" s="14">
        <f t="shared" si="2011"/>
        <v>0.24713381273103066</v>
      </c>
      <c r="BM1485" s="14">
        <f t="shared" si="2012"/>
        <v>0.66025184527124614</v>
      </c>
      <c r="BN1485" s="14">
        <f t="shared" si="2013"/>
        <v>0.33418351422203851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1.6306</v>
      </c>
      <c r="F1486" s="10">
        <f>VLOOKUP(B1486,home!$B$2:$E$405,3,FALSE)</f>
        <v>0.90190000000000003</v>
      </c>
      <c r="G1486" s="10">
        <f>VLOOKUP(C1486,away!$B$2:$E$405,4,FALSE)</f>
        <v>0.82969999999999999</v>
      </c>
      <c r="H1486" s="10">
        <f>VLOOKUP(A1486,away!$A$2:$E$405,3,FALSE)</f>
        <v>1.1465000000000001</v>
      </c>
      <c r="I1486" s="10">
        <f>VLOOKUP(C1486,away!$B$2:$E$405,3,FALSE)</f>
        <v>1.3340000000000001</v>
      </c>
      <c r="J1486" s="10">
        <f>VLOOKUP(B1486,home!$B$2:$E$405,4,FALSE)</f>
        <v>0.87219999999999998</v>
      </c>
      <c r="K1486" s="12">
        <f t="shared" si="1958"/>
        <v>1.2201884647580001</v>
      </c>
      <c r="L1486" s="12">
        <f t="shared" si="1959"/>
        <v>1.3339697182000001</v>
      </c>
      <c r="M1486" s="13">
        <f t="shared" si="1960"/>
        <v>7.7757662248544482E-2</v>
      </c>
      <c r="N1486" s="13">
        <f t="shared" si="1961"/>
        <v>9.4879002522222602E-2</v>
      </c>
      <c r="O1486" s="13">
        <f t="shared" si="1962"/>
        <v>0.10372636679758165</v>
      </c>
      <c r="P1486" s="13">
        <f t="shared" si="1963"/>
        <v>0.12656571625766636</v>
      </c>
      <c r="Q1486" s="13">
        <f t="shared" si="1964"/>
        <v>5.7885132212680636E-2</v>
      </c>
      <c r="R1486" s="13">
        <f t="shared" si="1965"/>
        <v>6.9183916143439939E-2</v>
      </c>
      <c r="S1486" s="13">
        <f t="shared" si="1966"/>
        <v>5.1502578873235012E-2</v>
      </c>
      <c r="T1486" s="13">
        <f t="shared" si="1967"/>
        <v>7.7217013505719315E-2</v>
      </c>
      <c r="U1486" s="13">
        <f t="shared" si="1968"/>
        <v>8.4417416425010203E-2</v>
      </c>
      <c r="V1486" s="13">
        <f t="shared" si="1969"/>
        <v>9.3144958261795838E-3</v>
      </c>
      <c r="W1486" s="13">
        <f t="shared" si="1970"/>
        <v>2.354359020230154E-2</v>
      </c>
      <c r="X1486" s="13">
        <f t="shared" si="1971"/>
        <v>3.1406436387580464E-2</v>
      </c>
      <c r="Y1486" s="13">
        <f t="shared" si="1972"/>
        <v>2.0947617548803473E-2</v>
      </c>
      <c r="Z1486" s="13">
        <f t="shared" si="1973"/>
        <v>3.0763083040612347E-2</v>
      </c>
      <c r="AA1486" s="13">
        <f t="shared" si="1974"/>
        <v>3.7536759066547645E-2</v>
      </c>
      <c r="AB1486" s="13">
        <f t="shared" si="1975"/>
        <v>2.2900960208700867E-2</v>
      </c>
      <c r="AC1486" s="13">
        <f t="shared" si="1976"/>
        <v>9.4757207981899802E-4</v>
      </c>
      <c r="AD1486" s="13">
        <f t="shared" si="1977"/>
        <v>7.1819042959594542E-3</v>
      </c>
      <c r="AE1486" s="13">
        <f t="shared" si="1978"/>
        <v>9.5804428498204013E-3</v>
      </c>
      <c r="AF1486" s="13">
        <f t="shared" si="1979"/>
        <v>6.3900103243030651E-3</v>
      </c>
      <c r="AG1486" s="13">
        <f t="shared" si="1980"/>
        <v>2.8413600905352176E-3</v>
      </c>
      <c r="AH1486" s="13">
        <f t="shared" si="1981"/>
        <v>1.0259255303662217E-2</v>
      </c>
      <c r="AI1486" s="13">
        <f t="shared" si="1982"/>
        <v>1.2518224978535971E-2</v>
      </c>
      <c r="AJ1486" s="13">
        <f t="shared" si="1983"/>
        <v>7.6372968590275305E-3</v>
      </c>
      <c r="AK1486" s="13">
        <f t="shared" si="1984"/>
        <v>3.1063138431059656E-3</v>
      </c>
      <c r="AL1486" s="13">
        <f t="shared" si="1985"/>
        <v>6.1694313085037668E-5</v>
      </c>
      <c r="AM1486" s="13">
        <f t="shared" si="1986"/>
        <v>1.7526553553851298E-3</v>
      </c>
      <c r="AN1486" s="13">
        <f t="shared" si="1987"/>
        <v>2.3379891705248221E-3</v>
      </c>
      <c r="AO1486" s="13">
        <f t="shared" si="1988"/>
        <v>1.559403377479825E-3</v>
      </c>
      <c r="AP1486" s="13">
        <f t="shared" si="1989"/>
        <v>6.9339896133896364E-4</v>
      </c>
      <c r="AQ1486" s="13">
        <f t="shared" si="1990"/>
        <v>2.3124330426437759E-4</v>
      </c>
      <c r="AR1486" s="13">
        <f t="shared" si="1991"/>
        <v>2.7371071812736258E-3</v>
      </c>
      <c r="AS1486" s="13">
        <f t="shared" si="1992"/>
        <v>3.3397866093963628E-3</v>
      </c>
      <c r="AT1486" s="13">
        <f t="shared" si="1993"/>
        <v>2.037584547769338E-3</v>
      </c>
      <c r="AU1486" s="13">
        <f t="shared" si="1994"/>
        <v>8.2874572038576393E-4</v>
      </c>
      <c r="AV1486" s="13">
        <f t="shared" si="1995"/>
        <v>2.5280649205806709E-4</v>
      </c>
      <c r="AW1486" s="13">
        <f t="shared" si="1996"/>
        <v>2.7894303270910441E-6</v>
      </c>
      <c r="AX1486" s="13">
        <f t="shared" si="1997"/>
        <v>3.5642830788954496E-4</v>
      </c>
      <c r="AY1486" s="13">
        <f t="shared" si="1998"/>
        <v>4.7546456943391906E-4</v>
      </c>
      <c r="AZ1486" s="13">
        <f t="shared" si="1999"/>
        <v>3.1712766885092479E-4</v>
      </c>
      <c r="BA1486" s="13">
        <f t="shared" si="2000"/>
        <v>1.4101290235016373E-4</v>
      </c>
      <c r="BB1486" s="13">
        <f t="shared" si="2001"/>
        <v>4.7026735402653026E-5</v>
      </c>
      <c r="BC1486" s="13">
        <f t="shared" si="2002"/>
        <v>1.2546448194588591E-5</v>
      </c>
      <c r="BD1486" s="13">
        <f t="shared" si="2003"/>
        <v>6.0853634921446335E-4</v>
      </c>
      <c r="BE1486" s="13">
        <f t="shared" si="2004"/>
        <v>7.4252903369743418E-4</v>
      </c>
      <c r="BF1486" s="13">
        <f t="shared" si="2005"/>
        <v>4.5301268083275701E-4</v>
      </c>
      <c r="BG1486" s="13">
        <f t="shared" si="2006"/>
        <v>1.8425361584707584E-4</v>
      </c>
      <c r="BH1486" s="13">
        <f t="shared" si="2007"/>
        <v>5.620603416163846E-5</v>
      </c>
      <c r="BI1486" s="13">
        <f t="shared" si="2008"/>
        <v>1.3716390906765063E-5</v>
      </c>
      <c r="BJ1486" s="14">
        <f t="shared" si="2009"/>
        <v>0.33979680674104112</v>
      </c>
      <c r="BK1486" s="14">
        <f t="shared" si="2010"/>
        <v>0.26662518416796344</v>
      </c>
      <c r="BL1486" s="14">
        <f t="shared" si="2011"/>
        <v>0.36254079428115521</v>
      </c>
      <c r="BM1486" s="14">
        <f t="shared" si="2012"/>
        <v>0.46925539690952967</v>
      </c>
      <c r="BN1486" s="14">
        <f t="shared" si="2013"/>
        <v>0.52999779618213561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1.391</v>
      </c>
      <c r="F1488" s="10">
        <f>VLOOKUP(B1488,home!$B$2:$E$405,3,FALSE)</f>
        <v>0.91500000000000004</v>
      </c>
      <c r="G1488" s="10">
        <f>VLOOKUP(C1488,away!$B$2:$E$405,4,FALSE)</f>
        <v>1.3271999999999999</v>
      </c>
      <c r="H1488" s="10">
        <f>VLOOKUP(A1488,away!$A$2:$E$405,3,FALSE)</f>
        <v>1.016</v>
      </c>
      <c r="I1488" s="10">
        <f>VLOOKUP(C1488,away!$B$2:$E$405,3,FALSE)</f>
        <v>1.4384999999999999</v>
      </c>
      <c r="J1488" s="10">
        <f>VLOOKUP(B1488,home!$B$2:$E$405,4,FALSE)</f>
        <v>1.0737000000000001</v>
      </c>
      <c r="K1488" s="12">
        <f t="shared" ref="K1488:K1522" si="2014">E1488*F1488*G1488</f>
        <v>1.689213708</v>
      </c>
      <c r="L1488" s="12">
        <f t="shared" ref="L1488:L1522" si="2015">H1488*I1488*J1488</f>
        <v>1.5692297291999999</v>
      </c>
      <c r="M1488" s="13">
        <f t="shared" ref="M1488:M1522" si="2016">_xlfn.POISSON.DIST(0,K1488,FALSE) * _xlfn.POISSON.DIST(0,L1488,FALSE)</f>
        <v>3.8448198499386348E-2</v>
      </c>
      <c r="N1488" s="13">
        <f t="shared" ref="N1488:N1522" si="2017">_xlfn.POISSON.DIST(1,K1488,FALSE) * _xlfn.POISSON.DIST(0,L1488,FALSE)</f>
        <v>6.4947223953068456E-2</v>
      </c>
      <c r="O1488" s="13">
        <f t="shared" ref="O1488:O1522" si="2018">_xlfn.POISSON.DIST(0,K1488,FALSE) * _xlfn.POISSON.DIST(1,L1488,FALSE)</f>
        <v>6.0334056119419874E-2</v>
      </c>
      <c r="P1488" s="13">
        <f t="shared" ref="P1488:P1522" si="2019">_xlfn.POISSON.DIST(1,K1488,FALSE) * _xlfn.POISSON.DIST(1,L1488,FALSE)</f>
        <v>0.10191711465616535</v>
      </c>
      <c r="Q1488" s="13">
        <f t="shared" ref="Q1488:Q1522" si="2020">_xlfn.POISSON.DIST(2,K1488,FALSE) * _xlfn.POISSON.DIST(0,L1488,FALSE)</f>
        <v>5.4854870499034598E-2</v>
      </c>
      <c r="R1488" s="13">
        <f t="shared" ref="R1488:R1522" si="2021">_xlfn.POISSON.DIST(0,K1488,FALSE) * _xlfn.POISSON.DIST(2,L1488,FALSE)</f>
        <v>4.733899727290744E-2</v>
      </c>
      <c r="S1488" s="13">
        <f t="shared" ref="S1488:S1522" si="2022">_xlfn.POISSON.DIST(2,K1488,FALSE) * _xlfn.POISSON.DIST(2,L1488,FALSE)</f>
        <v>6.753956404487807E-2</v>
      </c>
      <c r="T1488" s="13">
        <f t="shared" ref="T1488:T1522" si="2023">_xlfn.POISSON.DIST(2,K1488,FALSE) * _xlfn.POISSON.DIST(1,L1488,FALSE)</f>
        <v>8.6079893578501113E-2</v>
      </c>
      <c r="U1488" s="13">
        <f t="shared" ref="U1488:U1522" si="2024">_xlfn.POISSON.DIST(1,K1488,FALSE) * _xlfn.POISSON.DIST(2,L1488,FALSE)</f>
        <v>7.9965683116369854E-2</v>
      </c>
      <c r="V1488" s="13">
        <f t="shared" ref="V1488:V1522" si="2025">_xlfn.POISSON.DIST(3,K1488,FALSE) * _xlfn.POISSON.DIST(3,L1488,FALSE)</f>
        <v>1.9892385545129773E-2</v>
      </c>
      <c r="W1488" s="13">
        <f t="shared" ref="W1488:W1522" si="2026">_xlfn.POISSON.DIST(3,K1488,FALSE) * _xlfn.POISSON.DIST(0,L1488,FALSE)</f>
        <v>3.088719973251134E-2</v>
      </c>
      <c r="X1488" s="13">
        <f t="shared" ref="X1488:X1522" si="2027">_xlfn.POISSON.DIST(3,K1488,FALSE) * _xlfn.POISSON.DIST(1,L1488,FALSE)</f>
        <v>4.8469112071995078E-2</v>
      </c>
      <c r="Y1488" s="13">
        <f t="shared" ref="Y1488:Y1522" si="2028">_xlfn.POISSON.DIST(3,K1488,FALSE) * _xlfn.POISSON.DIST(2,L1488,FALSE)</f>
        <v>3.8029585805650648E-2</v>
      </c>
      <c r="Z1488" s="13">
        <f t="shared" ref="Z1488:Z1522" si="2029">_xlfn.POISSON.DIST(0,K1488,FALSE) * _xlfn.POISSON.DIST(3,L1488,FALSE)</f>
        <v>2.4761920623721356E-2</v>
      </c>
      <c r="AA1488" s="13">
        <f t="shared" ref="AA1488:AA1522" si="2030">_xlfn.POISSON.DIST(1,K1488,FALSE) * _xlfn.POISSON.DIST(3,L1488,FALSE)</f>
        <v>4.1828175753998026E-2</v>
      </c>
      <c r="AB1488" s="13">
        <f t="shared" ref="AB1488:AB1522" si="2031">_xlfn.POISSON.DIST(2,K1488,FALSE) * _xlfn.POISSON.DIST(3,L1488,FALSE)</f>
        <v>3.532836393214335E-2</v>
      </c>
      <c r="AC1488" s="13">
        <f t="shared" ref="AC1488:AC1522" si="2032">_xlfn.POISSON.DIST(4,K1488,FALSE) * _xlfn.POISSON.DIST(4,L1488,FALSE)</f>
        <v>3.2956266767934454E-3</v>
      </c>
      <c r="AD1488" s="13">
        <f t="shared" ref="AD1488:AD1522" si="2033">_xlfn.POISSON.DIST(4,K1488,FALSE) * _xlfn.POISSON.DIST(0,L1488,FALSE)</f>
        <v>1.3043770297473025E-2</v>
      </c>
      <c r="AE1488" s="13">
        <f t="shared" ref="AE1488:AE1522" si="2034">_xlfn.POISSON.DIST(4,K1488,FALSE) * _xlfn.POISSON.DIST(1,L1488,FALSE)</f>
        <v>2.0468672131650597E-2</v>
      </c>
      <c r="AF1488" s="13">
        <f t="shared" ref="AF1488:AF1522" si="2035">_xlfn.POISSON.DIST(4,K1488,FALSE) * _xlfn.POISSON.DIST(2,L1488,FALSE)</f>
        <v>1.6060024413116828E-2</v>
      </c>
      <c r="AG1488" s="13">
        <f t="shared" ref="AG1488:AG1522" si="2036">_xlfn.POISSON.DIST(4,K1488,FALSE) * _xlfn.POISSON.DIST(3,L1488,FALSE)</f>
        <v>8.4006225869135698E-3</v>
      </c>
      <c r="AH1488" s="13">
        <f t="shared" ref="AH1488:AH1522" si="2037">_xlfn.POISSON.DIST(0,K1488,FALSE) * _xlfn.POISSON.DIST(4,L1488,FALSE)</f>
        <v>9.7142854987085376E-3</v>
      </c>
      <c r="AI1488" s="13">
        <f t="shared" ref="AI1488:AI1522" si="2038">_xlfn.POISSON.DIST(1,K1488,FALSE) * _xlfn.POISSON.DIST(4,L1488,FALSE)</f>
        <v>1.6409504227844079E-2</v>
      </c>
      <c r="AJ1488" s="13">
        <f t="shared" ref="AJ1488:AJ1522" si="2039">_xlfn.POISSON.DIST(2,K1488,FALSE) * _xlfn.POISSON.DIST(4,L1488,FALSE)</f>
        <v>1.3859579741579088E-2</v>
      </c>
      <c r="AK1488" s="13">
        <f t="shared" ref="AK1488:AK1522" si="2040">_xlfn.POISSON.DIST(3,K1488,FALSE) * _xlfn.POISSON.DIST(4,L1488,FALSE)</f>
        <v>7.8039306955314967E-3</v>
      </c>
      <c r="AL1488" s="13">
        <f t="shared" ref="AL1488:AL1522" si="2041">_xlfn.POISSON.DIST(5,K1488,FALSE) * _xlfn.POISSON.DIST(5,L1488,FALSE)</f>
        <v>3.4943719080938009E-4</v>
      </c>
      <c r="AM1488" s="13">
        <f t="shared" ref="AM1488:AM1522" si="2042">_xlfn.POISSON.DIST(5,K1488,FALSE) * _xlfn.POISSON.DIST(0,L1488,FALSE)</f>
        <v>4.4067431180989354E-3</v>
      </c>
      <c r="AN1488" s="13">
        <f t="shared" ref="AN1488:AN1522" si="2043">_xlfn.POISSON.DIST(5,K1488,FALSE) * _xlfn.POISSON.DIST(1,L1488,FALSE)</f>
        <v>6.9151923098683546E-3</v>
      </c>
      <c r="AO1488" s="13">
        <f t="shared" ref="AO1488:AO1522" si="2044">_xlfn.POISSON.DIST(5,K1488,FALSE) * _xlfn.POISSON.DIST(2,L1488,FALSE)</f>
        <v>5.4257626778903218E-3</v>
      </c>
      <c r="AP1488" s="13">
        <f t="shared" ref="AP1488:AP1522" si="2045">_xlfn.POISSON.DIST(5,K1488,FALSE) * _xlfn.POISSON.DIST(3,L1488,FALSE)</f>
        <v>2.838089365909765E-3</v>
      </c>
      <c r="AQ1488" s="13">
        <f t="shared" ref="AQ1488:AQ1522" si="2046">_xlfn.POISSON.DIST(5,K1488,FALSE) * _xlfn.POISSON.DIST(4,L1488,FALSE)</f>
        <v>1.1134035517779948E-3</v>
      </c>
      <c r="AR1488" s="13">
        <f t="shared" ref="AR1488:AR1522" si="2047">_xlfn.POISSON.DIST(0,K1488,FALSE) * _xlfn.POISSON.DIST(5,L1488,FALSE)</f>
        <v>3.0487891205019757E-3</v>
      </c>
      <c r="AS1488" s="13">
        <f t="shared" ref="AS1488:AS1522" si="2048">_xlfn.POISSON.DIST(1,K1488,FALSE) * _xlfn.POISSON.DIST(5,L1488,FALSE)</f>
        <v>5.1500563751532011E-3</v>
      </c>
      <c r="AT1488" s="13">
        <f t="shared" ref="AT1488:AT1522" si="2049">_xlfn.POISSON.DIST(2,K1488,FALSE) * _xlfn.POISSON.DIST(5,L1488,FALSE)</f>
        <v>4.3497729129407898E-3</v>
      </c>
      <c r="AU1488" s="13">
        <f t="shared" ref="AU1488:AU1522" si="2050">_xlfn.POISSON.DIST(3,K1488,FALSE) * _xlfn.POISSON.DIST(5,L1488,FALSE)</f>
        <v>2.4492320104088903E-3</v>
      </c>
      <c r="AV1488" s="13">
        <f t="shared" ref="AV1488:AV1522" si="2051">_xlfn.POISSON.DIST(4,K1488,FALSE) * _xlfn.POISSON.DIST(5,L1488,FALSE)</f>
        <v>1.0343190715137744E-3</v>
      </c>
      <c r="AW1488" s="13">
        <f t="shared" ref="AW1488:AW1522" si="2052">_xlfn.POISSON.DIST(6,K1488,FALSE) * _xlfn.POISSON.DIST(6,L1488,FALSE)</f>
        <v>2.5729879299962707E-5</v>
      </c>
      <c r="AX1488" s="13">
        <f t="shared" ref="AX1488:AX1522" si="2053">_xlfn.POISSON.DIST(6,K1488,FALSE) * _xlfn.POISSON.DIST(0,L1488,FALSE)</f>
        <v>1.2406551471212295E-3</v>
      </c>
      <c r="AY1488" s="13">
        <f t="shared" ref="AY1488:AY1522" si="2054">_xlfn.POISSON.DIST(6,K1488,FALSE) * _xlfn.POISSON.DIST(1,L1488,FALSE)</f>
        <v>1.9468729405476327E-3</v>
      </c>
      <c r="AZ1488" s="13">
        <f t="shared" ref="AZ1488:AZ1522" si="2055">_xlfn.POISSON.DIST(6,K1488,FALSE) * _xlfn.POISSON.DIST(2,L1488,FALSE)</f>
        <v>1.5275454486411849E-3</v>
      </c>
      <c r="BA1488" s="13">
        <f t="shared" ref="BA1488:BA1522" si="2056">_xlfn.POISSON.DIST(6,K1488,FALSE) * _xlfn.POISSON.DIST(3,L1488,FALSE)</f>
        <v>7.990232435706329E-4</v>
      </c>
      <c r="BB1488" s="13">
        <f t="shared" ref="BB1488:BB1522" si="2057">_xlfn.POISSON.DIST(6,K1488,FALSE) * _xlfn.POISSON.DIST(4,L1488,FALSE)</f>
        <v>3.1346275703321246E-4</v>
      </c>
      <c r="BC1488" s="13">
        <f t="shared" ref="BC1488:BC1522" si="2058">_xlfn.POISSON.DIST(6,K1488,FALSE) * _xlfn.POISSON.DIST(5,L1488,FALSE)</f>
        <v>9.8379015466702627E-5</v>
      </c>
      <c r="BD1488" s="13">
        <f t="shared" ref="BD1488:BD1522" si="2059">_xlfn.POISSON.DIST(0,K1488,FALSE) * _xlfn.POISSON.DIST(6,L1488,FALSE)</f>
        <v>7.9737508765886954E-4</v>
      </c>
      <c r="BE1488" s="13">
        <f t="shared" ref="BE1488:BE1522" si="2060">_xlfn.POISSON.DIST(1,K1488,FALSE) * _xlfn.POISSON.DIST(6,L1488,FALSE)</f>
        <v>1.3469369284910642E-3</v>
      </c>
      <c r="BF1488" s="13">
        <f t="shared" ref="BF1488:BF1522" si="2061">_xlfn.POISSON.DIST(2,K1488,FALSE) * _xlfn.POISSON.DIST(6,L1488,FALSE)</f>
        <v>1.1376321617092607E-3</v>
      </c>
      <c r="BG1488" s="13">
        <f t="shared" ref="BG1488:BG1522" si="2062">_xlfn.POISSON.DIST(3,K1488,FALSE) * _xlfn.POISSON.DIST(6,L1488,FALSE)</f>
        <v>6.405679474069852E-4</v>
      </c>
      <c r="BH1488" s="13">
        <f t="shared" ref="BH1488:BH1522" si="2063">_xlfn.POISSON.DIST(4,K1488,FALSE) * _xlfn.POISSON.DIST(6,L1488,FALSE)</f>
        <v>2.7051403941632569E-4</v>
      </c>
      <c r="BI1488" s="13">
        <f t="shared" ref="BI1488:BI1522" si="2064">_xlfn.POISSON.DIST(5,K1488,FALSE) * _xlfn.POISSON.DIST(6,L1488,FALSE)</f>
        <v>9.1391204717701944E-5</v>
      </c>
      <c r="BJ1488" s="14">
        <f t="shared" ref="BJ1488:BJ1522" si="2065">SUM(N1488,Q1488,T1488,W1488,X1488,Y1488,AD1488,AE1488,AF1488,AG1488,AM1488,AN1488,AO1488,AP1488,AQ1488,AX1488,AY1488,AZ1488,BA1488,BB1488,BC1488)</f>
        <v>0.40786610464584111</v>
      </c>
      <c r="BK1488" s="14">
        <f t="shared" ref="BK1488:BK1522" si="2066">SUM(M1488,P1488,S1488,V1488,AC1488,AL1488,AY1488)</f>
        <v>0.23338919955371001</v>
      </c>
      <c r="BL1488" s="14">
        <f t="shared" ref="BL1488:BL1522" si="2067">SUM(O1488,R1488,U1488,AA1488,AB1488,AH1488,AI1488,AJ1488,AK1488,AR1488,AS1488,AT1488,AU1488,AV1488,BD1488,BE1488,BF1488,BG1488,BH1488,BI1488)</f>
        <v>0.33289916321842061</v>
      </c>
      <c r="BM1488" s="14">
        <f t="shared" ref="BM1488:BM1522" si="2068">SUM(S1488:BI1488)</f>
        <v>0.62915478398046365</v>
      </c>
      <c r="BN1488" s="14">
        <f t="shared" ref="BN1488:BN1522" si="2069">SUM(M1488:R1488)</f>
        <v>0.36784046099998213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1.391</v>
      </c>
      <c r="F1489" s="10">
        <f>VLOOKUP(B1489,home!$B$2:$E$405,3,FALSE)</f>
        <v>1.1383000000000001</v>
      </c>
      <c r="G1489" s="10">
        <f>VLOOKUP(C1489,away!$B$2:$E$405,4,FALSE)</f>
        <v>0.71889999999999998</v>
      </c>
      <c r="H1489" s="10">
        <f>VLOOKUP(A1489,away!$A$2:$E$405,3,FALSE)</f>
        <v>1.016</v>
      </c>
      <c r="I1489" s="10">
        <f>VLOOKUP(C1489,away!$B$2:$E$405,3,FALSE)</f>
        <v>0.90849999999999997</v>
      </c>
      <c r="J1489" s="10">
        <f>VLOOKUP(B1489,home!$B$2:$E$405,4,FALSE)</f>
        <v>1.0663</v>
      </c>
      <c r="K1489" s="12">
        <f t="shared" si="2014"/>
        <v>1.1382885031700001</v>
      </c>
      <c r="L1489" s="12">
        <f t="shared" si="2015"/>
        <v>0.9842332868</v>
      </c>
      <c r="M1489" s="13">
        <f t="shared" si="2016"/>
        <v>0.11972931530001746</v>
      </c>
      <c r="N1489" s="13">
        <f t="shared" si="2017"/>
        <v>0.13628650309842585</v>
      </c>
      <c r="O1489" s="13">
        <f t="shared" si="2018"/>
        <v>0.11784157752404971</v>
      </c>
      <c r="P1489" s="13">
        <f t="shared" si="2019"/>
        <v>0.13413771289104207</v>
      </c>
      <c r="Q1489" s="13">
        <f t="shared" si="2020"/>
        <v>7.756667980709038E-2</v>
      </c>
      <c r="R1489" s="13">
        <f t="shared" si="2021"/>
        <v>5.7991801584096218E-2</v>
      </c>
      <c r="S1489" s="13">
        <f t="shared" si="2022"/>
        <v>3.7570009430340848E-2</v>
      </c>
      <c r="T1489" s="13">
        <f t="shared" si="2023"/>
        <v>7.634370821269576E-2</v>
      </c>
      <c r="U1489" s="13">
        <f t="shared" si="2024"/>
        <v>6.6011401021292521E-2</v>
      </c>
      <c r="V1489" s="13">
        <f t="shared" si="2025"/>
        <v>4.6768042523000044E-3</v>
      </c>
      <c r="W1489" s="13">
        <f t="shared" si="2026"/>
        <v>2.9431086617826542E-2</v>
      </c>
      <c r="X1489" s="13">
        <f t="shared" si="2027"/>
        <v>2.8967055115958915E-2</v>
      </c>
      <c r="Y1489" s="13">
        <f t="shared" si="2028"/>
        <v>1.4255169932848496E-2</v>
      </c>
      <c r="Z1489" s="13">
        <f t="shared" si="2029"/>
        <v>1.9025820493522822E-2</v>
      </c>
      <c r="AA1489" s="13">
        <f t="shared" si="2030"/>
        <v>2.1656872731153208E-2</v>
      </c>
      <c r="AB1489" s="13">
        <f t="shared" si="2031"/>
        <v>1.232588462224379E-2</v>
      </c>
      <c r="AC1489" s="13">
        <f t="shared" si="2032"/>
        <v>3.2747609914426847E-4</v>
      </c>
      <c r="AD1489" s="13">
        <f t="shared" si="2033"/>
        <v>8.3752668832180969E-3</v>
      </c>
      <c r="AE1489" s="13">
        <f t="shared" si="2034"/>
        <v>8.2432164522969389E-3</v>
      </c>
      <c r="AF1489" s="13">
        <f t="shared" si="2035"/>
        <v>4.056624011324025E-3</v>
      </c>
      <c r="AG1489" s="13">
        <f t="shared" si="2036"/>
        <v>1.3308881279924154E-3</v>
      </c>
      <c r="AH1489" s="13">
        <f t="shared" si="2037"/>
        <v>4.6814614596016914E-3</v>
      </c>
      <c r="AI1489" s="13">
        <f t="shared" si="2038"/>
        <v>5.3288537574980527E-3</v>
      </c>
      <c r="AJ1489" s="13">
        <f t="shared" si="2039"/>
        <v>3.0328864836171453E-3</v>
      </c>
      <c r="AK1489" s="13">
        <f t="shared" si="2040"/>
        <v>1.1507666052403623E-3</v>
      </c>
      <c r="AL1489" s="13">
        <f t="shared" si="2041"/>
        <v>1.4675401711141623E-5</v>
      </c>
      <c r="AM1489" s="13">
        <f t="shared" si="2042"/>
        <v>1.9066940008295177E-3</v>
      </c>
      <c r="AN1489" s="13">
        <f t="shared" si="2043"/>
        <v>1.8766317033582782E-3</v>
      </c>
      <c r="AO1489" s="13">
        <f t="shared" si="2044"/>
        <v>9.2352169475470023E-4</v>
      </c>
      <c r="AP1489" s="13">
        <f t="shared" si="2045"/>
        <v>3.0298693101984167E-4</v>
      </c>
      <c r="AQ1489" s="13">
        <f t="shared" si="2046"/>
        <v>7.4552455743775902E-5</v>
      </c>
      <c r="AR1489" s="13">
        <f t="shared" si="2047"/>
        <v>9.2153003988225987E-4</v>
      </c>
      <c r="AS1489" s="13">
        <f t="shared" si="2048"/>
        <v>1.0489670497237681E-3</v>
      </c>
      <c r="AT1489" s="13">
        <f t="shared" si="2049"/>
        <v>5.970135664523596E-4</v>
      </c>
      <c r="AU1489" s="13">
        <f t="shared" si="2050"/>
        <v>2.2652455964308004E-4</v>
      </c>
      <c r="AV1489" s="13">
        <f t="shared" si="2051"/>
        <v>6.4462575481841224E-5</v>
      </c>
      <c r="AW1489" s="13">
        <f t="shared" si="2052"/>
        <v>4.567072391486436E-7</v>
      </c>
      <c r="AX1489" s="13">
        <f t="shared" si="2053"/>
        <v>3.6172797670124207E-4</v>
      </c>
      <c r="AY1489" s="13">
        <f t="shared" si="2054"/>
        <v>3.5602471543617729E-4</v>
      </c>
      <c r="AZ1489" s="13">
        <f t="shared" si="2055"/>
        <v>1.7520568792789171E-4</v>
      </c>
      <c r="BA1489" s="13">
        <f t="shared" si="2056"/>
        <v>5.7481090031774652E-5</v>
      </c>
      <c r="BB1489" s="13">
        <f t="shared" si="2057"/>
        <v>1.414370054270507E-5</v>
      </c>
      <c r="BC1489" s="13">
        <f t="shared" si="2058"/>
        <v>2.7841401745323115E-6</v>
      </c>
      <c r="BD1489" s="13">
        <f t="shared" si="2059"/>
        <v>1.5116675667304187E-4</v>
      </c>
      <c r="BE1489" s="13">
        <f t="shared" si="2060"/>
        <v>1.7207138118242047E-4</v>
      </c>
      <c r="BF1489" s="13">
        <f t="shared" si="2061"/>
        <v>9.7933437462265969E-5</v>
      </c>
      <c r="BG1489" s="13">
        <f t="shared" si="2062"/>
        <v>3.7158835313071864E-5</v>
      </c>
      <c r="BH1489" s="13">
        <f t="shared" si="2063"/>
        <v>1.0574368757014276E-5</v>
      </c>
      <c r="BI1489" s="13">
        <f t="shared" si="2064"/>
        <v>2.4073364768778764E-6</v>
      </c>
      <c r="BJ1489" s="14">
        <f t="shared" si="2065"/>
        <v>0.39090795235619785</v>
      </c>
      <c r="BK1489" s="14">
        <f t="shared" si="2066"/>
        <v>0.29681201808999191</v>
      </c>
      <c r="BL1489" s="14">
        <f t="shared" si="2067"/>
        <v>0.29335131569584066</v>
      </c>
      <c r="BM1489" s="14">
        <f t="shared" si="2068"/>
        <v>0.35618794842263446</v>
      </c>
      <c r="BN1489" s="14">
        <f t="shared" si="2069"/>
        <v>0.6435535902047218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1.391</v>
      </c>
      <c r="F1490" s="10">
        <f>VLOOKUP(B1490,home!$B$2:$E$405,3,FALSE)</f>
        <v>0.91500000000000004</v>
      </c>
      <c r="G1490" s="10">
        <f>VLOOKUP(C1490,away!$B$2:$E$405,4,FALSE)</f>
        <v>0.71889999999999998</v>
      </c>
      <c r="H1490" s="10">
        <f>VLOOKUP(A1490,away!$A$2:$E$405,3,FALSE)</f>
        <v>1.016</v>
      </c>
      <c r="I1490" s="10">
        <f>VLOOKUP(C1490,away!$B$2:$E$405,3,FALSE)</f>
        <v>1.4384999999999999</v>
      </c>
      <c r="J1490" s="10">
        <f>VLOOKUP(B1490,home!$B$2:$E$405,4,FALSE)</f>
        <v>1.1632</v>
      </c>
      <c r="K1490" s="12">
        <f t="shared" si="2014"/>
        <v>0.91499075850000011</v>
      </c>
      <c r="L1490" s="12">
        <f t="shared" si="2015"/>
        <v>1.7000354111999998</v>
      </c>
      <c r="M1490" s="13">
        <f t="shared" si="2016"/>
        <v>7.3165873941956783E-2</v>
      </c>
      <c r="N1490" s="13">
        <f t="shared" si="2017"/>
        <v>6.6946098494466422E-2</v>
      </c>
      <c r="O1490" s="13">
        <f t="shared" si="2018"/>
        <v>0.12438457659272184</v>
      </c>
      <c r="P1490" s="13">
        <f t="shared" si="2019"/>
        <v>0.11381073808227592</v>
      </c>
      <c r="Q1490" s="13">
        <f t="shared" si="2020"/>
        <v>3.0627530720033772E-2</v>
      </c>
      <c r="R1490" s="13">
        <f t="shared" si="2021"/>
        <v>0.10572909240737288</v>
      </c>
      <c r="S1490" s="13">
        <f t="shared" si="2022"/>
        <v>4.4258625657598458E-2</v>
      </c>
      <c r="T1490" s="13">
        <f t="shared" si="2023"/>
        <v>5.2067886781673241E-2</v>
      </c>
      <c r="U1490" s="13">
        <f t="shared" si="2024"/>
        <v>9.6741142457338711E-2</v>
      </c>
      <c r="V1490" s="13">
        <f t="shared" si="2025"/>
        <v>7.6494478781406021E-3</v>
      </c>
      <c r="W1490" s="13">
        <f t="shared" si="2026"/>
        <v>9.3413025215019208E-3</v>
      </c>
      <c r="X1490" s="13">
        <f t="shared" si="2027"/>
        <v>1.588054507328511E-2</v>
      </c>
      <c r="Y1490" s="13">
        <f t="shared" si="2028"/>
        <v>1.3498744486871194E-2</v>
      </c>
      <c r="Z1490" s="13">
        <f t="shared" si="2029"/>
        <v>5.9914400362190326E-2</v>
      </c>
      <c r="AA1490" s="13">
        <f t="shared" si="2030"/>
        <v>5.4821122632473206E-2</v>
      </c>
      <c r="AB1490" s="13">
        <f t="shared" si="2031"/>
        <v>2.508041028965409E-2</v>
      </c>
      <c r="AC1490" s="13">
        <f t="shared" si="2032"/>
        <v>7.4367774041055013E-4</v>
      </c>
      <c r="AD1490" s="13">
        <f t="shared" si="2033"/>
        <v>2.1368013698817513E-3</v>
      </c>
      <c r="AE1490" s="13">
        <f t="shared" si="2034"/>
        <v>3.6326379954996456E-3</v>
      </c>
      <c r="AF1490" s="13">
        <f t="shared" si="2035"/>
        <v>3.0878066142099921E-3</v>
      </c>
      <c r="AG1490" s="13">
        <f t="shared" si="2036"/>
        <v>1.7497935290315212E-3</v>
      </c>
      <c r="AH1490" s="13">
        <f t="shared" si="2037"/>
        <v>2.5464150564134407E-2</v>
      </c>
      <c r="AI1490" s="13">
        <f t="shared" si="2038"/>
        <v>2.3299462439235547E-2</v>
      </c>
      <c r="AJ1490" s="13">
        <f t="shared" si="2039"/>
        <v>1.0659396404959196E-2</v>
      </c>
      <c r="AK1490" s="13">
        <f t="shared" si="2040"/>
        <v>3.2510830672419304E-3</v>
      </c>
      <c r="AL1490" s="13">
        <f t="shared" si="2041"/>
        <v>4.6272125498632537E-5</v>
      </c>
      <c r="AM1490" s="13">
        <f t="shared" si="2042"/>
        <v>3.9103070123838865E-4</v>
      </c>
      <c r="AN1490" s="13">
        <f t="shared" si="2043"/>
        <v>6.6476603897162824E-4</v>
      </c>
      <c r="AO1490" s="13">
        <f t="shared" si="2044"/>
        <v>5.6506290320746365E-4</v>
      </c>
      <c r="AP1490" s="13">
        <f t="shared" si="2045"/>
        <v>3.2020898166938878E-4</v>
      </c>
      <c r="AQ1490" s="13">
        <f t="shared" si="2046"/>
        <v>1.3609165195556313E-4</v>
      </c>
      <c r="AR1490" s="13">
        <f t="shared" si="2047"/>
        <v>8.6579915350313771E-3</v>
      </c>
      <c r="AS1490" s="13">
        <f t="shared" si="2048"/>
        <v>7.9219822417249397E-3</v>
      </c>
      <c r="AT1490" s="13">
        <f t="shared" si="2049"/>
        <v>3.6242702700897164E-3</v>
      </c>
      <c r="AU1490" s="13">
        <f t="shared" si="2050"/>
        <v>1.1053912678127967E-3</v>
      </c>
      <c r="AV1490" s="13">
        <f t="shared" si="2051"/>
        <v>2.5285569864382689E-4</v>
      </c>
      <c r="AW1490" s="13">
        <f t="shared" si="2052"/>
        <v>1.9993628753347999E-6</v>
      </c>
      <c r="AX1490" s="13">
        <f t="shared" si="2053"/>
        <v>5.9631579653816664E-5</v>
      </c>
      <c r="AY1490" s="13">
        <f t="shared" si="2054"/>
        <v>1.0137579703728175E-4</v>
      </c>
      <c r="AZ1490" s="13">
        <f t="shared" si="2055"/>
        <v>8.6171222401001517E-5</v>
      </c>
      <c r="BA1490" s="13">
        <f t="shared" si="2056"/>
        <v>4.883137650269776E-5</v>
      </c>
      <c r="BB1490" s="13">
        <f t="shared" si="2057"/>
        <v>2.0753767308056444E-5</v>
      </c>
      <c r="BC1490" s="13">
        <f t="shared" si="2058"/>
        <v>7.05642786790016E-6</v>
      </c>
      <c r="BD1490" s="13">
        <f t="shared" si="2059"/>
        <v>2.4531486999038662E-3</v>
      </c>
      <c r="BE1490" s="13">
        <f t="shared" si="2060"/>
        <v>2.244608389638328E-3</v>
      </c>
      <c r="BF1490" s="13">
        <f t="shared" si="2061"/>
        <v>1.0268979664853186E-3</v>
      </c>
      <c r="BG1490" s="13">
        <f t="shared" si="2062"/>
        <v>3.132007164188365E-4</v>
      </c>
      <c r="BH1490" s="13">
        <f t="shared" si="2063"/>
        <v>7.1643940269703655E-5</v>
      </c>
      <c r="BI1490" s="13">
        <f t="shared" si="2064"/>
        <v>1.3110708649860973E-5</v>
      </c>
      <c r="BJ1490" s="14">
        <f t="shared" si="2065"/>
        <v>0.20137012803426774</v>
      </c>
      <c r="BK1490" s="14">
        <f t="shared" si="2066"/>
        <v>0.23977601122291822</v>
      </c>
      <c r="BL1490" s="14">
        <f t="shared" si="2067"/>
        <v>0.49711553828980026</v>
      </c>
      <c r="BM1490" s="14">
        <f t="shared" si="2068"/>
        <v>0.48341279123618708</v>
      </c>
      <c r="BN1490" s="14">
        <f t="shared" si="2069"/>
        <v>0.51466391023882763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1.391</v>
      </c>
      <c r="F1492" s="10">
        <f>VLOOKUP(B1492,home!$B$2:$E$405,3,FALSE)</f>
        <v>1.1613</v>
      </c>
      <c r="G1492" s="10">
        <f>VLOOKUP(C1492,away!$B$2:$E$405,4,FALSE)</f>
        <v>0.65359999999999996</v>
      </c>
      <c r="H1492" s="10">
        <f>VLOOKUP(A1492,away!$A$2:$E$405,3,FALSE)</f>
        <v>1.016</v>
      </c>
      <c r="I1492" s="10">
        <f>VLOOKUP(C1492,away!$B$2:$E$405,3,FALSE)</f>
        <v>0.71579999999999999</v>
      </c>
      <c r="J1492" s="10">
        <f>VLOOKUP(B1492,home!$B$2:$E$405,4,FALSE)</f>
        <v>1.2870999999999999</v>
      </c>
      <c r="K1492" s="12">
        <f t="shared" si="2014"/>
        <v>1.0558047208800001</v>
      </c>
      <c r="L1492" s="12">
        <f t="shared" si="2015"/>
        <v>0.93604707887999994</v>
      </c>
      <c r="M1492" s="13">
        <f t="shared" si="2016"/>
        <v>0.13644252712028884</v>
      </c>
      <c r="N1492" s="13">
        <f t="shared" si="2017"/>
        <v>0.14405666426239841</v>
      </c>
      <c r="O1492" s="13">
        <f t="shared" si="2018"/>
        <v>0.12771662894595157</v>
      </c>
      <c r="P1492" s="13">
        <f t="shared" si="2019"/>
        <v>0.13484381977601492</v>
      </c>
      <c r="Q1492" s="13">
        <f t="shared" si="2020"/>
        <v>7.6047853101232701E-2</v>
      </c>
      <c r="R1492" s="13">
        <f t="shared" si="2021"/>
        <v>5.9774388724629382E-2</v>
      </c>
      <c r="S1492" s="13">
        <f t="shared" si="2022"/>
        <v>3.3315961151460183E-2</v>
      </c>
      <c r="T1492" s="13">
        <f t="shared" si="2023"/>
        <v>7.1184370750504225E-2</v>
      </c>
      <c r="U1492" s="13">
        <f t="shared" si="2024"/>
        <v>6.3110081803179952E-2</v>
      </c>
      <c r="V1492" s="13">
        <f t="shared" si="2025"/>
        <v>3.6583995034298543E-3</v>
      </c>
      <c r="W1492" s="13">
        <f t="shared" si="2026"/>
        <v>2.6763894105690085E-2</v>
      </c>
      <c r="X1492" s="13">
        <f t="shared" si="2027"/>
        <v>2.5052264897084855E-2</v>
      </c>
      <c r="Y1492" s="13">
        <f t="shared" si="2028"/>
        <v>1.1725049688122116E-2</v>
      </c>
      <c r="Z1492" s="13">
        <f t="shared" si="2029"/>
        <v>1.8650547319175648E-2</v>
      </c>
      <c r="AA1492" s="13">
        <f t="shared" si="2030"/>
        <v>1.9691335906581477E-2</v>
      </c>
      <c r="AB1492" s="13">
        <f t="shared" si="2031"/>
        <v>1.0395102705301289E-2</v>
      </c>
      <c r="AC1492" s="13">
        <f t="shared" si="2032"/>
        <v>2.2597086009437935E-4</v>
      </c>
      <c r="AD1492" s="13">
        <f t="shared" si="2033"/>
        <v>7.0643614364799988E-3</v>
      </c>
      <c r="AE1492" s="13">
        <f t="shared" si="2034"/>
        <v>6.6125748867696243E-3</v>
      </c>
      <c r="AF1492" s="13">
        <f t="shared" si="2035"/>
        <v>3.0948407033179757E-3</v>
      </c>
      <c r="AG1492" s="13">
        <f t="shared" si="2036"/>
        <v>9.65638866646572E-4</v>
      </c>
      <c r="AH1492" s="13">
        <f t="shared" si="2037"/>
        <v>4.364447584406894E-3</v>
      </c>
      <c r="AI1492" s="13">
        <f t="shared" si="2038"/>
        <v>4.6080043636501115E-3</v>
      </c>
      <c r="AJ1492" s="13">
        <f t="shared" si="2039"/>
        <v>2.432576380488714E-3</v>
      </c>
      <c r="AK1492" s="13">
        <f t="shared" si="2040"/>
        <v>8.5610854214038929E-4</v>
      </c>
      <c r="AL1492" s="13">
        <f t="shared" si="2041"/>
        <v>8.9329257017745816E-6</v>
      </c>
      <c r="AM1492" s="13">
        <f t="shared" si="2042"/>
        <v>1.4917172309276408E-3</v>
      </c>
      <c r="AN1492" s="13">
        <f t="shared" si="2043"/>
        <v>1.3963175565247805E-3</v>
      </c>
      <c r="AO1492" s="13">
        <f t="shared" si="2044"/>
        <v>6.5350948498693986E-4</v>
      </c>
      <c r="AP1492" s="13">
        <f t="shared" si="2045"/>
        <v>2.0390521481413276E-4</v>
      </c>
      <c r="AQ1492" s="13">
        <f t="shared" si="2046"/>
        <v>4.7716220173791961E-5</v>
      </c>
      <c r="AR1492" s="13">
        <f t="shared" si="2047"/>
        <v>8.170656824617894E-4</v>
      </c>
      <c r="AS1492" s="13">
        <f t="shared" si="2048"/>
        <v>8.6266180481219641E-4</v>
      </c>
      <c r="AT1492" s="13">
        <f t="shared" si="2049"/>
        <v>4.5540120302178902E-4</v>
      </c>
      <c r="AU1492" s="13">
        <f t="shared" si="2050"/>
        <v>1.6027158001494541E-4</v>
      </c>
      <c r="AV1492" s="13">
        <f t="shared" si="2051"/>
        <v>4.2303872700669005E-5</v>
      </c>
      <c r="AW1492" s="13">
        <f t="shared" si="2052"/>
        <v>2.4522938722207301E-7</v>
      </c>
      <c r="AX1492" s="13">
        <f t="shared" si="2053"/>
        <v>2.6249368243857406E-4</v>
      </c>
      <c r="AY1492" s="13">
        <f t="shared" si="2054"/>
        <v>2.4570644467108158E-4</v>
      </c>
      <c r="AZ1492" s="13">
        <f t="shared" si="2055"/>
        <v>1.149963998981781E-4</v>
      </c>
      <c r="BA1492" s="13">
        <f t="shared" si="2056"/>
        <v>3.5880681402135314E-5</v>
      </c>
      <c r="BB1492" s="13">
        <f t="shared" si="2057"/>
        <v>8.3965017536731734E-6</v>
      </c>
      <c r="BC1492" s="13">
        <f t="shared" si="2058"/>
        <v>1.5719041878673151E-6</v>
      </c>
      <c r="BD1492" s="13">
        <f t="shared" si="2059"/>
        <v>1.2746865755357519E-4</v>
      </c>
      <c r="BE1492" s="13">
        <f t="shared" si="2060"/>
        <v>1.3458201040930076E-4</v>
      </c>
      <c r="BF1492" s="13">
        <f t="shared" si="2061"/>
        <v>7.1046160967830533E-5</v>
      </c>
      <c r="BG1492" s="13">
        <f t="shared" si="2062"/>
        <v>2.5003624050078622E-5</v>
      </c>
      <c r="BH1492" s="13">
        <f t="shared" si="2063"/>
        <v>6.5997360777954292E-6</v>
      </c>
      <c r="BI1492" s="13">
        <f t="shared" si="2064"/>
        <v>1.3936065014996942E-6</v>
      </c>
      <c r="BJ1492" s="14">
        <f t="shared" si="2065"/>
        <v>0.37702972402002538</v>
      </c>
      <c r="BK1492" s="14">
        <f t="shared" si="2066"/>
        <v>0.30874131778166103</v>
      </c>
      <c r="BL1492" s="14">
        <f t="shared" si="2067"/>
        <v>0.29565247289490126</v>
      </c>
      <c r="BM1492" s="14">
        <f t="shared" si="2068"/>
        <v>0.32094671886996368</v>
      </c>
      <c r="BN1492" s="14">
        <f t="shared" si="2069"/>
        <v>0.6788818819305158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1.391</v>
      </c>
      <c r="F1493" s="10">
        <f>VLOOKUP(B1493,home!$B$2:$E$405,3,FALSE)</f>
        <v>0.55300000000000005</v>
      </c>
      <c r="G1493" s="10">
        <f>VLOOKUP(C1493,away!$B$2:$E$405,4,FALSE)</f>
        <v>0.98029999999999995</v>
      </c>
      <c r="H1493" s="10">
        <f>VLOOKUP(A1493,away!$A$2:$E$405,3,FALSE)</f>
        <v>1.016</v>
      </c>
      <c r="I1493" s="10">
        <f>VLOOKUP(C1493,away!$B$2:$E$405,3,FALSE)</f>
        <v>0.80530000000000002</v>
      </c>
      <c r="J1493" s="10">
        <f>VLOOKUP(B1493,home!$B$2:$E$405,4,FALSE)</f>
        <v>0.7571</v>
      </c>
      <c r="K1493" s="12">
        <f t="shared" si="2014"/>
        <v>0.75406930690000007</v>
      </c>
      <c r="L1493" s="12">
        <f t="shared" si="2015"/>
        <v>0.61944771208000005</v>
      </c>
      <c r="M1493" s="13">
        <f t="shared" si="2016"/>
        <v>0.25321483029047054</v>
      </c>
      <c r="N1493" s="13">
        <f t="shared" si="2017"/>
        <v>0.19094153157393629</v>
      </c>
      <c r="O1493" s="13">
        <f t="shared" si="2018"/>
        <v>0.15685334728815747</v>
      </c>
      <c r="P1493" s="13">
        <f t="shared" si="2019"/>
        <v>0.11827829487452592</v>
      </c>
      <c r="Q1493" s="13">
        <f t="shared" si="2020"/>
        <v>7.1991574186191287E-2</v>
      </c>
      <c r="R1493" s="13">
        <f t="shared" si="2021"/>
        <v>4.85812235548694E-2</v>
      </c>
      <c r="S1493" s="13">
        <f t="shared" si="2022"/>
        <v>1.3812140290496827E-2</v>
      </c>
      <c r="T1493" s="13">
        <f t="shared" si="2023"/>
        <v>4.4595015918673785E-2</v>
      </c>
      <c r="U1493" s="13">
        <f t="shared" si="2024"/>
        <v>3.663360957437433E-2</v>
      </c>
      <c r="V1493" s="13">
        <f t="shared" si="2025"/>
        <v>7.1686006711449261E-4</v>
      </c>
      <c r="W1493" s="13">
        <f t="shared" si="2026"/>
        <v>1.8095545483073738E-2</v>
      </c>
      <c r="X1493" s="13">
        <f t="shared" si="2027"/>
        <v>1.1209244248329607E-2</v>
      </c>
      <c r="Y1493" s="13">
        <f t="shared" si="2028"/>
        <v>3.4717703518868364E-3</v>
      </c>
      <c r="Z1493" s="13">
        <f t="shared" si="2029"/>
        <v>1.0031175927036954E-2</v>
      </c>
      <c r="AA1493" s="13">
        <f t="shared" si="2030"/>
        <v>7.5642018786927223E-3</v>
      </c>
      <c r="AB1493" s="13">
        <f t="shared" si="2031"/>
        <v>2.8519662339587491E-3</v>
      </c>
      <c r="AC1493" s="13">
        <f t="shared" si="2032"/>
        <v>2.0928125118273164E-5</v>
      </c>
      <c r="AD1493" s="13">
        <f t="shared" si="2033"/>
        <v>3.4113238600997097E-3</v>
      </c>
      <c r="AE1493" s="13">
        <f t="shared" si="2034"/>
        <v>2.1131367603026792E-3</v>
      </c>
      <c r="AF1493" s="13">
        <f t="shared" si="2035"/>
        <v>6.5448886574081893E-4</v>
      </c>
      <c r="AG1493" s="13">
        <f t="shared" si="2036"/>
        <v>1.3514054348832822E-4</v>
      </c>
      <c r="AH1493" s="13">
        <f t="shared" si="2037"/>
        <v>1.5534472443687534E-3</v>
      </c>
      <c r="AI1493" s="13">
        <f t="shared" si="2038"/>
        <v>1.171406886866861E-3</v>
      </c>
      <c r="AJ1493" s="13">
        <f t="shared" si="2039"/>
        <v>4.4166098963879032E-4</v>
      </c>
      <c r="AK1493" s="13">
        <f t="shared" si="2040"/>
        <v>1.1101433211389692E-4</v>
      </c>
      <c r="AL1493" s="13">
        <f t="shared" si="2041"/>
        <v>3.9102653680600702E-7</v>
      </c>
      <c r="AM1493" s="13">
        <f t="shared" si="2042"/>
        <v>5.1447492375936437E-4</v>
      </c>
      <c r="AN1493" s="13">
        <f t="shared" si="2043"/>
        <v>3.1869031444527071E-4</v>
      </c>
      <c r="AO1493" s="13">
        <f t="shared" si="2044"/>
        <v>9.8705993072589356E-5</v>
      </c>
      <c r="AP1493" s="13">
        <f t="shared" si="2045"/>
        <v>2.0381067192466604E-5</v>
      </c>
      <c r="AQ1493" s="13">
        <f t="shared" si="2046"/>
        <v>3.1562513605305466E-6</v>
      </c>
      <c r="AR1493" s="13">
        <f t="shared" si="2047"/>
        <v>1.9245586827224107E-4</v>
      </c>
      <c r="AS1493" s="13">
        <f t="shared" si="2048"/>
        <v>1.4512506319688654E-4</v>
      </c>
      <c r="AT1493" s="13">
        <f t="shared" si="2049"/>
        <v>5.4717177909347463E-5</v>
      </c>
      <c r="AU1493" s="13">
        <f t="shared" si="2050"/>
        <v>1.3753514807208548E-5</v>
      </c>
      <c r="AV1493" s="13">
        <f t="shared" si="2051"/>
        <v>2.5927758445276592E-6</v>
      </c>
      <c r="AW1493" s="13">
        <f t="shared" si="2052"/>
        <v>5.0736399921155624E-9</v>
      </c>
      <c r="AX1493" s="13">
        <f t="shared" si="2053"/>
        <v>6.4658291529442354E-5</v>
      </c>
      <c r="AY1493" s="13">
        <f t="shared" si="2054"/>
        <v>4.0052430754914711E-5</v>
      </c>
      <c r="AZ1493" s="13">
        <f t="shared" si="2055"/>
        <v>1.2405193297187271E-5</v>
      </c>
      <c r="BA1493" s="13">
        <f t="shared" si="2056"/>
        <v>2.5614562019509361E-6</v>
      </c>
      <c r="BB1493" s="13">
        <f t="shared" si="2057"/>
        <v>3.9667204597290842E-7</v>
      </c>
      <c r="BC1493" s="13">
        <f t="shared" si="2058"/>
        <v>4.9143518264802158E-8</v>
      </c>
      <c r="BD1493" s="13">
        <f t="shared" si="2059"/>
        <v>1.9869391212934923E-5</v>
      </c>
      <c r="BE1493" s="13">
        <f t="shared" si="2060"/>
        <v>1.4982898060462792E-5</v>
      </c>
      <c r="BF1493" s="13">
        <f t="shared" si="2061"/>
        <v>5.6490717779032652E-6</v>
      </c>
      <c r="BG1493" s="13">
        <f t="shared" si="2062"/>
        <v>1.4199305467306222E-6</v>
      </c>
      <c r="BH1493" s="13">
        <f t="shared" si="2063"/>
        <v>2.676815108048246E-7</v>
      </c>
      <c r="BI1493" s="13">
        <f t="shared" si="2064"/>
        <v>4.0370082264507812E-8</v>
      </c>
      <c r="BJ1493" s="14">
        <f t="shared" si="2065"/>
        <v>0.34769430352890113</v>
      </c>
      <c r="BK1493" s="14">
        <f t="shared" si="2066"/>
        <v>0.38608349710501771</v>
      </c>
      <c r="BL1493" s="14">
        <f t="shared" si="2067"/>
        <v>0.25621275172626229</v>
      </c>
      <c r="BM1493" s="14">
        <f t="shared" si="2068"/>
        <v>0.16012087916195217</v>
      </c>
      <c r="BN1493" s="14">
        <f t="shared" si="2069"/>
        <v>0.83986080176815092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1.391</v>
      </c>
      <c r="F1494" s="10">
        <f>VLOOKUP(B1494,home!$B$2:$E$405,3,FALSE)</f>
        <v>0.7843</v>
      </c>
      <c r="G1494" s="10">
        <f>VLOOKUP(C1494,away!$B$2:$E$405,4,FALSE)</f>
        <v>1.3070999999999999</v>
      </c>
      <c r="H1494" s="10">
        <f>VLOOKUP(A1494,away!$A$2:$E$405,3,FALSE)</f>
        <v>1.016</v>
      </c>
      <c r="I1494" s="10">
        <f>VLOOKUP(C1494,away!$B$2:$E$405,3,FALSE)</f>
        <v>1.7000999999999999</v>
      </c>
      <c r="J1494" s="10">
        <f>VLOOKUP(B1494,home!$B$2:$E$405,4,FALSE)</f>
        <v>0.89480000000000004</v>
      </c>
      <c r="K1494" s="12">
        <f t="shared" si="2014"/>
        <v>1.4259955152299999</v>
      </c>
      <c r="L1494" s="12">
        <f t="shared" si="2015"/>
        <v>1.54558947168</v>
      </c>
      <c r="M1494" s="13">
        <f t="shared" si="2016"/>
        <v>5.1222059664235431E-2</v>
      </c>
      <c r="N1494" s="13">
        <f t="shared" si="2017"/>
        <v>7.3042427362043194E-2</v>
      </c>
      <c r="O1494" s="13">
        <f t="shared" si="2018"/>
        <v>7.9168276134807078E-2</v>
      </c>
      <c r="P1494" s="13">
        <f t="shared" si="2019"/>
        <v>0.1128936067167251</v>
      </c>
      <c r="Q1494" s="13">
        <f t="shared" si="2020"/>
        <v>5.2079086919893325E-2</v>
      </c>
      <c r="R1494" s="13">
        <f t="shared" si="2021"/>
        <v>6.1180827042506422E-2</v>
      </c>
      <c r="S1494" s="13">
        <f t="shared" si="2022"/>
        <v>6.2204480457516011E-2</v>
      </c>
      <c r="T1494" s="13">
        <f t="shared" si="2023"/>
        <v>8.0492888438094712E-2</v>
      </c>
      <c r="U1494" s="13">
        <f t="shared" si="2024"/>
        <v>8.7243584980676456E-2</v>
      </c>
      <c r="V1494" s="13">
        <f t="shared" si="2025"/>
        <v>1.5233211365098856E-2</v>
      </c>
      <c r="W1494" s="13">
        <f t="shared" si="2026"/>
        <v>2.4754848128347072E-2</v>
      </c>
      <c r="X1494" s="13">
        <f t="shared" si="2027"/>
        <v>3.8260832640210581E-2</v>
      </c>
      <c r="Y1494" s="13">
        <f t="shared" si="2028"/>
        <v>2.9567770053209996E-2</v>
      </c>
      <c r="Z1494" s="13">
        <f t="shared" si="2029"/>
        <v>3.1520147381857655E-2</v>
      </c>
      <c r="AA1494" s="13">
        <f t="shared" si="2030"/>
        <v>4.4947588805917642E-2</v>
      </c>
      <c r="AB1494" s="13">
        <f t="shared" si="2031"/>
        <v>3.204753002882036E-2</v>
      </c>
      <c r="AC1494" s="13">
        <f t="shared" si="2032"/>
        <v>2.0983783453813595E-3</v>
      </c>
      <c r="AD1494" s="13">
        <f t="shared" si="2033"/>
        <v>8.8250756028056716E-3</v>
      </c>
      <c r="AE1494" s="13">
        <f t="shared" si="2034"/>
        <v>1.3639943938476475E-2</v>
      </c>
      <c r="AF1494" s="13">
        <f t="shared" si="2035"/>
        <v>1.054087687280734E-2</v>
      </c>
      <c r="AG1494" s="13">
        <f t="shared" si="2036"/>
        <v>5.4306227722954094E-3</v>
      </c>
      <c r="AH1494" s="13">
        <f t="shared" si="2037"/>
        <v>1.2179301984800278E-2</v>
      </c>
      <c r="AI1494" s="13">
        <f t="shared" si="2038"/>
        <v>1.7367630008957032E-2</v>
      </c>
      <c r="AJ1494" s="13">
        <f t="shared" si="2039"/>
        <v>1.2383081251473348E-2</v>
      </c>
      <c r="AK1494" s="13">
        <f t="shared" si="2040"/>
        <v>5.8860727764432283E-3</v>
      </c>
      <c r="AL1494" s="13">
        <f t="shared" si="2041"/>
        <v>1.8499334171193481E-4</v>
      </c>
      <c r="AM1494" s="13">
        <f t="shared" si="2042"/>
        <v>2.516903646233313E-3</v>
      </c>
      <c r="AN1494" s="13">
        <f t="shared" si="2043"/>
        <v>3.8900997768512116E-3</v>
      </c>
      <c r="AO1494" s="13">
        <f t="shared" si="2044"/>
        <v>3.006248629442976E-3</v>
      </c>
      <c r="AP1494" s="13">
        <f t="shared" si="2045"/>
        <v>1.5488087436398314E-3</v>
      </c>
      <c r="AQ1494" s="13">
        <f t="shared" si="2046"/>
        <v>5.9845562195391287E-4</v>
      </c>
      <c r="AR1494" s="13">
        <f t="shared" si="2047"/>
        <v>3.7648401840237274E-3</v>
      </c>
      <c r="AS1494" s="13">
        <f t="shared" si="2048"/>
        <v>5.3686452179755222E-3</v>
      </c>
      <c r="AT1494" s="13">
        <f t="shared" si="2049"/>
        <v>3.8278320018470414E-3</v>
      </c>
      <c r="AU1494" s="13">
        <f t="shared" si="2050"/>
        <v>1.8194904225625841E-3</v>
      </c>
      <c r="AV1494" s="13">
        <f t="shared" si="2051"/>
        <v>6.4864629564454575E-4</v>
      </c>
      <c r="AW1494" s="13">
        <f t="shared" si="2052"/>
        <v>1.1325722257894709E-5</v>
      </c>
      <c r="AX1494" s="13">
        <f t="shared" si="2053"/>
        <v>5.9818221863245649E-4</v>
      </c>
      <c r="AY1494" s="13">
        <f t="shared" si="2054"/>
        <v>9.2454413926450858E-4</v>
      </c>
      <c r="AZ1494" s="13">
        <f t="shared" si="2055"/>
        <v>7.1448284387533626E-4</v>
      </c>
      <c r="BA1494" s="13">
        <f t="shared" si="2056"/>
        <v>3.680990537299017E-4</v>
      </c>
      <c r="BB1494" s="13">
        <f t="shared" si="2057"/>
        <v>1.4223250549507665E-4</v>
      </c>
      <c r="BC1494" s="13">
        <f t="shared" si="2058"/>
        <v>4.3966612604771651E-5</v>
      </c>
      <c r="BD1494" s="13">
        <f t="shared" si="2059"/>
        <v>9.6981622516414479E-4</v>
      </c>
      <c r="BE1494" s="13">
        <f t="shared" si="2060"/>
        <v>1.3829535876813581E-3</v>
      </c>
      <c r="BF1494" s="13">
        <f t="shared" si="2061"/>
        <v>9.8604280690242781E-4</v>
      </c>
      <c r="BG1494" s="13">
        <f t="shared" si="2062"/>
        <v>4.6869754015588748E-4</v>
      </c>
      <c r="BH1494" s="13">
        <f t="shared" si="2063"/>
        <v>1.6709014756540711E-4</v>
      </c>
      <c r="BI1494" s="13">
        <f t="shared" si="2064"/>
        <v>4.7653960213477848E-5</v>
      </c>
      <c r="BJ1494" s="14">
        <f t="shared" si="2065"/>
        <v>0.35098639651990704</v>
      </c>
      <c r="BK1494" s="14">
        <f t="shared" si="2066"/>
        <v>0.2447612740299332</v>
      </c>
      <c r="BL1494" s="14">
        <f t="shared" si="2067"/>
        <v>0.37185560140413798</v>
      </c>
      <c r="BM1494" s="14">
        <f t="shared" si="2068"/>
        <v>0.56862391707861859</v>
      </c>
      <c r="BN1494" s="14">
        <f t="shared" si="2069"/>
        <v>0.42958628384021058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1.391</v>
      </c>
      <c r="F1495" s="10">
        <f>VLOOKUP(B1495,home!$B$2:$E$405,3,FALSE)</f>
        <v>0.84960000000000002</v>
      </c>
      <c r="G1495" s="10">
        <f>VLOOKUP(C1495,away!$B$2:$E$405,4,FALSE)</f>
        <v>0.91500000000000004</v>
      </c>
      <c r="H1495" s="10">
        <f>VLOOKUP(A1495,away!$A$2:$E$405,3,FALSE)</f>
        <v>1.016</v>
      </c>
      <c r="I1495" s="10">
        <f>VLOOKUP(C1495,away!$B$2:$E$405,3,FALSE)</f>
        <v>1.0737000000000001</v>
      </c>
      <c r="J1495" s="10">
        <f>VLOOKUP(B1495,home!$B$2:$E$405,4,FALSE)</f>
        <v>1.5210999999999999</v>
      </c>
      <c r="K1495" s="12">
        <f t="shared" si="2014"/>
        <v>1.081341144</v>
      </c>
      <c r="L1495" s="12">
        <f t="shared" si="2015"/>
        <v>1.6593363511199999</v>
      </c>
      <c r="M1495" s="13">
        <f t="shared" si="2016"/>
        <v>6.4526615613788585E-2</v>
      </c>
      <c r="N1495" s="13">
        <f t="shared" si="2017"/>
        <v>6.9775284346262401E-2</v>
      </c>
      <c r="O1495" s="13">
        <f t="shared" si="2018"/>
        <v>0.10707135890270676</v>
      </c>
      <c r="P1495" s="13">
        <f t="shared" si="2019"/>
        <v>0.11578066572548749</v>
      </c>
      <c r="Q1495" s="13">
        <f t="shared" si="2020"/>
        <v>3.7725442898956338E-2</v>
      </c>
      <c r="R1495" s="13">
        <f t="shared" si="2021"/>
        <v>8.8833698995538682E-2</v>
      </c>
      <c r="S1495" s="13">
        <f t="shared" si="2022"/>
        <v>5.1936563030327877E-2</v>
      </c>
      <c r="T1495" s="13">
        <f t="shared" si="2023"/>
        <v>6.2599198764340128E-2</v>
      </c>
      <c r="U1495" s="13">
        <f t="shared" si="2024"/>
        <v>9.6059533697587435E-2</v>
      </c>
      <c r="V1495" s="13">
        <f t="shared" si="2025"/>
        <v>1.0354469471319891E-2</v>
      </c>
      <c r="W1495" s="13">
        <f t="shared" si="2026"/>
        <v>1.3598024527421376E-2</v>
      </c>
      <c r="X1495" s="13">
        <f t="shared" si="2027"/>
        <v>2.2563696401771648E-2</v>
      </c>
      <c r="Y1495" s="13">
        <f t="shared" si="2028"/>
        <v>1.8720380827547619E-2</v>
      </c>
      <c r="Z1495" s="13">
        <f t="shared" si="2029"/>
        <v>4.9134995315916516E-2</v>
      </c>
      <c r="AA1495" s="13">
        <f t="shared" si="2030"/>
        <v>5.3131692045347803E-2</v>
      </c>
      <c r="AB1495" s="13">
        <f t="shared" si="2031"/>
        <v>2.8726742329486049E-2</v>
      </c>
      <c r="AC1495" s="13">
        <f t="shared" si="2032"/>
        <v>1.1611946454381703E-3</v>
      </c>
      <c r="AD1495" s="13">
        <f t="shared" si="2033"/>
        <v>3.6760258496554721E-3</v>
      </c>
      <c r="AE1495" s="13">
        <f t="shared" si="2034"/>
        <v>6.0997633199901084E-3</v>
      </c>
      <c r="AF1495" s="13">
        <f t="shared" si="2035"/>
        <v>5.0607795050440019E-3</v>
      </c>
      <c r="AG1495" s="13">
        <f t="shared" si="2036"/>
        <v>2.7991784659075311E-3</v>
      </c>
      <c r="AH1495" s="13">
        <f t="shared" si="2037"/>
        <v>2.0382870959952795E-2</v>
      </c>
      <c r="AI1495" s="13">
        <f t="shared" si="2038"/>
        <v>2.2040837001839734E-2</v>
      </c>
      <c r="AJ1495" s="13">
        <f t="shared" si="2039"/>
        <v>1.1916831949143454E-2</v>
      </c>
      <c r="AK1495" s="13">
        <f t="shared" si="2040"/>
        <v>4.2953868975808447E-3</v>
      </c>
      <c r="AL1495" s="13">
        <f t="shared" si="2041"/>
        <v>8.3341664711126501E-5</v>
      </c>
      <c r="AM1495" s="13">
        <f t="shared" si="2042"/>
        <v>7.950075995280042E-4</v>
      </c>
      <c r="AN1495" s="13">
        <f t="shared" si="2043"/>
        <v>1.3191850093134687E-3</v>
      </c>
      <c r="AO1495" s="13">
        <f t="shared" si="2044"/>
        <v>1.0944858199032073E-3</v>
      </c>
      <c r="AP1495" s="13">
        <f t="shared" si="2045"/>
        <v>6.0537336891692314E-4</v>
      </c>
      <c r="AQ1495" s="13">
        <f t="shared" si="2046"/>
        <v>2.5112950926095714E-4</v>
      </c>
      <c r="AR1495" s="13">
        <f t="shared" si="2047"/>
        <v>6.7644077448075716E-3</v>
      </c>
      <c r="AS1495" s="13">
        <f t="shared" si="2048"/>
        <v>7.3146324092526784E-3</v>
      </c>
      <c r="AT1495" s="13">
        <f t="shared" si="2049"/>
        <v>3.9548064886803843E-3</v>
      </c>
      <c r="AU1495" s="13">
        <f t="shared" si="2050"/>
        <v>1.4254983242560899E-3</v>
      </c>
      <c r="AV1495" s="13">
        <f t="shared" si="2051"/>
        <v>3.8536249718029079E-4</v>
      </c>
      <c r="AW1495" s="13">
        <f t="shared" si="2052"/>
        <v>4.1539075392629517E-6</v>
      </c>
      <c r="AX1495" s="13">
        <f t="shared" si="2053"/>
        <v>1.4327907119371762E-4</v>
      </c>
      <c r="AY1495" s="13">
        <f t="shared" si="2054"/>
        <v>2.377481711864461E-4</v>
      </c>
      <c r="AZ1495" s="13">
        <f t="shared" si="2055"/>
        <v>1.9725209143098529E-4</v>
      </c>
      <c r="BA1495" s="13">
        <f t="shared" si="2056"/>
        <v>1.0910252188195992E-4</v>
      </c>
      <c r="BB1495" s="13">
        <f t="shared" si="2057"/>
        <v>4.5259445139400317E-5</v>
      </c>
      <c r="BC1495" s="13">
        <f t="shared" si="2058"/>
        <v>1.5020128510265656E-5</v>
      </c>
      <c r="BD1495" s="13">
        <f t="shared" si="2059"/>
        <v>1.870737944126145E-3</v>
      </c>
      <c r="BE1495" s="13">
        <f t="shared" si="2060"/>
        <v>2.0229059086255734E-3</v>
      </c>
      <c r="BF1495" s="13">
        <f t="shared" si="2061"/>
        <v>1.0937256947187687E-3</v>
      </c>
      <c r="BG1495" s="13">
        <f t="shared" si="2062"/>
        <v>3.9423019798312937E-4</v>
      </c>
      <c r="BH1495" s="13">
        <f t="shared" si="2063"/>
        <v>1.065743333216059E-4</v>
      </c>
      <c r="BI1495" s="13">
        <f t="shared" si="2064"/>
        <v>2.3048642303004536E-5</v>
      </c>
      <c r="BJ1495" s="14">
        <f t="shared" si="2065"/>
        <v>0.24743061764316188</v>
      </c>
      <c r="BK1495" s="14">
        <f t="shared" si="2066"/>
        <v>0.24408059832225959</v>
      </c>
      <c r="BL1495" s="14">
        <f t="shared" si="2067"/>
        <v>0.45781488296443884</v>
      </c>
      <c r="BM1495" s="14">
        <f t="shared" si="2068"/>
        <v>0.51451443349938963</v>
      </c>
      <c r="BN1495" s="14">
        <f t="shared" si="2069"/>
        <v>0.48371306648274026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1.391</v>
      </c>
      <c r="F1496" s="10">
        <f>VLOOKUP(B1496,home!$B$2:$E$405,3,FALSE)</f>
        <v>1.1763999999999999</v>
      </c>
      <c r="G1496" s="10">
        <f>VLOOKUP(C1496,away!$B$2:$E$405,4,FALSE)</f>
        <v>1.659</v>
      </c>
      <c r="H1496" s="10">
        <f>VLOOKUP(A1496,away!$A$2:$E$405,3,FALSE)</f>
        <v>1.016</v>
      </c>
      <c r="I1496" s="10">
        <f>VLOOKUP(C1496,away!$B$2:$E$405,3,FALSE)</f>
        <v>0.68140000000000001</v>
      </c>
      <c r="J1496" s="10">
        <f>VLOOKUP(B1496,home!$B$2:$E$405,4,FALSE)</f>
        <v>0.71579999999999999</v>
      </c>
      <c r="K1496" s="12">
        <f t="shared" si="2014"/>
        <v>2.7147418116000002</v>
      </c>
      <c r="L1496" s="12">
        <f t="shared" si="2015"/>
        <v>0.49555005792000001</v>
      </c>
      <c r="M1496" s="13">
        <f t="shared" si="2016"/>
        <v>4.0344836125465265E-2</v>
      </c>
      <c r="N1496" s="13">
        <f t="shared" si="2017"/>
        <v>0.10952581351195072</v>
      </c>
      <c r="O1496" s="13">
        <f t="shared" si="2018"/>
        <v>1.9992885878747226E-2</v>
      </c>
      <c r="P1496" s="13">
        <f t="shared" si="2019"/>
        <v>5.4275523229582304E-2</v>
      </c>
      <c r="Q1496" s="13">
        <f t="shared" si="2020"/>
        <v>0.14866715269519845</v>
      </c>
      <c r="R1496" s="13">
        <f t="shared" si="2021"/>
        <v>4.9537378776005683E-3</v>
      </c>
      <c r="S1496" s="13">
        <f t="shared" si="2022"/>
        <v>1.825408592988154E-2</v>
      </c>
      <c r="T1496" s="13">
        <f t="shared" si="2023"/>
        <v>7.3672016128907086E-2</v>
      </c>
      <c r="U1496" s="13">
        <f t="shared" si="2024"/>
        <v>1.3448119340028908E-2</v>
      </c>
      <c r="V1496" s="13">
        <f t="shared" si="2025"/>
        <v>2.728560854840452E-3</v>
      </c>
      <c r="W1496" s="13">
        <f t="shared" si="2026"/>
        <v>0.13453097847772563</v>
      </c>
      <c r="X1496" s="13">
        <f t="shared" si="2027"/>
        <v>6.6666834176671214E-2</v>
      </c>
      <c r="Y1496" s="13">
        <f t="shared" si="2028"/>
        <v>1.6518376768796226E-2</v>
      </c>
      <c r="Z1496" s="13">
        <f t="shared" si="2029"/>
        <v>8.182750307218202E-4</v>
      </c>
      <c r="AA1496" s="13">
        <f t="shared" si="2030"/>
        <v>2.2214054392888003E-3</v>
      </c>
      <c r="AB1496" s="13">
        <f t="shared" si="2031"/>
        <v>3.0152711132764862E-3</v>
      </c>
      <c r="AC1496" s="13">
        <f t="shared" si="2032"/>
        <v>2.2941918080865984E-4</v>
      </c>
      <c r="AD1496" s="13">
        <f t="shared" si="2033"/>
        <v>9.1304218057235403E-2</v>
      </c>
      <c r="AE1496" s="13">
        <f t="shared" si="2034"/>
        <v>4.5245810546603323E-2</v>
      </c>
      <c r="AF1496" s="13">
        <f t="shared" si="2035"/>
        <v>1.1210782018503309E-2</v>
      </c>
      <c r="AG1496" s="13">
        <f t="shared" si="2036"/>
        <v>1.8518345595326042E-3</v>
      </c>
      <c r="AH1496" s="13">
        <f t="shared" si="2037"/>
        <v>1.013740597171719E-4</v>
      </c>
      <c r="AI1496" s="13">
        <f t="shared" si="2038"/>
        <v>2.7520439852584191E-4</v>
      </c>
      <c r="AJ1496" s="13">
        <f t="shared" si="2039"/>
        <v>3.7355444370716629E-4</v>
      </c>
      <c r="AK1496" s="13">
        <f t="shared" si="2040"/>
        <v>3.380346224136076E-4</v>
      </c>
      <c r="AL1496" s="13">
        <f t="shared" si="2041"/>
        <v>1.2345417429451568E-5</v>
      </c>
      <c r="AM1496" s="13">
        <f t="shared" si="2042"/>
        <v>4.9573475667084123E-2</v>
      </c>
      <c r="AN1496" s="13">
        <f t="shared" si="2043"/>
        <v>2.4566138738119251E-2</v>
      </c>
      <c r="AO1496" s="13">
        <f t="shared" si="2044"/>
        <v>6.086875737272875E-3</v>
      </c>
      <c r="AP1496" s="13">
        <f t="shared" si="2045"/>
        <v>1.0054505413858057E-3</v>
      </c>
      <c r="AQ1496" s="13">
        <f t="shared" si="2046"/>
        <v>1.2456276850485781E-4</v>
      </c>
      <c r="AR1496" s="13">
        <f t="shared" si="2047"/>
        <v>1.0047184232886017E-5</v>
      </c>
      <c r="AS1496" s="13">
        <f t="shared" si="2048"/>
        <v>2.7275511125863946E-5</v>
      </c>
      <c r="AT1496" s="13">
        <f t="shared" si="2049"/>
        <v>3.7022985243071927E-5</v>
      </c>
      <c r="AU1496" s="13">
        <f t="shared" si="2050"/>
        <v>3.3502615343205717E-5</v>
      </c>
      <c r="AV1496" s="13">
        <f t="shared" si="2051"/>
        <v>2.2737737667538069E-5</v>
      </c>
      <c r="AW1496" s="13">
        <f t="shared" si="2052"/>
        <v>4.6133811991545154E-7</v>
      </c>
      <c r="AX1496" s="13">
        <f t="shared" si="2053"/>
        <v>2.2429864523294745E-2</v>
      </c>
      <c r="AY1496" s="13">
        <f t="shared" si="2054"/>
        <v>1.1115120663656466E-2</v>
      </c>
      <c r="AZ1496" s="13">
        <f t="shared" si="2055"/>
        <v>2.7540493443313748E-3</v>
      </c>
      <c r="BA1496" s="13">
        <f t="shared" si="2056"/>
        <v>4.5492310403265048E-4</v>
      </c>
      <c r="BB1496" s="13">
        <f t="shared" si="2057"/>
        <v>5.6359292638131514E-5</v>
      </c>
      <c r="BC1496" s="13">
        <f t="shared" si="2058"/>
        <v>5.585770146231261E-6</v>
      </c>
      <c r="BD1496" s="13">
        <f t="shared" si="2059"/>
        <v>8.2981378808992972E-7</v>
      </c>
      <c r="BE1496" s="13">
        <f t="shared" si="2060"/>
        <v>2.2527301863699146E-6</v>
      </c>
      <c r="BF1496" s="13">
        <f t="shared" si="2061"/>
        <v>3.0577904135959343E-6</v>
      </c>
      <c r="BG1496" s="13">
        <f t="shared" si="2062"/>
        <v>2.7670371622995132E-6</v>
      </c>
      <c r="BH1496" s="13">
        <f t="shared" si="2063"/>
        <v>1.8779478696863766E-6</v>
      </c>
      <c r="BI1496" s="13">
        <f t="shared" si="2064"/>
        <v>1.0196287203685508E-6</v>
      </c>
      <c r="BJ1496" s="14">
        <f t="shared" si="2065"/>
        <v>0.81736622309159046</v>
      </c>
      <c r="BK1496" s="14">
        <f t="shared" si="2066"/>
        <v>0.12695989140166411</v>
      </c>
      <c r="BL1496" s="14">
        <f t="shared" si="2067"/>
        <v>4.4861978155058761E-2</v>
      </c>
      <c r="BM1496" s="14">
        <f t="shared" si="2068"/>
        <v>0.60113175903495397</v>
      </c>
      <c r="BN1496" s="14">
        <f t="shared" si="2069"/>
        <v>0.37775994931854451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1.391</v>
      </c>
      <c r="F1501" s="10">
        <f>VLOOKUP(B1501,home!$B$2:$E$405,3,FALSE)</f>
        <v>0.71889999999999998</v>
      </c>
      <c r="G1501" s="10">
        <f>VLOOKUP(C1501,away!$B$2:$E$405,4,FALSE)</f>
        <v>0.84960000000000002</v>
      </c>
      <c r="H1501" s="10">
        <f>VLOOKUP(A1501,away!$A$2:$E$405,3,FALSE)</f>
        <v>1.016</v>
      </c>
      <c r="I1501" s="10">
        <f>VLOOKUP(C1501,away!$B$2:$E$405,3,FALSE)</f>
        <v>1.3422000000000001</v>
      </c>
      <c r="J1501" s="10">
        <f>VLOOKUP(B1501,home!$B$2:$E$405,4,FALSE)</f>
        <v>0.62629999999999997</v>
      </c>
      <c r="K1501" s="12">
        <f t="shared" si="2014"/>
        <v>0.84959141904000002</v>
      </c>
      <c r="L1501" s="12">
        <f t="shared" si="2015"/>
        <v>0.85406977776000004</v>
      </c>
      <c r="M1501" s="13">
        <f t="shared" si="2016"/>
        <v>0.18201590660424172</v>
      </c>
      <c r="N1501" s="13">
        <f t="shared" si="2017"/>
        <v>0.15463915237974982</v>
      </c>
      <c r="O1501" s="13">
        <f t="shared" si="2018"/>
        <v>0.15545428490226965</v>
      </c>
      <c r="P1501" s="13">
        <f t="shared" si="2019"/>
        <v>0.13207262650596771</v>
      </c>
      <c r="Q1501" s="13">
        <f t="shared" si="2020"/>
        <v>6.5690048454727229E-2</v>
      </c>
      <c r="R1501" s="13">
        <f t="shared" si="2021"/>
        <v>6.6384403279160578E-2</v>
      </c>
      <c r="S1501" s="13">
        <f t="shared" si="2022"/>
        <v>2.3958316332912118E-2</v>
      </c>
      <c r="T1501" s="13">
        <f t="shared" si="2023"/>
        <v>5.6103885084772522E-2</v>
      </c>
      <c r="U1501" s="13">
        <f t="shared" si="2024"/>
        <v>5.6399619384065659E-2</v>
      </c>
      <c r="V1501" s="13">
        <f t="shared" si="2025"/>
        <v>1.9316002673623162E-3</v>
      </c>
      <c r="W1501" s="13">
        <f t="shared" si="2026"/>
        <v>1.8603233827819358E-2</v>
      </c>
      <c r="X1501" s="13">
        <f t="shared" si="2027"/>
        <v>1.5888459780942991E-2</v>
      </c>
      <c r="Y1501" s="13">
        <f t="shared" si="2028"/>
        <v>6.7849266570293391E-3</v>
      </c>
      <c r="Z1501" s="13">
        <f t="shared" si="2029"/>
        <v>1.8898970851787631E-2</v>
      </c>
      <c r="AA1501" s="13">
        <f t="shared" si="2030"/>
        <v>1.6056403464365852E-2</v>
      </c>
      <c r="AB1501" s="13">
        <f t="shared" si="2031"/>
        <v>6.8206913019846788E-3</v>
      </c>
      <c r="AC1501" s="13">
        <f t="shared" si="2032"/>
        <v>8.7599322165583083E-5</v>
      </c>
      <c r="AD1501" s="13">
        <f t="shared" si="2033"/>
        <v>3.9512869566274934E-3</v>
      </c>
      <c r="AE1501" s="13">
        <f t="shared" si="2034"/>
        <v>3.3746747729128303E-3</v>
      </c>
      <c r="AF1501" s="13">
        <f t="shared" si="2035"/>
        <v>1.4411038666569695E-3</v>
      </c>
      <c r="AG1501" s="13">
        <f t="shared" si="2036"/>
        <v>4.1026775304159828E-4</v>
      </c>
      <c r="AH1501" s="13">
        <f t="shared" si="2037"/>
        <v>4.0352599588197443E-3</v>
      </c>
      <c r="AI1501" s="13">
        <f t="shared" si="2038"/>
        <v>3.4283222346089583E-3</v>
      </c>
      <c r="AJ1501" s="13">
        <f t="shared" si="2039"/>
        <v>1.4563365761139045E-3</v>
      </c>
      <c r="AK1501" s="13">
        <f t="shared" si="2040"/>
        <v>4.1243035276682241E-4</v>
      </c>
      <c r="AL1501" s="13">
        <f t="shared" si="2041"/>
        <v>2.5425190082329626E-6</v>
      </c>
      <c r="AM1501" s="13">
        <f t="shared" si="2042"/>
        <v>6.7139589850307942E-4</v>
      </c>
      <c r="AN1501" s="13">
        <f t="shared" si="2043"/>
        <v>5.7341894582350059E-4</v>
      </c>
      <c r="AO1501" s="13">
        <f t="shared" si="2044"/>
        <v>2.448698958114253E-4</v>
      </c>
      <c r="AP1501" s="13">
        <f t="shared" si="2045"/>
        <v>6.9711992498592789E-5</v>
      </c>
      <c r="AQ1501" s="13">
        <f t="shared" si="2046"/>
        <v>1.488472648511998E-5</v>
      </c>
      <c r="AR1501" s="13">
        <f t="shared" si="2047"/>
        <v>6.892787152466014E-4</v>
      </c>
      <c r="AS1501" s="13">
        <f t="shared" si="2048"/>
        <v>5.8560528180042815E-4</v>
      </c>
      <c r="AT1501" s="13">
        <f t="shared" si="2049"/>
        <v>2.4876261118107247E-4</v>
      </c>
      <c r="AU1501" s="13">
        <f t="shared" si="2050"/>
        <v>7.0448859945807706E-5</v>
      </c>
      <c r="AV1501" s="13">
        <f t="shared" si="2051"/>
        <v>1.4963186722777242E-5</v>
      </c>
      <c r="AW1501" s="13">
        <f t="shared" si="2052"/>
        <v>5.1246614409732301E-8</v>
      </c>
      <c r="AX1501" s="13">
        <f t="shared" si="2053"/>
        <v>9.5068699024477779E-5</v>
      </c>
      <c r="AY1501" s="13">
        <f t="shared" si="2054"/>
        <v>8.1195302647768078E-5</v>
      </c>
      <c r="AZ1501" s="13">
        <f t="shared" si="2055"/>
        <v>3.4673227043767601E-5</v>
      </c>
      <c r="BA1501" s="13">
        <f t="shared" si="2056"/>
        <v>9.8711184384975408E-6</v>
      </c>
      <c r="BB1501" s="13">
        <f t="shared" si="2057"/>
        <v>2.1076559827525578E-6</v>
      </c>
      <c r="BC1501" s="13">
        <f t="shared" si="2058"/>
        <v>3.6001705535680244E-7</v>
      </c>
      <c r="BD1501" s="13">
        <f t="shared" si="2059"/>
        <v>9.8115353190893841E-5</v>
      </c>
      <c r="BE1501" s="13">
        <f t="shared" si="2060"/>
        <v>8.3357962147062294E-5</v>
      </c>
      <c r="BF1501" s="13">
        <f t="shared" si="2061"/>
        <v>3.5410104674402631E-5</v>
      </c>
      <c r="BG1501" s="13">
        <f t="shared" si="2062"/>
        <v>1.0028040359560223E-5</v>
      </c>
      <c r="BH1501" s="13">
        <f t="shared" si="2063"/>
        <v>2.1299342598172898E-6</v>
      </c>
      <c r="BI1501" s="13">
        <f t="shared" si="2064"/>
        <v>3.6191477405201692E-7</v>
      </c>
      <c r="BJ1501" s="14">
        <f t="shared" si="2065"/>
        <v>0.32868459701359448</v>
      </c>
      <c r="BK1501" s="14">
        <f t="shared" si="2066"/>
        <v>0.34014978685430547</v>
      </c>
      <c r="BL1501" s="14">
        <f t="shared" si="2067"/>
        <v>0.31228621341845825</v>
      </c>
      <c r="BM1501" s="14">
        <f t="shared" si="2068"/>
        <v>0.24368200195599579</v>
      </c>
      <c r="BN1501" s="14">
        <f t="shared" si="2069"/>
        <v>0.75625642212611677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1.391</v>
      </c>
      <c r="F1502" s="10">
        <f>VLOOKUP(B1502,home!$B$2:$E$405,3,FALSE)</f>
        <v>0.91500000000000004</v>
      </c>
      <c r="G1502" s="10">
        <f>VLOOKUP(C1502,away!$B$2:$E$405,4,FALSE)</f>
        <v>1.0185</v>
      </c>
      <c r="H1502" s="10">
        <f>VLOOKUP(A1502,away!$A$2:$E$405,3,FALSE)</f>
        <v>1.016</v>
      </c>
      <c r="I1502" s="10">
        <f>VLOOKUP(C1502,away!$B$2:$E$405,3,FALSE)</f>
        <v>0.82020000000000004</v>
      </c>
      <c r="J1502" s="10">
        <f>VLOOKUP(B1502,home!$B$2:$E$405,4,FALSE)</f>
        <v>0.71579999999999999</v>
      </c>
      <c r="K1502" s="12">
        <f t="shared" si="2014"/>
        <v>1.2963111525000002</v>
      </c>
      <c r="L1502" s="12">
        <f t="shared" si="2015"/>
        <v>0.59649274656000006</v>
      </c>
      <c r="M1502" s="13">
        <f t="shared" si="2016"/>
        <v>0.15064881203088273</v>
      </c>
      <c r="N1502" s="13">
        <f t="shared" si="2017"/>
        <v>0.19528773514650949</v>
      </c>
      <c r="O1502" s="13">
        <f t="shared" si="2018"/>
        <v>8.9860923654302413E-2</v>
      </c>
      <c r="P1502" s="13">
        <f t="shared" si="2019"/>
        <v>0.11648771750702329</v>
      </c>
      <c r="Q1502" s="13">
        <f t="shared" si="2020"/>
        <v>0.12657683450844329</v>
      </c>
      <c r="R1502" s="13">
        <f t="shared" si="2021"/>
        <v>2.6800694579486656E-2</v>
      </c>
      <c r="S1502" s="13">
        <f t="shared" si="2022"/>
        <v>2.251824648841964E-2</v>
      </c>
      <c r="T1502" s="13">
        <f t="shared" si="2023"/>
        <v>7.5502163666811922E-2</v>
      </c>
      <c r="U1502" s="13">
        <f t="shared" si="2024"/>
        <v>3.4742039278134858E-2</v>
      </c>
      <c r="V1502" s="13">
        <f t="shared" si="2025"/>
        <v>1.9346681569721949E-3</v>
      </c>
      <c r="W1502" s="13">
        <f t="shared" si="2026"/>
        <v>5.4694320740480633E-2</v>
      </c>
      <c r="X1502" s="13">
        <f t="shared" si="2027"/>
        <v>3.2624765599722869E-2</v>
      </c>
      <c r="Y1502" s="13">
        <f t="shared" si="2028"/>
        <v>9.7302180192274483E-3</v>
      </c>
      <c r="Z1502" s="13">
        <f t="shared" si="2029"/>
        <v>5.3288066398112345E-3</v>
      </c>
      <c r="AA1502" s="13">
        <f t="shared" si="2030"/>
        <v>6.9077914767033547E-3</v>
      </c>
      <c r="AB1502" s="13">
        <f t="shared" si="2031"/>
        <v>4.4773235651975026E-3</v>
      </c>
      <c r="AC1502" s="13">
        <f t="shared" si="2032"/>
        <v>9.3497699509327608E-5</v>
      </c>
      <c r="AD1502" s="13">
        <f t="shared" si="2033"/>
        <v>1.7725214488574278E-2</v>
      </c>
      <c r="AE1502" s="13">
        <f t="shared" si="2034"/>
        <v>1.0572961873654778E-2</v>
      </c>
      <c r="AF1502" s="13">
        <f t="shared" si="2035"/>
        <v>3.1533475336452507E-3</v>
      </c>
      <c r="AG1502" s="13">
        <f t="shared" si="2036"/>
        <v>6.2698297706741926E-4</v>
      </c>
      <c r="AH1502" s="13">
        <f t="shared" si="2037"/>
        <v>7.9464862711704201E-4</v>
      </c>
      <c r="AI1502" s="13">
        <f t="shared" si="2038"/>
        <v>1.0301118776506355E-3</v>
      </c>
      <c r="AJ1502" s="13">
        <f t="shared" si="2039"/>
        <v>6.6767275766061742E-4</v>
      </c>
      <c r="AK1502" s="13">
        <f t="shared" si="2040"/>
        <v>2.8850388065862942E-4</v>
      </c>
      <c r="AL1502" s="13">
        <f t="shared" si="2041"/>
        <v>2.8918471937943754E-6</v>
      </c>
      <c r="AM1502" s="13">
        <f t="shared" si="2042"/>
        <v>4.5954786443986864E-3</v>
      </c>
      <c r="AN1502" s="13">
        <f t="shared" si="2043"/>
        <v>2.7411696783551979E-3</v>
      </c>
      <c r="AO1502" s="13">
        <f t="shared" si="2044"/>
        <v>8.1754391511454187E-4</v>
      </c>
      <c r="AP1502" s="13">
        <f t="shared" si="2045"/>
        <v>1.6255300512002955E-4</v>
      </c>
      <c r="AQ1502" s="13">
        <f t="shared" si="2046"/>
        <v>2.4240422121407041E-5</v>
      </c>
      <c r="AR1502" s="13">
        <f t="shared" si="2047"/>
        <v>9.4800428427835581E-5</v>
      </c>
      <c r="AS1502" s="13">
        <f t="shared" si="2048"/>
        <v>1.2289085263278134E-4</v>
      </c>
      <c r="AT1502" s="13">
        <f t="shared" si="2049"/>
        <v>7.9652391404054244E-5</v>
      </c>
      <c r="AU1502" s="13">
        <f t="shared" si="2050"/>
        <v>3.4418094433456885E-5</v>
      </c>
      <c r="AV1502" s="13">
        <f t="shared" si="2051"/>
        <v>1.1154139915472083E-5</v>
      </c>
      <c r="AW1502" s="13">
        <f t="shared" si="2052"/>
        <v>6.2113680604976951E-8</v>
      </c>
      <c r="AX1502" s="13">
        <f t="shared" si="2053"/>
        <v>9.9286170296826524E-4</v>
      </c>
      <c r="AY1502" s="13">
        <f t="shared" si="2054"/>
        <v>5.922348041577794E-4</v>
      </c>
      <c r="AZ1502" s="13">
        <f t="shared" si="2055"/>
        <v>1.7663188247024877E-4</v>
      </c>
      <c r="BA1502" s="13">
        <f t="shared" si="2056"/>
        <v>3.5119878901580604E-5</v>
      </c>
      <c r="BB1502" s="13">
        <f t="shared" si="2057"/>
        <v>5.2371882562146028E-6</v>
      </c>
      <c r="BC1502" s="13">
        <f t="shared" si="2058"/>
        <v>6.2478896144024549E-7</v>
      </c>
      <c r="BD1502" s="13">
        <f t="shared" si="2059"/>
        <v>9.424627987997385E-6</v>
      </c>
      <c r="BE1502" s="13">
        <f t="shared" si="2060"/>
        <v>1.2217250369004649E-5</v>
      </c>
      <c r="BF1502" s="13">
        <f t="shared" si="2061"/>
        <v>7.9186789531127353E-6</v>
      </c>
      <c r="BG1502" s="13">
        <f t="shared" si="2062"/>
        <v>3.4216906133290218E-6</v>
      </c>
      <c r="BH1502" s="13">
        <f t="shared" si="2063"/>
        <v>1.1088939256157442E-6</v>
      </c>
      <c r="BI1502" s="13">
        <f t="shared" si="2064"/>
        <v>2.8749431254303903E-7</v>
      </c>
      <c r="BJ1502" s="14">
        <f t="shared" si="2065"/>
        <v>0.53663824046496311</v>
      </c>
      <c r="BK1502" s="14">
        <f t="shared" si="2066"/>
        <v>0.29227806853415877</v>
      </c>
      <c r="BL1502" s="14">
        <f t="shared" si="2067"/>
        <v>0.16594700423988695</v>
      </c>
      <c r="BM1502" s="14">
        <f t="shared" si="2068"/>
        <v>0.29393722976169456</v>
      </c>
      <c r="BN1502" s="14">
        <f t="shared" si="2069"/>
        <v>0.70566271742664777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1.391</v>
      </c>
      <c r="F1503" s="10">
        <f>VLOOKUP(B1503,home!$B$2:$E$405,3,FALSE)</f>
        <v>0.82950000000000002</v>
      </c>
      <c r="G1503" s="10">
        <f>VLOOKUP(C1503,away!$B$2:$E$405,4,FALSE)</f>
        <v>0.98029999999999995</v>
      </c>
      <c r="H1503" s="10">
        <f>VLOOKUP(A1503,away!$A$2:$E$405,3,FALSE)</f>
        <v>1.016</v>
      </c>
      <c r="I1503" s="10">
        <f>VLOOKUP(C1503,away!$B$2:$E$405,3,FALSE)</f>
        <v>0.80530000000000002</v>
      </c>
      <c r="J1503" s="10">
        <f>VLOOKUP(B1503,home!$B$2:$E$405,4,FALSE)</f>
        <v>1.06</v>
      </c>
      <c r="K1503" s="12">
        <f t="shared" si="2014"/>
        <v>1.1311039603499999</v>
      </c>
      <c r="L1503" s="12">
        <f t="shared" si="2015"/>
        <v>0.86727588800000011</v>
      </c>
      <c r="M1503" s="13">
        <f t="shared" si="2016"/>
        <v>0.13555472463522292</v>
      </c>
      <c r="N1503" s="13">
        <f t="shared" si="2017"/>
        <v>0.15332648587905431</v>
      </c>
      <c r="O1503" s="13">
        <f t="shared" si="2018"/>
        <v>0.11756334418060843</v>
      </c>
      <c r="P1503" s="13">
        <f t="shared" si="2019"/>
        <v>0.13297636419467632</v>
      </c>
      <c r="Q1503" s="13">
        <f t="shared" si="2020"/>
        <v>8.6714097702173365E-2</v>
      </c>
      <c r="R1503" s="13">
        <f t="shared" si="2021"/>
        <v>5.0979926860243406E-2</v>
      </c>
      <c r="S1503" s="13">
        <f t="shared" si="2022"/>
        <v>3.2611761563492693E-2</v>
      </c>
      <c r="T1503" s="13">
        <f t="shared" si="2023"/>
        <v>7.5205046086771171E-2</v>
      </c>
      <c r="U1503" s="13">
        <f t="shared" si="2024"/>
        <v>5.7663597169974649E-2</v>
      </c>
      <c r="V1503" s="13">
        <f t="shared" si="2025"/>
        <v>3.5546066106976366E-3</v>
      </c>
      <c r="W1503" s="13">
        <f t="shared" si="2026"/>
        <v>3.2694219776368362E-2</v>
      </c>
      <c r="X1503" s="13">
        <f t="shared" si="2027"/>
        <v>2.8354908489017033E-2</v>
      </c>
      <c r="Y1503" s="13">
        <f t="shared" si="2028"/>
        <v>1.2295764219485493E-2</v>
      </c>
      <c r="Z1503" s="13">
        <f t="shared" si="2029"/>
        <v>1.4737887112630885E-2</v>
      </c>
      <c r="AA1503" s="13">
        <f t="shared" si="2030"/>
        <v>1.667008248028802E-2</v>
      </c>
      <c r="AB1503" s="13">
        <f t="shared" si="2031"/>
        <v>9.4277981564074662E-3</v>
      </c>
      <c r="AC1503" s="13">
        <f t="shared" si="2032"/>
        <v>2.1793719497093759E-4</v>
      </c>
      <c r="AD1503" s="13">
        <f t="shared" si="2033"/>
        <v>9.2451403674008916E-3</v>
      </c>
      <c r="AE1503" s="13">
        <f t="shared" si="2034"/>
        <v>8.0180873218222547E-3</v>
      </c>
      <c r="AF1503" s="13">
        <f t="shared" si="2035"/>
        <v>3.4769469010474691E-3</v>
      </c>
      <c r="AG1503" s="13">
        <f t="shared" si="2036"/>
        <v>1.0051574037115974E-3</v>
      </c>
      <c r="AH1503" s="13">
        <f t="shared" si="2037"/>
        <v>3.1954535332126776E-3</v>
      </c>
      <c r="AI1503" s="13">
        <f t="shared" si="2038"/>
        <v>3.6143901465312592E-3</v>
      </c>
      <c r="AJ1503" s="13">
        <f t="shared" si="2039"/>
        <v>2.0441255044957624E-3</v>
      </c>
      <c r="AK1503" s="13">
        <f t="shared" si="2040"/>
        <v>7.7070615119586596E-4</v>
      </c>
      <c r="AL1503" s="13">
        <f t="shared" si="2041"/>
        <v>8.5516741339729519E-6</v>
      </c>
      <c r="AM1503" s="13">
        <f t="shared" si="2042"/>
        <v>2.0914429767117577E-3</v>
      </c>
      <c r="AN1503" s="13">
        <f t="shared" si="2043"/>
        <v>1.8138580648290529E-3</v>
      </c>
      <c r="AO1503" s="13">
        <f t="shared" si="2044"/>
        <v>7.8655768194028919E-4</v>
      </c>
      <c r="AP1503" s="13">
        <f t="shared" si="2045"/>
        <v>2.27387504022662E-4</v>
      </c>
      <c r="AQ1503" s="13">
        <f t="shared" si="2046"/>
        <v>4.9301924867839453E-5</v>
      </c>
      <c r="AR1503" s="13">
        <f t="shared" si="2047"/>
        <v>5.5426796011595267E-4</v>
      </c>
      <c r="AS1503" s="13">
        <f t="shared" si="2048"/>
        <v>6.2693468478226984E-4</v>
      </c>
      <c r="AT1503" s="13">
        <f t="shared" si="2049"/>
        <v>3.545641524190022E-4</v>
      </c>
      <c r="AU1503" s="13">
        <f t="shared" si="2050"/>
        <v>1.3368297233309141E-4</v>
      </c>
      <c r="AV1503" s="13">
        <f t="shared" si="2051"/>
        <v>3.7802334859329821E-5</v>
      </c>
      <c r="AW1503" s="13">
        <f t="shared" si="2052"/>
        <v>2.3302817719590095E-7</v>
      </c>
      <c r="AX1503" s="13">
        <f t="shared" si="2053"/>
        <v>3.9427323896747639E-4</v>
      </c>
      <c r="AY1503" s="13">
        <f t="shared" si="2054"/>
        <v>3.4194367344015432E-4</v>
      </c>
      <c r="AZ1503" s="13">
        <f t="shared" si="2055"/>
        <v>1.4827975151439593E-4</v>
      </c>
      <c r="BA1503" s="13">
        <f t="shared" si="2056"/>
        <v>4.2866484389022361E-5</v>
      </c>
      <c r="BB1503" s="13">
        <f t="shared" si="2057"/>
        <v>9.2942670784818782E-6</v>
      </c>
      <c r="BC1503" s="13">
        <f t="shared" si="2058"/>
        <v>1.6121387467599079E-6</v>
      </c>
      <c r="BD1503" s="13">
        <f t="shared" si="2059"/>
        <v>8.0117206216585209E-5</v>
      </c>
      <c r="BE1503" s="13">
        <f t="shared" si="2060"/>
        <v>9.0620889243757158E-5</v>
      </c>
      <c r="BF1503" s="13">
        <f t="shared" si="2061"/>
        <v>5.1250823357026227E-5</v>
      </c>
      <c r="BG1503" s="13">
        <f t="shared" si="2062"/>
        <v>1.9323336423443541E-5</v>
      </c>
      <c r="BH1503" s="13">
        <f t="shared" si="2063"/>
        <v>5.4641755889331018E-6</v>
      </c>
      <c r="BI1503" s="13">
        <f t="shared" si="2064"/>
        <v>1.2361101297380032E-6</v>
      </c>
      <c r="BJ1503" s="14">
        <f t="shared" si="2065"/>
        <v>0.41624267185335984</v>
      </c>
      <c r="BK1503" s="14">
        <f t="shared" si="2066"/>
        <v>0.30526588954663464</v>
      </c>
      <c r="BL1503" s="14">
        <f t="shared" si="2067"/>
        <v>0.26388468882842675</v>
      </c>
      <c r="BM1503" s="14">
        <f t="shared" si="2068"/>
        <v>0.32267448324381037</v>
      </c>
      <c r="BN1503" s="14">
        <f t="shared" si="2069"/>
        <v>0.67711494345197887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1.391</v>
      </c>
      <c r="F1504" s="10">
        <f>VLOOKUP(B1504,home!$B$2:$E$405,3,FALSE)</f>
        <v>0.82950000000000002</v>
      </c>
      <c r="G1504" s="10">
        <f>VLOOKUP(C1504,away!$B$2:$E$405,4,FALSE)</f>
        <v>0.98029999999999995</v>
      </c>
      <c r="H1504" s="10">
        <f>VLOOKUP(A1504,away!$A$2:$E$405,3,FALSE)</f>
        <v>1.016</v>
      </c>
      <c r="I1504" s="10">
        <f>VLOOKUP(C1504,away!$B$2:$E$405,3,FALSE)</f>
        <v>0.62629999999999997</v>
      </c>
      <c r="J1504" s="10">
        <f>VLOOKUP(B1504,home!$B$2:$E$405,4,FALSE)</f>
        <v>0.60570000000000002</v>
      </c>
      <c r="K1504" s="12">
        <f t="shared" si="2014"/>
        <v>1.1311039603499999</v>
      </c>
      <c r="L1504" s="12">
        <f t="shared" si="2015"/>
        <v>0.38541950856000001</v>
      </c>
      <c r="M1504" s="13">
        <f t="shared" si="2016"/>
        <v>0.21947356886522484</v>
      </c>
      <c r="N1504" s="13">
        <f t="shared" si="2017"/>
        <v>0.24824742293560423</v>
      </c>
      <c r="O1504" s="13">
        <f t="shared" si="2018"/>
        <v>8.4589395053944277E-2</v>
      </c>
      <c r="P1504" s="13">
        <f t="shared" si="2019"/>
        <v>9.567939974912705E-2</v>
      </c>
      <c r="Q1504" s="13">
        <f t="shared" si="2020"/>
        <v>0.14039682161457173</v>
      </c>
      <c r="R1504" s="13">
        <f t="shared" si="2021"/>
        <v>1.6301201535539444E-2</v>
      </c>
      <c r="S1504" s="13">
        <f t="shared" si="2022"/>
        <v>1.0427847398306668E-2</v>
      </c>
      <c r="T1504" s="13">
        <f t="shared" si="2023"/>
        <v>5.4111673990074216E-2</v>
      </c>
      <c r="U1504" s="13">
        <f t="shared" si="2024"/>
        <v>1.8438353615312163E-2</v>
      </c>
      <c r="V1504" s="13">
        <f t="shared" si="2025"/>
        <v>5.0511279984099286E-4</v>
      </c>
      <c r="W1504" s="13">
        <f t="shared" si="2026"/>
        <v>5.2934466982931493E-2</v>
      </c>
      <c r="X1504" s="13">
        <f t="shared" si="2027"/>
        <v>2.0401976250447002E-2</v>
      </c>
      <c r="Y1504" s="13">
        <f t="shared" si="2028"/>
        <v>3.9316598300500371E-3</v>
      </c>
      <c r="Z1504" s="13">
        <f t="shared" si="2029"/>
        <v>2.0942670282550436E-3</v>
      </c>
      <c r="AA1504" s="13">
        <f t="shared" si="2030"/>
        <v>2.3688337296897052E-3</v>
      </c>
      <c r="AB1504" s="13">
        <f t="shared" si="2031"/>
        <v>1.3396986065313437E-3</v>
      </c>
      <c r="AC1504" s="13">
        <f t="shared" si="2032"/>
        <v>1.3762730560298461E-5</v>
      </c>
      <c r="AD1504" s="13">
        <f t="shared" si="2033"/>
        <v>1.4968596310852541E-2</v>
      </c>
      <c r="AE1504" s="13">
        <f t="shared" si="2034"/>
        <v>5.7691890339618152E-3</v>
      </c>
      <c r="AF1504" s="13">
        <f t="shared" si="2035"/>
        <v>1.1117790011296517E-3</v>
      </c>
      <c r="AG1504" s="13">
        <f t="shared" si="2036"/>
        <v>1.4283377208090605E-4</v>
      </c>
      <c r="AH1504" s="13">
        <f t="shared" si="2037"/>
        <v>2.0179284220586761E-4</v>
      </c>
      <c r="AI1504" s="13">
        <f t="shared" si="2038"/>
        <v>2.2824868298933944E-4</v>
      </c>
      <c r="AJ1504" s="13">
        <f t="shared" si="2039"/>
        <v>1.2908649463695679E-4</v>
      </c>
      <c r="AK1504" s="13">
        <f t="shared" si="2040"/>
        <v>4.8670081770520266E-5</v>
      </c>
      <c r="AL1504" s="13">
        <f t="shared" si="2041"/>
        <v>2.399942381630389E-7</v>
      </c>
      <c r="AM1504" s="13">
        <f t="shared" si="2042"/>
        <v>3.3862077136171368E-3</v>
      </c>
      <c r="AN1504" s="13">
        <f t="shared" si="2043"/>
        <v>1.305110512864398E-3</v>
      </c>
      <c r="AO1504" s="13">
        <f t="shared" si="2044"/>
        <v>2.5150752624234288E-4</v>
      </c>
      <c r="AP1504" s="13">
        <f t="shared" si="2045"/>
        <v>3.2311969054488369E-5</v>
      </c>
      <c r="AQ1504" s="13">
        <f t="shared" si="2046"/>
        <v>3.1134158083967082E-6</v>
      </c>
      <c r="AR1504" s="13">
        <f t="shared" si="2047"/>
        <v>1.5554979614782227E-5</v>
      </c>
      <c r="AS1504" s="13">
        <f t="shared" si="2048"/>
        <v>1.7594299045443689E-5</v>
      </c>
      <c r="AT1504" s="13">
        <f t="shared" si="2049"/>
        <v>9.9504906649417938E-6</v>
      </c>
      <c r="AU1504" s="13">
        <f t="shared" si="2050"/>
        <v>3.7516797995137878E-6</v>
      </c>
      <c r="AV1504" s="13">
        <f t="shared" si="2051"/>
        <v>1.0608849697987854E-6</v>
      </c>
      <c r="AW1504" s="13">
        <f t="shared" si="2052"/>
        <v>2.9062604426855049E-9</v>
      </c>
      <c r="AX1504" s="13">
        <f t="shared" si="2053"/>
        <v>6.3835882590667606E-4</v>
      </c>
      <c r="AY1504" s="13">
        <f t="shared" si="2054"/>
        <v>2.4603594496588969E-4</v>
      </c>
      <c r="AZ1504" s="13">
        <f t="shared" si="2055"/>
        <v>4.7413526498424199E-5</v>
      </c>
      <c r="BA1504" s="13">
        <f t="shared" si="2056"/>
        <v>6.091366027373065E-6</v>
      </c>
      <c r="BB1504" s="13">
        <f t="shared" si="2057"/>
        <v>5.869328251823014E-7</v>
      </c>
      <c r="BC1504" s="13">
        <f t="shared" si="2058"/>
        <v>4.5243072207899009E-8</v>
      </c>
      <c r="BD1504" s="13">
        <f t="shared" si="2059"/>
        <v>9.9919876646503048E-7</v>
      </c>
      <c r="BE1504" s="13">
        <f t="shared" si="2060"/>
        <v>1.1301976819254307E-6</v>
      </c>
      <c r="BF1504" s="13">
        <f t="shared" si="2061"/>
        <v>6.3918553700212225E-7</v>
      </c>
      <c r="BG1504" s="13">
        <f t="shared" si="2062"/>
        <v>2.4099509743384721E-7</v>
      </c>
      <c r="BH1504" s="13">
        <f t="shared" si="2063"/>
        <v>6.814762728308972E-8</v>
      </c>
      <c r="BI1504" s="13">
        <f t="shared" si="2064"/>
        <v>1.5416410221671674E-8</v>
      </c>
      <c r="BJ1504" s="14">
        <f t="shared" si="2065"/>
        <v>0.54793320269858625</v>
      </c>
      <c r="BK1504" s="14">
        <f t="shared" si="2066"/>
        <v>0.32634596748226391</v>
      </c>
      <c r="BL1504" s="14">
        <f t="shared" si="2067"/>
        <v>0.12369628611783444</v>
      </c>
      <c r="BM1504" s="14">
        <f t="shared" si="2068"/>
        <v>0.19513588053422246</v>
      </c>
      <c r="BN1504" s="14">
        <f t="shared" si="2069"/>
        <v>0.80468780975401155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1.6306</v>
      </c>
      <c r="F1509" s="10">
        <f>VLOOKUP(B1509,home!$B$2:$E$405,3,FALSE)</f>
        <v>0.90190000000000003</v>
      </c>
      <c r="G1509" s="10">
        <f>VLOOKUP(C1509,away!$B$2:$E$405,4,FALSE)</f>
        <v>0.80689999999999995</v>
      </c>
      <c r="H1509" s="10">
        <f>VLOOKUP(A1509,away!$A$2:$E$405,3,FALSE)</f>
        <v>1.1465000000000001</v>
      </c>
      <c r="I1509" s="10">
        <f>VLOOKUP(C1509,away!$B$2:$E$405,3,FALSE)</f>
        <v>1.0099</v>
      </c>
      <c r="J1509" s="10">
        <f>VLOOKUP(B1509,home!$B$2:$E$405,4,FALSE)</f>
        <v>0.71830000000000005</v>
      </c>
      <c r="K1509" s="12">
        <f t="shared" si="2014"/>
        <v>1.1866579151659999</v>
      </c>
      <c r="L1509" s="12">
        <f t="shared" si="2015"/>
        <v>0.83168390640500012</v>
      </c>
      <c r="M1509" s="13">
        <f t="shared" si="2016"/>
        <v>0.13287561398344522</v>
      </c>
      <c r="N1509" s="13">
        <f t="shared" si="2017"/>
        <v>0.15767789906599727</v>
      </c>
      <c r="O1509" s="13">
        <f t="shared" si="2018"/>
        <v>0.11051050970371458</v>
      </c>
      <c r="P1509" s="13">
        <f t="shared" si="2019"/>
        <v>0.13113817104894193</v>
      </c>
      <c r="Q1509" s="13">
        <f t="shared" si="2020"/>
        <v>9.3554863486705678E-2</v>
      </c>
      <c r="R1509" s="13">
        <f t="shared" si="2021"/>
        <v>4.5954906204596503E-2</v>
      </c>
      <c r="S1509" s="13">
        <f t="shared" si="2022"/>
        <v>3.2355861603401759E-2</v>
      </c>
      <c r="T1509" s="13">
        <f t="shared" si="2023"/>
        <v>7.7808074327809881E-2</v>
      </c>
      <c r="U1509" s="13">
        <f t="shared" si="2024"/>
        <v>5.4532753188395559E-2</v>
      </c>
      <c r="V1509" s="13">
        <f t="shared" si="2025"/>
        <v>3.5480873060988647E-3</v>
      </c>
      <c r="W1509" s="13">
        <f t="shared" si="2026"/>
        <v>3.7005873086257954E-2</v>
      </c>
      <c r="X1509" s="13">
        <f t="shared" si="2027"/>
        <v>3.0777189088306671E-2</v>
      </c>
      <c r="Y1509" s="13">
        <f t="shared" si="2028"/>
        <v>1.2798446424564118E-2</v>
      </c>
      <c r="Z1509" s="13">
        <f t="shared" si="2029"/>
        <v>1.2739985303571401E-2</v>
      </c>
      <c r="AA1509" s="13">
        <f t="shared" si="2030"/>
        <v>1.5118004399581516E-2</v>
      </c>
      <c r="AB1509" s="13">
        <f t="shared" si="2031"/>
        <v>8.969949791138911E-3</v>
      </c>
      <c r="AC1509" s="13">
        <f t="shared" si="2032"/>
        <v>2.1885584668951299E-4</v>
      </c>
      <c r="AD1509" s="13">
        <f t="shared" si="2033"/>
        <v>1.0978328051359123E-2</v>
      </c>
      <c r="AE1509" s="13">
        <f t="shared" si="2034"/>
        <v>9.1304987595499463E-3</v>
      </c>
      <c r="AF1509" s="13">
        <f t="shared" si="2035"/>
        <v>3.7968444378842533E-3</v>
      </c>
      <c r="AG1509" s="13">
        <f t="shared" si="2036"/>
        <v>1.0525914713705577E-3</v>
      </c>
      <c r="AH1509" s="13">
        <f t="shared" si="2037"/>
        <v>2.6489101862041376E-3</v>
      </c>
      <c r="AI1509" s="13">
        <f t="shared" si="2038"/>
        <v>3.1433502390229824E-3</v>
      </c>
      <c r="AJ1509" s="13">
        <f t="shared" si="2039"/>
        <v>1.8650407206377802E-3</v>
      </c>
      <c r="AK1509" s="13">
        <f t="shared" si="2040"/>
        <v>7.3772177775057401E-4</v>
      </c>
      <c r="AL1509" s="13">
        <f t="shared" si="2041"/>
        <v>8.6397660482098951E-6</v>
      </c>
      <c r="AM1509" s="13">
        <f t="shared" si="2042"/>
        <v>2.6055039754868422E-3</v>
      </c>
      <c r="AN1509" s="13">
        <f t="shared" si="2043"/>
        <v>2.1669557244866546E-3</v>
      </c>
      <c r="AO1509" s="13">
        <f t="shared" si="2044"/>
        <v>9.0111110097386904E-4</v>
      </c>
      <c r="AP1509" s="13">
        <f t="shared" si="2045"/>
        <v>2.4981320018761934E-4</v>
      </c>
      <c r="AQ1509" s="13">
        <f t="shared" si="2046"/>
        <v>5.1941404550893371E-5</v>
      </c>
      <c r="AR1509" s="13">
        <f t="shared" si="2047"/>
        <v>4.4061119427565095E-4</v>
      </c>
      <c r="AS1509" s="13">
        <f t="shared" si="2048"/>
        <v>5.2285476119794528E-4</v>
      </c>
      <c r="AT1509" s="13">
        <f t="shared" si="2049"/>
        <v>3.1022487042888533E-4</v>
      </c>
      <c r="AU1509" s="13">
        <f t="shared" si="2050"/>
        <v>1.2271026599192781E-4</v>
      </c>
      <c r="AV1509" s="13">
        <f t="shared" si="2051"/>
        <v>3.6403777102861624E-5</v>
      </c>
      <c r="AW1509" s="13">
        <f t="shared" si="2052"/>
        <v>2.3685541602216618E-7</v>
      </c>
      <c r="AX1509" s="13">
        <f t="shared" si="2053"/>
        <v>5.153069859179896E-4</v>
      </c>
      <c r="AY1509" s="13">
        <f t="shared" si="2054"/>
        <v>4.285725270460599E-4</v>
      </c>
      <c r="AZ1509" s="13">
        <f t="shared" si="2055"/>
        <v>1.7821843673576483E-4</v>
      </c>
      <c r="BA1509" s="13">
        <f t="shared" si="2056"/>
        <v>4.9407135219264432E-5</v>
      </c>
      <c r="BB1509" s="13">
        <f t="shared" si="2057"/>
        <v>1.0272779805859472E-5</v>
      </c>
      <c r="BC1509" s="13">
        <f t="shared" si="2058"/>
        <v>1.708741127715122E-6</v>
      </c>
      <c r="BD1509" s="13">
        <f t="shared" si="2059"/>
        <v>6.1074873210157602E-5</v>
      </c>
      <c r="BE1509" s="13">
        <f t="shared" si="2060"/>
        <v>7.247498171259339E-5</v>
      </c>
      <c r="BF1509" s="13">
        <f t="shared" si="2061"/>
        <v>4.3001505350380036E-5</v>
      </c>
      <c r="BG1509" s="13">
        <f t="shared" si="2062"/>
        <v>1.7009358896027185E-5</v>
      </c>
      <c r="BH1509" s="13">
        <f t="shared" si="2063"/>
        <v>5.0460725914674716E-6</v>
      </c>
      <c r="BI1509" s="13">
        <f t="shared" si="2064"/>
        <v>1.1975923962334153E-6</v>
      </c>
      <c r="BJ1509" s="14">
        <f t="shared" si="2065"/>
        <v>0.44173942021134405</v>
      </c>
      <c r="BK1509" s="14">
        <f t="shared" si="2066"/>
        <v>0.3005738020816715</v>
      </c>
      <c r="BL1509" s="14">
        <f t="shared" si="2067"/>
        <v>0.24511375546419675</v>
      </c>
      <c r="BM1509" s="14">
        <f t="shared" si="2068"/>
        <v>0.32802666389575225</v>
      </c>
      <c r="BN1509" s="14">
        <f t="shared" si="2069"/>
        <v>0.67171196349340123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1.6306</v>
      </c>
      <c r="F1510" s="10">
        <f>VLOOKUP(B1510,home!$B$2:$E$405,3,FALSE)</f>
        <v>1.1544000000000001</v>
      </c>
      <c r="G1510" s="10">
        <f>VLOOKUP(C1510,away!$B$2:$E$405,4,FALSE)</f>
        <v>0.82969999999999999</v>
      </c>
      <c r="H1510" s="10">
        <f>VLOOKUP(A1510,away!$A$2:$E$405,3,FALSE)</f>
        <v>1.1465000000000001</v>
      </c>
      <c r="I1510" s="10">
        <f>VLOOKUP(C1510,away!$B$2:$E$405,3,FALSE)</f>
        <v>1.7444</v>
      </c>
      <c r="J1510" s="10">
        <f>VLOOKUP(B1510,home!$B$2:$E$405,4,FALSE)</f>
        <v>0.87219999999999998</v>
      </c>
      <c r="K1510" s="12">
        <f t="shared" si="2014"/>
        <v>1.5617979418080001</v>
      </c>
      <c r="L1510" s="12">
        <f t="shared" si="2015"/>
        <v>1.7443604021200001</v>
      </c>
      <c r="M1510" s="13">
        <f t="shared" si="2016"/>
        <v>3.6656726138469042E-2</v>
      </c>
      <c r="N1510" s="13">
        <f t="shared" si="2017"/>
        <v>5.7250399436480463E-2</v>
      </c>
      <c r="O1510" s="13">
        <f t="shared" si="2018"/>
        <v>6.3942541547302584E-2</v>
      </c>
      <c r="P1510" s="13">
        <f t="shared" si="2019"/>
        <v>9.9865329782549681E-2</v>
      </c>
      <c r="Q1510" s="13">
        <f t="shared" si="2020"/>
        <v>4.4706778003790554E-2</v>
      </c>
      <c r="R1510" s="13">
        <f t="shared" si="2021"/>
        <v>5.5769418743013777E-2</v>
      </c>
      <c r="S1510" s="13">
        <f t="shared" si="2022"/>
        <v>6.8016740330986994E-2</v>
      </c>
      <c r="T1510" s="13">
        <f t="shared" si="2023"/>
        <v>7.798473325618166E-2</v>
      </c>
      <c r="U1510" s="13">
        <f t="shared" si="2024"/>
        <v>8.7100563408667397E-2</v>
      </c>
      <c r="V1510" s="13">
        <f t="shared" si="2025"/>
        <v>2.0588958151392844E-2</v>
      </c>
      <c r="W1510" s="13">
        <f t="shared" si="2026"/>
        <v>2.3274317957062425E-2</v>
      </c>
      <c r="X1510" s="13">
        <f t="shared" si="2027"/>
        <v>4.0598798630650149E-2</v>
      </c>
      <c r="Y1510" s="13">
        <f t="shared" si="2028"/>
        <v>3.5409468352474903E-2</v>
      </c>
      <c r="Z1510" s="13">
        <f t="shared" si="2029"/>
        <v>3.2427321901520721E-2</v>
      </c>
      <c r="AA1510" s="13">
        <f t="shared" si="2030"/>
        <v>5.0644924604140537E-2</v>
      </c>
      <c r="AB1510" s="13">
        <f t="shared" si="2031"/>
        <v>3.9548569504884029E-2</v>
      </c>
      <c r="AC1510" s="13">
        <f t="shared" si="2032"/>
        <v>3.5057056921509013E-3</v>
      </c>
      <c r="AD1510" s="13">
        <f t="shared" si="2033"/>
        <v>9.0874454705812732E-3</v>
      </c>
      <c r="AE1510" s="13">
        <f t="shared" si="2034"/>
        <v>1.5851780035306722E-2</v>
      </c>
      <c r="AF1510" s="13">
        <f t="shared" si="2035"/>
        <v>1.3825608698352712E-2</v>
      </c>
      <c r="AG1510" s="13">
        <f t="shared" si="2036"/>
        <v>8.0389481162041008E-3</v>
      </c>
      <c r="AH1510" s="13">
        <f t="shared" si="2037"/>
        <v>1.4141234067952844E-2</v>
      </c>
      <c r="AI1510" s="13">
        <f t="shared" si="2038"/>
        <v>2.2085750261953922E-2</v>
      </c>
      <c r="AJ1510" s="13">
        <f t="shared" si="2039"/>
        <v>1.7246739651202572E-2</v>
      </c>
      <c r="AK1510" s="13">
        <f t="shared" si="2040"/>
        <v>8.9786408300488695E-3</v>
      </c>
      <c r="AL1510" s="13">
        <f t="shared" si="2041"/>
        <v>3.820291574809284E-4</v>
      </c>
      <c r="AM1510" s="13">
        <f t="shared" si="2042"/>
        <v>2.838550726449251E-3</v>
      </c>
      <c r="AN1510" s="13">
        <f t="shared" si="2043"/>
        <v>4.9514554866270342E-3</v>
      </c>
      <c r="AO1510" s="13">
        <f t="shared" si="2044"/>
        <v>4.3185614418660067E-3</v>
      </c>
      <c r="AP1510" s="13">
        <f t="shared" si="2045"/>
        <v>2.5110425244377716E-3</v>
      </c>
      <c r="AQ1510" s="13">
        <f t="shared" si="2046"/>
        <v>1.0950407869171729E-3</v>
      </c>
      <c r="AR1510" s="13">
        <f t="shared" si="2047"/>
        <v>4.9334817490494561E-3</v>
      </c>
      <c r="AS1510" s="13">
        <f t="shared" si="2048"/>
        <v>7.7051016416127714E-3</v>
      </c>
      <c r="AT1510" s="13">
        <f t="shared" si="2049"/>
        <v>6.0169059426461368E-3</v>
      </c>
      <c r="AU1510" s="13">
        <f t="shared" si="2050"/>
        <v>3.1323971057590212E-3</v>
      </c>
      <c r="AV1510" s="13">
        <f t="shared" si="2051"/>
        <v>1.2230428381749445E-3</v>
      </c>
      <c r="AW1510" s="13">
        <f t="shared" si="2052"/>
        <v>2.8910464900665442E-5</v>
      </c>
      <c r="AX1510" s="13">
        <f t="shared" si="2053"/>
        <v>7.3887378038100745E-4</v>
      </c>
      <c r="AY1510" s="13">
        <f t="shared" si="2054"/>
        <v>1.2888621646613388E-3</v>
      </c>
      <c r="AZ1510" s="13">
        <f t="shared" si="2055"/>
        <v>1.1241200619129534E-3</v>
      </c>
      <c r="BA1510" s="13">
        <f t="shared" si="2056"/>
        <v>6.5362350774321291E-4</v>
      </c>
      <c r="BB1510" s="13">
        <f t="shared" si="2057"/>
        <v>2.85038741200509E-4</v>
      </c>
      <c r="BC1510" s="13">
        <f t="shared" si="2058"/>
        <v>9.9442058644059743E-5</v>
      </c>
      <c r="BD1510" s="13">
        <f t="shared" si="2059"/>
        <v>1.4342950346039314E-3</v>
      </c>
      <c r="BE1510" s="13">
        <f t="shared" si="2060"/>
        <v>2.2400790329898542E-3</v>
      </c>
      <c r="BF1510" s="13">
        <f t="shared" si="2061"/>
        <v>1.7492754116054051E-3</v>
      </c>
      <c r="BG1510" s="13">
        <f t="shared" si="2062"/>
        <v>9.1067157916688833E-4</v>
      </c>
      <c r="BH1510" s="13">
        <f t="shared" si="2063"/>
        <v>3.55571249501472E-4</v>
      </c>
      <c r="BI1510" s="13">
        <f t="shared" si="2064"/>
        <v>1.110660891274995E-4</v>
      </c>
      <c r="BJ1510" s="14">
        <f t="shared" si="2065"/>
        <v>0.34593288923792526</v>
      </c>
      <c r="BK1510" s="14">
        <f t="shared" si="2066"/>
        <v>0.23030435141769171</v>
      </c>
      <c r="BL1510" s="14">
        <f t="shared" si="2067"/>
        <v>0.38927027029340378</v>
      </c>
      <c r="BM1510" s="14">
        <f t="shared" si="2068"/>
        <v>0.63848368749917483</v>
      </c>
      <c r="BN1510" s="14">
        <f t="shared" si="2069"/>
        <v>0.35819119365160612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1.6306</v>
      </c>
      <c r="F1511" s="10">
        <f>VLOOKUP(B1511,home!$B$2:$E$405,3,FALSE)</f>
        <v>0.61329999999999996</v>
      </c>
      <c r="G1511" s="10">
        <f>VLOOKUP(C1511,away!$B$2:$E$405,4,FALSE)</f>
        <v>1.2987</v>
      </c>
      <c r="H1511" s="10">
        <f>VLOOKUP(A1511,away!$A$2:$E$405,3,FALSE)</f>
        <v>1.1465000000000001</v>
      </c>
      <c r="I1511" s="10">
        <f>VLOOKUP(C1511,away!$B$2:$E$405,3,FALSE)</f>
        <v>0.66700000000000004</v>
      </c>
      <c r="J1511" s="10">
        <f>VLOOKUP(B1511,home!$B$2:$E$405,4,FALSE)</f>
        <v>1.4879</v>
      </c>
      <c r="K1511" s="12">
        <f t="shared" si="2014"/>
        <v>1.2987610129260001</v>
      </c>
      <c r="L1511" s="12">
        <f t="shared" si="2015"/>
        <v>1.1378201924500002</v>
      </c>
      <c r="M1511" s="13">
        <f t="shared" si="2016"/>
        <v>8.7459346468206065E-2</v>
      </c>
      <c r="N1511" s="13">
        <f t="shared" si="2017"/>
        <v>0.1135887894088933</v>
      </c>
      <c r="O1511" s="13">
        <f t="shared" si="2018"/>
        <v>9.9513010430005461E-2</v>
      </c>
      <c r="P1511" s="13">
        <f t="shared" si="2019"/>
        <v>0.12924361822538952</v>
      </c>
      <c r="Q1511" s="13">
        <f t="shared" si="2020"/>
        <v>7.3762345594866191E-2</v>
      </c>
      <c r="R1511" s="13">
        <f t="shared" si="2021"/>
        <v>5.6613956339373869E-2</v>
      </c>
      <c r="S1511" s="13">
        <f t="shared" si="2022"/>
        <v>4.7747649412354654E-2</v>
      </c>
      <c r="T1511" s="13">
        <f t="shared" si="2023"/>
        <v>8.3928286260314067E-2</v>
      </c>
      <c r="U1511" s="13">
        <f t="shared" si="2024"/>
        <v>7.3527999281073564E-2</v>
      </c>
      <c r="V1511" s="13">
        <f t="shared" si="2025"/>
        <v>7.8399332833054766E-3</v>
      </c>
      <c r="W1511" s="13">
        <f t="shared" si="2026"/>
        <v>3.1933219560195361E-2</v>
      </c>
      <c r="X1511" s="13">
        <f t="shared" si="2027"/>
        <v>3.6334262025529598E-2</v>
      </c>
      <c r="Y1511" s="13">
        <f t="shared" si="2028"/>
        <v>2.0670928505208418E-2</v>
      </c>
      <c r="Z1511" s="13">
        <f t="shared" si="2029"/>
        <v>2.1472167565807419E-2</v>
      </c>
      <c r="AA1511" s="13">
        <f t="shared" si="2030"/>
        <v>2.7887214097484854E-2</v>
      </c>
      <c r="AB1511" s="13">
        <f t="shared" si="2031"/>
        <v>1.8109413214466828E-2</v>
      </c>
      <c r="AC1511" s="13">
        <f t="shared" si="2032"/>
        <v>7.2409452584093351E-4</v>
      </c>
      <c r="AD1511" s="13">
        <f t="shared" si="2033"/>
        <v>1.0368405145496919E-2</v>
      </c>
      <c r="AE1511" s="13">
        <f t="shared" si="2034"/>
        <v>1.1797380738048877E-2</v>
      </c>
      <c r="AF1511" s="13">
        <f t="shared" si="2035"/>
        <v>6.7116490108863518E-3</v>
      </c>
      <c r="AG1511" s="13">
        <f t="shared" si="2036"/>
        <v>2.5455499230745198E-3</v>
      </c>
      <c r="AH1511" s="13">
        <f t="shared" si="2037"/>
        <v>6.1078664580114144E-3</v>
      </c>
      <c r="AI1511" s="13">
        <f t="shared" si="2038"/>
        <v>7.9326588278236469E-3</v>
      </c>
      <c r="AJ1511" s="13">
        <f t="shared" si="2039"/>
        <v>5.1513140072103076E-3</v>
      </c>
      <c r="AK1511" s="13">
        <f t="shared" si="2040"/>
        <v>2.2301085993014502E-3</v>
      </c>
      <c r="AL1511" s="13">
        <f t="shared" si="2041"/>
        <v>4.2801415851375266E-5</v>
      </c>
      <c r="AM1511" s="13">
        <f t="shared" si="2042"/>
        <v>2.6932160738385447E-3</v>
      </c>
      <c r="AN1511" s="13">
        <f t="shared" si="2043"/>
        <v>3.0643956314444069E-3</v>
      </c>
      <c r="AO1511" s="13">
        <f t="shared" si="2044"/>
        <v>1.7433656135565083E-3</v>
      </c>
      <c r="AP1511" s="13">
        <f t="shared" si="2045"/>
        <v>6.6121219930919274E-4</v>
      </c>
      <c r="AQ1511" s="13">
        <f t="shared" si="2046"/>
        <v>1.8808514796706845E-4</v>
      </c>
      <c r="AR1511" s="13">
        <f t="shared" si="2047"/>
        <v>1.3899307577426882E-3</v>
      </c>
      <c r="AS1511" s="13">
        <f t="shared" si="2048"/>
        <v>1.8051878788228968E-3</v>
      </c>
      <c r="AT1511" s="13">
        <f t="shared" si="2049"/>
        <v>1.1722538190108815E-3</v>
      </c>
      <c r="AU1511" s="13">
        <f t="shared" si="2050"/>
        <v>5.0749251912831478E-4</v>
      </c>
      <c r="AV1511" s="13">
        <f t="shared" si="2051"/>
        <v>1.6477787454886433E-4</v>
      </c>
      <c r="AW1511" s="13">
        <f t="shared" si="2052"/>
        <v>1.7569464090674653E-6</v>
      </c>
      <c r="AX1511" s="13">
        <f t="shared" si="2053"/>
        <v>5.8297400601452134E-4</v>
      </c>
      <c r="AY1511" s="13">
        <f t="shared" si="2054"/>
        <v>6.6331959571679024E-4</v>
      </c>
      <c r="AZ1511" s="13">
        <f t="shared" si="2055"/>
        <v>3.7736921502716742E-4</v>
      </c>
      <c r="BA1511" s="13">
        <f t="shared" si="2056"/>
        <v>1.4312610428897233E-4</v>
      </c>
      <c r="BB1511" s="13">
        <f t="shared" si="2057"/>
        <v>4.0712942881674334E-5</v>
      </c>
      <c r="BC1511" s="13">
        <f t="shared" si="2058"/>
        <v>9.2648017009665006E-6</v>
      </c>
      <c r="BD1511" s="13">
        <f t="shared" si="2059"/>
        <v>2.6358188037782661E-4</v>
      </c>
      <c r="BE1511" s="13">
        <f t="shared" si="2060"/>
        <v>3.4232986994844596E-4</v>
      </c>
      <c r="BF1511" s="13">
        <f t="shared" si="2061"/>
        <v>2.2230234432453477E-4</v>
      </c>
      <c r="BG1511" s="13">
        <f t="shared" si="2062"/>
        <v>9.623920596358573E-5</v>
      </c>
      <c r="BH1511" s="13">
        <f t="shared" si="2063"/>
        <v>3.1247932155115128E-5</v>
      </c>
      <c r="BI1511" s="13">
        <f t="shared" si="2064"/>
        <v>8.1167192035240483E-6</v>
      </c>
      <c r="BJ1511" s="14">
        <f t="shared" si="2065"/>
        <v>0.40180785750425946</v>
      </c>
      <c r="BK1511" s="14">
        <f t="shared" si="2066"/>
        <v>0.27372076292666481</v>
      </c>
      <c r="BL1511" s="14">
        <f t="shared" si="2067"/>
        <v>0.30307700205597798</v>
      </c>
      <c r="BM1511" s="14">
        <f t="shared" si="2068"/>
        <v>0.4392351609366677</v>
      </c>
      <c r="BN1511" s="14">
        <f t="shared" si="2069"/>
        <v>0.56018106646673438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1.6306</v>
      </c>
      <c r="F1512" s="10">
        <f>VLOOKUP(B1512,home!$B$2:$E$405,3,FALSE)</f>
        <v>0.93789999999999996</v>
      </c>
      <c r="G1512" s="10">
        <f>VLOOKUP(C1512,away!$B$2:$E$405,4,FALSE)</f>
        <v>1.4069</v>
      </c>
      <c r="H1512" s="10">
        <f>VLOOKUP(A1512,away!$A$2:$E$405,3,FALSE)</f>
        <v>1.1465000000000001</v>
      </c>
      <c r="I1512" s="10">
        <f>VLOOKUP(C1512,away!$B$2:$E$405,3,FALSE)</f>
        <v>0.76959999999999995</v>
      </c>
      <c r="J1512" s="10">
        <f>VLOOKUP(B1512,home!$B$2:$E$405,4,FALSE)</f>
        <v>1.7957000000000001</v>
      </c>
      <c r="K1512" s="12">
        <f t="shared" si="2014"/>
        <v>2.1516280802060002</v>
      </c>
      <c r="L1512" s="12">
        <f t="shared" si="2015"/>
        <v>1.58442943048</v>
      </c>
      <c r="M1512" s="13">
        <f t="shared" si="2016"/>
        <v>2.3847938279556769E-2</v>
      </c>
      <c r="N1512" s="13">
        <f t="shared" si="2017"/>
        <v>5.1311893657313916E-2</v>
      </c>
      <c r="O1512" s="13">
        <f t="shared" si="2018"/>
        <v>3.7785375266400321E-2</v>
      </c>
      <c r="P1512" s="13">
        <f t="shared" si="2019"/>
        <v>8.1300074444308187E-2</v>
      </c>
      <c r="Q1512" s="13">
        <f t="shared" si="2020"/>
        <v>5.5202055620810403E-2</v>
      </c>
      <c r="R1512" s="13">
        <f t="shared" si="2021"/>
        <v>2.9934130306907877E-2</v>
      </c>
      <c r="S1512" s="13">
        <f t="shared" si="2022"/>
        <v>6.9290078949048109E-2</v>
      </c>
      <c r="T1512" s="13">
        <f t="shared" si="2023"/>
        <v>8.7463761548605898E-2</v>
      </c>
      <c r="U1512" s="13">
        <f t="shared" si="2024"/>
        <v>6.4407115324888436E-2</v>
      </c>
      <c r="V1512" s="13">
        <f t="shared" si="2025"/>
        <v>2.6246333986674423E-2</v>
      </c>
      <c r="W1512" s="13">
        <f t="shared" si="2026"/>
        <v>3.959143098627637E-2</v>
      </c>
      <c r="X1512" s="13">
        <f t="shared" si="2027"/>
        <v>6.2729828449474084E-2</v>
      </c>
      <c r="Y1512" s="13">
        <f t="shared" si="2028"/>
        <v>4.9695493182154181E-2</v>
      </c>
      <c r="Z1512" s="13">
        <f t="shared" si="2029"/>
        <v>1.5809505678029384E-2</v>
      </c>
      <c r="AA1512" s="13">
        <f t="shared" si="2030"/>
        <v>3.4016176351024219E-2</v>
      </c>
      <c r="AB1512" s="13">
        <f t="shared" si="2031"/>
        <v>3.6595080109051506E-2</v>
      </c>
      <c r="AC1512" s="13">
        <f t="shared" si="2032"/>
        <v>5.5922782558628838E-3</v>
      </c>
      <c r="AD1512" s="13">
        <f t="shared" si="2033"/>
        <v>2.1296508661402546E-2</v>
      </c>
      <c r="AE1512" s="13">
        <f t="shared" si="2034"/>
        <v>3.3742815089598421E-2</v>
      </c>
      <c r="AF1512" s="13">
        <f t="shared" si="2035"/>
        <v>2.6731554647602195E-2</v>
      </c>
      <c r="AG1512" s="13">
        <f t="shared" si="2036"/>
        <v>1.4118087302048447E-2</v>
      </c>
      <c r="AH1512" s="13">
        <f t="shared" si="2037"/>
        <v>6.2622615194026041E-3</v>
      </c>
      <c r="AI1512" s="13">
        <f t="shared" si="2038"/>
        <v>1.3474057730740134E-2</v>
      </c>
      <c r="AJ1512" s="13">
        <f t="shared" si="2039"/>
        <v>1.4495580483888611E-2</v>
      </c>
      <c r="AK1512" s="13">
        <f t="shared" si="2040"/>
        <v>1.0396366002673603E-2</v>
      </c>
      <c r="AL1512" s="13">
        <f t="shared" si="2041"/>
        <v>7.6258607043558347E-4</v>
      </c>
      <c r="AM1512" s="13">
        <f t="shared" si="2042"/>
        <v>9.1644332092447982E-3</v>
      </c>
      <c r="AN1512" s="13">
        <f t="shared" si="2043"/>
        <v>1.4520397690395731E-2</v>
      </c>
      <c r="AO1512" s="13">
        <f t="shared" si="2044"/>
        <v>1.1503272721468411E-2</v>
      </c>
      <c r="AP1512" s="13">
        <f t="shared" si="2045"/>
        <v>6.0753746155774377E-3</v>
      </c>
      <c r="AQ1512" s="13">
        <f t="shared" si="2046"/>
        <v>2.4065005855280013E-3</v>
      </c>
      <c r="AR1512" s="13">
        <f t="shared" si="2047"/>
        <v>1.9844222905407772E-3</v>
      </c>
      <c r="AS1512" s="13">
        <f t="shared" si="2048"/>
        <v>4.2697387233142457E-3</v>
      </c>
      <c r="AT1512" s="13">
        <f t="shared" si="2049"/>
        <v>4.5934448661129256E-3</v>
      </c>
      <c r="AU1512" s="13">
        <f t="shared" si="2050"/>
        <v>3.2944616529355535E-3</v>
      </c>
      <c r="AV1512" s="13">
        <f t="shared" si="2051"/>
        <v>1.7721140504045028E-3</v>
      </c>
      <c r="AW1512" s="13">
        <f t="shared" si="2052"/>
        <v>7.2214843025925459E-5</v>
      </c>
      <c r="AX1512" s="13">
        <f t="shared" si="2053"/>
        <v>3.2864086386972502E-3</v>
      </c>
      <c r="AY1512" s="13">
        <f t="shared" si="2054"/>
        <v>5.2070825677356354E-3</v>
      </c>
      <c r="AZ1512" s="13">
        <f t="shared" si="2055"/>
        <v>4.1251274336298552E-3</v>
      </c>
      <c r="BA1512" s="13">
        <f t="shared" si="2056"/>
        <v>2.1786577701078586E-3</v>
      </c>
      <c r="BB1512" s="13">
        <f t="shared" si="2057"/>
        <v>8.629823724757051E-4</v>
      </c>
      <c r="BC1512" s="13">
        <f t="shared" si="2058"/>
        <v>2.7346693378719209E-4</v>
      </c>
      <c r="BD1512" s="13">
        <f t="shared" si="2059"/>
        <v>5.2402951327222363E-4</v>
      </c>
      <c r="BE1512" s="13">
        <f t="shared" si="2060"/>
        <v>1.1275166156131992E-3</v>
      </c>
      <c r="BF1512" s="13">
        <f t="shared" si="2061"/>
        <v>1.2129982055260975E-3</v>
      </c>
      <c r="BG1512" s="13">
        <f t="shared" si="2062"/>
        <v>8.6997366674981336E-4</v>
      </c>
      <c r="BH1512" s="13">
        <f t="shared" si="2063"/>
        <v>4.6796494260466893E-4</v>
      </c>
      <c r="BI1512" s="13">
        <f t="shared" si="2064"/>
        <v>2.0137730221203885E-4</v>
      </c>
      <c r="BJ1512" s="14">
        <f t="shared" si="2065"/>
        <v>0.50148713368393416</v>
      </c>
      <c r="BK1512" s="14">
        <f t="shared" si="2066"/>
        <v>0.21224637255362161</v>
      </c>
      <c r="BL1512" s="14">
        <f t="shared" si="2067"/>
        <v>0.26768418492426338</v>
      </c>
      <c r="BM1512" s="14">
        <f t="shared" si="2068"/>
        <v>0.71271086153984131</v>
      </c>
      <c r="BN1512" s="14">
        <f t="shared" si="2069"/>
        <v>0.27938146757529747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1.6306</v>
      </c>
      <c r="F1513" s="10">
        <f>VLOOKUP(B1513,home!$B$2:$E$405,3,FALSE)</f>
        <v>1.0462</v>
      </c>
      <c r="G1513" s="10">
        <f>VLOOKUP(C1513,away!$B$2:$E$405,4,FALSE)</f>
        <v>0.75760000000000005</v>
      </c>
      <c r="H1513" s="10">
        <f>VLOOKUP(A1513,away!$A$2:$E$405,3,FALSE)</f>
        <v>1.1465000000000001</v>
      </c>
      <c r="I1513" s="10">
        <f>VLOOKUP(C1513,away!$B$2:$E$405,3,FALSE)</f>
        <v>0.87219999999999998</v>
      </c>
      <c r="J1513" s="10">
        <f>VLOOKUP(B1513,home!$B$2:$E$405,4,FALSE)</f>
        <v>0.92349999999999999</v>
      </c>
      <c r="K1513" s="12">
        <f t="shared" si="2014"/>
        <v>1.292415386272</v>
      </c>
      <c r="L1513" s="12">
        <f t="shared" si="2015"/>
        <v>0.92347903655000008</v>
      </c>
      <c r="M1513" s="13">
        <f t="shared" si="2016"/>
        <v>0.10905592850218362</v>
      </c>
      <c r="N1513" s="13">
        <f t="shared" si="2017"/>
        <v>0.14094555996040128</v>
      </c>
      <c r="O1513" s="13">
        <f t="shared" si="2018"/>
        <v>0.10071086378326222</v>
      </c>
      <c r="P1513" s="13">
        <f t="shared" si="2019"/>
        <v>0.13016026991823162</v>
      </c>
      <c r="Q1513" s="13">
        <f t="shared" si="2020"/>
        <v>9.108010515977269E-2</v>
      </c>
      <c r="R1513" s="13">
        <f t="shared" si="2021"/>
        <v>4.6502185728342652E-2</v>
      </c>
      <c r="S1513" s="13">
        <f t="shared" si="2022"/>
        <v>3.8837173040179314E-2</v>
      </c>
      <c r="T1513" s="13">
        <f t="shared" si="2023"/>
        <v>8.4110567761819563E-2</v>
      </c>
      <c r="U1513" s="13">
        <f t="shared" si="2024"/>
        <v>6.0100140330588255E-2</v>
      </c>
      <c r="V1513" s="13">
        <f t="shared" si="2025"/>
        <v>5.1503205691478364E-3</v>
      </c>
      <c r="W1513" s="13">
        <f t="shared" si="2026"/>
        <v>3.9237776430587332E-2</v>
      </c>
      <c r="X1513" s="13">
        <f t="shared" si="2027"/>
        <v>3.6235263974483088E-2</v>
      </c>
      <c r="Y1513" s="13">
        <f t="shared" si="2028"/>
        <v>1.6731253332145285E-2</v>
      </c>
      <c r="Z1513" s="13">
        <f t="shared" si="2029"/>
        <v>1.4314597891293012E-2</v>
      </c>
      <c r="AA1513" s="13">
        <f t="shared" si="2030"/>
        <v>1.8500406563003818E-2</v>
      </c>
      <c r="AB1513" s="13">
        <f t="shared" si="2031"/>
        <v>1.1955105047156812E-2</v>
      </c>
      <c r="AC1513" s="13">
        <f t="shared" si="2032"/>
        <v>3.8418768507864738E-4</v>
      </c>
      <c r="AD1513" s="13">
        <f t="shared" si="2033"/>
        <v>1.2677876495497977E-2</v>
      </c>
      <c r="AE1513" s="13">
        <f t="shared" si="2034"/>
        <v>1.1707753171562361E-2</v>
      </c>
      <c r="AF1513" s="13">
        <f t="shared" si="2035"/>
        <v>5.4059323095198087E-3</v>
      </c>
      <c r="AG1513" s="13">
        <f t="shared" si="2036"/>
        <v>1.6640883869499569E-3</v>
      </c>
      <c r="AH1513" s="13">
        <f t="shared" si="2037"/>
        <v>3.3048077673129826E-3</v>
      </c>
      <c r="AI1513" s="13">
        <f t="shared" si="2038"/>
        <v>4.2711844071465143E-3</v>
      </c>
      <c r="AJ1513" s="13">
        <f t="shared" si="2039"/>
        <v>2.7600722227006033E-3</v>
      </c>
      <c r="AK1513" s="13">
        <f t="shared" si="2040"/>
        <v>1.1890532692800727E-3</v>
      </c>
      <c r="AL1513" s="13">
        <f t="shared" si="2041"/>
        <v>1.8341404626377952E-5</v>
      </c>
      <c r="AM1513" s="13">
        <f t="shared" si="2042"/>
        <v>3.2770165296075464E-3</v>
      </c>
      <c r="AN1513" s="13">
        <f t="shared" si="2043"/>
        <v>3.0262560675204013E-3</v>
      </c>
      <c r="AO1513" s="13">
        <f t="shared" si="2044"/>
        <v>1.3973420187936663E-3</v>
      </c>
      <c r="AP1513" s="13">
        <f t="shared" si="2045"/>
        <v>4.301386870821357E-4</v>
      </c>
      <c r="AQ1513" s="13">
        <f t="shared" si="2046"/>
        <v>9.9306015082373136E-5</v>
      </c>
      <c r="AR1513" s="13">
        <f t="shared" si="2047"/>
        <v>6.1038413858823025E-4</v>
      </c>
      <c r="AS1513" s="13">
        <f t="shared" si="2048"/>
        <v>7.8886985224780964E-4</v>
      </c>
      <c r="AT1513" s="13">
        <f t="shared" si="2049"/>
        <v>5.097737674055943E-4</v>
      </c>
      <c r="AU1513" s="13">
        <f t="shared" si="2050"/>
        <v>2.1961315350427793E-4</v>
      </c>
      <c r="AV1513" s="13">
        <f t="shared" si="2051"/>
        <v>7.0957854654160843E-5</v>
      </c>
      <c r="AW1513" s="13">
        <f t="shared" si="2052"/>
        <v>6.080779451723282E-7</v>
      </c>
      <c r="AX1513" s="13">
        <f t="shared" si="2053"/>
        <v>7.0587776398874384E-4</v>
      </c>
      <c r="AY1513" s="13">
        <f t="shared" si="2054"/>
        <v>6.5186331741039335E-4</v>
      </c>
      <c r="AZ1513" s="13">
        <f t="shared" si="2055"/>
        <v>3.0099105416221851E-4</v>
      </c>
      <c r="BA1513" s="13">
        <f t="shared" si="2056"/>
        <v>9.2652976235964822E-5</v>
      </c>
      <c r="BB1513" s="13">
        <f t="shared" si="2057"/>
        <v>2.1390770306969707E-5</v>
      </c>
      <c r="BC1513" s="13">
        <f t="shared" si="2058"/>
        <v>3.9507855908285481E-6</v>
      </c>
      <c r="BD1513" s="13">
        <f t="shared" si="2059"/>
        <v>9.3946159371476734E-5</v>
      </c>
      <c r="BE1513" s="13">
        <f t="shared" si="2060"/>
        <v>1.2141746185285798E-4</v>
      </c>
      <c r="BF1513" s="13">
        <f t="shared" si="2061"/>
        <v>7.846089793036364E-5</v>
      </c>
      <c r="BG1513" s="13">
        <f t="shared" si="2062"/>
        <v>3.3801357235306302E-5</v>
      </c>
      <c r="BH1513" s="13">
        <f t="shared" si="2063"/>
        <v>1.0921348541946563E-5</v>
      </c>
      <c r="BI1513" s="13">
        <f t="shared" si="2064"/>
        <v>2.822983778890203E-6</v>
      </c>
      <c r="BJ1513" s="14">
        <f t="shared" si="2065"/>
        <v>0.44980296296852057</v>
      </c>
      <c r="BK1513" s="14">
        <f t="shared" si="2066"/>
        <v>0.28425808443685779</v>
      </c>
      <c r="BL1513" s="14">
        <f t="shared" si="2067"/>
        <v>0.2518347880939048</v>
      </c>
      <c r="BM1513" s="14">
        <f t="shared" si="2068"/>
        <v>0.38110426509891682</v>
      </c>
      <c r="BN1513" s="14">
        <f t="shared" si="2069"/>
        <v>0.61845491305219413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1.6306</v>
      </c>
      <c r="F1514" s="10">
        <f>VLOOKUP(B1514,home!$B$2:$E$405,3,FALSE)</f>
        <v>0.90190000000000003</v>
      </c>
      <c r="G1514" s="10">
        <f>VLOOKUP(C1514,away!$B$2:$E$405,4,FALSE)</f>
        <v>1.0101</v>
      </c>
      <c r="H1514" s="10">
        <f>VLOOKUP(A1514,away!$A$2:$E$405,3,FALSE)</f>
        <v>1.1465000000000001</v>
      </c>
      <c r="I1514" s="10">
        <f>VLOOKUP(C1514,away!$B$2:$E$405,3,FALSE)</f>
        <v>0.9748</v>
      </c>
      <c r="J1514" s="10">
        <f>VLOOKUP(B1514,home!$B$2:$E$405,4,FALSE)</f>
        <v>1.0773999999999999</v>
      </c>
      <c r="K1514" s="12">
        <f t="shared" si="2014"/>
        <v>1.485491585214</v>
      </c>
      <c r="L1514" s="12">
        <f t="shared" si="2015"/>
        <v>1.2041110746799999</v>
      </c>
      <c r="M1514" s="13">
        <f t="shared" si="2016"/>
        <v>6.7907916550609418E-2</v>
      </c>
      <c r="N1514" s="13">
        <f t="shared" si="2017"/>
        <v>0.10087663860534481</v>
      </c>
      <c r="O1514" s="13">
        <f t="shared" si="2018"/>
        <v>8.1768674377034042E-2</v>
      </c>
      <c r="P1514" s="13">
        <f t="shared" si="2019"/>
        <v>0.1214666777211877</v>
      </c>
      <c r="Q1514" s="13">
        <f t="shared" si="2020"/>
        <v>7.4925698896456741E-2</v>
      </c>
      <c r="R1514" s="13">
        <f t="shared" si="2021"/>
        <v>4.9229283189644736E-2</v>
      </c>
      <c r="S1514" s="13">
        <f t="shared" si="2022"/>
        <v>5.4316766534970654E-2</v>
      </c>
      <c r="T1514" s="13">
        <f t="shared" si="2023"/>
        <v>9.0218863819362602E-2</v>
      </c>
      <c r="U1514" s="13">
        <f t="shared" si="2024"/>
        <v>7.3129685924334289E-2</v>
      </c>
      <c r="V1514" s="13">
        <f t="shared" si="2025"/>
        <v>1.0795136693416064E-2</v>
      </c>
      <c r="W1514" s="13">
        <f t="shared" si="2026"/>
        <v>3.7100498408988145E-2</v>
      </c>
      <c r="X1514" s="13">
        <f t="shared" si="2027"/>
        <v>4.4673121010410342E-2</v>
      </c>
      <c r="Y1514" s="13">
        <f t="shared" si="2028"/>
        <v>2.6895699874577447E-2</v>
      </c>
      <c r="Z1514" s="13">
        <f t="shared" si="2029"/>
        <v>1.9759175029069726E-2</v>
      </c>
      <c r="AA1514" s="13">
        <f t="shared" si="2030"/>
        <v>2.9352088236453674E-2</v>
      </c>
      <c r="AB1514" s="13">
        <f t="shared" si="2031"/>
        <v>2.1801140041855391E-2</v>
      </c>
      <c r="AC1514" s="13">
        <f t="shared" si="2032"/>
        <v>1.2068267003138243E-3</v>
      </c>
      <c r="AD1514" s="13">
        <f t="shared" si="2033"/>
        <v>1.3778119548449316E-2</v>
      </c>
      <c r="AE1514" s="13">
        <f t="shared" si="2034"/>
        <v>1.6590386336552819E-2</v>
      </c>
      <c r="AF1514" s="13">
        <f t="shared" si="2035"/>
        <v>9.9883339605315036E-3</v>
      </c>
      <c r="AG1514" s="13">
        <f t="shared" si="2036"/>
        <v>4.0090211798261095E-3</v>
      </c>
      <c r="AH1514" s="13">
        <f t="shared" si="2037"/>
        <v>5.9480603697608398E-3</v>
      </c>
      <c r="AI1514" s="13">
        <f t="shared" si="2038"/>
        <v>8.8357936276246014E-3</v>
      </c>
      <c r="AJ1514" s="13">
        <f t="shared" si="2039"/>
        <v>6.5627485412619157E-3</v>
      </c>
      <c r="AK1514" s="13">
        <f t="shared" si="2040"/>
        <v>3.2496359113066784E-3</v>
      </c>
      <c r="AL1514" s="13">
        <f t="shared" si="2041"/>
        <v>8.6345885615910929E-5</v>
      </c>
      <c r="AM1514" s="13">
        <f t="shared" si="2042"/>
        <v>4.0934561298587944E-3</v>
      </c>
      <c r="AN1514" s="13">
        <f t="shared" si="2043"/>
        <v>4.9289758596797054E-3</v>
      </c>
      <c r="AO1514" s="13">
        <f t="shared" si="2044"/>
        <v>2.9675172097353543E-3</v>
      </c>
      <c r="AP1514" s="13">
        <f t="shared" si="2045"/>
        <v>1.1910734455152774E-3</v>
      </c>
      <c r="AQ1514" s="13">
        <f t="shared" si="2046"/>
        <v>3.5854618162555266E-4</v>
      </c>
      <c r="AR1514" s="13">
        <f t="shared" si="2047"/>
        <v>1.4324250728188486E-3</v>
      </c>
      <c r="AS1514" s="13">
        <f t="shared" si="2048"/>
        <v>2.1278553921219509E-3</v>
      </c>
      <c r="AT1514" s="13">
        <f t="shared" si="2049"/>
        <v>1.5804556397746976E-3</v>
      </c>
      <c r="AU1514" s="13">
        <f t="shared" si="2050"/>
        <v>7.8258451789644102E-4</v>
      </c>
      <c r="AV1514" s="13">
        <f t="shared" si="2051"/>
        <v>2.906306790134794E-4</v>
      </c>
      <c r="AW1514" s="13">
        <f t="shared" si="2052"/>
        <v>4.2901837572460456E-6</v>
      </c>
      <c r="AX1514" s="13">
        <f t="shared" si="2053"/>
        <v>1.0134657725579851E-3</v>
      </c>
      <c r="AY1514" s="13">
        <f t="shared" si="2054"/>
        <v>1.2203253605461918E-3</v>
      </c>
      <c r="AZ1514" s="13">
        <f t="shared" si="2055"/>
        <v>7.347036406732669E-4</v>
      </c>
      <c r="BA1514" s="13">
        <f t="shared" si="2056"/>
        <v>2.9488826344746533E-4</v>
      </c>
      <c r="BB1514" s="13">
        <f t="shared" si="2057"/>
        <v>8.8769555952561565E-5</v>
      </c>
      <c r="BC1514" s="13">
        <f t="shared" si="2058"/>
        <v>2.1377681083381061E-5</v>
      </c>
      <c r="BD1514" s="13">
        <f t="shared" si="2059"/>
        <v>2.874664823050801E-4</v>
      </c>
      <c r="BE1514" s="13">
        <f t="shared" si="2060"/>
        <v>4.2702904049526577E-4</v>
      </c>
      <c r="BF1514" s="13">
        <f t="shared" si="2061"/>
        <v>3.1717402314886296E-4</v>
      </c>
      <c r="BG1514" s="13">
        <f t="shared" si="2062"/>
        <v>1.5705311414536887E-4</v>
      </c>
      <c r="BH1514" s="13">
        <f t="shared" si="2063"/>
        <v>5.8325269873649796E-5</v>
      </c>
      <c r="BI1514" s="13">
        <f t="shared" si="2064"/>
        <v>1.7328339520528477E-5</v>
      </c>
      <c r="BJ1514" s="14">
        <f t="shared" si="2065"/>
        <v>0.43596948074117536</v>
      </c>
      <c r="BK1514" s="14">
        <f t="shared" si="2066"/>
        <v>0.25699999544665975</v>
      </c>
      <c r="BL1514" s="14">
        <f t="shared" si="2067"/>
        <v>0.28735543779039036</v>
      </c>
      <c r="BM1514" s="14">
        <f t="shared" si="2068"/>
        <v>0.50269316449022894</v>
      </c>
      <c r="BN1514" s="14">
        <f t="shared" si="2069"/>
        <v>0.49617488934027743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1.6306</v>
      </c>
      <c r="F1515" s="10">
        <f>VLOOKUP(B1515,home!$B$2:$E$405,3,FALSE)</f>
        <v>0.86580000000000001</v>
      </c>
      <c r="G1515" s="10">
        <f>VLOOKUP(C1515,away!$B$2:$E$405,4,FALSE)</f>
        <v>0.90190000000000003</v>
      </c>
      <c r="H1515" s="10">
        <f>VLOOKUP(A1515,away!$A$2:$E$405,3,FALSE)</f>
        <v>1.1465000000000001</v>
      </c>
      <c r="I1515" s="10">
        <f>VLOOKUP(C1515,away!$B$2:$E$405,3,FALSE)</f>
        <v>1.1800999999999999</v>
      </c>
      <c r="J1515" s="10">
        <f>VLOOKUP(B1515,home!$B$2:$E$405,4,FALSE)</f>
        <v>0.71830000000000005</v>
      </c>
      <c r="K1515" s="12">
        <f t="shared" si="2014"/>
        <v>1.2732785016120001</v>
      </c>
      <c r="L1515" s="12">
        <f t="shared" si="2015"/>
        <v>0.97184887409500009</v>
      </c>
      <c r="M1515" s="13">
        <f t="shared" si="2016"/>
        <v>0.10591404863747747</v>
      </c>
      <c r="N1515" s="13">
        <f t="shared" si="2017"/>
        <v>0.13485808114878781</v>
      </c>
      <c r="O1515" s="13">
        <f t="shared" si="2018"/>
        <v>0.10293244891917555</v>
      </c>
      <c r="P1515" s="13">
        <f t="shared" si="2019"/>
        <v>0.13106167432706156</v>
      </c>
      <c r="Q1515" s="13">
        <f t="shared" si="2020"/>
        <v>8.5855947747699043E-2</v>
      </c>
      <c r="R1515" s="13">
        <f t="shared" si="2021"/>
        <v>5.0017392294970923E-2</v>
      </c>
      <c r="S1515" s="13">
        <f t="shared" si="2022"/>
        <v>4.0545052092680202E-2</v>
      </c>
      <c r="T1515" s="13">
        <f t="shared" si="2023"/>
        <v>8.3439006152960474E-2</v>
      </c>
      <c r="U1515" s="13">
        <f t="shared" si="2024"/>
        <v>6.3686070315880181E-2</v>
      </c>
      <c r="V1515" s="13">
        <f t="shared" si="2025"/>
        <v>5.5746485856585891E-3</v>
      </c>
      <c r="W1515" s="13">
        <f t="shared" si="2026"/>
        <v>3.6439510834222789E-2</v>
      </c>
      <c r="X1515" s="13">
        <f t="shared" si="2027"/>
        <v>3.5413697576811974E-2</v>
      </c>
      <c r="Y1515" s="13">
        <f t="shared" si="2028"/>
        <v>1.7208381058782772E-2</v>
      </c>
      <c r="Z1515" s="13">
        <f t="shared" si="2029"/>
        <v>1.6203115462345145E-2</v>
      </c>
      <c r="AA1515" s="13">
        <f t="shared" si="2030"/>
        <v>2.0631078577341054E-2</v>
      </c>
      <c r="AB1515" s="13">
        <f t="shared" si="2031"/>
        <v>1.313455440879813E-2</v>
      </c>
      <c r="AC1515" s="13">
        <f t="shared" si="2032"/>
        <v>4.3114132805116312E-4</v>
      </c>
      <c r="AD1515" s="13">
        <f t="shared" si="2033"/>
        <v>1.1599411438618361E-2</v>
      </c>
      <c r="AE1515" s="13">
        <f t="shared" si="2034"/>
        <v>1.1272874946785917E-2</v>
      </c>
      <c r="AF1515" s="13">
        <f t="shared" si="2035"/>
        <v>5.4777654124238137E-3</v>
      </c>
      <c r="AG1515" s="13">
        <f t="shared" si="2036"/>
        <v>1.7745200495402058E-3</v>
      </c>
      <c r="AH1515" s="13">
        <f t="shared" si="2037"/>
        <v>3.9367448797278529E-3</v>
      </c>
      <c r="AI1515" s="13">
        <f t="shared" si="2038"/>
        <v>5.0125726216885937E-3</v>
      </c>
      <c r="AJ1515" s="13">
        <f t="shared" si="2039"/>
        <v>3.1912004784824945E-3</v>
      </c>
      <c r="AK1515" s="13">
        <f t="shared" si="2040"/>
        <v>1.3544289878618958E-3</v>
      </c>
      <c r="AL1515" s="13">
        <f t="shared" si="2041"/>
        <v>2.1340362323184316E-5</v>
      </c>
      <c r="AM1515" s="13">
        <f t="shared" si="2042"/>
        <v>2.9538562432290163E-3</v>
      </c>
      <c r="AN1515" s="13">
        <f t="shared" si="2043"/>
        <v>2.8707018642206059E-3</v>
      </c>
      <c r="AO1515" s="13">
        <f t="shared" si="2044"/>
        <v>1.3949441873026068E-3</v>
      </c>
      <c r="AP1515" s="13">
        <f t="shared" si="2045"/>
        <v>4.5189164595180116E-4</v>
      </c>
      <c r="AQ1515" s="13">
        <f t="shared" si="2046"/>
        <v>1.0979259683279856E-4</v>
      </c>
      <c r="AR1515" s="13">
        <f t="shared" si="2047"/>
        <v>7.6518421579255431E-4</v>
      </c>
      <c r="AS1515" s="13">
        <f t="shared" si="2048"/>
        <v>9.7429261174149684E-4</v>
      </c>
      <c r="AT1515" s="13">
        <f t="shared" si="2049"/>
        <v>6.2027291840492779E-4</v>
      </c>
      <c r="AU1515" s="13">
        <f t="shared" si="2050"/>
        <v>2.6326005737904284E-4</v>
      </c>
      <c r="AV1515" s="13">
        <f t="shared" si="2051"/>
        <v>8.3800842848469218E-5</v>
      </c>
      <c r="AW1515" s="13">
        <f t="shared" si="2052"/>
        <v>7.3353599577603281E-7</v>
      </c>
      <c r="AX1515" s="13">
        <f t="shared" si="2053"/>
        <v>6.2684694189264853E-4</v>
      </c>
      <c r="AY1515" s="13">
        <f t="shared" si="2054"/>
        <v>6.0920049470826433E-4</v>
      </c>
      <c r="AZ1515" s="13">
        <f t="shared" si="2055"/>
        <v>2.9602540744017182E-4</v>
      </c>
      <c r="BA1515" s="13">
        <f t="shared" si="2056"/>
        <v>9.5897319641414906E-5</v>
      </c>
      <c r="BB1515" s="13">
        <f t="shared" si="2057"/>
        <v>2.3299425530559345E-5</v>
      </c>
      <c r="BC1515" s="13">
        <f t="shared" si="2058"/>
        <v>4.5287040937868816E-6</v>
      </c>
      <c r="BD1515" s="13">
        <f t="shared" si="2059"/>
        <v>1.2394056976554321E-4</v>
      </c>
      <c r="BE1515" s="13">
        <f t="shared" si="2060"/>
        <v>1.5781086296000839E-4</v>
      </c>
      <c r="BF1515" s="13">
        <f t="shared" si="2061"/>
        <v>1.0046858956390811E-4</v>
      </c>
      <c r="BG1515" s="13">
        <f t="shared" si="2062"/>
        <v>4.2641498393001301E-5</v>
      </c>
      <c r="BH1515" s="13">
        <f t="shared" si="2063"/>
        <v>1.3573625795082802E-5</v>
      </c>
      <c r="BI1515" s="13">
        <f t="shared" si="2064"/>
        <v>3.4566011827610052E-6</v>
      </c>
      <c r="BJ1515" s="14">
        <f t="shared" si="2065"/>
        <v>0.43277618119747679</v>
      </c>
      <c r="BK1515" s="14">
        <f t="shared" si="2066"/>
        <v>0.28415710582796044</v>
      </c>
      <c r="BL1515" s="14">
        <f t="shared" si="2067"/>
        <v>0.26704519387775355</v>
      </c>
      <c r="BM1515" s="14">
        <f t="shared" si="2068"/>
        <v>0.38893353633165112</v>
      </c>
      <c r="BN1515" s="14">
        <f t="shared" si="2069"/>
        <v>0.61063959307517235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1.6306</v>
      </c>
      <c r="F1516" s="10">
        <f>VLOOKUP(B1516,home!$B$2:$E$405,3,FALSE)</f>
        <v>0.75760000000000005</v>
      </c>
      <c r="G1516" s="10">
        <f>VLOOKUP(C1516,away!$B$2:$E$405,4,FALSE)</f>
        <v>1.1544000000000001</v>
      </c>
      <c r="H1516" s="10">
        <f>VLOOKUP(A1516,away!$A$2:$E$405,3,FALSE)</f>
        <v>1.1465000000000001</v>
      </c>
      <c r="I1516" s="10">
        <f>VLOOKUP(C1516,away!$B$2:$E$405,3,FALSE)</f>
        <v>1.0773999999999999</v>
      </c>
      <c r="J1516" s="10">
        <f>VLOOKUP(B1516,home!$B$2:$E$405,4,FALSE)</f>
        <v>1.1288</v>
      </c>
      <c r="K1516" s="12">
        <f t="shared" si="2014"/>
        <v>1.4260794512640003</v>
      </c>
      <c r="L1516" s="12">
        <f t="shared" si="2015"/>
        <v>1.3943378960800001</v>
      </c>
      <c r="M1516" s="13">
        <f t="shared" si="2016"/>
        <v>5.9581071517387015E-2</v>
      </c>
      <c r="N1516" s="13">
        <f t="shared" si="2017"/>
        <v>8.4967341775236419E-2</v>
      </c>
      <c r="O1516" s="13">
        <f t="shared" si="2018"/>
        <v>8.3076145905745427E-2</v>
      </c>
      <c r="P1516" s="13">
        <f t="shared" si="2019"/>
        <v>0.11847318456639344</v>
      </c>
      <c r="Q1516" s="13">
        <f t="shared" si="2020"/>
        <v>6.058509006709497E-2</v>
      </c>
      <c r="R1516" s="13">
        <f t="shared" si="2021"/>
        <v>5.7918109248326105E-2</v>
      </c>
      <c r="S1516" s="13">
        <f t="shared" si="2022"/>
        <v>5.8894104720854018E-2</v>
      </c>
      <c r="T1516" s="13">
        <f t="shared" si="2023"/>
        <v>8.4476087017970505E-2</v>
      </c>
      <c r="U1516" s="13">
        <f t="shared" si="2024"/>
        <v>8.2595825455101302E-2</v>
      </c>
      <c r="V1516" s="13">
        <f t="shared" si="2025"/>
        <v>1.301191051447363E-2</v>
      </c>
      <c r="W1516" s="13">
        <f t="shared" si="2026"/>
        <v>2.8799717332554275E-2</v>
      </c>
      <c r="X1516" s="13">
        <f t="shared" si="2027"/>
        <v>4.0156537273172442E-2</v>
      </c>
      <c r="Y1516" s="13">
        <f t="shared" si="2028"/>
        <v>2.7995890847666686E-2</v>
      </c>
      <c r="Z1516" s="13">
        <f t="shared" si="2029"/>
        <v>2.6919138198080866E-2</v>
      </c>
      <c r="AA1516" s="13">
        <f t="shared" si="2030"/>
        <v>3.8388829830018949E-2</v>
      </c>
      <c r="AB1516" s="13">
        <f t="shared" si="2031"/>
        <v>2.7372760689330259E-2</v>
      </c>
      <c r="AC1516" s="13">
        <f t="shared" si="2032"/>
        <v>1.6170849615938544E-3</v>
      </c>
      <c r="AD1516" s="13">
        <f t="shared" si="2033"/>
        <v>1.0267671272541835E-2</v>
      </c>
      <c r="AE1516" s="13">
        <f t="shared" si="2034"/>
        <v>1.4316603159797041E-2</v>
      </c>
      <c r="AF1516" s="13">
        <f t="shared" si="2035"/>
        <v>9.9810911644218452E-3</v>
      </c>
      <c r="AG1516" s="13">
        <f t="shared" si="2036"/>
        <v>4.6390045515942099E-3</v>
      </c>
      <c r="AH1516" s="13">
        <f t="shared" si="2037"/>
        <v>9.3835936298497132E-3</v>
      </c>
      <c r="AI1516" s="13">
        <f t="shared" si="2038"/>
        <v>1.3381750054540446E-2</v>
      </c>
      <c r="AJ1516" s="13">
        <f t="shared" si="2039"/>
        <v>9.5417193873655239E-3</v>
      </c>
      <c r="AK1516" s="13">
        <f t="shared" si="2040"/>
        <v>4.5357499826830993E-3</v>
      </c>
      <c r="AL1516" s="13">
        <f t="shared" si="2041"/>
        <v>1.2861883832253028E-4</v>
      </c>
      <c r="AM1516" s="13">
        <f t="shared" si="2042"/>
        <v>2.928503002821119E-3</v>
      </c>
      <c r="AN1516" s="13">
        <f t="shared" si="2043"/>
        <v>4.0833227156175612E-3</v>
      </c>
      <c r="AO1516" s="13">
        <f t="shared" si="2044"/>
        <v>2.8467658021549321E-3</v>
      </c>
      <c r="AP1516" s="13">
        <f t="shared" si="2045"/>
        <v>1.3231178130697337E-3</v>
      </c>
      <c r="AQ1516" s="13">
        <f t="shared" si="2046"/>
        <v>4.6121832693540599E-4</v>
      </c>
      <c r="AR1516" s="13">
        <f t="shared" si="2047"/>
        <v>2.6167800399028674E-3</v>
      </c>
      <c r="AS1516" s="13">
        <f t="shared" si="2048"/>
        <v>3.7317362433832691E-3</v>
      </c>
      <c r="AT1516" s="13">
        <f t="shared" si="2049"/>
        <v>2.6608761871129978E-3</v>
      </c>
      <c r="AU1516" s="13">
        <f t="shared" si="2050"/>
        <v>1.2648736175998496E-3</v>
      </c>
      <c r="AV1516" s="13">
        <f t="shared" si="2051"/>
        <v>4.509525686262764E-4</v>
      </c>
      <c r="AW1516" s="13">
        <f t="shared" si="2052"/>
        <v>7.104178010094247E-6</v>
      </c>
      <c r="AX1516" s="13">
        <f t="shared" si="2053"/>
        <v>6.9604632588135225E-4</v>
      </c>
      <c r="AY1516" s="13">
        <f t="shared" si="2054"/>
        <v>9.7052376960361883E-4</v>
      </c>
      <c r="AZ1516" s="13">
        <f t="shared" si="2055"/>
        <v>6.7661903550237041E-4</v>
      </c>
      <c r="BA1516" s="13">
        <f t="shared" si="2056"/>
        <v>3.1447852080335127E-4</v>
      </c>
      <c r="BB1516" s="13">
        <f t="shared" si="2057"/>
        <v>1.0962232976482387E-4</v>
      </c>
      <c r="BC1516" s="13">
        <f t="shared" si="2058"/>
        <v>3.0570113729534491E-5</v>
      </c>
      <c r="BD1516" s="13">
        <f t="shared" si="2059"/>
        <v>6.081125958903843E-4</v>
      </c>
      <c r="BE1516" s="13">
        <f t="shared" si="2060"/>
        <v>8.672168770540859E-4</v>
      </c>
      <c r="BF1516" s="13">
        <f t="shared" si="2061"/>
        <v>6.1836008407808551E-4</v>
      </c>
      <c r="BG1516" s="13">
        <f t="shared" si="2062"/>
        <v>2.9394353646187906E-4</v>
      </c>
      <c r="BH1516" s="13">
        <f t="shared" si="2063"/>
        <v>1.047967092950391E-4</v>
      </c>
      <c r="BI1516" s="13">
        <f t="shared" si="2064"/>
        <v>2.9889686737148455E-5</v>
      </c>
      <c r="BJ1516" s="14">
        <f t="shared" si="2065"/>
        <v>0.38062582221793395</v>
      </c>
      <c r="BK1516" s="14">
        <f t="shared" si="2066"/>
        <v>0.25267649888862809</v>
      </c>
      <c r="BL1516" s="14">
        <f t="shared" si="2067"/>
        <v>0.33944202232910264</v>
      </c>
      <c r="BM1516" s="14">
        <f t="shared" si="2068"/>
        <v>0.5340991189619686</v>
      </c>
      <c r="BN1516" s="14">
        <f t="shared" si="2069"/>
        <v>0.4646009430801834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1.6306</v>
      </c>
      <c r="F1517" s="10">
        <f>VLOOKUP(B1517,home!$B$2:$E$405,3,FALSE)</f>
        <v>1.2947</v>
      </c>
      <c r="G1517" s="10">
        <f>VLOOKUP(C1517,away!$B$2:$E$405,4,FALSE)</f>
        <v>0.82969999999999999</v>
      </c>
      <c r="H1517" s="10">
        <f>VLOOKUP(A1517,away!$A$2:$E$405,3,FALSE)</f>
        <v>1.1465000000000001</v>
      </c>
      <c r="I1517" s="10">
        <f>VLOOKUP(C1517,away!$B$2:$E$405,3,FALSE)</f>
        <v>0.66700000000000004</v>
      </c>
      <c r="J1517" s="10">
        <f>VLOOKUP(B1517,home!$B$2:$E$405,4,FALSE)</f>
        <v>0.92069999999999996</v>
      </c>
      <c r="K1517" s="12">
        <f t="shared" si="2014"/>
        <v>1.751611049254</v>
      </c>
      <c r="L1517" s="12">
        <f t="shared" si="2015"/>
        <v>0.70407356085000006</v>
      </c>
      <c r="M1517" s="13">
        <f t="shared" si="2016"/>
        <v>8.5804432747068268E-2</v>
      </c>
      <c r="N1517" s="13">
        <f t="shared" si="2017"/>
        <v>0.15029599247473654</v>
      </c>
      <c r="O1517" s="13">
        <f t="shared" si="2018"/>
        <v>6.0412632500942712E-2</v>
      </c>
      <c r="P1517" s="13">
        <f t="shared" si="2019"/>
        <v>0.10581943460317256</v>
      </c>
      <c r="Q1517" s="13">
        <f t="shared" si="2020"/>
        <v>0.13163006053867229</v>
      </c>
      <c r="R1517" s="13">
        <f t="shared" si="2021"/>
        <v>2.1267468642630585E-2</v>
      </c>
      <c r="S1517" s="13">
        <f t="shared" si="2022"/>
        <v>3.2625799102779206E-2</v>
      </c>
      <c r="T1517" s="13">
        <f t="shared" si="2023"/>
        <v>9.2677245438364086E-2</v>
      </c>
      <c r="U1517" s="13">
        <f t="shared" si="2024"/>
        <v>3.7252333064094707E-2</v>
      </c>
      <c r="V1517" s="13">
        <f t="shared" si="2025"/>
        <v>4.4706879793725554E-3</v>
      </c>
      <c r="W1517" s="13">
        <f t="shared" si="2026"/>
        <v>7.6854889484503766E-2</v>
      </c>
      <c r="X1517" s="13">
        <f t="shared" si="2027"/>
        <v>5.4111495708087792E-2</v>
      </c>
      <c r="Y1517" s="13">
        <f t="shared" si="2028"/>
        <v>1.9049236733056432E-2</v>
      </c>
      <c r="Z1517" s="13">
        <f t="shared" si="2029"/>
        <v>4.9912874591608791E-3</v>
      </c>
      <c r="AA1517" s="13">
        <f t="shared" si="2030"/>
        <v>8.7427942634691197E-3</v>
      </c>
      <c r="AB1517" s="13">
        <f t="shared" si="2031"/>
        <v>7.6569875166234997E-3</v>
      </c>
      <c r="AC1517" s="13">
        <f t="shared" si="2032"/>
        <v>3.4459588735566226E-4</v>
      </c>
      <c r="AD1517" s="13">
        <f t="shared" si="2033"/>
        <v>3.3654968402562976E-2</v>
      </c>
      <c r="AE1517" s="13">
        <f t="shared" si="2034"/>
        <v>2.3695573443486748E-2</v>
      </c>
      <c r="AF1517" s="13">
        <f t="shared" si="2035"/>
        <v>8.3417133853692059E-3</v>
      </c>
      <c r="AG1517" s="13">
        <f t="shared" si="2036"/>
        <v>1.9577266156090021E-3</v>
      </c>
      <c r="AH1517" s="13">
        <f t="shared" si="2037"/>
        <v>8.7855838364933711E-4</v>
      </c>
      <c r="AI1517" s="13">
        <f t="shared" si="2038"/>
        <v>1.5388925722149137E-3</v>
      </c>
      <c r="AJ1517" s="13">
        <f t="shared" si="2039"/>
        <v>1.3477706165532762E-3</v>
      </c>
      <c r="AK1517" s="13">
        <f t="shared" si="2040"/>
        <v>7.8692330127153151E-4</v>
      </c>
      <c r="AL1517" s="13">
        <f t="shared" si="2041"/>
        <v>1.6999094708332818E-5</v>
      </c>
      <c r="AM1517" s="13">
        <f t="shared" si="2042"/>
        <v>1.1790082903244693E-2</v>
      </c>
      <c r="AN1517" s="13">
        <f t="shared" si="2043"/>
        <v>8.3010856524041964E-3</v>
      </c>
      <c r="AO1517" s="13">
        <f t="shared" si="2044"/>
        <v>2.9222874671045343E-3</v>
      </c>
      <c r="AP1517" s="13">
        <f t="shared" si="2045"/>
        <v>6.8583511426387233E-4</v>
      </c>
      <c r="AQ1517" s="13">
        <f t="shared" si="2046"/>
        <v>1.2071959276393279E-4</v>
      </c>
      <c r="AR1517" s="13">
        <f t="shared" si="2047"/>
        <v>1.2371394591812189E-4</v>
      </c>
      <c r="AS1517" s="13">
        <f t="shared" si="2048"/>
        <v>2.1669871461699411E-4</v>
      </c>
      <c r="AT1517" s="13">
        <f t="shared" si="2049"/>
        <v>1.8978593144113311E-4</v>
      </c>
      <c r="AU1517" s="13">
        <f t="shared" si="2050"/>
        <v>1.1081037816841696E-4</v>
      </c>
      <c r="AV1517" s="13">
        <f t="shared" si="2051"/>
        <v>4.8524170692953348E-5</v>
      </c>
      <c r="AW1517" s="13">
        <f t="shared" si="2052"/>
        <v>5.8234319513024106E-7</v>
      </c>
      <c r="AX1517" s="13">
        <f t="shared" si="2053"/>
        <v>3.4419399141573507E-3</v>
      </c>
      <c r="AY1517" s="13">
        <f t="shared" si="2054"/>
        <v>2.4233788915925094E-3</v>
      </c>
      <c r="AZ1517" s="13">
        <f t="shared" si="2055"/>
        <v>8.5311850274613198E-4</v>
      </c>
      <c r="BA1517" s="13">
        <f t="shared" si="2056"/>
        <v>2.0021939401849661E-4</v>
      </c>
      <c r="BB1517" s="13">
        <f t="shared" si="2057"/>
        <v>3.5242295424458021E-5</v>
      </c>
      <c r="BC1517" s="13">
        <f t="shared" si="2058"/>
        <v>4.9626336864051665E-6</v>
      </c>
      <c r="BD1517" s="13">
        <f t="shared" si="2059"/>
        <v>1.4517286404896063E-5</v>
      </c>
      <c r="BE1517" s="13">
        <f t="shared" si="2060"/>
        <v>2.5428639272000822E-5</v>
      </c>
      <c r="BF1517" s="13">
        <f t="shared" si="2061"/>
        <v>2.227054275816542E-5</v>
      </c>
      <c r="BG1517" s="13">
        <f t="shared" si="2062"/>
        <v>1.3003109589362066E-5</v>
      </c>
      <c r="BH1517" s="13">
        <f t="shared" si="2063"/>
        <v>5.6940976078468107E-6</v>
      </c>
      <c r="BI1517" s="13">
        <f t="shared" si="2064"/>
        <v>1.9947688570870457E-6</v>
      </c>
      <c r="BJ1517" s="14">
        <f t="shared" si="2065"/>
        <v>0.62304777458585547</v>
      </c>
      <c r="BK1517" s="14">
        <f t="shared" si="2066"/>
        <v>0.23150532830604911</v>
      </c>
      <c r="BL1517" s="14">
        <f t="shared" si="2067"/>
        <v>0.14065680244677661</v>
      </c>
      <c r="BM1517" s="14">
        <f t="shared" si="2068"/>
        <v>0.44254837474222181</v>
      </c>
      <c r="BN1517" s="14">
        <f t="shared" si="2069"/>
        <v>0.555230021507223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1.6306</v>
      </c>
      <c r="F1518" s="10">
        <f>VLOOKUP(B1518,home!$B$2:$E$405,3,FALSE)</f>
        <v>1.0562</v>
      </c>
      <c r="G1518" s="10">
        <f>VLOOKUP(C1518,away!$B$2:$E$405,4,FALSE)</f>
        <v>0.64929999999999999</v>
      </c>
      <c r="H1518" s="10">
        <f>VLOOKUP(A1518,away!$A$2:$E$405,3,FALSE)</f>
        <v>1.1465000000000001</v>
      </c>
      <c r="I1518" s="10">
        <f>VLOOKUP(C1518,away!$B$2:$E$405,3,FALSE)</f>
        <v>1.2827</v>
      </c>
      <c r="J1518" s="10">
        <f>VLOOKUP(B1518,home!$B$2:$E$405,4,FALSE)</f>
        <v>0.7268</v>
      </c>
      <c r="K1518" s="12">
        <f t="shared" si="2014"/>
        <v>1.1182502501960001</v>
      </c>
      <c r="L1518" s="12">
        <f t="shared" si="2015"/>
        <v>1.06884338174</v>
      </c>
      <c r="M1518" s="13">
        <f t="shared" si="2016"/>
        <v>0.11224249301860321</v>
      </c>
      <c r="N1518" s="13">
        <f t="shared" si="2017"/>
        <v>0.12551519590067584</v>
      </c>
      <c r="O1518" s="13">
        <f t="shared" si="2018"/>
        <v>0.11996964581293221</v>
      </c>
      <c r="P1518" s="13">
        <f t="shared" si="2019"/>
        <v>0.13415608644623697</v>
      </c>
      <c r="Q1518" s="13">
        <f t="shared" si="2020"/>
        <v>7.0178699609665371E-2</v>
      </c>
      <c r="R1518" s="13">
        <f t="shared" si="2021"/>
        <v>6.411438096842223E-2</v>
      </c>
      <c r="S1518" s="13">
        <f t="shared" si="2022"/>
        <v>4.0086991669873222E-2</v>
      </c>
      <c r="T1518" s="13">
        <f t="shared" si="2023"/>
        <v>7.5010038616910357E-2</v>
      </c>
      <c r="U1518" s="13">
        <f t="shared" si="2024"/>
        <v>7.1695922559099831E-2</v>
      </c>
      <c r="V1518" s="13">
        <f t="shared" si="2025"/>
        <v>5.3237056218408121E-3</v>
      </c>
      <c r="W1518" s="13">
        <f t="shared" si="2026"/>
        <v>2.6159116132312751E-2</v>
      </c>
      <c r="X1518" s="13">
        <f t="shared" si="2027"/>
        <v>2.7959998150190551E-2</v>
      </c>
      <c r="Y1518" s="13">
        <f t="shared" si="2028"/>
        <v>1.4942429488146903E-2</v>
      </c>
      <c r="Z1518" s="13">
        <f t="shared" si="2029"/>
        <v>2.2842743924151709E-2</v>
      </c>
      <c r="AA1518" s="13">
        <f t="shared" si="2030"/>
        <v>2.5543904108345811E-2</v>
      </c>
      <c r="AB1518" s="13">
        <f t="shared" si="2031"/>
        <v>1.428223858007017E-2</v>
      </c>
      <c r="AC1518" s="13">
        <f t="shared" si="2032"/>
        <v>3.9769224894823258E-4</v>
      </c>
      <c r="AD1518" s="13">
        <f t="shared" si="2033"/>
        <v>7.3131095399662392E-3</v>
      </c>
      <c r="AE1518" s="13">
        <f t="shared" si="2034"/>
        <v>7.8165687317325715E-3</v>
      </c>
      <c r="AF1518" s="13">
        <f t="shared" si="2035"/>
        <v>4.1773438784140915E-3</v>
      </c>
      <c r="AG1518" s="13">
        <f t="shared" si="2036"/>
        <v>1.4883087858983352E-3</v>
      </c>
      <c r="AH1518" s="13">
        <f t="shared" si="2037"/>
        <v>6.1038289160277879E-3</v>
      </c>
      <c r="AI1518" s="13">
        <f t="shared" si="2038"/>
        <v>6.8256082125016547E-3</v>
      </c>
      <c r="AJ1518" s="13">
        <f t="shared" si="2039"/>
        <v>3.8163690456849246E-3</v>
      </c>
      <c r="AK1518" s="13">
        <f t="shared" si="2040"/>
        <v>1.422551880059146E-3</v>
      </c>
      <c r="AL1518" s="13">
        <f t="shared" si="2041"/>
        <v>1.9013417929002961E-5</v>
      </c>
      <c r="AM1518" s="13">
        <f t="shared" si="2042"/>
        <v>1.6355773145556008E-3</v>
      </c>
      <c r="AN1518" s="13">
        <f t="shared" si="2043"/>
        <v>1.7481759879868363E-3</v>
      </c>
      <c r="AO1518" s="13">
        <f t="shared" si="2044"/>
        <v>9.3426316743825766E-4</v>
      </c>
      <c r="AP1518" s="13">
        <f t="shared" si="2045"/>
        <v>3.3286033443994376E-4</v>
      </c>
      <c r="AQ1518" s="13">
        <f t="shared" si="2046"/>
        <v>8.8943891377474225E-5</v>
      </c>
      <c r="AR1518" s="13">
        <f t="shared" si="2047"/>
        <v>1.3048074280339083E-3</v>
      </c>
      <c r="AS1518" s="13">
        <f t="shared" si="2048"/>
        <v>1.4591012328565172E-3</v>
      </c>
      <c r="AT1518" s="13">
        <f t="shared" si="2049"/>
        <v>8.1582015935154648E-4</v>
      </c>
      <c r="AU1518" s="13">
        <f t="shared" si="2050"/>
        <v>3.0409703243660253E-4</v>
      </c>
      <c r="AV1518" s="13">
        <f t="shared" si="2051"/>
        <v>8.5014145651522997E-5</v>
      </c>
      <c r="AW1518" s="13">
        <f t="shared" si="2052"/>
        <v>6.3126363255585425E-7</v>
      </c>
      <c r="AX1518" s="13">
        <f t="shared" si="2053"/>
        <v>3.0483079020278338E-4</v>
      </c>
      <c r="AY1518" s="13">
        <f t="shared" si="2054"/>
        <v>3.2581637265881948E-4</v>
      </c>
      <c r="AZ1518" s="13">
        <f t="shared" si="2055"/>
        <v>1.7412333678945631E-4</v>
      </c>
      <c r="BA1518" s="13">
        <f t="shared" si="2056"/>
        <v>6.2036858711298493E-5</v>
      </c>
      <c r="BB1518" s="13">
        <f t="shared" si="2057"/>
        <v>1.6576921464377714E-5</v>
      </c>
      <c r="BC1518" s="13">
        <f t="shared" si="2058"/>
        <v>3.5436265593647749E-6</v>
      </c>
      <c r="BD1518" s="13">
        <f t="shared" si="2059"/>
        <v>2.3243913064987227E-4</v>
      </c>
      <c r="BE1518" s="13">
        <f t="shared" si="2060"/>
        <v>2.5992511600456044E-4</v>
      </c>
      <c r="BF1518" s="13">
        <f t="shared" si="2061"/>
        <v>1.4533066300216206E-4</v>
      </c>
      <c r="BG1518" s="13">
        <f t="shared" si="2062"/>
        <v>5.4172016754439438E-5</v>
      </c>
      <c r="BH1518" s="13">
        <f t="shared" si="2063"/>
        <v>1.5144467822318454E-5</v>
      </c>
      <c r="BI1518" s="13">
        <f t="shared" si="2064"/>
        <v>3.3870609862785776E-6</v>
      </c>
      <c r="BJ1518" s="14">
        <f t="shared" si="2065"/>
        <v>0.36618755743609732</v>
      </c>
      <c r="BK1518" s="14">
        <f t="shared" si="2066"/>
        <v>0.29255179879609028</v>
      </c>
      <c r="BL1518" s="14">
        <f t="shared" si="2067"/>
        <v>0.31845368853669348</v>
      </c>
      <c r="BM1518" s="14">
        <f t="shared" si="2068"/>
        <v>0.37353410182747071</v>
      </c>
      <c r="BN1518" s="14">
        <f t="shared" si="2069"/>
        <v>0.62617650175653594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1.6306</v>
      </c>
      <c r="F1519" s="10">
        <f>VLOOKUP(B1519,home!$B$2:$E$405,3,FALSE)</f>
        <v>1.2910999999999999</v>
      </c>
      <c r="G1519" s="10">
        <f>VLOOKUP(C1519,away!$B$2:$E$405,4,FALSE)</f>
        <v>1.0562</v>
      </c>
      <c r="H1519" s="10">
        <f>VLOOKUP(A1519,away!$A$2:$E$405,3,FALSE)</f>
        <v>1.1465000000000001</v>
      </c>
      <c r="I1519" s="10">
        <f>VLOOKUP(C1519,away!$B$2:$E$405,3,FALSE)</f>
        <v>1.0176000000000001</v>
      </c>
      <c r="J1519" s="10">
        <f>VLOOKUP(B1519,home!$B$2:$E$405,4,FALSE)</f>
        <v>1.0558000000000001</v>
      </c>
      <c r="K1519" s="12">
        <f t="shared" si="2014"/>
        <v>2.2235837024920002</v>
      </c>
      <c r="L1519" s="12">
        <f t="shared" si="2015"/>
        <v>1.2317790547200003</v>
      </c>
      <c r="M1519" s="13">
        <f t="shared" si="2016"/>
        <v>3.1575847911707505E-2</v>
      </c>
      <c r="N1519" s="13">
        <f t="shared" si="2017"/>
        <v>7.0211540808838874E-2</v>
      </c>
      <c r="O1519" s="13">
        <f t="shared" si="2018"/>
        <v>3.8894468092665571E-2</v>
      </c>
      <c r="P1519" s="13">
        <f t="shared" si="2019"/>
        <v>8.6485105367946277E-2</v>
      </c>
      <c r="Q1519" s="13">
        <f t="shared" si="2020"/>
        <v>7.8060618934693071E-2</v>
      </c>
      <c r="R1519" s="13">
        <f t="shared" si="2021"/>
        <v>2.3954695570510404E-2</v>
      </c>
      <c r="S1519" s="13">
        <f t="shared" si="2022"/>
        <v>5.9219893883922445E-2</v>
      </c>
      <c r="T1519" s="13">
        <f t="shared" si="2023"/>
        <v>9.615343540223438E-2</v>
      </c>
      <c r="U1519" s="13">
        <f t="shared" si="2024"/>
        <v>5.3265270668744244E-2</v>
      </c>
      <c r="V1519" s="13">
        <f t="shared" si="2025"/>
        <v>1.8022349714710131E-2</v>
      </c>
      <c r="W1519" s="13">
        <f t="shared" si="2026"/>
        <v>5.7858106689873984E-2</v>
      </c>
      <c r="X1519" s="13">
        <f t="shared" si="2027"/>
        <v>7.1268403966341903E-2</v>
      </c>
      <c r="Y1519" s="13">
        <f t="shared" si="2028"/>
        <v>4.3893463634531872E-2</v>
      </c>
      <c r="Z1519" s="13">
        <f t="shared" si="2029"/>
        <v>9.8356307553162312E-3</v>
      </c>
      <c r="AA1519" s="13">
        <f t="shared" si="2030"/>
        <v>2.1870348251250255E-2</v>
      </c>
      <c r="AB1519" s="13">
        <f t="shared" si="2031"/>
        <v>2.4315274969652245E-2</v>
      </c>
      <c r="AC1519" s="13">
        <f t="shared" si="2032"/>
        <v>3.0851602513039091E-3</v>
      </c>
      <c r="AD1519" s="13">
        <f t="shared" si="2033"/>
        <v>3.2163085773161786E-2</v>
      </c>
      <c r="AE1519" s="13">
        <f t="shared" si="2034"/>
        <v>3.9617815390543515E-2</v>
      </c>
      <c r="AF1519" s="13">
        <f t="shared" si="2035"/>
        <v>2.4400197595917585E-2</v>
      </c>
      <c r="AG1519" s="13">
        <f t="shared" si="2036"/>
        <v>1.0018550776560199E-2</v>
      </c>
      <c r="AH1519" s="13">
        <f t="shared" si="2037"/>
        <v>3.0288309885895945E-3</v>
      </c>
      <c r="AI1519" s="13">
        <f t="shared" si="2038"/>
        <v>6.7348592238305567E-3</v>
      </c>
      <c r="AJ1519" s="13">
        <f t="shared" si="2039"/>
        <v>7.4877616043437754E-3</v>
      </c>
      <c r="AK1519" s="13">
        <f t="shared" si="2040"/>
        <v>5.5498882238547232E-3</v>
      </c>
      <c r="AL1519" s="13">
        <f t="shared" si="2041"/>
        <v>3.3800569366447704E-4</v>
      </c>
      <c r="AM1519" s="13">
        <f t="shared" si="2042"/>
        <v>1.4303462669410979E-2</v>
      </c>
      <c r="AN1519" s="13">
        <f t="shared" si="2043"/>
        <v>1.7618705726149868E-2</v>
      </c>
      <c r="AO1519" s="13">
        <f t="shared" si="2044"/>
        <v>1.085117634237337E-2</v>
      </c>
      <c r="AP1519" s="13">
        <f t="shared" si="2045"/>
        <v>4.4554172458695683E-3</v>
      </c>
      <c r="AQ1519" s="13">
        <f t="shared" si="2046"/>
        <v>1.3720224108750997E-3</v>
      </c>
      <c r="AR1519" s="13">
        <f t="shared" si="2047"/>
        <v>7.4617011440630658E-4</v>
      </c>
      <c r="AS1519" s="13">
        <f t="shared" si="2048"/>
        <v>1.6591717056804547E-3</v>
      </c>
      <c r="AT1519" s="13">
        <f t="shared" si="2049"/>
        <v>1.8446535821934566E-3</v>
      </c>
      <c r="AU1519" s="13">
        <f t="shared" si="2050"/>
        <v>1.3672472140362857E-3</v>
      </c>
      <c r="AV1519" s="13">
        <f t="shared" si="2051"/>
        <v>7.6004715560216908E-4</v>
      </c>
      <c r="AW1519" s="13">
        <f t="shared" si="2052"/>
        <v>2.5716260268570841E-5</v>
      </c>
      <c r="AX1519" s="13">
        <f t="shared" si="2053"/>
        <v>5.3008244134841584E-3</v>
      </c>
      <c r="AY1519" s="13">
        <f t="shared" si="2054"/>
        <v>6.5294444852782166E-3</v>
      </c>
      <c r="AZ1519" s="13">
        <f t="shared" si="2055"/>
        <v>4.0214164779613605E-3</v>
      </c>
      <c r="BA1519" s="13">
        <f t="shared" si="2056"/>
        <v>1.6511655292862262E-3</v>
      </c>
      <c r="BB1519" s="13">
        <f t="shared" si="2057"/>
        <v>5.0846777871260869E-4</v>
      </c>
      <c r="BC1519" s="13">
        <f t="shared" si="2058"/>
        <v>1.2526399196363902E-4</v>
      </c>
      <c r="BD1519" s="13">
        <f t="shared" si="2059"/>
        <v>1.5318611969728586E-4</v>
      </c>
      <c r="BE1519" s="13">
        <f t="shared" si="2060"/>
        <v>3.406221592068736E-4</v>
      </c>
      <c r="BF1519" s="13">
        <f t="shared" si="2061"/>
        <v>3.7870094096001991E-4</v>
      </c>
      <c r="BG1519" s="13">
        <f t="shared" si="2062"/>
        <v>2.8069108014569511E-4</v>
      </c>
      <c r="BH1519" s="13">
        <f t="shared" si="2063"/>
        <v>1.5603502781171087E-4</v>
      </c>
      <c r="BI1519" s="13">
        <f t="shared" si="2064"/>
        <v>6.9391388972001283E-5</v>
      </c>
      <c r="BJ1519" s="14">
        <f t="shared" si="2065"/>
        <v>0.59038258604406257</v>
      </c>
      <c r="BK1519" s="14">
        <f t="shared" si="2066"/>
        <v>0.20525580730853296</v>
      </c>
      <c r="BL1519" s="14">
        <f t="shared" si="2067"/>
        <v>0.19285731408215359</v>
      </c>
      <c r="BM1519" s="14">
        <f t="shared" si="2068"/>
        <v>0.66264533327869379</v>
      </c>
      <c r="BN1519" s="14">
        <f t="shared" si="2069"/>
        <v>0.32918227668636169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1.6306</v>
      </c>
      <c r="F1520" s="10">
        <f>VLOOKUP(B1520,home!$B$2:$E$405,3,FALSE)</f>
        <v>0.90190000000000003</v>
      </c>
      <c r="G1520" s="10">
        <f>VLOOKUP(C1520,away!$B$2:$E$405,4,FALSE)</f>
        <v>1.1183000000000001</v>
      </c>
      <c r="H1520" s="10">
        <f>VLOOKUP(A1520,away!$A$2:$E$405,3,FALSE)</f>
        <v>1.1465000000000001</v>
      </c>
      <c r="I1520" s="10">
        <f>VLOOKUP(C1520,away!$B$2:$E$405,3,FALSE)</f>
        <v>0.41049999999999998</v>
      </c>
      <c r="J1520" s="10">
        <f>VLOOKUP(B1520,home!$B$2:$E$405,4,FALSE)</f>
        <v>1.2314000000000001</v>
      </c>
      <c r="K1520" s="12">
        <f t="shared" si="2014"/>
        <v>1.6446146319620003</v>
      </c>
      <c r="L1520" s="12">
        <f t="shared" si="2015"/>
        <v>0.57954394104999996</v>
      </c>
      <c r="M1520" s="13">
        <f t="shared" si="2016"/>
        <v>0.10815838774395667</v>
      </c>
      <c r="N1520" s="13">
        <f t="shared" si="2017"/>
        <v>0.17787886705313061</v>
      </c>
      <c r="O1520" s="13">
        <f t="shared" si="2018"/>
        <v>6.2682538290746659E-2</v>
      </c>
      <c r="P1520" s="13">
        <f t="shared" si="2019"/>
        <v>0.10308861964148031</v>
      </c>
      <c r="Q1520" s="13">
        <f t="shared" si="2020"/>
        <v>0.14627109373620101</v>
      </c>
      <c r="R1520" s="13">
        <f t="shared" si="2021"/>
        <v>1.8163642638018423E-2</v>
      </c>
      <c r="S1520" s="13">
        <f t="shared" si="2022"/>
        <v>2.4564122397847957E-2</v>
      </c>
      <c r="T1520" s="13">
        <f t="shared" si="2023"/>
        <v>8.4770526125571899E-2</v>
      </c>
      <c r="U1520" s="13">
        <f t="shared" si="2024"/>
        <v>2.9872192452213963E-2</v>
      </c>
      <c r="V1520" s="13">
        <f t="shared" si="2025"/>
        <v>2.6014127403735442E-3</v>
      </c>
      <c r="W1520" s="13">
        <f t="shared" si="2026"/>
        <v>8.0186526997213833E-2</v>
      </c>
      <c r="X1520" s="13">
        <f t="shared" si="2027"/>
        <v>4.6471615875077525E-2</v>
      </c>
      <c r="Y1520" s="13">
        <f t="shared" si="2028"/>
        <v>1.3466171705602084E-2</v>
      </c>
      <c r="Z1520" s="13">
        <f t="shared" si="2029"/>
        <v>3.5088763460870052E-3</v>
      </c>
      <c r="AA1520" s="13">
        <f t="shared" si="2030"/>
        <v>5.7707493805200481E-3</v>
      </c>
      <c r="AB1520" s="13">
        <f t="shared" si="2031"/>
        <v>4.745329434294461E-3</v>
      </c>
      <c r="AC1520" s="13">
        <f t="shared" si="2032"/>
        <v>1.5496720487695925E-4</v>
      </c>
      <c r="AD1520" s="13">
        <f t="shared" si="2033"/>
        <v>3.296898389645847E-2</v>
      </c>
      <c r="AE1520" s="13">
        <f t="shared" si="2034"/>
        <v>1.9106974859767523E-2</v>
      </c>
      <c r="AF1520" s="13">
        <f t="shared" si="2035"/>
        <v>5.5366657558864694E-3</v>
      </c>
      <c r="AG1520" s="13">
        <f t="shared" si="2036"/>
        <v>1.0695803641476739E-3</v>
      </c>
      <c r="AH1520" s="13">
        <f t="shared" si="2037"/>
        <v>5.0838700656709659E-4</v>
      </c>
      <c r="AI1520" s="13">
        <f t="shared" si="2038"/>
        <v>8.3610070969960843E-4</v>
      </c>
      <c r="AJ1520" s="13">
        <f t="shared" si="2039"/>
        <v>6.8753173048289457E-4</v>
      </c>
      <c r="AK1520" s="13">
        <f t="shared" si="2040"/>
        <v>3.7690824796344098E-4</v>
      </c>
      <c r="AL1520" s="13">
        <f t="shared" si="2041"/>
        <v>5.9081336449957676E-6</v>
      </c>
      <c r="AM1520" s="13">
        <f t="shared" si="2042"/>
        <v>1.0844254663407027E-2</v>
      </c>
      <c r="AN1520" s="13">
        <f t="shared" si="2043"/>
        <v>6.2847220853807489E-3</v>
      </c>
      <c r="AO1520" s="13">
        <f t="shared" si="2044"/>
        <v>1.8211363028827667E-3</v>
      </c>
      <c r="AP1520" s="13">
        <f t="shared" si="2045"/>
        <v>3.518095033873017E-4</v>
      </c>
      <c r="AQ1520" s="13">
        <f t="shared" si="2046"/>
        <v>5.0972266522980029E-5</v>
      </c>
      <c r="AR1520" s="13">
        <f t="shared" si="2047"/>
        <v>5.8926521872901499E-5</v>
      </c>
      <c r="AS1520" s="13">
        <f t="shared" si="2048"/>
        <v>9.6911420082802658E-5</v>
      </c>
      <c r="AT1520" s="13">
        <f t="shared" si="2049"/>
        <v>7.9690969736196662E-5</v>
      </c>
      <c r="AU1520" s="13">
        <f t="shared" si="2050"/>
        <v>4.3686978287796666E-5</v>
      </c>
      <c r="AV1520" s="13">
        <f t="shared" si="2051"/>
        <v>1.7962060929579157E-5</v>
      </c>
      <c r="AW1520" s="13">
        <f t="shared" si="2052"/>
        <v>1.5642217831958935E-7</v>
      </c>
      <c r="AX1520" s="13">
        <f t="shared" si="2053"/>
        <v>2.9724366486935591E-3</v>
      </c>
      <c r="AY1520" s="13">
        <f t="shared" si="2054"/>
        <v>1.7226576499053193E-3</v>
      </c>
      <c r="AZ1520" s="13">
        <f t="shared" si="2055"/>
        <v>4.9917790175302995E-4</v>
      </c>
      <c r="BA1520" s="13">
        <f t="shared" si="2056"/>
        <v>9.6431842822340225E-5</v>
      </c>
      <c r="BB1520" s="13">
        <f t="shared" si="2057"/>
        <v>1.3971622557993298E-5</v>
      </c>
      <c r="BC1520" s="13">
        <f t="shared" si="2058"/>
        <v>1.6194338400245045E-6</v>
      </c>
      <c r="BD1520" s="13">
        <f t="shared" si="2059"/>
        <v>5.6917514530983908E-6</v>
      </c>
      <c r="BE1520" s="13">
        <f t="shared" si="2060"/>
        <v>9.3607377212565908E-6</v>
      </c>
      <c r="BF1520" s="13">
        <f t="shared" si="2061"/>
        <v>7.6974031111686122E-6</v>
      </c>
      <c r="BG1520" s="13">
        <f t="shared" si="2062"/>
        <v>4.2197539282459076E-6</v>
      </c>
      <c r="BH1520" s="13">
        <f t="shared" si="2063"/>
        <v>1.7349672634180877E-6</v>
      </c>
      <c r="BI1520" s="13">
        <f t="shared" si="2064"/>
        <v>5.706705094784912E-7</v>
      </c>
      <c r="BJ1520" s="14">
        <f t="shared" si="2065"/>
        <v>0.63238619629021009</v>
      </c>
      <c r="BK1520" s="14">
        <f t="shared" si="2066"/>
        <v>0.24029607551208573</v>
      </c>
      <c r="BL1520" s="14">
        <f t="shared" si="2067"/>
        <v>0.12396983312540255</v>
      </c>
      <c r="BM1520" s="14">
        <f t="shared" si="2068"/>
        <v>0.38219533094252461</v>
      </c>
      <c r="BN1520" s="14">
        <f t="shared" si="2069"/>
        <v>0.61624314910353373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1.391</v>
      </c>
      <c r="F1521" s="10">
        <f>VLOOKUP(B1521,home!$B$2:$E$405,3,FALSE)</f>
        <v>1.1763999999999999</v>
      </c>
      <c r="G1521" s="10">
        <f>VLOOKUP(C1521,away!$B$2:$E$405,4,FALSE)</f>
        <v>0.58819999999999995</v>
      </c>
      <c r="H1521" s="10">
        <f>VLOOKUP(A1521,away!$A$2:$E$405,3,FALSE)</f>
        <v>1.016</v>
      </c>
      <c r="I1521" s="10">
        <f>VLOOKUP(C1521,away!$B$2:$E$405,3,FALSE)</f>
        <v>1.879</v>
      </c>
      <c r="J1521" s="10">
        <f>VLOOKUP(B1521,home!$B$2:$E$405,4,FALSE)</f>
        <v>0.44740000000000002</v>
      </c>
      <c r="K1521" s="12">
        <f t="shared" si="2014"/>
        <v>0.96251424567999988</v>
      </c>
      <c r="L1521" s="12">
        <f t="shared" si="2015"/>
        <v>0.85411523360000008</v>
      </c>
      <c r="M1521" s="13">
        <f t="shared" si="2016"/>
        <v>0.16257278345893103</v>
      </c>
      <c r="N1521" s="13">
        <f t="shared" si="2017"/>
        <v>0.15647862003907095</v>
      </c>
      <c r="O1521" s="13">
        <f t="shared" si="2018"/>
        <v>0.1388558909210271</v>
      </c>
      <c r="P1521" s="13">
        <f t="shared" si="2019"/>
        <v>0.13365077310807671</v>
      </c>
      <c r="Q1521" s="13">
        <f t="shared" si="2020"/>
        <v>7.5306450465976837E-2</v>
      </c>
      <c r="R1521" s="13">
        <f t="shared" si="2021"/>
        <v>5.92994658553746E-2</v>
      </c>
      <c r="S1521" s="13">
        <f t="shared" si="2022"/>
        <v>2.7468510983726595E-2</v>
      </c>
      <c r="T1521" s="13">
        <f t="shared" si="2023"/>
        <v>6.4320386531334636E-2</v>
      </c>
      <c r="U1521" s="13">
        <f t="shared" si="2024"/>
        <v>5.7076580647012785E-2</v>
      </c>
      <c r="V1521" s="13">
        <f t="shared" si="2025"/>
        <v>2.509090014941707E-3</v>
      </c>
      <c r="W1521" s="13">
        <f t="shared" si="2026"/>
        <v>2.4161177121699327E-2</v>
      </c>
      <c r="X1521" s="13">
        <f t="shared" si="2027"/>
        <v>2.0636429441351196E-2</v>
      </c>
      <c r="Y1521" s="13">
        <f t="shared" si="2028"/>
        <v>8.8129443764847996E-3</v>
      </c>
      <c r="Z1521" s="13">
        <f t="shared" si="2029"/>
        <v>1.6882859043806167E-2</v>
      </c>
      <c r="AA1521" s="13">
        <f t="shared" si="2030"/>
        <v>1.6249992337470855E-2</v>
      </c>
      <c r="AB1521" s="13">
        <f t="shared" si="2031"/>
        <v>7.8204245585032691E-3</v>
      </c>
      <c r="AC1521" s="13">
        <f t="shared" si="2032"/>
        <v>1.2891988020685078E-4</v>
      </c>
      <c r="AD1521" s="13">
        <f t="shared" si="2033"/>
        <v>5.8138692930083244E-3</v>
      </c>
      <c r="AE1521" s="13">
        <f t="shared" si="2034"/>
        <v>4.9657143293176716E-3</v>
      </c>
      <c r="AF1521" s="13">
        <f t="shared" si="2035"/>
        <v>2.1206461271880157E-3</v>
      </c>
      <c r="AG1521" s="13">
        <f t="shared" si="2036"/>
        <v>6.0375872076870907E-4</v>
      </c>
      <c r="AH1521" s="13">
        <f t="shared" si="2037"/>
        <v>3.604976774009094E-3</v>
      </c>
      <c r="AI1521" s="13">
        <f t="shared" si="2038"/>
        <v>3.4698415003292819E-3</v>
      </c>
      <c r="AJ1521" s="13">
        <f t="shared" si="2039"/>
        <v>1.6698859371592988E-3</v>
      </c>
      <c r="AK1521" s="13">
        <f t="shared" si="2040"/>
        <v>5.3576300105884081E-4</v>
      </c>
      <c r="AL1521" s="13">
        <f t="shared" si="2041"/>
        <v>4.2393914386042234E-6</v>
      </c>
      <c r="AM1521" s="13">
        <f t="shared" si="2042"/>
        <v>1.1191864034084047E-3</v>
      </c>
      <c r="AN1521" s="13">
        <f t="shared" si="2043"/>
        <v>9.5591415638911345E-4</v>
      </c>
      <c r="AO1521" s="13">
        <f t="shared" si="2044"/>
        <v>4.0823042149291738E-4</v>
      </c>
      <c r="AP1521" s="13">
        <f t="shared" si="2045"/>
        <v>1.162252739386832E-4</v>
      </c>
      <c r="AQ1521" s="13">
        <f t="shared" si="2046"/>
        <v>2.4817444250090595E-5</v>
      </c>
      <c r="AR1521" s="13">
        <f t="shared" si="2047"/>
        <v>6.1581311589107061E-4</v>
      </c>
      <c r="AS1521" s="13">
        <f t="shared" si="2048"/>
        <v>5.9272889672174411E-4</v>
      </c>
      <c r="AT1521" s="13">
        <f t="shared" si="2049"/>
        <v>2.8525500346043403E-4</v>
      </c>
      <c r="AU1521" s="13">
        <f t="shared" si="2050"/>
        <v>9.1520668160721824E-5</v>
      </c>
      <c r="AV1521" s="13">
        <f t="shared" si="2051"/>
        <v>2.2022486719711684E-5</v>
      </c>
      <c r="AW1521" s="13">
        <f t="shared" si="2052"/>
        <v>9.6810987810123591E-8</v>
      </c>
      <c r="AX1521" s="13">
        <f t="shared" si="2053"/>
        <v>1.7953880947532537E-4</v>
      </c>
      <c r="AY1521" s="13">
        <f t="shared" si="2054"/>
        <v>1.5334683219528342E-4</v>
      </c>
      <c r="AZ1521" s="13">
        <f t="shared" si="2055"/>
        <v>6.5487932701147264E-5</v>
      </c>
      <c r="BA1521" s="13">
        <f t="shared" si="2056"/>
        <v>1.8644746979007159E-5</v>
      </c>
      <c r="BB1521" s="13">
        <f t="shared" si="2057"/>
        <v>3.9811906053468979E-6</v>
      </c>
      <c r="BC1521" s="13">
        <f t="shared" si="2058"/>
        <v>6.8007910877839859E-7</v>
      </c>
      <c r="BD1521" s="13">
        <f t="shared" si="2059"/>
        <v>8.7662560555540911E-5</v>
      </c>
      <c r="BE1521" s="13">
        <f t="shared" si="2060"/>
        <v>8.4376463347493762E-5</v>
      </c>
      <c r="BF1521" s="13">
        <f t="shared" si="2061"/>
        <v>4.0606773986029555E-5</v>
      </c>
      <c r="BG1521" s="13">
        <f t="shared" si="2062"/>
        <v>1.3028199477553829E-5</v>
      </c>
      <c r="BH1521" s="13">
        <f t="shared" si="2063"/>
        <v>3.1349568981765727E-6</v>
      </c>
      <c r="BI1521" s="13">
        <f t="shared" si="2064"/>
        <v>6.0348813481754749E-7</v>
      </c>
      <c r="BJ1521" s="14">
        <f t="shared" si="2065"/>
        <v>0.36626604973674459</v>
      </c>
      <c r="BK1521" s="14">
        <f t="shared" si="2066"/>
        <v>0.32648766366951676</v>
      </c>
      <c r="BL1521" s="14">
        <f t="shared" si="2067"/>
        <v>0.29041957414529851</v>
      </c>
      <c r="BM1521" s="14">
        <f t="shared" si="2068"/>
        <v>0.27373891272570133</v>
      </c>
      <c r="BN1521" s="14">
        <f t="shared" si="2069"/>
        <v>0.72616398384845726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1.5906</v>
      </c>
      <c r="F1527" s="10">
        <f>VLOOKUP(B1527,home!$B$2:$E$405,3,FALSE)</f>
        <v>0.9879</v>
      </c>
      <c r="G1527" s="10">
        <f>VLOOKUP(C1527,away!$B$2:$E$405,4,FALSE)</f>
        <v>1.3360000000000001</v>
      </c>
      <c r="H1527" s="10">
        <f>VLOOKUP(A1527,away!$A$2:$E$405,3,FALSE)</f>
        <v>1.1812</v>
      </c>
      <c r="I1527" s="10">
        <f>VLOOKUP(C1527,away!$B$2:$E$405,3,FALSE)</f>
        <v>0.74080000000000001</v>
      </c>
      <c r="J1527" s="10">
        <f>VLOOKUP(B1527,home!$B$2:$E$405,4,FALSE)</f>
        <v>0.60470000000000002</v>
      </c>
      <c r="K1527" s="12">
        <f t="shared" si="2070"/>
        <v>2.0993285966399999</v>
      </c>
      <c r="L1527" s="12">
        <f t="shared" si="2071"/>
        <v>0.52913243091200002</v>
      </c>
      <c r="M1527" s="13">
        <f t="shared" si="2072"/>
        <v>7.2189474406669243E-2</v>
      </c>
      <c r="N1527" s="13">
        <f t="shared" si="2073"/>
        <v>0.1515494279983321</v>
      </c>
      <c r="O1527" s="13">
        <f t="shared" si="2074"/>
        <v>3.8197792079060502E-2</v>
      </c>
      <c r="P1527" s="13">
        <f t="shared" si="2075"/>
        <v>8.0189717240080574E-2</v>
      </c>
      <c r="Q1527" s="13">
        <f t="shared" si="2076"/>
        <v>0.15907602400066667</v>
      </c>
      <c r="R1527" s="13">
        <f t="shared" si="2077"/>
        <v>1.0105845289132212E-2</v>
      </c>
      <c r="S1527" s="13">
        <f t="shared" si="2078"/>
        <v>2.2269142433491686E-2</v>
      </c>
      <c r="T1527" s="13">
        <f t="shared" si="2079"/>
        <v>8.4172283279288412E-2</v>
      </c>
      <c r="U1527" s="13">
        <f t="shared" si="2080"/>
        <v>2.1215490008694878E-2</v>
      </c>
      <c r="V1527" s="13">
        <f t="shared" si="2081"/>
        <v>2.7485635692245901E-3</v>
      </c>
      <c r="W1527" s="13">
        <f t="shared" si="2082"/>
        <v>0.11131761540813015</v>
      </c>
      <c r="X1527" s="13">
        <f t="shared" si="2083"/>
        <v>5.8901760444231011E-2</v>
      </c>
      <c r="Y1527" s="13">
        <f t="shared" si="2084"/>
        <v>1.5583415844426121E-2</v>
      </c>
      <c r="Z1527" s="13">
        <f t="shared" si="2085"/>
        <v>1.7824434947530368E-3</v>
      </c>
      <c r="AA1527" s="13">
        <f t="shared" si="2086"/>
        <v>3.7419346004299893E-3</v>
      </c>
      <c r="AB1527" s="13">
        <f t="shared" si="2087"/>
        <v>3.9277751567196751E-3</v>
      </c>
      <c r="AC1527" s="13">
        <f t="shared" si="2088"/>
        <v>1.9082294999032466E-4</v>
      </c>
      <c r="AD1527" s="13">
        <f t="shared" si="2089"/>
        <v>5.8423063334015299E-2</v>
      </c>
      <c r="AE1527" s="13">
        <f t="shared" si="2090"/>
        <v>3.0913537523253251E-2</v>
      </c>
      <c r="AF1527" s="13">
        <f t="shared" si="2091"/>
        <v>8.1786776288841605E-3</v>
      </c>
      <c r="AG1527" s="13">
        <f t="shared" si="2092"/>
        <v>1.4425345251390226E-3</v>
      </c>
      <c r="AH1527" s="13">
        <f t="shared" si="2093"/>
        <v>2.3578716483548876E-4</v>
      </c>
      <c r="AI1527" s="13">
        <f t="shared" si="2094"/>
        <v>4.9499473785981091E-4</v>
      </c>
      <c r="AJ1527" s="13">
        <f t="shared" si="2095"/>
        <v>5.1957830418771086E-4</v>
      </c>
      <c r="AK1527" s="13">
        <f t="shared" si="2096"/>
        <v>3.6358853072499263E-4</v>
      </c>
      <c r="AL1527" s="13">
        <f t="shared" si="2097"/>
        <v>8.4788196774728106E-6</v>
      </c>
      <c r="AM1527" s="13">
        <f t="shared" si="2098"/>
        <v>2.4529841512081624E-2</v>
      </c>
      <c r="AN1527" s="13">
        <f t="shared" si="2099"/>
        <v>1.2979534669173841E-2</v>
      </c>
      <c r="AO1527" s="13">
        <f t="shared" si="2100"/>
        <v>3.4339463658032681E-3</v>
      </c>
      <c r="AP1527" s="13">
        <f t="shared" si="2101"/>
        <v>6.0567079605297039E-4</v>
      </c>
      <c r="AQ1527" s="13">
        <f t="shared" si="2102"/>
        <v>8.0120015161978591E-5</v>
      </c>
      <c r="AR1527" s="13">
        <f t="shared" si="2103"/>
        <v>2.4952527141450137E-5</v>
      </c>
      <c r="AS1527" s="13">
        <f t="shared" si="2104"/>
        <v>5.238355378648202E-5</v>
      </c>
      <c r="AT1527" s="13">
        <f t="shared" si="2105"/>
        <v>5.4985146228795643E-5</v>
      </c>
      <c r="AU1527" s="13">
        <f t="shared" si="2106"/>
        <v>3.8477296622847572E-5</v>
      </c>
      <c r="AV1527" s="13">
        <f t="shared" si="2107"/>
        <v>2.0194122280435909E-5</v>
      </c>
      <c r="AW1527" s="13">
        <f t="shared" si="2108"/>
        <v>2.6162407179718578E-7</v>
      </c>
      <c r="AX1527" s="13">
        <f t="shared" si="2109"/>
        <v>8.5826996262266531E-3</v>
      </c>
      <c r="AY1527" s="13">
        <f t="shared" si="2110"/>
        <v>4.5413847170128231E-3</v>
      </c>
      <c r="AZ1527" s="13">
        <f t="shared" si="2111"/>
        <v>1.2014969675098002E-3</v>
      </c>
      <c r="BA1527" s="13">
        <f t="shared" si="2112"/>
        <v>2.1191700371728559E-4</v>
      </c>
      <c r="BB1527" s="13">
        <f t="shared" si="2113"/>
        <v>2.8033039832128668E-5</v>
      </c>
      <c r="BC1527" s="13">
        <f t="shared" si="2114"/>
        <v>2.9666381024454348E-6</v>
      </c>
      <c r="BD1527" s="13">
        <f t="shared" si="2115"/>
        <v>2.2005318906255268E-6</v>
      </c>
      <c r="BE1527" s="13">
        <f t="shared" si="2116"/>
        <v>4.6196395258084522E-6</v>
      </c>
      <c r="BF1527" s="13">
        <f t="shared" si="2117"/>
        <v>4.8490706813490679E-6</v>
      </c>
      <c r="BG1527" s="13">
        <f t="shared" si="2118"/>
        <v>3.3932642494949019E-6</v>
      </c>
      <c r="BH1527" s="13">
        <f t="shared" si="2119"/>
        <v>1.7808941687302044E-6</v>
      </c>
      <c r="BI1527" s="13">
        <f t="shared" si="2120"/>
        <v>7.4773641120094756E-7</v>
      </c>
      <c r="BJ1527" s="14">
        <f t="shared" si="2121"/>
        <v>0.73575595133704086</v>
      </c>
      <c r="BK1527" s="14">
        <f t="shared" si="2122"/>
        <v>0.1821375841361467</v>
      </c>
      <c r="BL1527" s="14">
        <f t="shared" si="2123"/>
        <v>7.9011369654632485E-2</v>
      </c>
      <c r="BM1527" s="14">
        <f t="shared" si="2124"/>
        <v>0.4828379445156909</v>
      </c>
      <c r="BN1527" s="14">
        <f t="shared" si="2125"/>
        <v>0.51130828101394121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1.5906</v>
      </c>
      <c r="F1528" s="10">
        <f>VLOOKUP(B1528,home!$B$2:$E$405,3,FALSE)</f>
        <v>1.4670000000000001</v>
      </c>
      <c r="G1528" s="10">
        <f>VLOOKUP(C1528,away!$B$2:$E$405,4,FALSE)</f>
        <v>1.6067</v>
      </c>
      <c r="H1528" s="10">
        <f>VLOOKUP(A1528,away!$A$2:$E$405,3,FALSE)</f>
        <v>1.1812</v>
      </c>
      <c r="I1528" s="10">
        <f>VLOOKUP(C1528,away!$B$2:$E$405,3,FALSE)</f>
        <v>1.1288</v>
      </c>
      <c r="J1528" s="10">
        <f>VLOOKUP(B1528,home!$B$2:$E$405,4,FALSE)</f>
        <v>0.18809999999999999</v>
      </c>
      <c r="K1528" s="12">
        <f t="shared" si="2070"/>
        <v>3.7490901683400004</v>
      </c>
      <c r="L1528" s="12">
        <f t="shared" si="2071"/>
        <v>0.25080098313600002</v>
      </c>
      <c r="M1528" s="13">
        <f t="shared" si="2072"/>
        <v>1.8317632627499119E-2</v>
      </c>
      <c r="N1528" s="13">
        <f t="shared" si="2073"/>
        <v>6.867445639102096E-2</v>
      </c>
      <c r="O1528" s="13">
        <f t="shared" si="2074"/>
        <v>4.5940802717008506E-3</v>
      </c>
      <c r="P1528" s="13">
        <f t="shared" si="2075"/>
        <v>1.7223621179198418E-2</v>
      </c>
      <c r="Q1528" s="13">
        <f t="shared" si="2076"/>
        <v>0.12873336463583543</v>
      </c>
      <c r="R1528" s="13">
        <f t="shared" si="2077"/>
        <v>5.7609992437413773E-4</v>
      </c>
      <c r="S1528" s="13">
        <f t="shared" si="2078"/>
        <v>4.04873725438714E-3</v>
      </c>
      <c r="T1528" s="13">
        <f t="shared" si="2079"/>
        <v>3.2286454413072707E-2</v>
      </c>
      <c r="U1528" s="13">
        <f t="shared" si="2080"/>
        <v>2.1598505624524974E-3</v>
      </c>
      <c r="V1528" s="13">
        <f t="shared" si="2081"/>
        <v>4.2299204962026484E-4</v>
      </c>
      <c r="W1528" s="13">
        <f t="shared" si="2082"/>
        <v>0.1608776638978463</v>
      </c>
      <c r="X1528" s="13">
        <f t="shared" si="2083"/>
        <v>4.0348276270202835E-2</v>
      </c>
      <c r="Y1528" s="13">
        <f t="shared" si="2084"/>
        <v>5.0596936782049051E-3</v>
      </c>
      <c r="Z1528" s="13">
        <f t="shared" si="2085"/>
        <v>4.8162142472536336E-5</v>
      </c>
      <c r="AA1528" s="13">
        <f t="shared" si="2086"/>
        <v>1.8056421482997635E-4</v>
      </c>
      <c r="AB1528" s="13">
        <f t="shared" si="2087"/>
        <v>3.384757612865481E-4</v>
      </c>
      <c r="AC1528" s="13">
        <f t="shared" si="2088"/>
        <v>2.4858066311796963E-5</v>
      </c>
      <c r="AD1528" s="13">
        <f t="shared" si="2089"/>
        <v>0.15078621700623063</v>
      </c>
      <c r="AE1528" s="13">
        <f t="shared" si="2090"/>
        <v>3.7817331468520891E-2</v>
      </c>
      <c r="AF1528" s="13">
        <f t="shared" si="2091"/>
        <v>4.7423119559425152E-3</v>
      </c>
      <c r="AG1528" s="13">
        <f t="shared" si="2092"/>
        <v>3.9645883362933004E-4</v>
      </c>
      <c r="AH1528" s="13">
        <f t="shared" si="2093"/>
        <v>3.0197781705120544E-6</v>
      </c>
      <c r="AI1528" s="13">
        <f t="shared" si="2094"/>
        <v>1.1321420649634497E-5</v>
      </c>
      <c r="AJ1528" s="13">
        <f t="shared" si="2095"/>
        <v>2.1222513424593081E-5</v>
      </c>
      <c r="AK1528" s="13">
        <f t="shared" si="2096"/>
        <v>2.6521705475868532E-5</v>
      </c>
      <c r="AL1528" s="13">
        <f t="shared" si="2097"/>
        <v>9.3493722929902252E-7</v>
      </c>
      <c r="AM1528" s="13">
        <f t="shared" si="2098"/>
        <v>0.11306222473984824</v>
      </c>
      <c r="AN1528" s="13">
        <f t="shared" si="2099"/>
        <v>2.8356117120297324E-2</v>
      </c>
      <c r="AO1528" s="13">
        <f t="shared" si="2100"/>
        <v>3.5558710258450652E-3</v>
      </c>
      <c r="AP1528" s="13">
        <f t="shared" si="2101"/>
        <v>2.9727198306225312E-4</v>
      </c>
      <c r="AQ1528" s="13">
        <f t="shared" si="2102"/>
        <v>1.8639026402700358E-5</v>
      </c>
      <c r="AR1528" s="13">
        <f t="shared" si="2103"/>
        <v>1.5147266680341096E-7</v>
      </c>
      <c r="AS1528" s="13">
        <f t="shared" si="2104"/>
        <v>5.678846858849089E-7</v>
      </c>
      <c r="AT1528" s="13">
        <f t="shared" si="2105"/>
        <v>1.0645254463009808E-6</v>
      </c>
      <c r="AU1528" s="13">
        <f t="shared" si="2106"/>
        <v>1.3303339615582528E-6</v>
      </c>
      <c r="AV1528" s="13">
        <f t="shared" si="2107"/>
        <v>1.2468854939717123E-6</v>
      </c>
      <c r="AW1528" s="13">
        <f t="shared" si="2108"/>
        <v>2.4419404745205394E-8</v>
      </c>
      <c r="AX1528" s="13">
        <f t="shared" si="2109"/>
        <v>7.0646745863802082E-2</v>
      </c>
      <c r="AY1528" s="13">
        <f t="shared" si="2110"/>
        <v>1.7718273318000705E-2</v>
      </c>
      <c r="AZ1528" s="13">
        <f t="shared" si="2111"/>
        <v>2.2218801838134669E-3</v>
      </c>
      <c r="BA1528" s="13">
        <f t="shared" si="2112"/>
        <v>1.8574991150360469E-4</v>
      </c>
      <c r="BB1528" s="13">
        <f t="shared" si="2113"/>
        <v>1.1646565105632263E-5</v>
      </c>
      <c r="BC1528" s="13">
        <f t="shared" si="2114"/>
        <v>5.8419399573000082E-7</v>
      </c>
      <c r="BD1528" s="13">
        <f t="shared" si="2115"/>
        <v>6.3315822920878686E-9</v>
      </c>
      <c r="BE1528" s="13">
        <f t="shared" si="2116"/>
        <v>2.3737672921302274E-8</v>
      </c>
      <c r="BF1528" s="13">
        <f t="shared" si="2117"/>
        <v>4.449733808426252E-8</v>
      </c>
      <c r="BG1528" s="13">
        <f t="shared" si="2118"/>
        <v>5.5608177576336561E-8</v>
      </c>
      <c r="BH1528" s="13">
        <f t="shared" si="2119"/>
        <v>5.2120017957687063E-8</v>
      </c>
      <c r="BI1528" s="13">
        <f t="shared" si="2120"/>
        <v>3.9080529379773776E-8</v>
      </c>
      <c r="BJ1528" s="14">
        <f t="shared" si="2121"/>
        <v>0.86579723248218332</v>
      </c>
      <c r="BK1528" s="14">
        <f t="shared" si="2122"/>
        <v>5.7757049432246743E-2</v>
      </c>
      <c r="BL1528" s="14">
        <f t="shared" si="2123"/>
        <v>7.9157386299373508E-3</v>
      </c>
      <c r="BM1528" s="14">
        <f t="shared" si="2124"/>
        <v>0.67568067875861493</v>
      </c>
      <c r="BN1528" s="14">
        <f t="shared" si="2125"/>
        <v>0.23811925502962891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1.2153</v>
      </c>
      <c r="F1529" s="10">
        <f>VLOOKUP(B1529,home!$B$2:$E$405,3,FALSE)</f>
        <v>0.45710000000000001</v>
      </c>
      <c r="G1529" s="10">
        <f>VLOOKUP(C1529,away!$B$2:$E$405,4,FALSE)</f>
        <v>1.0971</v>
      </c>
      <c r="H1529" s="10">
        <f>VLOOKUP(A1529,away!$A$2:$E$405,3,FALSE)</f>
        <v>0.91669999999999996</v>
      </c>
      <c r="I1529" s="10">
        <f>VLOOKUP(C1529,away!$B$2:$E$405,3,FALSE)</f>
        <v>0.84850000000000003</v>
      </c>
      <c r="J1529" s="10">
        <f>VLOOKUP(B1529,home!$B$2:$E$405,4,FALSE)</f>
        <v>1.0909</v>
      </c>
      <c r="K1529" s="12">
        <f t="shared" si="2070"/>
        <v>0.60945400347299994</v>
      </c>
      <c r="L1529" s="12">
        <f t="shared" si="2071"/>
        <v>0.84852378345500001</v>
      </c>
      <c r="M1529" s="13">
        <f t="shared" si="2072"/>
        <v>0.23270638112775929</v>
      </c>
      <c r="N1529" s="13">
        <f t="shared" si="2073"/>
        <v>0.14182383561202666</v>
      </c>
      <c r="O1529" s="13">
        <f t="shared" si="2074"/>
        <v>0.19745689894864754</v>
      </c>
      <c r="P1529" s="13">
        <f t="shared" si="2075"/>
        <v>0.12034089757761685</v>
      </c>
      <c r="Q1529" s="13">
        <f t="shared" si="2076"/>
        <v>4.3217552200823128E-2</v>
      </c>
      <c r="R1529" s="13">
        <f t="shared" si="2077"/>
        <v>8.3773437482599009E-2</v>
      </c>
      <c r="S1529" s="13">
        <f t="shared" si="2078"/>
        <v>1.5558159126968315E-2</v>
      </c>
      <c r="T1529" s="13">
        <f t="shared" si="2079"/>
        <v>3.6671120905106408E-2</v>
      </c>
      <c r="U1529" s="13">
        <f t="shared" si="2080"/>
        <v>5.1056056858465038E-2</v>
      </c>
      <c r="V1529" s="13">
        <f t="shared" si="2081"/>
        <v>8.9396528359574848E-4</v>
      </c>
      <c r="W1529" s="13">
        <f t="shared" si="2082"/>
        <v>8.7797034030316721E-3</v>
      </c>
      <c r="X1529" s="13">
        <f t="shared" si="2083"/>
        <v>7.4497871491531744E-3</v>
      </c>
      <c r="Y1529" s="13">
        <f t="shared" si="2084"/>
        <v>3.1606607888669449E-3</v>
      </c>
      <c r="Z1529" s="13">
        <f t="shared" si="2085"/>
        <v>2.3694584708588609E-2</v>
      </c>
      <c r="AA1529" s="13">
        <f t="shared" si="2086"/>
        <v>1.4440759511279455E-2</v>
      </c>
      <c r="AB1529" s="13">
        <f t="shared" si="2087"/>
        <v>4.4004893486700326E-3</v>
      </c>
      <c r="AC1529" s="13">
        <f t="shared" si="2088"/>
        <v>2.8893864048166596E-5</v>
      </c>
      <c r="AD1529" s="13">
        <f t="shared" si="2089"/>
        <v>1.3377063470707933E-3</v>
      </c>
      <c r="AE1529" s="13">
        <f t="shared" si="2090"/>
        <v>1.1350756507682771E-3</v>
      </c>
      <c r="AF1529" s="13">
        <f t="shared" si="2091"/>
        <v>4.8156934284877232E-4</v>
      </c>
      <c r="AG1529" s="13">
        <f t="shared" si="2092"/>
        <v>1.3620768026332614E-4</v>
      </c>
      <c r="AH1529" s="13">
        <f t="shared" si="2093"/>
        <v>5.0263546660816475E-3</v>
      </c>
      <c r="AI1529" s="13">
        <f t="shared" si="2094"/>
        <v>3.0633319741186537E-3</v>
      </c>
      <c r="AJ1529" s="13">
        <f t="shared" si="2095"/>
        <v>9.3347996779673075E-4</v>
      </c>
      <c r="AK1529" s="13">
        <f t="shared" si="2096"/>
        <v>1.8963770117852156E-4</v>
      </c>
      <c r="AL1529" s="13">
        <f t="shared" si="2097"/>
        <v>5.9768254178350473E-7</v>
      </c>
      <c r="AM1529" s="13">
        <f t="shared" si="2098"/>
        <v>1.6305409773870752E-4</v>
      </c>
      <c r="AN1529" s="13">
        <f t="shared" si="2099"/>
        <v>1.3835527992108948E-4</v>
      </c>
      <c r="AO1529" s="13">
        <f t="shared" si="2100"/>
        <v>5.8698872789809215E-5</v>
      </c>
      <c r="AP1529" s="13">
        <f t="shared" si="2101"/>
        <v>1.6602463208050893E-5</v>
      </c>
      <c r="AQ1529" s="13">
        <f t="shared" si="2102"/>
        <v>3.5218962239919434E-6</v>
      </c>
      <c r="AR1529" s="13">
        <f t="shared" si="2103"/>
        <v>8.5299629565005887E-4</v>
      </c>
      <c r="AS1529" s="13">
        <f t="shared" si="2104"/>
        <v>5.1986200733156705E-4</v>
      </c>
      <c r="AT1529" s="13">
        <f t="shared" si="2105"/>
        <v>1.5841599081086678E-4</v>
      </c>
      <c r="AU1529" s="13">
        <f t="shared" si="2106"/>
        <v>3.2182419937941582E-5</v>
      </c>
      <c r="AV1529" s="13">
        <f t="shared" si="2107"/>
        <v>4.9034261681569463E-6</v>
      </c>
      <c r="AW1529" s="13">
        <f t="shared" si="2108"/>
        <v>8.5856469040665025E-9</v>
      </c>
      <c r="AX1529" s="13">
        <f t="shared" si="2109"/>
        <v>1.6562328774922182E-5</v>
      </c>
      <c r="AY1529" s="13">
        <f t="shared" si="2110"/>
        <v>1.4053529874922586E-5</v>
      </c>
      <c r="AZ1529" s="13">
        <f t="shared" si="2111"/>
        <v>5.9623771701835917E-6</v>
      </c>
      <c r="BA1529" s="13">
        <f t="shared" si="2112"/>
        <v>1.6864062782766331E-6</v>
      </c>
      <c r="BB1529" s="13">
        <f t="shared" si="2113"/>
        <v>3.5773895892138842E-7</v>
      </c>
      <c r="BC1529" s="13">
        <f t="shared" si="2114"/>
        <v>6.07100029826459E-8</v>
      </c>
      <c r="BD1529" s="13">
        <f t="shared" si="2115"/>
        <v>1.2063127400968125E-4</v>
      </c>
      <c r="BE1529" s="13">
        <f t="shared" si="2116"/>
        <v>7.3519212889248695E-5</v>
      </c>
      <c r="BF1529" s="13">
        <f t="shared" si="2117"/>
        <v>2.2403289313768193E-5</v>
      </c>
      <c r="BG1529" s="13">
        <f t="shared" si="2118"/>
        <v>4.5512581210799683E-6</v>
      </c>
      <c r="BH1529" s="13">
        <f t="shared" si="2119"/>
        <v>6.9344562068279739E-7</v>
      </c>
      <c r="BI1529" s="13">
        <f t="shared" si="2120"/>
        <v>8.4524641943190065E-8</v>
      </c>
      <c r="BJ1529" s="14">
        <f t="shared" si="2121"/>
        <v>0.24461213478090102</v>
      </c>
      <c r="BK1529" s="14">
        <f t="shared" si="2122"/>
        <v>0.36954294819240507</v>
      </c>
      <c r="BL1529" s="14">
        <f t="shared" si="2123"/>
        <v>0.36213068960333167</v>
      </c>
      <c r="BM1529" s="14">
        <f t="shared" si="2124"/>
        <v>0.18064730939152587</v>
      </c>
      <c r="BN1529" s="14">
        <f t="shared" si="2125"/>
        <v>0.81931900294947246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1.2153</v>
      </c>
      <c r="F1530" s="10">
        <f>VLOOKUP(B1530,home!$B$2:$E$405,3,FALSE)</f>
        <v>0.73140000000000005</v>
      </c>
      <c r="G1530" s="10">
        <f>VLOOKUP(C1530,away!$B$2:$E$405,4,FALSE)</f>
        <v>1.1884999999999999</v>
      </c>
      <c r="H1530" s="10">
        <f>VLOOKUP(A1530,away!$A$2:$E$405,3,FALSE)</f>
        <v>0.91669999999999996</v>
      </c>
      <c r="I1530" s="10">
        <f>VLOOKUP(C1530,away!$B$2:$E$405,3,FALSE)</f>
        <v>1.2121</v>
      </c>
      <c r="J1530" s="10">
        <f>VLOOKUP(B1530,home!$B$2:$E$405,4,FALSE)</f>
        <v>1.0909</v>
      </c>
      <c r="K1530" s="12">
        <f t="shared" si="2070"/>
        <v>1.05642249417</v>
      </c>
      <c r="L1530" s="12">
        <f t="shared" si="2071"/>
        <v>1.2121339751629998</v>
      </c>
      <c r="M1530" s="13">
        <f t="shared" si="2072"/>
        <v>0.10346142207510531</v>
      </c>
      <c r="N1530" s="13">
        <f t="shared" si="2073"/>
        <v>0.10929897355895783</v>
      </c>
      <c r="O1530" s="13">
        <f t="shared" si="2074"/>
        <v>0.12540910481591433</v>
      </c>
      <c r="P1530" s="13">
        <f t="shared" si="2075"/>
        <v>0.13248499930125515</v>
      </c>
      <c r="Q1530" s="13">
        <f t="shared" si="2076"/>
        <v>5.773294712868756E-2</v>
      </c>
      <c r="R1530" s="13">
        <f t="shared" si="2077"/>
        <v>7.6006318371073786E-2</v>
      </c>
      <c r="S1530" s="13">
        <f t="shared" si="2078"/>
        <v>4.2412608216210144E-2</v>
      </c>
      <c r="T1530" s="13">
        <f t="shared" si="2079"/>
        <v>6.9980066700971344E-2</v>
      </c>
      <c r="U1530" s="13">
        <f t="shared" si="2080"/>
        <v>8.029478442624885E-2</v>
      </c>
      <c r="V1530" s="13">
        <f t="shared" si="2081"/>
        <v>6.0344922743925545E-3</v>
      </c>
      <c r="W1530" s="13">
        <f t="shared" si="2082"/>
        <v>2.033012800049095E-2</v>
      </c>
      <c r="X1530" s="13">
        <f t="shared" si="2083"/>
        <v>2.4642838868807703E-2</v>
      </c>
      <c r="Y1530" s="13">
        <f t="shared" si="2084"/>
        <v>1.4935211118674586E-2</v>
      </c>
      <c r="Z1530" s="13">
        <f t="shared" si="2085"/>
        <v>3.0709946941544747E-2</v>
      </c>
      <c r="AA1530" s="13">
        <f t="shared" si="2086"/>
        <v>3.2442678743815061E-2</v>
      </c>
      <c r="AB1530" s="13">
        <f t="shared" si="2087"/>
        <v>1.7136587798048573E-2</v>
      </c>
      <c r="AC1530" s="13">
        <f t="shared" si="2088"/>
        <v>4.8295761400802883E-4</v>
      </c>
      <c r="AD1530" s="13">
        <f t="shared" si="2089"/>
        <v>5.3693011322685016E-3</v>
      </c>
      <c r="AE1530" s="13">
        <f t="shared" si="2090"/>
        <v>6.5083123253038139E-3</v>
      </c>
      <c r="AF1530" s="13">
        <f t="shared" si="2091"/>
        <v>3.9444732452364305E-3</v>
      </c>
      <c r="AG1530" s="13">
        <f t="shared" si="2092"/>
        <v>1.5937433448908445E-3</v>
      </c>
      <c r="AH1530" s="13">
        <f t="shared" si="2093"/>
        <v>9.3061425158248601E-3</v>
      </c>
      <c r="AI1530" s="13">
        <f t="shared" si="2094"/>
        <v>9.8312182876691759E-3</v>
      </c>
      <c r="AJ1530" s="13">
        <f t="shared" si="2095"/>
        <v>5.1929600720945941E-3</v>
      </c>
      <c r="AK1530" s="13">
        <f t="shared" si="2096"/>
        <v>1.8286532771624648E-3</v>
      </c>
      <c r="AL1530" s="13">
        <f t="shared" si="2097"/>
        <v>2.4737583486119681E-5</v>
      </c>
      <c r="AM1530" s="13">
        <f t="shared" si="2098"/>
        <v>1.1344500988201794E-3</v>
      </c>
      <c r="AN1530" s="13">
        <f t="shared" si="2099"/>
        <v>1.3751055079069619E-3</v>
      </c>
      <c r="AO1530" s="13">
        <f t="shared" si="2100"/>
        <v>8.3340605278390103E-4</v>
      </c>
      <c r="AP1530" s="13">
        <f t="shared" si="2101"/>
        <v>3.3673326389528499E-4</v>
      </c>
      <c r="AQ1530" s="13">
        <f t="shared" si="2102"/>
        <v>1.0204145743375082E-4</v>
      </c>
      <c r="AR1530" s="13">
        <f t="shared" si="2103"/>
        <v>2.2560583042280373E-3</v>
      </c>
      <c r="AS1530" s="13">
        <f t="shared" si="2104"/>
        <v>2.3833507407455237E-3</v>
      </c>
      <c r="AT1530" s="13">
        <f t="shared" si="2105"/>
        <v>1.2589126670101516E-3</v>
      </c>
      <c r="AU1530" s="13">
        <f t="shared" si="2106"/>
        <v>4.4331455320835704E-4</v>
      </c>
      <c r="AV1530" s="13">
        <f t="shared" si="2107"/>
        <v>1.1708186650055792E-4</v>
      </c>
      <c r="AW1530" s="13">
        <f t="shared" si="2108"/>
        <v>8.7991969082129828E-7</v>
      </c>
      <c r="AX1530" s="13">
        <f t="shared" si="2109"/>
        <v>1.9974310048450275E-4</v>
      </c>
      <c r="AY1530" s="13">
        <f t="shared" si="2110"/>
        <v>2.4211539840166278E-4</v>
      </c>
      <c r="AZ1530" s="13">
        <f t="shared" si="2111"/>
        <v>1.4673815015639051E-4</v>
      </c>
      <c r="BA1530" s="13">
        <f t="shared" si="2112"/>
        <v>5.9288765752376939E-5</v>
      </c>
      <c r="BB1530" s="13">
        <f t="shared" si="2113"/>
        <v>1.7966481828484148E-5</v>
      </c>
      <c r="BC1530" s="13">
        <f t="shared" si="2114"/>
        <v>4.355556607690858E-6</v>
      </c>
      <c r="BD1530" s="13">
        <f t="shared" si="2115"/>
        <v>4.5577415341723789E-4</v>
      </c>
      <c r="BE1530" s="13">
        <f t="shared" si="2116"/>
        <v>4.814900679312586E-4</v>
      </c>
      <c r="BF1530" s="13">
        <f t="shared" si="2117"/>
        <v>2.5432846924101151E-4</v>
      </c>
      <c r="BG1530" s="13">
        <f t="shared" si="2118"/>
        <v>8.9559438604675827E-5</v>
      </c>
      <c r="BH1530" s="13">
        <f t="shared" si="2119"/>
        <v>2.3653151376804157E-5</v>
      </c>
      <c r="BI1530" s="13">
        <f t="shared" si="2120"/>
        <v>4.9975442344928048E-6</v>
      </c>
      <c r="BJ1530" s="14">
        <f t="shared" si="2121"/>
        <v>0.3187879392583608</v>
      </c>
      <c r="BK1530" s="14">
        <f t="shared" si="2122"/>
        <v>0.285143332462859</v>
      </c>
      <c r="BL1530" s="14">
        <f t="shared" si="2123"/>
        <v>0.36521696926434977</v>
      </c>
      <c r="BM1530" s="14">
        <f t="shared" si="2124"/>
        <v>0.39522318719740951</v>
      </c>
      <c r="BN1530" s="14">
        <f t="shared" si="2125"/>
        <v>0.60439376525099398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1.5221</v>
      </c>
      <c r="F1531" s="10">
        <f>VLOOKUP(B1531,home!$B$2:$E$405,3,FALSE)</f>
        <v>1.3140000000000001</v>
      </c>
      <c r="G1531" s="10">
        <f>VLOOKUP(C1531,away!$B$2:$E$405,4,FALSE)</f>
        <v>1.3140000000000001</v>
      </c>
      <c r="H1531" s="10">
        <f>VLOOKUP(A1531,away!$A$2:$E$405,3,FALSE)</f>
        <v>1.1471</v>
      </c>
      <c r="I1531" s="10">
        <f>VLOOKUP(C1531,away!$B$2:$E$405,3,FALSE)</f>
        <v>0.54490000000000005</v>
      </c>
      <c r="J1531" s="10">
        <f>VLOOKUP(B1531,home!$B$2:$E$405,4,FALSE)</f>
        <v>0.67800000000000005</v>
      </c>
      <c r="K1531" s="12">
        <f t="shared" si="2070"/>
        <v>2.6280517716</v>
      </c>
      <c r="L1531" s="12">
        <f t="shared" si="2071"/>
        <v>0.42378714762000008</v>
      </c>
      <c r="M1531" s="13">
        <f t="shared" si="2072"/>
        <v>4.727191518081348E-2</v>
      </c>
      <c r="N1531" s="13">
        <f t="shared" si="2073"/>
        <v>0.12423304043786181</v>
      </c>
      <c r="O1531" s="13">
        <f t="shared" si="2074"/>
        <v>2.0033230097011523E-2</v>
      </c>
      <c r="P1531" s="13">
        <f t="shared" si="2075"/>
        <v>5.2648365847321577E-2</v>
      </c>
      <c r="Q1531" s="13">
        <f t="shared" si="2076"/>
        <v>0.1632454310069886</v>
      </c>
      <c r="R1531" s="13">
        <f t="shared" si="2077"/>
        <v>4.2449127202138252E-3</v>
      </c>
      <c r="S1531" s="13">
        <f t="shared" si="2078"/>
        <v>1.4659076196676096E-2</v>
      </c>
      <c r="T1531" s="13">
        <f t="shared" si="2079"/>
        <v>6.9181315568449211E-2</v>
      </c>
      <c r="U1531" s="13">
        <f t="shared" si="2080"/>
        <v>1.1155850394645318E-2</v>
      </c>
      <c r="V1531" s="13">
        <f t="shared" si="2081"/>
        <v>1.8140355375311067E-3</v>
      </c>
      <c r="W1531" s="13">
        <f t="shared" si="2082"/>
        <v>0.14300581472117399</v>
      </c>
      <c r="X1531" s="13">
        <f t="shared" si="2083"/>
        <v>6.0604026313760544E-2</v>
      </c>
      <c r="Y1531" s="13">
        <f t="shared" si="2084"/>
        <v>1.2841603722898002E-2</v>
      </c>
      <c r="Z1531" s="13">
        <f t="shared" si="2085"/>
        <v>5.9964648453175761E-4</v>
      </c>
      <c r="AA1531" s="13">
        <f t="shared" si="2086"/>
        <v>1.5759020060073976E-3</v>
      </c>
      <c r="AB1531" s="13">
        <f t="shared" si="2087"/>
        <v>2.0707760293778681E-3</v>
      </c>
      <c r="AC1531" s="13">
        <f t="shared" si="2088"/>
        <v>1.262721299140741E-4</v>
      </c>
      <c r="AD1531" s="13">
        <f t="shared" si="2089"/>
        <v>9.3956671181770701E-2</v>
      </c>
      <c r="AE1531" s="13">
        <f t="shared" si="2090"/>
        <v>3.9817629679992861E-2</v>
      </c>
      <c r="AF1531" s="13">
        <f t="shared" si="2091"/>
        <v>8.4370998535368141E-3</v>
      </c>
      <c r="AG1531" s="13">
        <f t="shared" si="2092"/>
        <v>1.1918448270384961E-3</v>
      </c>
      <c r="AH1531" s="13">
        <f t="shared" si="2093"/>
        <v>6.3530618315018499E-5</v>
      </c>
      <c r="AI1531" s="13">
        <f t="shared" si="2094"/>
        <v>1.6696175401362777E-4</v>
      </c>
      <c r="AJ1531" s="13">
        <f t="shared" si="2095"/>
        <v>2.1939206671247897E-4</v>
      </c>
      <c r="AK1531" s="13">
        <f t="shared" si="2096"/>
        <v>1.9219123653290524E-4</v>
      </c>
      <c r="AL1531" s="13">
        <f t="shared" si="2097"/>
        <v>5.6253454226326413E-6</v>
      </c>
      <c r="AM1531" s="13">
        <f t="shared" si="2098"/>
        <v>4.938459923057819E-2</v>
      </c>
      <c r="AN1531" s="13">
        <f t="shared" si="2099"/>
        <v>2.0928558444283582E-2</v>
      </c>
      <c r="AO1531" s="13">
        <f t="shared" si="2100"/>
        <v>4.4346270434507014E-3</v>
      </c>
      <c r="AP1531" s="13">
        <f t="shared" si="2101"/>
        <v>6.2644598183416258E-4</v>
      </c>
      <c r="AQ1531" s="13">
        <f t="shared" si="2102"/>
        <v>6.6369938944877511E-5</v>
      </c>
      <c r="AR1531" s="13">
        <f t="shared" si="2103"/>
        <v>5.384691904451326E-6</v>
      </c>
      <c r="AS1531" s="13">
        <f t="shared" si="2104"/>
        <v>1.4151249099013486E-5</v>
      </c>
      <c r="AT1531" s="13">
        <f t="shared" si="2105"/>
        <v>1.859510763250765E-5</v>
      </c>
      <c r="AU1531" s="13">
        <f t="shared" si="2106"/>
        <v>1.6289635185568137E-5</v>
      </c>
      <c r="AV1531" s="13">
        <f t="shared" si="2107"/>
        <v>1.0702501152037512E-5</v>
      </c>
      <c r="AW1531" s="13">
        <f t="shared" si="2108"/>
        <v>1.7403171200272175E-7</v>
      </c>
      <c r="AX1531" s="13">
        <f t="shared" si="2109"/>
        <v>2.1630880582946172E-2</v>
      </c>
      <c r="AY1531" s="13">
        <f t="shared" si="2110"/>
        <v>9.1668891827556016E-3</v>
      </c>
      <c r="AZ1531" s="13">
        <f t="shared" si="2111"/>
        <v>1.9424049096543148E-3</v>
      </c>
      <c r="BA1531" s="13">
        <f t="shared" si="2112"/>
        <v>2.7438874539516207E-4</v>
      </c>
      <c r="BB1531" s="13">
        <f t="shared" si="2113"/>
        <v>2.9070605937511532E-5</v>
      </c>
      <c r="BC1531" s="13">
        <f t="shared" si="2114"/>
        <v>2.4639498339686106E-6</v>
      </c>
      <c r="BD1531" s="13">
        <f t="shared" si="2115"/>
        <v>3.8032720383332227E-7</v>
      </c>
      <c r="BE1531" s="13">
        <f t="shared" si="2116"/>
        <v>9.9951958182183701E-7</v>
      </c>
      <c r="BF1531" s="13">
        <f t="shared" si="2117"/>
        <v>1.3133946038778853E-6</v>
      </c>
      <c r="BG1531" s="13">
        <f t="shared" si="2118"/>
        <v>1.1505563385103855E-6</v>
      </c>
      <c r="BH1531" s="13">
        <f t="shared" si="2119"/>
        <v>7.5593040593695715E-7</v>
      </c>
      <c r="BI1531" s="13">
        <f t="shared" si="2120"/>
        <v>3.9732484850578515E-7</v>
      </c>
      <c r="BJ1531" s="14">
        <f t="shared" si="2121"/>
        <v>0.82500117592908506</v>
      </c>
      <c r="BK1531" s="14">
        <f t="shared" si="2122"/>
        <v>0.12569217942043456</v>
      </c>
      <c r="BL1531" s="14">
        <f t="shared" si="2123"/>
        <v>3.9792867160786047E-2</v>
      </c>
      <c r="BM1531" s="14">
        <f t="shared" si="2124"/>
        <v>0.57024225855358301</v>
      </c>
      <c r="BN1531" s="14">
        <f t="shared" si="2125"/>
        <v>0.41167689529021084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1.391</v>
      </c>
      <c r="F1532" s="10">
        <f>VLOOKUP(B1532,home!$B$2:$E$405,3,FALSE)</f>
        <v>0.99539999999999995</v>
      </c>
      <c r="G1532" s="10">
        <f>VLOOKUP(C1532,away!$B$2:$E$405,4,FALSE)</f>
        <v>0.71889999999999998</v>
      </c>
      <c r="H1532" s="10">
        <f>VLOOKUP(A1532,away!$A$2:$E$405,3,FALSE)</f>
        <v>1.016</v>
      </c>
      <c r="I1532" s="10">
        <f>VLOOKUP(C1532,away!$B$2:$E$405,3,FALSE)</f>
        <v>0.71579999999999999</v>
      </c>
      <c r="J1532" s="10">
        <f>VLOOKUP(B1532,home!$B$2:$E$405,4,FALSE)</f>
        <v>0.98429999999999995</v>
      </c>
      <c r="K1532" s="12">
        <f t="shared" si="2070"/>
        <v>0.99538994646000001</v>
      </c>
      <c r="L1532" s="12">
        <f t="shared" si="2071"/>
        <v>0.71583493103999996</v>
      </c>
      <c r="M1532" s="13">
        <f t="shared" si="2072"/>
        <v>0.18064438980057126</v>
      </c>
      <c r="N1532" s="13">
        <f t="shared" si="2073"/>
        <v>0.17981160949189001</v>
      </c>
      <c r="O1532" s="13">
        <f t="shared" si="2074"/>
        <v>0.1293115643156548</v>
      </c>
      <c r="P1532" s="13">
        <f t="shared" si="2075"/>
        <v>0.12871543108081848</v>
      </c>
      <c r="Q1532" s="13">
        <f t="shared" si="2076"/>
        <v>8.9491334172509401E-2</v>
      </c>
      <c r="R1532" s="13">
        <f t="shared" si="2077"/>
        <v>4.6282867362285637E-2</v>
      </c>
      <c r="S1532" s="13">
        <f t="shared" si="2078"/>
        <v>2.2928559000104272E-2</v>
      </c>
      <c r="T1532" s="13">
        <f t="shared" si="2079"/>
        <v>6.4061023026055847E-2</v>
      </c>
      <c r="U1532" s="13">
        <f t="shared" si="2080"/>
        <v>4.6069500865760782E-2</v>
      </c>
      <c r="V1532" s="13">
        <f t="shared" si="2081"/>
        <v>1.8152664832692372E-3</v>
      </c>
      <c r="W1532" s="13">
        <f t="shared" si="2082"/>
        <v>2.969292477686937E-2</v>
      </c>
      <c r="X1532" s="13">
        <f t="shared" si="2083"/>
        <v>2.125523276002619E-2</v>
      </c>
      <c r="Y1532" s="13">
        <f t="shared" si="2084"/>
        <v>7.607619038506248E-3</v>
      </c>
      <c r="Z1532" s="13">
        <f t="shared" si="2085"/>
        <v>1.1043631055538402E-2</v>
      </c>
      <c r="AA1532" s="13">
        <f t="shared" si="2086"/>
        <v>1.0992719325096363E-2</v>
      </c>
      <c r="AB1532" s="13">
        <f t="shared" si="2087"/>
        <v>5.4710211502287378E-3</v>
      </c>
      <c r="AC1532" s="13">
        <f t="shared" si="2088"/>
        <v>8.0840044416308202E-5</v>
      </c>
      <c r="AD1532" s="13">
        <f t="shared" si="2089"/>
        <v>7.3890097009722015E-3</v>
      </c>
      <c r="AE1532" s="13">
        <f t="shared" si="2090"/>
        <v>5.2893112497493259E-3</v>
      </c>
      <c r="AF1532" s="13">
        <f t="shared" si="2091"/>
        <v>1.8931368768567026E-3</v>
      </c>
      <c r="AG1532" s="13">
        <f t="shared" si="2092"/>
        <v>4.5172450189799953E-4</v>
      </c>
      <c r="AH1532" s="13">
        <f t="shared" si="2093"/>
        <v>1.9763542187681334E-3</v>
      </c>
      <c r="AI1532" s="13">
        <f t="shared" si="2094"/>
        <v>1.9672431200056075E-3</v>
      </c>
      <c r="AJ1532" s="13">
        <f t="shared" si="2095"/>
        <v>9.7908701194809227E-4</v>
      </c>
      <c r="AK1532" s="13">
        <f t="shared" si="2096"/>
        <v>3.2485778946756441E-4</v>
      </c>
      <c r="AL1532" s="13">
        <f t="shared" si="2097"/>
        <v>2.3040540981372285E-6</v>
      </c>
      <c r="AM1532" s="13">
        <f t="shared" si="2098"/>
        <v>1.4709891941286288E-3</v>
      </c>
      <c r="AN1532" s="13">
        <f t="shared" si="2099"/>
        <v>1.0529854483396521E-3</v>
      </c>
      <c r="AO1532" s="13">
        <f t="shared" si="2100"/>
        <v>3.7688188289916911E-4</v>
      </c>
      <c r="AP1532" s="13">
        <f t="shared" si="2101"/>
        <v>8.9928405551784033E-5</v>
      </c>
      <c r="AQ1532" s="13">
        <f t="shared" si="2102"/>
        <v>1.6093473496674615E-5</v>
      </c>
      <c r="AR1532" s="13">
        <f t="shared" si="2103"/>
        <v>2.8294867718049998E-4</v>
      </c>
      <c r="AS1532" s="13">
        <f t="shared" si="2104"/>
        <v>2.8164426862962571E-4</v>
      </c>
      <c r="AT1532" s="13">
        <f t="shared" si="2105"/>
        <v>1.4017293673600448E-4</v>
      </c>
      <c r="AU1532" s="13">
        <f t="shared" si="2106"/>
        <v>4.6508910664264161E-5</v>
      </c>
      <c r="AV1532" s="13">
        <f t="shared" si="2107"/>
        <v>1.1573625524003706E-5</v>
      </c>
      <c r="AW1532" s="13">
        <f t="shared" si="2108"/>
        <v>4.5603303940389546E-8</v>
      </c>
      <c r="AX1532" s="13">
        <f t="shared" si="2109"/>
        <v>2.4403464253115563E-4</v>
      </c>
      <c r="AY1532" s="13">
        <f t="shared" si="2110"/>
        <v>1.746885215076608E-4</v>
      </c>
      <c r="AZ1532" s="13">
        <f t="shared" si="2111"/>
        <v>6.2524072873457959E-5</v>
      </c>
      <c r="BA1532" s="13">
        <f t="shared" si="2112"/>
        <v>1.4918971797903906E-5</v>
      </c>
      <c r="BB1532" s="13">
        <f t="shared" si="2113"/>
        <v>2.6698802870350615E-6</v>
      </c>
      <c r="BC1532" s="13">
        <f t="shared" si="2114"/>
        <v>3.8223871423095979E-7</v>
      </c>
      <c r="BD1532" s="13">
        <f t="shared" si="2115"/>
        <v>3.3757424469560394E-5</v>
      </c>
      <c r="BE1532" s="13">
        <f t="shared" si="2116"/>
        <v>3.3601800935383214E-5</v>
      </c>
      <c r="BF1532" s="13">
        <f t="shared" si="2117"/>
        <v>1.6723447417015338E-5</v>
      </c>
      <c r="BG1532" s="13">
        <f t="shared" si="2118"/>
        <v>5.5487838096831746E-6</v>
      </c>
      <c r="BH1532" s="13">
        <f t="shared" si="2119"/>
        <v>1.3808009048096624E-6</v>
      </c>
      <c r="BI1532" s="13">
        <f t="shared" si="2120"/>
        <v>2.7488706774208196E-7</v>
      </c>
      <c r="BJ1532" s="14">
        <f t="shared" si="2121"/>
        <v>0.41044902232746072</v>
      </c>
      <c r="BK1532" s="14">
        <f t="shared" si="2122"/>
        <v>0.33436147898478535</v>
      </c>
      <c r="BL1532" s="14">
        <f t="shared" si="2123"/>
        <v>0.24422935072255431</v>
      </c>
      <c r="BM1532" s="14">
        <f t="shared" si="2124"/>
        <v>0.24565164394840541</v>
      </c>
      <c r="BN1532" s="14">
        <f t="shared" si="2125"/>
        <v>0.75425719622372966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1.391</v>
      </c>
      <c r="F1533" s="10">
        <f>VLOOKUP(B1533,home!$B$2:$E$405,3,FALSE)</f>
        <v>1.4378</v>
      </c>
      <c r="G1533" s="10">
        <f>VLOOKUP(C1533,away!$B$2:$E$405,4,FALSE)</f>
        <v>1.2165999999999999</v>
      </c>
      <c r="H1533" s="10">
        <f>VLOOKUP(A1533,away!$A$2:$E$405,3,FALSE)</f>
        <v>1.016</v>
      </c>
      <c r="I1533" s="10">
        <f>VLOOKUP(C1533,away!$B$2:$E$405,3,FALSE)</f>
        <v>1.4384999999999999</v>
      </c>
      <c r="J1533" s="10">
        <f>VLOOKUP(B1533,home!$B$2:$E$405,4,FALSE)</f>
        <v>0.89480000000000004</v>
      </c>
      <c r="K1533" s="12">
        <f t="shared" si="2070"/>
        <v>2.4331754246799999</v>
      </c>
      <c r="L1533" s="12">
        <f t="shared" si="2071"/>
        <v>1.3077645167999998</v>
      </c>
      <c r="M1533" s="13">
        <f t="shared" si="2072"/>
        <v>2.3731786154420908E-2</v>
      </c>
      <c r="N1533" s="13">
        <f t="shared" si="2073"/>
        <v>5.7743598854698028E-2</v>
      </c>
      <c r="O1533" s="13">
        <f t="shared" si="2074"/>
        <v>3.1035587853037179E-2</v>
      </c>
      <c r="P1533" s="13">
        <f t="shared" si="2075"/>
        <v>7.5515029654507182E-2</v>
      </c>
      <c r="Q1533" s="13">
        <f t="shared" si="2076"/>
        <v>7.0250152832915733E-2</v>
      </c>
      <c r="R1533" s="13">
        <f t="shared" si="2077"/>
        <v>2.0293620276115566E-2</v>
      </c>
      <c r="S1533" s="13">
        <f t="shared" si="2078"/>
        <v>6.0072592794061588E-2</v>
      </c>
      <c r="T1533" s="13">
        <f t="shared" si="2079"/>
        <v>9.1870657174664166E-2</v>
      </c>
      <c r="U1533" s="13">
        <f t="shared" si="2080"/>
        <v>4.9377938133632143E-2</v>
      </c>
      <c r="V1533" s="13">
        <f t="shared" si="2081"/>
        <v>2.1239135641159809E-2</v>
      </c>
      <c r="W1533" s="13">
        <f t="shared" si="2082"/>
        <v>5.6976981817688205E-2</v>
      </c>
      <c r="X1533" s="13">
        <f t="shared" si="2083"/>
        <v>7.4512475095531383E-2</v>
      </c>
      <c r="Y1533" s="13">
        <f t="shared" si="2084"/>
        <v>4.8722385494439829E-2</v>
      </c>
      <c r="Z1533" s="13">
        <f t="shared" si="2085"/>
        <v>8.8464255048389846E-3</v>
      </c>
      <c r="AA1533" s="13">
        <f t="shared" si="2086"/>
        <v>2.1524905134636577E-2</v>
      </c>
      <c r="AB1533" s="13">
        <f t="shared" si="2087"/>
        <v>2.6186935096083035E-2</v>
      </c>
      <c r="AC1533" s="13">
        <f t="shared" si="2088"/>
        <v>4.2239602914367676E-3</v>
      </c>
      <c r="AD1533" s="13">
        <f t="shared" si="2089"/>
        <v>3.4658747982809532E-2</v>
      </c>
      <c r="AE1533" s="13">
        <f t="shared" si="2090"/>
        <v>4.5325480808631871E-2</v>
      </c>
      <c r="AF1533" s="13">
        <f t="shared" si="2091"/>
        <v>2.9637527754214077E-2</v>
      </c>
      <c r="AG1533" s="13">
        <f t="shared" si="2092"/>
        <v>1.2919635720878786E-2</v>
      </c>
      <c r="AH1533" s="13">
        <f t="shared" si="2093"/>
        <v>2.8922603439357382E-3</v>
      </c>
      <c r="AI1533" s="13">
        <f t="shared" si="2094"/>
        <v>7.0373767906409621E-3</v>
      </c>
      <c r="AJ1533" s="13">
        <f t="shared" si="2095"/>
        <v>8.5615861306005004E-3</v>
      </c>
      <c r="AK1533" s="13">
        <f t="shared" si="2096"/>
        <v>6.9439469897527558E-3</v>
      </c>
      <c r="AL1533" s="13">
        <f t="shared" si="2097"/>
        <v>5.3762912676151499E-4</v>
      </c>
      <c r="AM1533" s="13">
        <f t="shared" si="2098"/>
        <v>1.6866162768389942E-2</v>
      </c>
      <c r="AN1533" s="13">
        <f t="shared" si="2099"/>
        <v>2.2056969203073616E-2</v>
      </c>
      <c r="AO1533" s="13">
        <f t="shared" si="2100"/>
        <v>1.4422660835965028E-2</v>
      </c>
      <c r="AP1533" s="13">
        <f t="shared" si="2101"/>
        <v>6.2871480263720298E-3</v>
      </c>
      <c r="AQ1533" s="13">
        <f t="shared" si="2102"/>
        <v>2.0555272751896234E-3</v>
      </c>
      <c r="AR1533" s="13">
        <f t="shared" si="2103"/>
        <v>7.5647909022938365E-4</v>
      </c>
      <c r="AS1533" s="13">
        <f t="shared" si="2104"/>
        <v>1.8406463316304204E-3</v>
      </c>
      <c r="AT1533" s="13">
        <f t="shared" si="2105"/>
        <v>2.2393077098252665E-3</v>
      </c>
      <c r="AU1533" s="13">
        <f t="shared" si="2106"/>
        <v>1.8162094959477634E-3</v>
      </c>
      <c r="AV1533" s="13">
        <f t="shared" si="2107"/>
        <v>1.1047890779026369E-3</v>
      </c>
      <c r="AW1533" s="13">
        <f t="shared" si="2108"/>
        <v>4.7520747052951129E-5</v>
      </c>
      <c r="AX1533" s="13">
        <f t="shared" si="2109"/>
        <v>6.8397221261165351E-3</v>
      </c>
      <c r="AY1533" s="13">
        <f t="shared" si="2110"/>
        <v>8.9447459013070572E-3</v>
      </c>
      <c r="AZ1533" s="13">
        <f t="shared" si="2111"/>
        <v>5.848810650760804E-3</v>
      </c>
      <c r="BA1533" s="13">
        <f t="shared" si="2112"/>
        <v>2.549622344848965E-3</v>
      </c>
      <c r="BB1533" s="13">
        <f t="shared" si="2113"/>
        <v>8.3357640845847271E-4</v>
      </c>
      <c r="BC1533" s="13">
        <f t="shared" si="2114"/>
        <v>2.1802432980471453E-4</v>
      </c>
      <c r="BD1533" s="13">
        <f t="shared" si="2115"/>
        <v>1.6488275198385581E-4</v>
      </c>
      <c r="BE1533" s="13">
        <f t="shared" si="2116"/>
        <v>4.0118866008072545E-4</v>
      </c>
      <c r="BF1533" s="13">
        <f t="shared" si="2117"/>
        <v>4.8808119418435975E-4</v>
      </c>
      <c r="BG1533" s="13">
        <f t="shared" si="2118"/>
        <v>3.9586238897928365E-4</v>
      </c>
      <c r="BH1533" s="13">
        <f t="shared" si="2119"/>
        <v>2.4080065910487696E-4</v>
      </c>
      <c r="BI1533" s="13">
        <f t="shared" si="2120"/>
        <v>1.1718204919614662E-4</v>
      </c>
      <c r="BJ1533" s="14">
        <f t="shared" si="2121"/>
        <v>0.60954061340675825</v>
      </c>
      <c r="BK1533" s="14">
        <f t="shared" si="2122"/>
        <v>0.19426487956365482</v>
      </c>
      <c r="BL1533" s="14">
        <f t="shared" si="2123"/>
        <v>0.1834195861574992</v>
      </c>
      <c r="BM1533" s="14">
        <f t="shared" si="2124"/>
        <v>0.70860450385280271</v>
      </c>
      <c r="BN1533" s="14">
        <f t="shared" si="2125"/>
        <v>0.27856977562569463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1.5980000000000001</v>
      </c>
      <c r="F1534" s="10">
        <f>VLOOKUP(B1534,home!$B$2:$E$405,3,FALSE)</f>
        <v>0.70399999999999996</v>
      </c>
      <c r="G1534" s="10">
        <f>VLOOKUP(C1534,away!$B$2:$E$405,4,FALSE)</f>
        <v>1.4079999999999999</v>
      </c>
      <c r="H1534" s="10">
        <f>VLOOKUP(A1534,away!$A$2:$E$405,3,FALSE)</f>
        <v>1.2941</v>
      </c>
      <c r="I1534" s="10">
        <f>VLOOKUP(C1534,away!$B$2:$E$405,3,FALSE)</f>
        <v>0.96589999999999998</v>
      </c>
      <c r="J1534" s="10">
        <f>VLOOKUP(B1534,home!$B$2:$E$405,4,FALSE)</f>
        <v>0.67610000000000003</v>
      </c>
      <c r="K1534" s="12">
        <f t="shared" si="2070"/>
        <v>1.5839887359999998</v>
      </c>
      <c r="L1534" s="12">
        <f t="shared" si="2071"/>
        <v>0.84510552155899998</v>
      </c>
      <c r="M1534" s="13">
        <f t="shared" si="2072"/>
        <v>8.8116607400279073E-2</v>
      </c>
      <c r="N1534" s="13">
        <f t="shared" si="2073"/>
        <v>0.13957571357657625</v>
      </c>
      <c r="O1534" s="13">
        <f t="shared" si="2074"/>
        <v>7.4467831455022476E-2</v>
      </c>
      <c r="P1534" s="13">
        <f t="shared" si="2075"/>
        <v>0.11795620621910206</v>
      </c>
      <c r="Q1534" s="13">
        <f t="shared" si="2076"/>
        <v>0.11054317906222955</v>
      </c>
      <c r="R1534" s="13">
        <f t="shared" si="2077"/>
        <v>3.1466587770582234E-2</v>
      </c>
      <c r="S1534" s="13">
        <f t="shared" si="2078"/>
        <v>3.9475153992252064E-2</v>
      </c>
      <c r="T1534" s="13">
        <f t="shared" si="2079"/>
        <v>9.3420650996175428E-2</v>
      </c>
      <c r="U1534" s="13">
        <f t="shared" si="2080"/>
        <v>4.9842720588957598E-2</v>
      </c>
      <c r="V1534" s="13">
        <f t="shared" si="2081"/>
        <v>5.871436273438317E-3</v>
      </c>
      <c r="W1534" s="13">
        <f t="shared" si="2082"/>
        <v>5.8366383492067533E-2</v>
      </c>
      <c r="X1534" s="13">
        <f t="shared" si="2083"/>
        <v>4.9325752962576332E-2</v>
      </c>
      <c r="Y1534" s="13">
        <f t="shared" si="2084"/>
        <v>2.0842733091864227E-2</v>
      </c>
      <c r="Z1534" s="13">
        <f t="shared" si="2085"/>
        <v>8.8641956898466504E-3</v>
      </c>
      <c r="AA1534" s="13">
        <f t="shared" si="2086"/>
        <v>1.4040786126416842E-2</v>
      </c>
      <c r="AB1534" s="13">
        <f t="shared" si="2087"/>
        <v>1.1120223534414676E-2</v>
      </c>
      <c r="AC1534" s="13">
        <f t="shared" si="2088"/>
        <v>4.9123284496610476E-4</v>
      </c>
      <c r="AD1534" s="13">
        <f t="shared" si="2089"/>
        <v>2.3112923503122839E-2</v>
      </c>
      <c r="AE1534" s="13">
        <f t="shared" si="2090"/>
        <v>1.9532859271859895E-2</v>
      </c>
      <c r="AF1534" s="13">
        <f t="shared" si="2091"/>
        <v>8.2536636112418519E-3</v>
      </c>
      <c r="AG1534" s="13">
        <f t="shared" si="2092"/>
        <v>2.3250722303170285E-3</v>
      </c>
      <c r="AH1534" s="13">
        <f t="shared" si="2093"/>
        <v>1.8727951804172228E-3</v>
      </c>
      <c r="AI1534" s="13">
        <f t="shared" si="2094"/>
        <v>2.9664864706159685E-3</v>
      </c>
      <c r="AJ1534" s="13">
        <f t="shared" si="2095"/>
        <v>2.3494405774760448E-3</v>
      </c>
      <c r="AK1534" s="13">
        <f t="shared" si="2096"/>
        <v>1.2404958035411296E-3</v>
      </c>
      <c r="AL1534" s="13">
        <f t="shared" si="2097"/>
        <v>2.6303310793254382E-5</v>
      </c>
      <c r="AM1534" s="13">
        <f t="shared" si="2098"/>
        <v>7.3221220969952351E-3</v>
      </c>
      <c r="AN1534" s="13">
        <f t="shared" si="2099"/>
        <v>6.1879658136998359E-3</v>
      </c>
      <c r="AO1534" s="13">
        <f t="shared" si="2100"/>
        <v>2.6147420381880306E-3</v>
      </c>
      <c r="AP1534" s="13">
        <f t="shared" si="2101"/>
        <v>7.3657764464171293E-4</v>
      </c>
      <c r="AQ1534" s="13">
        <f t="shared" si="2102"/>
        <v>1.5562145863590857E-4</v>
      </c>
      <c r="AR1534" s="13">
        <f t="shared" si="2103"/>
        <v>3.1654190954393582E-4</v>
      </c>
      <c r="AS1534" s="13">
        <f t="shared" si="2104"/>
        <v>5.0139881918952515E-4</v>
      </c>
      <c r="AT1534" s="13">
        <f t="shared" si="2105"/>
        <v>3.971050409199543E-4</v>
      </c>
      <c r="AU1534" s="13">
        <f t="shared" si="2106"/>
        <v>2.0966997060867549E-4</v>
      </c>
      <c r="AV1534" s="13">
        <f t="shared" si="2107"/>
        <v>8.3028717930398296E-5</v>
      </c>
      <c r="AW1534" s="13">
        <f t="shared" si="2108"/>
        <v>9.780722649831058E-7</v>
      </c>
      <c r="AX1534" s="13">
        <f t="shared" si="2109"/>
        <v>1.9330264875428603E-3</v>
      </c>
      <c r="AY1534" s="13">
        <f t="shared" si="2110"/>
        <v>1.6336113579422707E-3</v>
      </c>
      <c r="AZ1534" s="13">
        <f t="shared" si="2111"/>
        <v>6.9028698933925432E-4</v>
      </c>
      <c r="BA1534" s="13">
        <f t="shared" si="2112"/>
        <v>1.944551153836475E-4</v>
      </c>
      <c r="BB1534" s="13">
        <f t="shared" si="2113"/>
        <v>4.1083772926528227E-5</v>
      </c>
      <c r="BC1534" s="13">
        <f t="shared" si="2114"/>
        <v>6.9440246693370339E-6</v>
      </c>
      <c r="BD1534" s="13">
        <f t="shared" si="2115"/>
        <v>4.4585219260068273E-5</v>
      </c>
      <c r="BE1534" s="13">
        <f t="shared" si="2116"/>
        <v>7.0622485100038388E-5</v>
      </c>
      <c r="BF1534" s="13">
        <f t="shared" si="2117"/>
        <v>5.5932610453394322E-5</v>
      </c>
      <c r="BG1534" s="13">
        <f t="shared" si="2118"/>
        <v>2.9532208311084143E-5</v>
      </c>
      <c r="BH1534" s="13">
        <f t="shared" si="2119"/>
        <v>1.1694671328490721E-5</v>
      </c>
      <c r="BI1534" s="13">
        <f t="shared" si="2120"/>
        <v>3.7048455311102856E-6</v>
      </c>
      <c r="BJ1534" s="14">
        <f t="shared" si="2121"/>
        <v>0.54681536859799573</v>
      </c>
      <c r="BK1534" s="14">
        <f t="shared" si="2122"/>
        <v>0.2535705513987731</v>
      </c>
      <c r="BL1534" s="14">
        <f t="shared" si="2123"/>
        <v>0.19109118400562089</v>
      </c>
      <c r="BM1534" s="14">
        <f t="shared" si="2124"/>
        <v>0.43658254092276721</v>
      </c>
      <c r="BN1534" s="14">
        <f t="shared" si="2125"/>
        <v>0.56212612548379159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1.5980000000000001</v>
      </c>
      <c r="F1535" s="10">
        <f>VLOOKUP(B1535,home!$B$2:$E$405,3,FALSE)</f>
        <v>0.86050000000000004</v>
      </c>
      <c r="G1535" s="10">
        <f>VLOOKUP(C1535,away!$B$2:$E$405,4,FALSE)</f>
        <v>1.5992</v>
      </c>
      <c r="H1535" s="10">
        <f>VLOOKUP(A1535,away!$A$2:$E$405,3,FALSE)</f>
        <v>1.2941</v>
      </c>
      <c r="I1535" s="10">
        <f>VLOOKUP(C1535,away!$B$2:$E$405,3,FALSE)</f>
        <v>0.68689999999999996</v>
      </c>
      <c r="J1535" s="10">
        <f>VLOOKUP(B1535,home!$B$2:$E$405,4,FALSE)</f>
        <v>0.77270000000000005</v>
      </c>
      <c r="K1535" s="12">
        <f t="shared" si="2070"/>
        <v>2.1990263368000003</v>
      </c>
      <c r="L1535" s="12">
        <f t="shared" si="2071"/>
        <v>0.68686638998299998</v>
      </c>
      <c r="M1535" s="13">
        <f t="shared" si="2072"/>
        <v>5.5804948720332412E-2</v>
      </c>
      <c r="N1535" s="13">
        <f t="shared" si="2073"/>
        <v>0.12271655195978445</v>
      </c>
      <c r="O1535" s="13">
        <f t="shared" si="2074"/>
        <v>3.8330543670721154E-2</v>
      </c>
      <c r="P1535" s="13">
        <f t="shared" si="2075"/>
        <v>8.428987503577838E-2</v>
      </c>
      <c r="Q1535" s="13">
        <f t="shared" si="2076"/>
        <v>0.13492846486042587</v>
      </c>
      <c r="R1535" s="13">
        <f t="shared" si="2077"/>
        <v>1.316398107859698E-2</v>
      </c>
      <c r="S1535" s="13">
        <f t="shared" si="2078"/>
        <v>3.1828642425391754E-2</v>
      </c>
      <c r="T1535" s="13">
        <f t="shared" si="2079"/>
        <v>9.2677827564628779E-2</v>
      </c>
      <c r="U1535" s="13">
        <f t="shared" si="2080"/>
        <v>2.8947941088971637E-2</v>
      </c>
      <c r="V1535" s="13">
        <f t="shared" si="2081"/>
        <v>5.3416853485318671E-3</v>
      </c>
      <c r="W1535" s="13">
        <f t="shared" si="2082"/>
        <v>9.8903749270689942E-2</v>
      </c>
      <c r="X1535" s="13">
        <f t="shared" si="2083"/>
        <v>6.7933661217342567E-2</v>
      </c>
      <c r="Y1535" s="13">
        <f t="shared" si="2084"/>
        <v>2.3330674319342104E-2</v>
      </c>
      <c r="Z1535" s="13">
        <f t="shared" si="2085"/>
        <v>3.01396538708681E-3</v>
      </c>
      <c r="AA1535" s="13">
        <f t="shared" si="2086"/>
        <v>6.6277892644075031E-3</v>
      </c>
      <c r="AB1535" s="13">
        <f t="shared" si="2087"/>
        <v>7.2873415735962002E-3</v>
      </c>
      <c r="AC1535" s="13">
        <f t="shared" si="2088"/>
        <v>5.0426754350747186E-4</v>
      </c>
      <c r="AD1535" s="13">
        <f t="shared" si="2089"/>
        <v>5.4372987363627771E-2</v>
      </c>
      <c r="AE1535" s="13">
        <f t="shared" si="2090"/>
        <v>3.7346977543046278E-2</v>
      </c>
      <c r="AF1535" s="13">
        <f t="shared" si="2091"/>
        <v>1.2826191820884181E-2</v>
      </c>
      <c r="AG1535" s="13">
        <f t="shared" si="2092"/>
        <v>2.9366266910800672E-3</v>
      </c>
      <c r="AH1535" s="13">
        <f t="shared" si="2093"/>
        <v>5.175478812405079E-4</v>
      </c>
      <c r="AI1535" s="13">
        <f t="shared" si="2094"/>
        <v>1.1381014214029157E-3</v>
      </c>
      <c r="AJ1535" s="13">
        <f t="shared" si="2095"/>
        <v>1.2513574998072638E-3</v>
      </c>
      <c r="AK1535" s="13">
        <f t="shared" si="2096"/>
        <v>9.1725603294279137E-4</v>
      </c>
      <c r="AL1535" s="13">
        <f t="shared" si="2097"/>
        <v>3.0466579901260437E-5</v>
      </c>
      <c r="AM1535" s="13">
        <f t="shared" si="2098"/>
        <v>2.3913526244622195E-2</v>
      </c>
      <c r="AN1535" s="13">
        <f t="shared" si="2099"/>
        <v>1.6425397443407371E-2</v>
      </c>
      <c r="AO1535" s="13">
        <f t="shared" si="2100"/>
        <v>5.6410267229946081E-3</v>
      </c>
      <c r="AP1535" s="13">
        <f t="shared" si="2101"/>
        <v>1.2915438870069801E-3</v>
      </c>
      <c r="AQ1535" s="13">
        <f t="shared" si="2102"/>
        <v>2.2177952179327395E-4</v>
      </c>
      <c r="AR1535" s="13">
        <f t="shared" si="2103"/>
        <v>7.1097248966203624E-5</v>
      </c>
      <c r="AS1535" s="13">
        <f t="shared" si="2104"/>
        <v>1.5634472295070838E-4</v>
      </c>
      <c r="AT1535" s="13">
        <f t="shared" si="2105"/>
        <v>1.7190308169415361E-4</v>
      </c>
      <c r="AU1535" s="13">
        <f t="shared" si="2106"/>
        <v>1.260064680075086E-4</v>
      </c>
      <c r="AV1535" s="13">
        <f t="shared" si="2107"/>
        <v>6.9272885438914541E-5</v>
      </c>
      <c r="AW1535" s="13">
        <f t="shared" si="2108"/>
        <v>1.2782738366859151E-6</v>
      </c>
      <c r="AX1535" s="13">
        <f t="shared" si="2109"/>
        <v>8.7644123362803777E-3</v>
      </c>
      <c r="AY1535" s="13">
        <f t="shared" si="2110"/>
        <v>6.0199802617433738E-3</v>
      </c>
      <c r="AZ1535" s="13">
        <f t="shared" si="2111"/>
        <v>2.0674610550762925E-3</v>
      </c>
      <c r="BA1535" s="13">
        <f t="shared" si="2112"/>
        <v>4.7335650377689935E-4</v>
      </c>
      <c r="BB1535" s="13">
        <f t="shared" si="2113"/>
        <v>8.1283168231053262E-5</v>
      </c>
      <c r="BC1535" s="13">
        <f t="shared" si="2114"/>
        <v>1.1166135265848887E-5</v>
      </c>
      <c r="BD1535" s="13">
        <f t="shared" si="2115"/>
        <v>8.13905178918981E-6</v>
      </c>
      <c r="BE1535" s="13">
        <f t="shared" si="2116"/>
        <v>1.7897989241007555E-5</v>
      </c>
      <c r="BF1535" s="13">
        <f t="shared" si="2117"/>
        <v>1.9679074858369333E-5</v>
      </c>
      <c r="BG1535" s="13">
        <f t="shared" si="2118"/>
        <v>1.4424934632470966E-5</v>
      </c>
      <c r="BH1535" s="13">
        <f t="shared" si="2119"/>
        <v>7.9302027908555245E-6</v>
      </c>
      <c r="BI1535" s="13">
        <f t="shared" si="2120"/>
        <v>3.4877449586512293E-6</v>
      </c>
      <c r="BJ1535" s="14">
        <f t="shared" si="2121"/>
        <v>0.71288464589105016</v>
      </c>
      <c r="BK1535" s="14">
        <f t="shared" si="2122"/>
        <v>0.18381986591518654</v>
      </c>
      <c r="BL1535" s="14">
        <f t="shared" si="2123"/>
        <v>9.8848042917014961E-2</v>
      </c>
      <c r="BM1535" s="14">
        <f t="shared" si="2124"/>
        <v>0.54331345279679244</v>
      </c>
      <c r="BN1535" s="14">
        <f t="shared" si="2125"/>
        <v>0.44923436532563921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1.5980000000000001</v>
      </c>
      <c r="F1536" s="10">
        <f>VLOOKUP(B1536,home!$B$2:$E$405,3,FALSE)</f>
        <v>0.89400000000000002</v>
      </c>
      <c r="G1536" s="10">
        <f>VLOOKUP(C1536,away!$B$2:$E$405,4,FALSE)</f>
        <v>0.90390000000000004</v>
      </c>
      <c r="H1536" s="10">
        <f>VLOOKUP(A1536,away!$A$2:$E$405,3,FALSE)</f>
        <v>1.2941</v>
      </c>
      <c r="I1536" s="10">
        <f>VLOOKUP(C1536,away!$B$2:$E$405,3,FALSE)</f>
        <v>1.0303</v>
      </c>
      <c r="J1536" s="10">
        <f>VLOOKUP(B1536,home!$B$2:$E$405,4,FALSE)</f>
        <v>1.3247</v>
      </c>
      <c r="K1536" s="12">
        <f t="shared" si="2070"/>
        <v>1.2913223868000003</v>
      </c>
      <c r="L1536" s="12">
        <f t="shared" si="2071"/>
        <v>1.7662373863810001</v>
      </c>
      <c r="M1536" s="13">
        <f t="shared" si="2072"/>
        <v>4.7002251546209371E-2</v>
      </c>
      <c r="N1536" s="13">
        <f t="shared" si="2073"/>
        <v>6.0695059651625097E-2</v>
      </c>
      <c r="O1536" s="13">
        <f t="shared" si="2074"/>
        <v>8.301713392499914E-2</v>
      </c>
      <c r="P1536" s="13">
        <f t="shared" si="2075"/>
        <v>0.10720188352532518</v>
      </c>
      <c r="Q1536" s="13">
        <f t="shared" si="2076"/>
        <v>3.9188444648152458E-2</v>
      </c>
      <c r="R1536" s="13">
        <f t="shared" si="2077"/>
        <v>7.3313982824266002E-2</v>
      </c>
      <c r="S1536" s="13">
        <f t="shared" si="2078"/>
        <v>6.1126028292915996E-2</v>
      </c>
      <c r="T1536" s="13">
        <f t="shared" si="2079"/>
        <v>6.9216096051689283E-2</v>
      </c>
      <c r="U1536" s="13">
        <f t="shared" si="2080"/>
        <v>9.4671987286445422E-2</v>
      </c>
      <c r="V1536" s="13">
        <f t="shared" si="2081"/>
        <v>1.5490570841130941E-2</v>
      </c>
      <c r="W1536" s="13">
        <f t="shared" si="2082"/>
        <v>1.6868305292677313E-2</v>
      </c>
      <c r="X1536" s="13">
        <f t="shared" si="2083"/>
        <v>2.9793431452815166E-2</v>
      </c>
      <c r="Y1536" s="13">
        <f t="shared" si="2084"/>
        <v>2.6311136250270883E-2</v>
      </c>
      <c r="Z1536" s="13">
        <f t="shared" si="2085"/>
        <v>4.3163299136237704E-2</v>
      </c>
      <c r="AA1536" s="13">
        <f t="shared" si="2086"/>
        <v>5.5737734462768869E-2</v>
      </c>
      <c r="AB1536" s="13">
        <f t="shared" si="2087"/>
        <v>3.5987692150643666E-2</v>
      </c>
      <c r="AC1536" s="13">
        <f t="shared" si="2088"/>
        <v>2.208163327850253E-3</v>
      </c>
      <c r="AD1536" s="13">
        <f t="shared" si="2089"/>
        <v>5.445605062952788E-3</v>
      </c>
      <c r="AE1536" s="13">
        <f t="shared" si="2090"/>
        <v>9.6182312536528727E-3</v>
      </c>
      <c r="AF1536" s="13">
        <f t="shared" si="2091"/>
        <v>8.4940398155299544E-3</v>
      </c>
      <c r="AG1536" s="13">
        <f t="shared" si="2092"/>
        <v>5.0008302278659253E-3</v>
      </c>
      <c r="AH1536" s="13">
        <f t="shared" si="2093"/>
        <v>1.9059158163492435E-2</v>
      </c>
      <c r="AI1536" s="13">
        <f t="shared" si="2094"/>
        <v>2.4611517610079764E-2</v>
      </c>
      <c r="AJ1536" s="13">
        <f t="shared" si="2095"/>
        <v>1.5890701831509223E-2</v>
      </c>
      <c r="AK1536" s="13">
        <f t="shared" si="2096"/>
        <v>6.8400063389972097E-3</v>
      </c>
      <c r="AL1536" s="13">
        <f t="shared" si="2097"/>
        <v>2.0145355602326485E-4</v>
      </c>
      <c r="AM1536" s="13">
        <f t="shared" si="2098"/>
        <v>1.4064063454924702E-3</v>
      </c>
      <c r="AN1536" s="13">
        <f t="shared" si="2099"/>
        <v>2.4840474678522739E-3</v>
      </c>
      <c r="AO1536" s="13">
        <f t="shared" si="2100"/>
        <v>2.1937087536328718E-3</v>
      </c>
      <c r="AP1536" s="13">
        <f t="shared" si="2101"/>
        <v>1.2915368051658815E-3</v>
      </c>
      <c r="AQ1536" s="13">
        <f t="shared" si="2102"/>
        <v>5.7029014779276315E-4</v>
      </c>
      <c r="AR1536" s="13">
        <f t="shared" si="2103"/>
        <v>6.7325995402617959E-3</v>
      </c>
      <c r="AS1536" s="13">
        <f t="shared" si="2104"/>
        <v>8.6939565076994477E-3</v>
      </c>
      <c r="AT1536" s="13">
        <f t="shared" si="2105"/>
        <v>5.6133503341289238E-3</v>
      </c>
      <c r="AU1536" s="13">
        <f t="shared" si="2106"/>
        <v>2.4162149838039809E-3</v>
      </c>
      <c r="AV1536" s="13">
        <f t="shared" si="2107"/>
        <v>7.8002812497692041E-4</v>
      </c>
      <c r="AW1536" s="13">
        <f t="shared" si="2108"/>
        <v>1.2763100547863431E-5</v>
      </c>
      <c r="AX1536" s="13">
        <f t="shared" si="2109"/>
        <v>3.0268733314533385E-4</v>
      </c>
      <c r="AY1536" s="13">
        <f t="shared" si="2110"/>
        <v>5.346176841852494E-4</v>
      </c>
      <c r="AZ1536" s="13">
        <f t="shared" si="2111"/>
        <v>4.7213087061420916E-4</v>
      </c>
      <c r="BA1536" s="13">
        <f t="shared" si="2112"/>
        <v>2.7796506498114224E-4</v>
      </c>
      <c r="BB1536" s="13">
        <f t="shared" si="2113"/>
        <v>1.2273807246937938E-4</v>
      </c>
      <c r="BC1536" s="13">
        <f t="shared" si="2114"/>
        <v>4.3356914465551679E-5</v>
      </c>
      <c r="BD1536" s="13">
        <f t="shared" si="2115"/>
        <v>1.9818948359236533E-3</v>
      </c>
      <c r="BE1536" s="13">
        <f t="shared" si="2116"/>
        <v>2.5592651699115274E-3</v>
      </c>
      <c r="BF1536" s="13">
        <f t="shared" si="2117"/>
        <v>1.652418203832131E-3</v>
      </c>
      <c r="BG1536" s="13">
        <f t="shared" si="2118"/>
        <v>7.1126820632142569E-4</v>
      </c>
      <c r="BH1536" s="13">
        <f t="shared" si="2119"/>
        <v>2.2961913946048472E-4</v>
      </c>
      <c r="BI1536" s="13">
        <f t="shared" si="2120"/>
        <v>5.930246704461496E-5</v>
      </c>
      <c r="BJ1536" s="14">
        <f t="shared" si="2121"/>
        <v>0.28033066516702865</v>
      </c>
      <c r="BK1536" s="14">
        <f t="shared" si="2122"/>
        <v>0.23376496877364028</v>
      </c>
      <c r="BL1536" s="14">
        <f t="shared" si="2123"/>
        <v>0.44055983210656652</v>
      </c>
      <c r="BM1536" s="14">
        <f t="shared" si="2124"/>
        <v>0.58687815447925895</v>
      </c>
      <c r="BN1536" s="14">
        <f t="shared" si="2125"/>
        <v>0.41041875612057721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1.8147</v>
      </c>
      <c r="F1554" s="10">
        <f>VLOOKUP(B1554,home!$B$2:$E$405,3,FALSE)</f>
        <v>1.2491000000000001</v>
      </c>
      <c r="G1554" s="10">
        <f>VLOOKUP(C1554,away!$B$2:$E$405,4,FALSE)</f>
        <v>0.9919</v>
      </c>
      <c r="H1554" s="10">
        <f>VLOOKUP(A1554,away!$A$2:$E$405,3,FALSE)</f>
        <v>1.2371000000000001</v>
      </c>
      <c r="I1554" s="10">
        <f>VLOOKUP(C1554,away!$B$2:$E$405,3,FALSE)</f>
        <v>1.4011</v>
      </c>
      <c r="J1554" s="10">
        <f>VLOOKUP(B1554,home!$B$2:$E$405,4,FALSE)</f>
        <v>1.1856</v>
      </c>
      <c r="K1554" s="12">
        <f t="shared" si="2070"/>
        <v>2.2483811616630005</v>
      </c>
      <c r="L1554" s="12">
        <f t="shared" si="2071"/>
        <v>2.0550014403360004</v>
      </c>
      <c r="M1554" s="13">
        <f t="shared" si="2072"/>
        <v>1.3522739515611944E-2</v>
      </c>
      <c r="N1554" s="13">
        <f t="shared" si="2073"/>
        <v>3.040427278097774E-2</v>
      </c>
      <c r="O1554" s="13">
        <f t="shared" si="2074"/>
        <v>2.7789249181871093E-2</v>
      </c>
      <c r="P1554" s="13">
        <f t="shared" si="2075"/>
        <v>6.2480824357277906E-2</v>
      </c>
      <c r="Q1554" s="13">
        <f t="shared" si="2076"/>
        <v>3.4180197077406743E-2</v>
      </c>
      <c r="R1554" s="13">
        <f t="shared" si="2077"/>
        <v>2.8553473547300562E-2</v>
      </c>
      <c r="S1554" s="13">
        <f t="shared" si="2078"/>
        <v>7.2172014551083241E-2</v>
      </c>
      <c r="T1554" s="13">
        <f t="shared" si="2079"/>
        <v>7.0240354225039214E-2</v>
      </c>
      <c r="U1554" s="13">
        <f t="shared" si="2080"/>
        <v>6.4199092023793383E-2</v>
      </c>
      <c r="V1554" s="13">
        <f t="shared" si="2081"/>
        <v>3.7051721160092282E-2</v>
      </c>
      <c r="W1554" s="13">
        <f t="shared" si="2082"/>
        <v>2.5616703736923357E-2</v>
      </c>
      <c r="X1554" s="13">
        <f t="shared" si="2083"/>
        <v>5.2642363076038097E-2</v>
      </c>
      <c r="Y1554" s="13">
        <f t="shared" si="2084"/>
        <v>5.4090065971974501E-2</v>
      </c>
      <c r="Z1554" s="13">
        <f t="shared" si="2085"/>
        <v>1.9559143088766179E-2</v>
      </c>
      <c r="AA1554" s="13">
        <f t="shared" si="2086"/>
        <v>4.3976408859052941E-2</v>
      </c>
      <c r="AB1554" s="13">
        <f t="shared" si="2087"/>
        <v>4.9437864618142272E-2</v>
      </c>
      <c r="AC1554" s="13">
        <f t="shared" si="2088"/>
        <v>1.0699672204298367E-2</v>
      </c>
      <c r="AD1554" s="13">
        <f t="shared" si="2089"/>
        <v>1.4399028526500162E-2</v>
      </c>
      <c r="AE1554" s="13">
        <f t="shared" si="2090"/>
        <v>2.9590024361396992E-2</v>
      </c>
      <c r="AF1554" s="13">
        <f t="shared" si="2091"/>
        <v>3.0403771341124087E-2</v>
      </c>
      <c r="AG1554" s="13">
        <f t="shared" si="2092"/>
        <v>2.0826597965885464E-2</v>
      </c>
      <c r="AH1554" s="13">
        <f t="shared" si="2093"/>
        <v>1.0048516804788112E-2</v>
      </c>
      <c r="AI1554" s="13">
        <f t="shared" si="2094"/>
        <v>2.2592895886539673E-2</v>
      </c>
      <c r="AJ1554" s="13">
        <f t="shared" si="2095"/>
        <v>2.5398720749354654E-2</v>
      </c>
      <c r="AK1554" s="13">
        <f t="shared" si="2096"/>
        <v>1.9035335087729387E-2</v>
      </c>
      <c r="AL1554" s="13">
        <f t="shared" si="2097"/>
        <v>1.9774819707364952E-3</v>
      </c>
      <c r="AM1554" s="13">
        <f t="shared" si="2098"/>
        <v>6.4749008970462225E-3</v>
      </c>
      <c r="AN1554" s="13">
        <f t="shared" si="2099"/>
        <v>1.3305930669462847E-2</v>
      </c>
      <c r="AO1554" s="13">
        <f t="shared" si="2100"/>
        <v>1.367185334537856E-2</v>
      </c>
      <c r="AP1554" s="13">
        <f t="shared" si="2101"/>
        <v>9.365226105605166E-3</v>
      </c>
      <c r="AQ1554" s="13">
        <f t="shared" si="2102"/>
        <v>4.8113882840227348E-3</v>
      </c>
      <c r="AR1554" s="13">
        <f t="shared" si="2103"/>
        <v>4.1299433014160142E-3</v>
      </c>
      <c r="AS1554" s="13">
        <f t="shared" si="2104"/>
        <v>9.2856867176400633E-3</v>
      </c>
      <c r="AT1554" s="13">
        <f t="shared" si="2105"/>
        <v>1.0438881544523132E-2</v>
      </c>
      <c r="AU1554" s="13">
        <f t="shared" si="2106"/>
        <v>7.8235282045124588E-3</v>
      </c>
      <c r="AV1554" s="13">
        <f t="shared" si="2107"/>
        <v>4.3975683581912416E-3</v>
      </c>
      <c r="AW1554" s="13">
        <f t="shared" si="2108"/>
        <v>2.538002819880367E-4</v>
      </c>
      <c r="AX1554" s="13">
        <f t="shared" si="2109"/>
        <v>2.4263408667589332E-3</v>
      </c>
      <c r="AY1554" s="13">
        <f t="shared" si="2110"/>
        <v>4.9861339759357075E-3</v>
      </c>
      <c r="AZ1554" s="13">
        <f t="shared" si="2111"/>
        <v>5.1232562511280746E-3</v>
      </c>
      <c r="BA1554" s="13">
        <f t="shared" si="2112"/>
        <v>3.5094329917595363E-3</v>
      </c>
      <c r="BB1554" s="13">
        <f t="shared" si="2113"/>
        <v>1.8029724632071325E-3</v>
      </c>
      <c r="BC1554" s="13">
        <f t="shared" si="2114"/>
        <v>7.4102220175536061E-4</v>
      </c>
      <c r="BD1554" s="13">
        <f t="shared" si="2115"/>
        <v>1.4145065721526541E-3</v>
      </c>
      <c r="BE1554" s="13">
        <f t="shared" si="2116"/>
        <v>3.1803499298765328E-3</v>
      </c>
      <c r="BF1554" s="13">
        <f t="shared" si="2117"/>
        <v>3.5753194349153212E-3</v>
      </c>
      <c r="BG1554" s="13">
        <f t="shared" si="2118"/>
        <v>2.6795602881304038E-3</v>
      </c>
      <c r="BH1554" s="13">
        <f t="shared" si="2119"/>
        <v>1.5061682183431704E-3</v>
      </c>
      <c r="BI1554" s="13">
        <f t="shared" si="2120"/>
        <v>6.7728804968366166E-4</v>
      </c>
      <c r="BJ1554" s="14">
        <f t="shared" si="2121"/>
        <v>0.42861183711532669</v>
      </c>
      <c r="BK1554" s="14">
        <f t="shared" si="2122"/>
        <v>0.20289058773503596</v>
      </c>
      <c r="BL1554" s="14">
        <f t="shared" si="2123"/>
        <v>0.34014035737795667</v>
      </c>
      <c r="BM1554" s="14">
        <f t="shared" si="2124"/>
        <v>0.78953883516269208</v>
      </c>
      <c r="BN1554" s="14">
        <f t="shared" si="2125"/>
        <v>0.196930756460446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1.8147</v>
      </c>
      <c r="F1555" s="10">
        <f>VLOOKUP(B1555,home!$B$2:$E$405,3,FALSE)</f>
        <v>0.62450000000000006</v>
      </c>
      <c r="G1555" s="10">
        <f>VLOOKUP(C1555,away!$B$2:$E$405,4,FALSE)</f>
        <v>0.8266</v>
      </c>
      <c r="H1555" s="10">
        <f>VLOOKUP(A1555,away!$A$2:$E$405,3,FALSE)</f>
        <v>1.2371000000000001</v>
      </c>
      <c r="I1555" s="10">
        <f>VLOOKUP(C1555,away!$B$2:$E$405,3,FALSE)</f>
        <v>1.2703</v>
      </c>
      <c r="J1555" s="10">
        <f>VLOOKUP(B1555,home!$B$2:$E$405,4,FALSE)</f>
        <v>1.4550000000000001</v>
      </c>
      <c r="K1555" s="12">
        <f t="shared" si="2070"/>
        <v>0.93676937198999999</v>
      </c>
      <c r="L1555" s="12">
        <f t="shared" si="2071"/>
        <v>2.2865152291500004</v>
      </c>
      <c r="M1555" s="13">
        <f t="shared" si="2072"/>
        <v>3.9824037124623152E-2</v>
      </c>
      <c r="N1555" s="13">
        <f t="shared" si="2073"/>
        <v>3.7305938247339673E-2</v>
      </c>
      <c r="O1555" s="13">
        <f t="shared" si="2074"/>
        <v>9.1058267371685819E-2</v>
      </c>
      <c r="P1555" s="13">
        <f t="shared" si="2075"/>
        <v>8.5300595940271631E-2</v>
      </c>
      <c r="Q1555" s="13">
        <f t="shared" si="2076"/>
        <v>1.7473530171729052E-2</v>
      </c>
      <c r="R1555" s="13">
        <f t="shared" si="2077"/>
        <v>0.10410305754268613</v>
      </c>
      <c r="S1555" s="13">
        <f t="shared" si="2078"/>
        <v>4.5677134923537338E-2</v>
      </c>
      <c r="T1555" s="13">
        <f t="shared" si="2079"/>
        <v>3.9953492844670493E-2</v>
      </c>
      <c r="U1555" s="13">
        <f t="shared" si="2080"/>
        <v>9.7520555836500919E-2</v>
      </c>
      <c r="V1555" s="13">
        <f t="shared" si="2081"/>
        <v>1.0870840580886989E-2</v>
      </c>
      <c r="W1555" s="13">
        <f t="shared" si="2082"/>
        <v>5.4562226284729813E-3</v>
      </c>
      <c r="X1555" s="13">
        <f t="shared" si="2083"/>
        <v>1.2475736133636315E-2</v>
      </c>
      <c r="Y1555" s="13">
        <f t="shared" si="2084"/>
        <v>1.4262980332208193E-2</v>
      </c>
      <c r="Z1555" s="13">
        <f t="shared" si="2085"/>
        <v>7.934440882414355E-2</v>
      </c>
      <c r="AA1555" s="13">
        <f t="shared" si="2086"/>
        <v>7.432741202511077E-2</v>
      </c>
      <c r="AB1555" s="13">
        <f t="shared" si="2087"/>
        <v>3.4813821542202493E-2</v>
      </c>
      <c r="AC1555" s="13">
        <f t="shared" si="2088"/>
        <v>1.4552912745566526E-3</v>
      </c>
      <c r="AD1555" s="13">
        <f t="shared" si="2089"/>
        <v>1.277805561278065E-3</v>
      </c>
      <c r="AE1555" s="13">
        <f t="shared" si="2090"/>
        <v>2.9217218757548596E-3</v>
      </c>
      <c r="AF1555" s="13">
        <f t="shared" si="2091"/>
        <v>3.3402807821270968E-3</v>
      </c>
      <c r="AG1555" s="13">
        <f t="shared" si="2092"/>
        <v>2.5458676259902269E-3</v>
      </c>
      <c r="AH1555" s="13">
        <f t="shared" si="2093"/>
        <v>4.5355549781076969E-2</v>
      </c>
      <c r="AI1555" s="13">
        <f t="shared" si="2094"/>
        <v>4.248768988468065E-2</v>
      </c>
      <c r="AJ1555" s="13">
        <f t="shared" si="2095"/>
        <v>1.9900583285289083E-2</v>
      </c>
      <c r="AK1555" s="13">
        <f t="shared" si="2096"/>
        <v>6.214085635464983E-3</v>
      </c>
      <c r="AL1555" s="13">
        <f t="shared" si="2097"/>
        <v>1.246857144069967E-4</v>
      </c>
      <c r="AM1555" s="13">
        <f t="shared" si="2098"/>
        <v>2.3940182263275654E-4</v>
      </c>
      <c r="AN1555" s="13">
        <f t="shared" si="2099"/>
        <v>5.4739591333606509E-4</v>
      </c>
      <c r="AO1555" s="13">
        <f t="shared" si="2100"/>
        <v>6.2581454610869346E-4</v>
      </c>
      <c r="AP1555" s="13">
        <f t="shared" si="2101"/>
        <v>4.7697816343370757E-4</v>
      </c>
      <c r="AQ1555" s="13">
        <f t="shared" si="2102"/>
        <v>2.7265445866579252E-4</v>
      </c>
      <c r="AR1555" s="13">
        <f t="shared" si="2103"/>
        <v>2.0741231060180679E-2</v>
      </c>
      <c r="AS1555" s="13">
        <f t="shared" si="2104"/>
        <v>1.9429749994544936E-2</v>
      </c>
      <c r="AT1555" s="13">
        <f t="shared" si="2105"/>
        <v>9.1005973501562826E-3</v>
      </c>
      <c r="AU1555" s="13">
        <f t="shared" si="2106"/>
        <v>2.8417202881465867E-3</v>
      </c>
      <c r="AV1555" s="13">
        <f t="shared" si="2107"/>
        <v>6.6550913242457977E-4</v>
      </c>
      <c r="AW1555" s="13">
        <f t="shared" si="2108"/>
        <v>7.4185833147232414E-6</v>
      </c>
      <c r="AX1555" s="13">
        <f t="shared" si="2109"/>
        <v>3.7377382506824776E-5</v>
      </c>
      <c r="AY1555" s="13">
        <f t="shared" si="2110"/>
        <v>8.5463954327619674E-5</v>
      </c>
      <c r="AZ1555" s="13">
        <f t="shared" si="2111"/>
        <v>9.7707316556741247E-5</v>
      </c>
      <c r="BA1555" s="13">
        <f t="shared" si="2112"/>
        <v>7.4469755768789614E-5</v>
      </c>
      <c r="BB1555" s="13">
        <f t="shared" si="2113"/>
        <v>4.2569057669104631E-5</v>
      </c>
      <c r="BC1555" s="13">
        <f t="shared" si="2114"/>
        <v>1.9466959730194462E-5</v>
      </c>
      <c r="BD1555" s="13">
        <f t="shared" si="2115"/>
        <v>7.9041901150703614E-3</v>
      </c>
      <c r="BE1555" s="13">
        <f t="shared" si="2116"/>
        <v>7.4044032101840277E-3</v>
      </c>
      <c r="BF1555" s="13">
        <f t="shared" si="2117"/>
        <v>3.4681090725824158E-3</v>
      </c>
      <c r="BG1555" s="13">
        <f t="shared" si="2118"/>
        <v>1.0829394526386171E-3</v>
      </c>
      <c r="BH1555" s="13">
        <f t="shared" si="2119"/>
        <v>2.5361612773786783E-4</v>
      </c>
      <c r="BI1555" s="13">
        <f t="shared" si="2120"/>
        <v>4.7515964141507633E-5</v>
      </c>
      <c r="BJ1555" s="14">
        <f t="shared" si="2121"/>
        <v>0.13953287553394325</v>
      </c>
      <c r="BK1555" s="14">
        <f t="shared" si="2122"/>
        <v>0.1833380495126104</v>
      </c>
      <c r="BL1555" s="14">
        <f t="shared" si="2123"/>
        <v>0.58872060467250575</v>
      </c>
      <c r="BM1555" s="14">
        <f t="shared" si="2124"/>
        <v>0.61579246677385457</v>
      </c>
      <c r="BN1555" s="14">
        <f t="shared" si="2125"/>
        <v>0.3750654263983354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1.5906</v>
      </c>
      <c r="F1556" s="10">
        <f>VLOOKUP(B1556,home!$B$2:$E$405,3,FALSE)</f>
        <v>1.4670000000000001</v>
      </c>
      <c r="G1556" s="10">
        <f>VLOOKUP(C1556,away!$B$2:$E$405,4,FALSE)</f>
        <v>0.89810000000000001</v>
      </c>
      <c r="H1556" s="10">
        <f>VLOOKUP(A1556,away!$A$2:$E$405,3,FALSE)</f>
        <v>1.1812</v>
      </c>
      <c r="I1556" s="10">
        <f>VLOOKUP(C1556,away!$B$2:$E$405,3,FALSE)</f>
        <v>0.72570000000000001</v>
      </c>
      <c r="J1556" s="10">
        <f>VLOOKUP(B1556,home!$B$2:$E$405,4,FALSE)</f>
        <v>0.84660000000000002</v>
      </c>
      <c r="K1556" s="12">
        <f t="shared" si="2070"/>
        <v>2.0956357006200004</v>
      </c>
      <c r="L1556" s="12">
        <f t="shared" si="2071"/>
        <v>0.72570284474400004</v>
      </c>
      <c r="M1556" s="13">
        <f t="shared" si="2072"/>
        <v>5.9526210824935935E-2</v>
      </c>
      <c r="N1556" s="13">
        <f t="shared" si="2073"/>
        <v>0.12474525252736844</v>
      </c>
      <c r="O1556" s="13">
        <f t="shared" si="2074"/>
        <v>4.3198340532487098E-2</v>
      </c>
      <c r="P1556" s="13">
        <f t="shared" si="2075"/>
        <v>9.0527984627419941E-2</v>
      </c>
      <c r="Q1556" s="13">
        <f t="shared" si="2076"/>
        <v>0.13071030233960537</v>
      </c>
      <c r="R1556" s="13">
        <f t="shared" si="2077"/>
        <v>1.5674579306322961E-2</v>
      </c>
      <c r="S1556" s="13">
        <f t="shared" si="2078"/>
        <v>3.4418938678981527E-2</v>
      </c>
      <c r="T1556" s="13">
        <f t="shared" si="2079"/>
        <v>9.4856838245199943E-2</v>
      </c>
      <c r="U1556" s="13">
        <f t="shared" si="2080"/>
        <v>3.2848207986529876E-2</v>
      </c>
      <c r="V1556" s="13">
        <f t="shared" si="2081"/>
        <v>5.8160693853122085E-3</v>
      </c>
      <c r="W1556" s="13">
        <f t="shared" si="2082"/>
        <v>9.1307058673903665E-2</v>
      </c>
      <c r="X1556" s="13">
        <f t="shared" si="2083"/>
        <v>6.6261792224859214E-2</v>
      </c>
      <c r="Y1556" s="13">
        <f t="shared" si="2084"/>
        <v>2.4043185557708093E-2</v>
      </c>
      <c r="Z1556" s="13">
        <f t="shared" si="2085"/>
        <v>3.7916955975880037E-3</v>
      </c>
      <c r="AA1556" s="13">
        <f t="shared" si="2086"/>
        <v>7.9460126601891053E-3</v>
      </c>
      <c r="AB1556" s="13">
        <f t="shared" si="2087"/>
        <v>8.3259739041353989E-3</v>
      </c>
      <c r="AC1556" s="13">
        <f t="shared" si="2088"/>
        <v>5.5282059009057307E-4</v>
      </c>
      <c r="AD1556" s="13">
        <f t="shared" si="2089"/>
        <v>4.7836582968909379E-2</v>
      </c>
      <c r="AE1556" s="13">
        <f t="shared" si="2090"/>
        <v>3.4715144343369919E-2</v>
      </c>
      <c r="AF1556" s="13">
        <f t="shared" si="2091"/>
        <v>1.2596439502841065E-2</v>
      </c>
      <c r="AG1556" s="13">
        <f t="shared" si="2092"/>
        <v>3.0470906602858201E-3</v>
      </c>
      <c r="AH1556" s="13">
        <f t="shared" si="2093"/>
        <v>6.8791107039322861E-4</v>
      </c>
      <c r="AI1556" s="13">
        <f t="shared" si="2094"/>
        <v>1.441610997967768E-3</v>
      </c>
      <c r="AJ1556" s="13">
        <f t="shared" si="2095"/>
        <v>1.5105457368738413E-3</v>
      </c>
      <c r="AK1556" s="13">
        <f t="shared" si="2096"/>
        <v>1.055184524537389E-3</v>
      </c>
      <c r="AL1556" s="13">
        <f t="shared" si="2097"/>
        <v>3.3629376496765804E-5</v>
      </c>
      <c r="AM1556" s="13">
        <f t="shared" si="2098"/>
        <v>2.0049610213063444E-2</v>
      </c>
      <c r="AN1556" s="13">
        <f t="shared" si="2099"/>
        <v>1.4550059167628498E-2</v>
      </c>
      <c r="AO1556" s="13">
        <f t="shared" si="2100"/>
        <v>5.2795096645707586E-3</v>
      </c>
      <c r="AP1556" s="13">
        <f t="shared" si="2101"/>
        <v>1.2771183941441473E-3</v>
      </c>
      <c r="AQ1556" s="13">
        <f t="shared" si="2102"/>
        <v>2.3170211292632413E-4</v>
      </c>
      <c r="AR1556" s="13">
        <f t="shared" si="2103"/>
        <v>9.9843804143051246E-5</v>
      </c>
      <c r="AS1556" s="13">
        <f t="shared" si="2104"/>
        <v>2.0923624044788926E-4</v>
      </c>
      <c r="AT1556" s="13">
        <f t="shared" si="2105"/>
        <v>2.1924146767305372E-4</v>
      </c>
      <c r="AU1556" s="13">
        <f t="shared" si="2106"/>
        <v>1.5315008223732571E-4</v>
      </c>
      <c r="AV1556" s="13">
        <f t="shared" si="2107"/>
        <v>8.0236694972357151E-5</v>
      </c>
      <c r="AW1556" s="13">
        <f t="shared" si="2108"/>
        <v>1.4206625378124884E-6</v>
      </c>
      <c r="AX1556" s="13">
        <f t="shared" si="2109"/>
        <v>7.0027798243351832E-3</v>
      </c>
      <c r="AY1556" s="13">
        <f t="shared" si="2110"/>
        <v>5.0819372396359308E-3</v>
      </c>
      <c r="AZ1556" s="13">
        <f t="shared" si="2111"/>
        <v>1.8439881558071328E-3</v>
      </c>
      <c r="BA1556" s="13">
        <f t="shared" si="2112"/>
        <v>4.4606248344782637E-4</v>
      </c>
      <c r="BB1556" s="13">
        <f t="shared" si="2113"/>
        <v>8.0927203292915223E-5</v>
      </c>
      <c r="BC1556" s="13">
        <f t="shared" si="2114"/>
        <v>1.1745820329368921E-5</v>
      </c>
      <c r="BD1556" s="13">
        <f t="shared" si="2115"/>
        <v>1.2076155449445839E-5</v>
      </c>
      <c r="BE1556" s="13">
        <f t="shared" si="2116"/>
        <v>2.5307222486095462E-5</v>
      </c>
      <c r="BF1556" s="13">
        <f t="shared" si="2117"/>
        <v>2.6517359462697459E-5</v>
      </c>
      <c r="BG1556" s="13">
        <f t="shared" si="2118"/>
        <v>1.8523575058734127E-5</v>
      </c>
      <c r="BH1556" s="13">
        <f t="shared" si="2119"/>
        <v>9.704666299049362E-6</v>
      </c>
      <c r="BI1556" s="13">
        <f t="shared" si="2120"/>
        <v>4.0674890317783243E-6</v>
      </c>
      <c r="BJ1556" s="14">
        <f t="shared" si="2121"/>
        <v>0.6859751273232324</v>
      </c>
      <c r="BK1556" s="14">
        <f t="shared" si="2122"/>
        <v>0.19595759072287286</v>
      </c>
      <c r="BL1556" s="14">
        <f t="shared" si="2123"/>
        <v>0.11354627147669813</v>
      </c>
      <c r="BM1556" s="14">
        <f t="shared" si="2124"/>
        <v>0.52980749838515351</v>
      </c>
      <c r="BN1556" s="14">
        <f t="shared" si="2125"/>
        <v>0.46438267015813983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1.5906</v>
      </c>
      <c r="F1557" s="10">
        <f>VLOOKUP(B1557,home!$B$2:$E$405,3,FALSE)</f>
        <v>1.2574000000000001</v>
      </c>
      <c r="G1557" s="10">
        <f>VLOOKUP(C1557,away!$B$2:$E$405,4,FALSE)</f>
        <v>0.9879</v>
      </c>
      <c r="H1557" s="10">
        <f>VLOOKUP(A1557,away!$A$2:$E$405,3,FALSE)</f>
        <v>1.1812</v>
      </c>
      <c r="I1557" s="10">
        <f>VLOOKUP(C1557,away!$B$2:$E$405,3,FALSE)</f>
        <v>1.0885</v>
      </c>
      <c r="J1557" s="10">
        <f>VLOOKUP(B1557,home!$B$2:$E$405,4,FALSE)</f>
        <v>0.63490000000000002</v>
      </c>
      <c r="K1557" s="12">
        <f t="shared" si="2070"/>
        <v>1.9758201926760002</v>
      </c>
      <c r="L1557" s="12">
        <f t="shared" si="2071"/>
        <v>0.81631391338000014</v>
      </c>
      <c r="M1557" s="13">
        <f t="shared" si="2072"/>
        <v>6.1290274299626343E-2</v>
      </c>
      <c r="N1557" s="13">
        <f t="shared" si="2073"/>
        <v>0.12109856157585262</v>
      </c>
      <c r="O1557" s="13">
        <f t="shared" si="2074"/>
        <v>5.0032103665661624E-2</v>
      </c>
      <c r="P1557" s="13">
        <f t="shared" si="2075"/>
        <v>9.8854440704673155E-2</v>
      </c>
      <c r="Q1557" s="13">
        <f t="shared" si="2076"/>
        <v>0.11963449163279383</v>
      </c>
      <c r="R1557" s="13">
        <f t="shared" si="2077"/>
        <v>2.0420951168975045E-2</v>
      </c>
      <c r="S1557" s="13">
        <f t="shared" si="2078"/>
        <v>3.9860322696799066E-2</v>
      </c>
      <c r="T1557" s="13">
        <f t="shared" si="2079"/>
        <v>9.7659300039992805E-2</v>
      </c>
      <c r="U1557" s="13">
        <f t="shared" si="2080"/>
        <v>4.0348127673311467E-2</v>
      </c>
      <c r="V1557" s="13">
        <f t="shared" si="2081"/>
        <v>7.1433662763466183E-3</v>
      </c>
      <c r="W1557" s="13">
        <f t="shared" si="2082"/>
        <v>7.8792081436200687E-2</v>
      </c>
      <c r="X1557" s="13">
        <f t="shared" si="2083"/>
        <v>6.4319072340540628E-2</v>
      </c>
      <c r="Y1557" s="13">
        <f t="shared" si="2084"/>
        <v>2.6252276823639027E-2</v>
      </c>
      <c r="Z1557" s="13">
        <f t="shared" si="2085"/>
        <v>5.5566355212293035E-3</v>
      </c>
      <c r="AA1557" s="13">
        <f t="shared" si="2086"/>
        <v>1.0978912666185588E-2</v>
      </c>
      <c r="AB1557" s="13">
        <f t="shared" si="2087"/>
        <v>1.0846178669737897E-2</v>
      </c>
      <c r="AC1557" s="13">
        <f t="shared" si="2088"/>
        <v>7.2009128494099968E-4</v>
      </c>
      <c r="AD1557" s="13">
        <f t="shared" si="2089"/>
        <v>3.8919746381154259E-2</v>
      </c>
      <c r="AE1557" s="13">
        <f t="shared" si="2090"/>
        <v>3.1770730476157125E-2</v>
      </c>
      <c r="AF1557" s="13">
        <f t="shared" si="2091"/>
        <v>1.296744466296653E-2</v>
      </c>
      <c r="AG1557" s="13">
        <f t="shared" si="2092"/>
        <v>3.5285018331216024E-3</v>
      </c>
      <c r="AH1557" s="13">
        <f t="shared" si="2093"/>
        <v>1.1339897218902522E-3</v>
      </c>
      <c r="AI1557" s="13">
        <f t="shared" si="2094"/>
        <v>2.2405597907978018E-3</v>
      </c>
      <c r="AJ1557" s="13">
        <f t="shared" si="2095"/>
        <v>2.2134716387781062E-3</v>
      </c>
      <c r="AK1557" s="13">
        <f t="shared" si="2096"/>
        <v>1.4578073199378067E-3</v>
      </c>
      <c r="AL1557" s="13">
        <f t="shared" si="2097"/>
        <v>4.6457107293178505E-5</v>
      </c>
      <c r="AM1557" s="13">
        <f t="shared" si="2098"/>
        <v>1.5379684158742668E-2</v>
      </c>
      <c r="AN1557" s="13">
        <f t="shared" si="2099"/>
        <v>1.2554650162171622E-2</v>
      </c>
      <c r="AO1557" s="13">
        <f t="shared" si="2100"/>
        <v>5.1242678024995851E-3</v>
      </c>
      <c r="AP1557" s="13">
        <f t="shared" si="2101"/>
        <v>1.3943370343551902E-3</v>
      </c>
      <c r="AQ1557" s="13">
        <f t="shared" si="2102"/>
        <v>2.8455418027128717E-4</v>
      </c>
      <c r="AR1557" s="13">
        <f t="shared" si="2103"/>
        <v>1.8513831752178599E-4</v>
      </c>
      <c r="AS1557" s="13">
        <f t="shared" si="2104"/>
        <v>3.6580002619760566E-4</v>
      </c>
      <c r="AT1557" s="13">
        <f t="shared" si="2105"/>
        <v>3.6137753912131966E-4</v>
      </c>
      <c r="AU1557" s="13">
        <f t="shared" si="2106"/>
        <v>2.3800567965848822E-4</v>
      </c>
      <c r="AV1557" s="13">
        <f t="shared" si="2107"/>
        <v>1.1756410696020407E-4</v>
      </c>
      <c r="AW1557" s="13">
        <f t="shared" si="2108"/>
        <v>2.0813939218394558E-6</v>
      </c>
      <c r="AX1557" s="13">
        <f t="shared" si="2109"/>
        <v>5.0645817529704909E-3</v>
      </c>
      <c r="AY1557" s="13">
        <f t="shared" si="2110"/>
        <v>4.1342885504002825E-3</v>
      </c>
      <c r="AZ1557" s="13">
        <f t="shared" si="2111"/>
        <v>1.6874386328096912E-3</v>
      </c>
      <c r="BA1557" s="13">
        <f t="shared" si="2112"/>
        <v>4.5915987797915878E-4</v>
      </c>
      <c r="BB1557" s="13">
        <f t="shared" si="2113"/>
        <v>9.3704649215062592E-5</v>
      </c>
      <c r="BC1557" s="13">
        <f t="shared" si="2114"/>
        <v>1.5298481780529586E-5</v>
      </c>
      <c r="BD1557" s="13">
        <f t="shared" si="2115"/>
        <v>2.5188497415466357E-5</v>
      </c>
      <c r="BE1557" s="13">
        <f t="shared" si="2116"/>
        <v>4.9767941816645668E-5</v>
      </c>
      <c r="BF1557" s="13">
        <f t="shared" si="2117"/>
        <v>4.9166252194626419E-5</v>
      </c>
      <c r="BG1557" s="13">
        <f t="shared" si="2118"/>
        <v>3.2381224628114531E-5</v>
      </c>
      <c r="BH1557" s="13">
        <f t="shared" si="2119"/>
        <v>1.5994869370951513E-5</v>
      </c>
      <c r="BI1557" s="13">
        <f t="shared" si="2120"/>
        <v>6.3205971764681805E-6</v>
      </c>
      <c r="BJ1557" s="14">
        <f t="shared" si="2121"/>
        <v>0.64113417248561488</v>
      </c>
      <c r="BK1557" s="14">
        <f t="shared" si="2122"/>
        <v>0.21204924092007965</v>
      </c>
      <c r="BL1557" s="14">
        <f t="shared" si="2123"/>
        <v>0.14111880736733726</v>
      </c>
      <c r="BM1557" s="14">
        <f t="shared" si="2124"/>
        <v>0.52439582609020019</v>
      </c>
      <c r="BN1557" s="14">
        <f t="shared" si="2125"/>
        <v>0.47133082304758261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1.5906</v>
      </c>
      <c r="F1558" s="10">
        <f>VLOOKUP(B1558,home!$B$2:$E$405,3,FALSE)</f>
        <v>1.8075000000000001</v>
      </c>
      <c r="G1558" s="10">
        <f>VLOOKUP(C1558,away!$B$2:$E$405,4,FALSE)</f>
        <v>1.1676</v>
      </c>
      <c r="H1558" s="10">
        <f>VLOOKUP(A1558,away!$A$2:$E$405,3,FALSE)</f>
        <v>1.1812</v>
      </c>
      <c r="I1558" s="10">
        <f>VLOOKUP(C1558,away!$B$2:$E$405,3,FALSE)</f>
        <v>0.72570000000000001</v>
      </c>
      <c r="J1558" s="10">
        <f>VLOOKUP(B1558,home!$B$2:$E$405,4,FALSE)</f>
        <v>0.63490000000000002</v>
      </c>
      <c r="K1558" s="12">
        <f t="shared" si="2070"/>
        <v>3.3568610922</v>
      </c>
      <c r="L1558" s="12">
        <f t="shared" si="2071"/>
        <v>0.54423427371600008</v>
      </c>
      <c r="M1558" s="13">
        <f t="shared" si="2072"/>
        <v>2.021975128489014E-2</v>
      </c>
      <c r="N1558" s="13">
        <f t="shared" si="2073"/>
        <v>6.7874896382208658E-2</v>
      </c>
      <c r="O1558" s="13">
        <f t="shared" si="2074"/>
        <v>1.1004281655250345E-2</v>
      </c>
      <c r="P1558" s="13">
        <f t="shared" si="2075"/>
        <v>3.6939844936120091E-2</v>
      </c>
      <c r="Q1558" s="13">
        <f t="shared" si="2076"/>
        <v>0.11392329940127144</v>
      </c>
      <c r="R1558" s="13">
        <f t="shared" si="2077"/>
        <v>2.9944536172057368E-3</v>
      </c>
      <c r="S1558" s="13">
        <f t="shared" si="2078"/>
        <v>1.6871524835771635E-2</v>
      </c>
      <c r="T1558" s="13">
        <f t="shared" si="2079"/>
        <v>6.2000964108981385E-2</v>
      </c>
      <c r="U1558" s="13">
        <f t="shared" si="2080"/>
        <v>1.005196483999549E-2</v>
      </c>
      <c r="V1558" s="13">
        <f t="shared" si="2081"/>
        <v>3.4247674326408255E-3</v>
      </c>
      <c r="W1558" s="13">
        <f t="shared" si="2082"/>
        <v>0.12747489708505985</v>
      </c>
      <c r="X1558" s="13">
        <f t="shared" si="2083"/>
        <v>6.9376208032109407E-2</v>
      </c>
      <c r="Y1558" s="13">
        <f t="shared" si="2084"/>
        <v>1.8878455095762595E-2</v>
      </c>
      <c r="Z1558" s="13">
        <f t="shared" si="2085"/>
        <v>5.432280965120711E-4</v>
      </c>
      <c r="AA1558" s="13">
        <f t="shared" si="2086"/>
        <v>1.8235412613712382E-3</v>
      </c>
      <c r="AB1558" s="13">
        <f t="shared" si="2087"/>
        <v>3.0606873551592109E-3</v>
      </c>
      <c r="AC1558" s="13">
        <f t="shared" si="2088"/>
        <v>3.9104826303725714E-4</v>
      </c>
      <c r="AD1558" s="13">
        <f t="shared" si="2089"/>
        <v>0.10697888056425915</v>
      </c>
      <c r="AE1558" s="13">
        <f t="shared" si="2090"/>
        <v>5.82215733668403E-2</v>
      </c>
      <c r="AF1558" s="13">
        <f t="shared" si="2091"/>
        <v>1.5843087847952568E-2</v>
      </c>
      <c r="AG1558" s="13">
        <f t="shared" si="2092"/>
        <v>2.8741171361164179E-3</v>
      </c>
      <c r="AH1558" s="13">
        <f t="shared" si="2093"/>
        <v>7.3910837141843045E-5</v>
      </c>
      <c r="AI1558" s="13">
        <f t="shared" si="2094"/>
        <v>2.4810841349338355E-4</v>
      </c>
      <c r="AJ1558" s="13">
        <f t="shared" si="2095"/>
        <v>4.1643273995170451E-4</v>
      </c>
      <c r="AK1558" s="13">
        <f t="shared" si="2096"/>
        <v>4.659689540873724E-4</v>
      </c>
      <c r="AL1558" s="13">
        <f t="shared" si="2097"/>
        <v>2.857653785272833E-5</v>
      </c>
      <c r="AM1558" s="13">
        <f t="shared" si="2098"/>
        <v>7.1822648370654441E-2</v>
      </c>
      <c r="AN1558" s="13">
        <f t="shared" si="2099"/>
        <v>3.9088346872362775E-2</v>
      </c>
      <c r="AO1558" s="13">
        <f t="shared" si="2100"/>
        <v>1.0636609035419718E-2</v>
      </c>
      <c r="AP1558" s="13">
        <f t="shared" si="2101"/>
        <v>1.929602397730898E-3</v>
      </c>
      <c r="AQ1558" s="13">
        <f t="shared" si="2102"/>
        <v>2.6253893987243188E-4</v>
      </c>
      <c r="AR1558" s="13">
        <f t="shared" si="2103"/>
        <v>8.0449621543265073E-6</v>
      </c>
      <c r="AS1558" s="13">
        <f t="shared" si="2104"/>
        <v>2.7005820444080143E-5</v>
      </c>
      <c r="AT1558" s="13">
        <f t="shared" si="2105"/>
        <v>4.5327393955835993E-5</v>
      </c>
      <c r="AU1558" s="13">
        <f t="shared" si="2106"/>
        <v>5.071925506038909E-5</v>
      </c>
      <c r="AV1558" s="13">
        <f t="shared" si="2107"/>
        <v>4.2564373484397022E-5</v>
      </c>
      <c r="AW1558" s="13">
        <f t="shared" si="2108"/>
        <v>1.4501948864774271E-6</v>
      </c>
      <c r="AX1558" s="13">
        <f t="shared" si="2109"/>
        <v>4.0183108975701952E-2</v>
      </c>
      <c r="AY1558" s="13">
        <f t="shared" si="2110"/>
        <v>2.1869025129042038E-2</v>
      </c>
      <c r="AZ1558" s="13">
        <f t="shared" si="2111"/>
        <v>5.9509365039905728E-3</v>
      </c>
      <c r="BA1558" s="13">
        <f t="shared" si="2112"/>
        <v>1.0795678687264474E-3</v>
      </c>
      <c r="BB1558" s="13">
        <f t="shared" si="2113"/>
        <v>1.4688445874086703E-4</v>
      </c>
      <c r="BC1558" s="13">
        <f t="shared" si="2114"/>
        <v>1.5987911344600718E-5</v>
      </c>
      <c r="BD1558" s="13">
        <f t="shared" si="2115"/>
        <v>7.2972402252209838E-7</v>
      </c>
      <c r="BE1558" s="13">
        <f t="shared" si="2116"/>
        <v>2.4495821792481087E-6</v>
      </c>
      <c r="BF1558" s="13">
        <f t="shared" si="2117"/>
        <v>4.1114535548322321E-6</v>
      </c>
      <c r="BG1558" s="13">
        <f t="shared" si="2118"/>
        <v>4.6005261568678994E-6</v>
      </c>
      <c r="BH1558" s="13">
        <f t="shared" si="2119"/>
        <v>3.8608318149095609E-6</v>
      </c>
      <c r="BI1558" s="13">
        <f t="shared" si="2120"/>
        <v>2.5920552205995624E-6</v>
      </c>
      <c r="BJ1558" s="14">
        <f t="shared" si="2121"/>
        <v>0.83643163548414845</v>
      </c>
      <c r="BK1558" s="14">
        <f t="shared" si="2122"/>
        <v>9.9744538419354711E-2</v>
      </c>
      <c r="BL1558" s="14">
        <f t="shared" si="2123"/>
        <v>3.033135565170433E-2</v>
      </c>
      <c r="BM1558" s="14">
        <f t="shared" si="2124"/>
        <v>0.69222665544061757</v>
      </c>
      <c r="BN1558" s="14">
        <f t="shared" si="2125"/>
        <v>0.2529565272769464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1.5906</v>
      </c>
      <c r="F1559" s="10">
        <f>VLOOKUP(B1559,home!$B$2:$E$405,3,FALSE)</f>
        <v>0.62870000000000004</v>
      </c>
      <c r="G1559" s="10">
        <f>VLOOKUP(C1559,away!$B$2:$E$405,4,FALSE)</f>
        <v>1.1875</v>
      </c>
      <c r="H1559" s="10">
        <f>VLOOKUP(A1559,away!$A$2:$E$405,3,FALSE)</f>
        <v>1.1812</v>
      </c>
      <c r="I1559" s="10">
        <f>VLOOKUP(C1559,away!$B$2:$E$405,3,FALSE)</f>
        <v>1.5991</v>
      </c>
      <c r="J1559" s="10">
        <f>VLOOKUP(B1559,home!$B$2:$E$405,4,FALSE)</f>
        <v>1.1640999999999999</v>
      </c>
      <c r="K1559" s="12">
        <f t="shared" si="2070"/>
        <v>1.1875121362500001</v>
      </c>
      <c r="L1559" s="12">
        <f t="shared" si="2071"/>
        <v>2.1988183405720001</v>
      </c>
      <c r="M1559" s="13">
        <f t="shared" si="2072"/>
        <v>3.3832598899024804E-2</v>
      </c>
      <c r="N1559" s="13">
        <f t="shared" si="2073"/>
        <v>4.0176621793470348E-2</v>
      </c>
      <c r="O1559" s="13">
        <f t="shared" si="2074"/>
        <v>7.4391738968391796E-2</v>
      </c>
      <c r="P1559" s="13">
        <f t="shared" si="2075"/>
        <v>8.8341092861707313E-2</v>
      </c>
      <c r="Q1559" s="13">
        <f t="shared" si="2076"/>
        <v>2.3855112986636146E-2</v>
      </c>
      <c r="R1559" s="13">
        <f t="shared" si="2077"/>
        <v>8.1786960015372334E-2</v>
      </c>
      <c r="S1559" s="13">
        <f t="shared" si="2078"/>
        <v>5.7667375120166633E-2</v>
      </c>
      <c r="T1559" s="13">
        <f t="shared" si="2079"/>
        <v>5.2453059951432859E-2</v>
      </c>
      <c r="U1559" s="13">
        <f t="shared" si="2080"/>
        <v>9.7123007605248141E-2</v>
      </c>
      <c r="V1559" s="13">
        <f t="shared" si="2081"/>
        <v>1.6730737370211281E-2</v>
      </c>
      <c r="W1559" s="13">
        <f t="shared" si="2082"/>
        <v>9.4427453944151349E-3</v>
      </c>
      <c r="X1559" s="13">
        <f t="shared" si="2083"/>
        <v>2.0762881758591784E-2</v>
      </c>
      <c r="Y1559" s="13">
        <f t="shared" si="2084"/>
        <v>2.2826902606959725E-2</v>
      </c>
      <c r="Z1559" s="13">
        <f t="shared" si="2085"/>
        <v>5.9944889233809841E-2</v>
      </c>
      <c r="AA1559" s="13">
        <f t="shared" si="2086"/>
        <v>7.1185283471311159E-2</v>
      </c>
      <c r="AB1559" s="13">
        <f t="shared" si="2087"/>
        <v>4.2266694022289275E-2</v>
      </c>
      <c r="AC1559" s="13">
        <f t="shared" si="2088"/>
        <v>2.7303763082128941E-3</v>
      </c>
      <c r="AD1559" s="13">
        <f t="shared" si="2089"/>
        <v>2.8033436888466922E-3</v>
      </c>
      <c r="AE1559" s="13">
        <f t="shared" si="2090"/>
        <v>6.1640435179628724E-3</v>
      </c>
      <c r="AF1559" s="13">
        <f t="shared" si="2091"/>
        <v>6.7768059696903605E-3</v>
      </c>
      <c r="AG1559" s="13">
        <f t="shared" si="2092"/>
        <v>4.9669884188843268E-3</v>
      </c>
      <c r="AH1559" s="13">
        <f t="shared" si="2093"/>
        <v>3.2951980467714519E-2</v>
      </c>
      <c r="AI1559" s="13">
        <f t="shared" si="2094"/>
        <v>3.913087671888394E-2</v>
      </c>
      <c r="AJ1559" s="13">
        <f t="shared" si="2095"/>
        <v>2.323419550288864E-2</v>
      </c>
      <c r="AK1559" s="13">
        <f t="shared" si="2096"/>
        <v>9.1969630452284762E-3</v>
      </c>
      <c r="AL1559" s="13">
        <f t="shared" si="2097"/>
        <v>2.8517398584853416E-4</v>
      </c>
      <c r="AM1559" s="13">
        <f t="shared" si="2098"/>
        <v>6.6580093051705797E-4</v>
      </c>
      <c r="AN1559" s="13">
        <f t="shared" si="2099"/>
        <v>1.463975297190811E-3</v>
      </c>
      <c r="AO1559" s="13">
        <f t="shared" si="2100"/>
        <v>1.6095078668037501E-3</v>
      </c>
      <c r="AP1559" s="13">
        <f t="shared" si="2101"/>
        <v>1.1796718056076671E-3</v>
      </c>
      <c r="AQ1559" s="13">
        <f t="shared" si="2102"/>
        <v>6.4847100050645628E-4</v>
      </c>
      <c r="AR1559" s="13">
        <f t="shared" si="2103"/>
        <v>1.4491083802116198E-2</v>
      </c>
      <c r="AS1559" s="13">
        <f t="shared" si="2104"/>
        <v>1.720833788242878E-2</v>
      </c>
      <c r="AT1559" s="13">
        <f t="shared" si="2105"/>
        <v>1.0217555040037404E-2</v>
      </c>
      <c r="AU1559" s="13">
        <f t="shared" si="2106"/>
        <v>4.0444902042822573E-3</v>
      </c>
      <c r="AV1559" s="13">
        <f t="shared" si="2107"/>
        <v>1.2007203006323558E-3</v>
      </c>
      <c r="AW1559" s="13">
        <f t="shared" si="2108"/>
        <v>2.0684013500293996E-5</v>
      </c>
      <c r="AX1559" s="13">
        <f t="shared" si="2109"/>
        <v>1.3177444755259164E-4</v>
      </c>
      <c r="AY1559" s="13">
        <f t="shared" si="2110"/>
        <v>2.897480720973816E-4</v>
      </c>
      <c r="AZ1559" s="13">
        <f t="shared" si="2111"/>
        <v>3.1855168753655051E-4</v>
      </c>
      <c r="BA1559" s="13">
        <f t="shared" si="2112"/>
        <v>2.334790976585094E-4</v>
      </c>
      <c r="BB1559" s="13">
        <f t="shared" si="2113"/>
        <v>1.2834453051793288E-4</v>
      </c>
      <c r="BC1559" s="13">
        <f t="shared" si="2114"/>
        <v>5.6441261522986708E-5</v>
      </c>
      <c r="BD1559" s="13">
        <f t="shared" si="2115"/>
        <v>5.3105434731431575E-3</v>
      </c>
      <c r="BE1559" s="13">
        <f t="shared" si="2116"/>
        <v>6.3063348244407251E-3</v>
      </c>
      <c r="BF1559" s="13">
        <f t="shared" si="2117"/>
        <v>3.7444245696396888E-3</v>
      </c>
      <c r="BG1559" s="13">
        <f t="shared" si="2118"/>
        <v>1.4821832065732711E-3</v>
      </c>
      <c r="BH1559" s="13">
        <f t="shared" si="2119"/>
        <v>4.4002763648792514E-4</v>
      </c>
      <c r="BI1559" s="13">
        <f t="shared" si="2120"/>
        <v>1.0450763172296286E-4</v>
      </c>
      <c r="BJ1559" s="14">
        <f t="shared" si="2121"/>
        <v>0.19695427208440189</v>
      </c>
      <c r="BK1559" s="14">
        <f t="shared" si="2122"/>
        <v>0.19987710261726885</v>
      </c>
      <c r="BL1559" s="14">
        <f t="shared" si="2123"/>
        <v>0.53581790838883292</v>
      </c>
      <c r="BM1559" s="14">
        <f t="shared" si="2124"/>
        <v>0.64994098274111356</v>
      </c>
      <c r="BN1559" s="14">
        <f t="shared" si="2125"/>
        <v>0.34238412552460273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1.2153</v>
      </c>
      <c r="F1560" s="10">
        <f>VLOOKUP(B1560,home!$B$2:$E$405,3,FALSE)</f>
        <v>1.0971</v>
      </c>
      <c r="G1560" s="10">
        <f>VLOOKUP(C1560,away!$B$2:$E$405,4,FALSE)</f>
        <v>0.45710000000000001</v>
      </c>
      <c r="H1560" s="10">
        <f>VLOOKUP(A1560,away!$A$2:$E$405,3,FALSE)</f>
        <v>0.91669999999999996</v>
      </c>
      <c r="I1560" s="10">
        <f>VLOOKUP(C1560,away!$B$2:$E$405,3,FALSE)</f>
        <v>1.3332999999999999</v>
      </c>
      <c r="J1560" s="10">
        <f>VLOOKUP(B1560,home!$B$2:$E$405,4,FALSE)</f>
        <v>0.72719999999999996</v>
      </c>
      <c r="K1560" s="12">
        <f t="shared" si="2070"/>
        <v>0.60945400347299994</v>
      </c>
      <c r="L1560" s="12">
        <f t="shared" si="2071"/>
        <v>0.88881009919199983</v>
      </c>
      <c r="M1560" s="13">
        <f t="shared" si="2072"/>
        <v>0.22351782757686983</v>
      </c>
      <c r="N1560" s="13">
        <f t="shared" si="2073"/>
        <v>0.13622383486431106</v>
      </c>
      <c r="O1560" s="13">
        <f t="shared" si="2074"/>
        <v>0.19866490249977797</v>
      </c>
      <c r="P1560" s="13">
        <f t="shared" si="2075"/>
        <v>0.12107712017806288</v>
      </c>
      <c r="Q1560" s="13">
        <f t="shared" si="2076"/>
        <v>4.1511080763249594E-2</v>
      </c>
      <c r="R1560" s="13">
        <f t="shared" si="2077"/>
        <v>8.8287685848398328E-2</v>
      </c>
      <c r="S1560" s="13">
        <f t="shared" si="2078"/>
        <v>1.6396532202304408E-2</v>
      </c>
      <c r="T1560" s="13">
        <f t="shared" si="2079"/>
        <v>3.6895467810750981E-2</v>
      </c>
      <c r="U1560" s="13">
        <f t="shared" si="2080"/>
        <v>5.3807283597672881E-2</v>
      </c>
      <c r="V1560" s="13">
        <f t="shared" si="2081"/>
        <v>9.8686878381802319E-4</v>
      </c>
      <c r="W1560" s="13">
        <f t="shared" si="2082"/>
        <v>8.4330314532178336E-3</v>
      </c>
      <c r="X1560" s="13">
        <f t="shared" si="2083"/>
        <v>7.4953635224237957E-3</v>
      </c>
      <c r="Y1560" s="13">
        <f t="shared" si="2084"/>
        <v>3.330977397922796E-3</v>
      </c>
      <c r="Z1560" s="13">
        <f t="shared" si="2085"/>
        <v>2.6156995605449009E-2</v>
      </c>
      <c r="AA1560" s="13">
        <f t="shared" si="2086"/>
        <v>1.5941485690566564E-2</v>
      </c>
      <c r="AB1560" s="13">
        <f t="shared" si="2087"/>
        <v>4.8578011377116669E-3</v>
      </c>
      <c r="AC1560" s="13">
        <f t="shared" si="2088"/>
        <v>3.3410989973836862E-5</v>
      </c>
      <c r="AD1560" s="13">
        <f t="shared" si="2089"/>
        <v>1.2848861951443346E-3</v>
      </c>
      <c r="AE1560" s="13">
        <f t="shared" si="2090"/>
        <v>1.1420198265566671E-3</v>
      </c>
      <c r="AF1560" s="13">
        <f t="shared" si="2091"/>
        <v>5.0751937766053089E-4</v>
      </c>
      <c r="AG1560" s="13">
        <f t="shared" si="2092"/>
        <v>1.5036278280010614E-4</v>
      </c>
      <c r="AH1560" s="13">
        <f t="shared" si="2093"/>
        <v>5.8121504646609585E-3</v>
      </c>
      <c r="AI1560" s="13">
        <f t="shared" si="2094"/>
        <v>3.5422383694750782E-3</v>
      </c>
      <c r="AJ1560" s="13">
        <f t="shared" si="2095"/>
        <v>1.0794156777661288E-3</v>
      </c>
      <c r="AK1560" s="13">
        <f t="shared" si="2096"/>
        <v>2.192847354086963E-4</v>
      </c>
      <c r="AL1560" s="13">
        <f t="shared" si="2097"/>
        <v>7.2393446056361385E-7</v>
      </c>
      <c r="AM1560" s="13">
        <f t="shared" si="2098"/>
        <v>1.5661580712758103E-4</v>
      </c>
      <c r="AN1560" s="13">
        <f t="shared" si="2099"/>
        <v>1.3920171106810041E-4</v>
      </c>
      <c r="AO1560" s="13">
        <f t="shared" si="2100"/>
        <v>6.1861943311067208E-5</v>
      </c>
      <c r="AP1560" s="13">
        <f t="shared" si="2101"/>
        <v>1.8327839990173171E-5</v>
      </c>
      <c r="AQ1560" s="13">
        <f t="shared" si="2102"/>
        <v>4.0724923199102285E-6</v>
      </c>
      <c r="AR1560" s="13">
        <f t="shared" si="2103"/>
        <v>1.0331796062028273E-3</v>
      </c>
      <c r="AS1560" s="13">
        <f t="shared" si="2104"/>
        <v>6.2967544730697066E-4</v>
      </c>
      <c r="AT1560" s="13">
        <f t="shared" si="2105"/>
        <v>1.9187911112494261E-4</v>
      </c>
      <c r="AU1560" s="13">
        <f t="shared" si="2106"/>
        <v>3.8980497485978976E-5</v>
      </c>
      <c r="AV1560" s="13">
        <f t="shared" si="2107"/>
        <v>5.9392050625497724E-6</v>
      </c>
      <c r="AW1560" s="13">
        <f t="shared" si="2108"/>
        <v>1.0892978951975619E-8</v>
      </c>
      <c r="AX1560" s="13">
        <f t="shared" si="2109"/>
        <v>1.5908355110176569E-5</v>
      </c>
      <c r="AY1560" s="13">
        <f t="shared" si="2110"/>
        <v>1.4139506683457592E-5</v>
      </c>
      <c r="AZ1560" s="13">
        <f t="shared" si="2111"/>
        <v>6.2836681689249441E-6</v>
      </c>
      <c r="BA1560" s="13">
        <f t="shared" si="2112"/>
        <v>1.861662576170597E-6</v>
      </c>
      <c r="BB1560" s="13">
        <f t="shared" si="2113"/>
        <v>4.1366612474705552E-7</v>
      </c>
      <c r="BC1560" s="13">
        <f t="shared" si="2114"/>
        <v>7.3534125873760138E-8</v>
      </c>
      <c r="BD1560" s="13">
        <f t="shared" si="2115"/>
        <v>1.5305007804538096E-4</v>
      </c>
      <c r="BE1560" s="13">
        <f t="shared" si="2116"/>
        <v>9.3276982796612517E-5</v>
      </c>
      <c r="BF1560" s="13">
        <f t="shared" si="2117"/>
        <v>2.8424015298638815E-5</v>
      </c>
      <c r="BG1560" s="13">
        <f t="shared" si="2118"/>
        <v>5.7743766395110758E-6</v>
      </c>
      <c r="BH1560" s="13">
        <f t="shared" si="2119"/>
        <v>8.7980424012774798E-7</v>
      </c>
      <c r="BI1560" s="13">
        <f t="shared" si="2120"/>
        <v>1.0724004328367535E-7</v>
      </c>
      <c r="BJ1560" s="14">
        <f t="shared" si="2121"/>
        <v>0.23739330418064392</v>
      </c>
      <c r="BK1560" s="14">
        <f t="shared" si="2122"/>
        <v>0.36202662317217299</v>
      </c>
      <c r="BL1560" s="14">
        <f t="shared" si="2123"/>
        <v>0.37439341438568507</v>
      </c>
      <c r="BM1560" s="14">
        <f t="shared" si="2124"/>
        <v>0.19067375699957689</v>
      </c>
      <c r="BN1560" s="14">
        <f t="shared" si="2125"/>
        <v>0.80928245173066971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1.2153</v>
      </c>
      <c r="F1561" s="10">
        <f>VLOOKUP(B1561,home!$B$2:$E$405,3,FALSE)</f>
        <v>0.27429999999999999</v>
      </c>
      <c r="G1561" s="10">
        <f>VLOOKUP(C1561,away!$B$2:$E$405,4,FALSE)</f>
        <v>0.73140000000000005</v>
      </c>
      <c r="H1561" s="10">
        <f>VLOOKUP(A1561,away!$A$2:$E$405,3,FALSE)</f>
        <v>0.91669999999999996</v>
      </c>
      <c r="I1561" s="10">
        <f>VLOOKUP(C1561,away!$B$2:$E$405,3,FALSE)</f>
        <v>1.3332999999999999</v>
      </c>
      <c r="J1561" s="10">
        <f>VLOOKUP(B1561,home!$B$2:$E$405,4,FALSE)</f>
        <v>0.84850000000000003</v>
      </c>
      <c r="K1561" s="12">
        <f t="shared" si="2070"/>
        <v>0.24381715620600003</v>
      </c>
      <c r="L1561" s="12">
        <f t="shared" si="2071"/>
        <v>1.0370673393349998</v>
      </c>
      <c r="M1561" s="13">
        <f t="shared" si="2072"/>
        <v>0.27779148642744217</v>
      </c>
      <c r="N1561" s="13">
        <f t="shared" si="2073"/>
        <v>6.7730330238976594E-2</v>
      </c>
      <c r="O1561" s="13">
        <f t="shared" si="2074"/>
        <v>0.28808847771922214</v>
      </c>
      <c r="P1561" s="13">
        <f t="shared" si="2075"/>
        <v>7.0240913373216335E-2</v>
      </c>
      <c r="Q1561" s="13">
        <f t="shared" si="2076"/>
        <v>8.2569082538802609E-3</v>
      </c>
      <c r="R1561" s="13">
        <f t="shared" si="2077"/>
        <v>0.14938357554067203</v>
      </c>
      <c r="S1561" s="13">
        <f t="shared" si="2078"/>
        <v>4.4401881920095882E-3</v>
      </c>
      <c r="T1561" s="13">
        <f t="shared" si="2079"/>
        <v>8.5629698739848031E-3</v>
      </c>
      <c r="U1561" s="13">
        <f t="shared" si="2080"/>
        <v>3.642227857221083E-2</v>
      </c>
      <c r="V1561" s="13">
        <f t="shared" si="2081"/>
        <v>1.2474699325611143E-4</v>
      </c>
      <c r="W1561" s="13">
        <f t="shared" si="2082"/>
        <v>6.7105862983831159E-4</v>
      </c>
      <c r="X1561" s="13">
        <f t="shared" si="2083"/>
        <v>6.959329877842084E-4</v>
      </c>
      <c r="Y1561" s="13">
        <f t="shared" si="2084"/>
        <v>3.6086468599841288E-4</v>
      </c>
      <c r="Z1561" s="13">
        <f t="shared" si="2085"/>
        <v>5.1640275742104572E-2</v>
      </c>
      <c r="AA1561" s="13">
        <f t="shared" si="2086"/>
        <v>1.2590785177133624E-2</v>
      </c>
      <c r="AB1561" s="13">
        <f t="shared" si="2087"/>
        <v>1.5349247181446893E-3</v>
      </c>
      <c r="AC1561" s="13">
        <f t="shared" si="2088"/>
        <v>1.9714298257391899E-6</v>
      </c>
      <c r="AD1561" s="13">
        <f t="shared" si="2089"/>
        <v>4.0903901693667985E-5</v>
      </c>
      <c r="AE1561" s="13">
        <f t="shared" si="2090"/>
        <v>4.2420100497872655E-5</v>
      </c>
      <c r="AF1561" s="13">
        <f t="shared" si="2091"/>
        <v>2.1996250378826044E-5</v>
      </c>
      <c r="AG1561" s="13">
        <f t="shared" si="2092"/>
        <v>7.6038642852385373E-6</v>
      </c>
      <c r="AH1561" s="13">
        <f t="shared" si="2093"/>
        <v>1.338861084159753E-2</v>
      </c>
      <c r="AI1561" s="13">
        <f t="shared" si="2094"/>
        <v>3.2643730209471304E-3</v>
      </c>
      <c r="AJ1561" s="13">
        <f t="shared" si="2095"/>
        <v>3.9795507338145935E-4</v>
      </c>
      <c r="AK1561" s="13">
        <f t="shared" si="2096"/>
        <v>3.234275809653916E-5</v>
      </c>
      <c r="AL1561" s="13">
        <f t="shared" si="2097"/>
        <v>1.9939420518892045E-8</v>
      </c>
      <c r="AM1561" s="13">
        <f t="shared" si="2098"/>
        <v>1.9946145977359838E-6</v>
      </c>
      <c r="AN1561" s="13">
        <f t="shared" si="2099"/>
        <v>2.0685496538728079E-6</v>
      </c>
      <c r="AO1561" s="13">
        <f t="shared" si="2100"/>
        <v>1.0726126429121035E-6</v>
      </c>
      <c r="AP1561" s="13">
        <f t="shared" si="2101"/>
        <v>3.7079051324064593E-7</v>
      </c>
      <c r="AQ1561" s="13">
        <f t="shared" si="2102"/>
        <v>9.6133682754283915E-8</v>
      </c>
      <c r="AR1561" s="13">
        <f t="shared" si="2103"/>
        <v>2.7769782045774581E-3</v>
      </c>
      <c r="AS1561" s="13">
        <f t="shared" si="2104"/>
        <v>6.770749286861196E-4</v>
      </c>
      <c r="AT1561" s="13">
        <f t="shared" si="2105"/>
        <v>8.2541241825314962E-5</v>
      </c>
      <c r="AU1561" s="13">
        <f t="shared" si="2106"/>
        <v>6.7083236171866812E-6</v>
      </c>
      <c r="AV1561" s="13">
        <f t="shared" si="2107"/>
        <v>4.0890109681300098E-7</v>
      </c>
      <c r="AW1561" s="13">
        <f t="shared" si="2108"/>
        <v>1.4004939934061816E-10</v>
      </c>
      <c r="AX1561" s="13">
        <f t="shared" si="2109"/>
        <v>8.1053543157827003E-8</v>
      </c>
      <c r="AY1561" s="13">
        <f t="shared" si="2110"/>
        <v>8.4057982346362239E-8</v>
      </c>
      <c r="AZ1561" s="13">
        <f t="shared" si="2111"/>
        <v>4.3586894050905129E-8</v>
      </c>
      <c r="BA1561" s="13">
        <f t="shared" si="2112"/>
        <v>1.5067514747749575E-8</v>
      </c>
      <c r="BB1561" s="13">
        <f t="shared" si="2113"/>
        <v>3.9065068574598802E-9</v>
      </c>
      <c r="BC1561" s="13">
        <f t="shared" si="2114"/>
        <v>8.1026213455197029E-10</v>
      </c>
      <c r="BD1561" s="13">
        <f t="shared" si="2115"/>
        <v>4.7998556633540456E-4</v>
      </c>
      <c r="BE1561" s="13">
        <f t="shared" si="2116"/>
        <v>1.1702871580382471E-4</v>
      </c>
      <c r="BF1561" s="13">
        <f t="shared" si="2117"/>
        <v>1.4266804340864355E-5</v>
      </c>
      <c r="BG1561" s="13">
        <f t="shared" si="2118"/>
        <v>1.1594972208456548E-6</v>
      </c>
      <c r="BH1561" s="13">
        <f t="shared" si="2119"/>
        <v>7.0676328753836972E-8</v>
      </c>
      <c r="BI1561" s="13">
        <f t="shared" si="2120"/>
        <v>3.4464202975681765E-9</v>
      </c>
      <c r="BJ1561" s="14">
        <f t="shared" si="2121"/>
        <v>8.639681997111201E-2</v>
      </c>
      <c r="BK1561" s="14">
        <f t="shared" si="2122"/>
        <v>0.35259941041315274</v>
      </c>
      <c r="BL1561" s="14">
        <f t="shared" si="2123"/>
        <v>0.50925954972765874</v>
      </c>
      <c r="BM1561" s="14">
        <f t="shared" si="2124"/>
        <v>0.13840428038268573</v>
      </c>
      <c r="BN1561" s="14">
        <f t="shared" si="2125"/>
        <v>0.86149169155340966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1.2153</v>
      </c>
      <c r="F1562" s="10">
        <f>VLOOKUP(B1562,home!$B$2:$E$405,3,FALSE)</f>
        <v>0.9143</v>
      </c>
      <c r="G1562" s="10">
        <f>VLOOKUP(C1562,away!$B$2:$E$405,4,FALSE)</f>
        <v>1.0057</v>
      </c>
      <c r="H1562" s="10">
        <f>VLOOKUP(A1562,away!$A$2:$E$405,3,FALSE)</f>
        <v>0.91669999999999996</v>
      </c>
      <c r="I1562" s="10">
        <f>VLOOKUP(C1562,away!$B$2:$E$405,3,FALSE)</f>
        <v>1.8181</v>
      </c>
      <c r="J1562" s="10">
        <f>VLOOKUP(B1562,home!$B$2:$E$405,4,FALSE)</f>
        <v>1.6969000000000001</v>
      </c>
      <c r="K1562" s="12">
        <f t="shared" si="2070"/>
        <v>1.1174823381030001</v>
      </c>
      <c r="L1562" s="12">
        <f t="shared" si="2071"/>
        <v>2.828142236963</v>
      </c>
      <c r="M1562" s="13">
        <f t="shared" si="2072"/>
        <v>1.9339133856047474E-2</v>
      </c>
      <c r="N1562" s="13">
        <f t="shared" si="2073"/>
        <v>2.1611140518342821E-2</v>
      </c>
      <c r="O1562" s="13">
        <f t="shared" si="2074"/>
        <v>5.469382128456899E-2</v>
      </c>
      <c r="P1562" s="13">
        <f t="shared" si="2075"/>
        <v>6.1119379288867792E-2</v>
      </c>
      <c r="Q1562" s="13">
        <f t="shared" si="2076"/>
        <v>1.207503391775511E-2</v>
      </c>
      <c r="R1562" s="13">
        <f t="shared" si="2077"/>
        <v>7.7340953037897758E-2</v>
      </c>
      <c r="S1562" s="13">
        <f t="shared" si="2078"/>
        <v>4.8290406287874447E-2</v>
      </c>
      <c r="T1562" s="13">
        <f t="shared" si="2079"/>
        <v>3.4149913435564033E-2</v>
      </c>
      <c r="U1562" s="13">
        <f t="shared" si="2080"/>
        <v>8.6427149031904321E-2</v>
      </c>
      <c r="V1562" s="13">
        <f t="shared" si="2081"/>
        <v>1.6957439079466299E-2</v>
      </c>
      <c r="W1562" s="13">
        <f t="shared" si="2082"/>
        <v>4.4978790450286681E-3</v>
      </c>
      <c r="X1562" s="13">
        <f t="shared" si="2083"/>
        <v>1.272064170399638E-2</v>
      </c>
      <c r="Y1562" s="13">
        <f t="shared" si="2084"/>
        <v>1.7987892042172576E-2</v>
      </c>
      <c r="Z1562" s="13">
        <f t="shared" si="2085"/>
        <v>7.2910405311150159E-2</v>
      </c>
      <c r="AA1562" s="13">
        <f t="shared" si="2086"/>
        <v>8.1476090199141482E-2</v>
      </c>
      <c r="AB1562" s="13">
        <f t="shared" si="2087"/>
        <v>4.5524045887613787E-2</v>
      </c>
      <c r="AC1562" s="13">
        <f t="shared" si="2088"/>
        <v>3.349517093747948E-3</v>
      </c>
      <c r="AD1562" s="13">
        <f t="shared" si="2089"/>
        <v>1.2565750979357825E-3</v>
      </c>
      <c r="AE1562" s="13">
        <f t="shared" si="2090"/>
        <v>3.553773108388105E-3</v>
      </c>
      <c r="AF1562" s="13">
        <f t="shared" si="2091"/>
        <v>5.0252879142078455E-3</v>
      </c>
      <c r="AG1562" s="13">
        <f t="shared" si="2092"/>
        <v>4.7374096676903012E-3</v>
      </c>
      <c r="AH1562" s="13">
        <f t="shared" si="2093"/>
        <v>5.1550249193638806E-2</v>
      </c>
      <c r="AI1562" s="13">
        <f t="shared" si="2094"/>
        <v>5.7606492998699799E-2</v>
      </c>
      <c r="AJ1562" s="13">
        <f t="shared" si="2095"/>
        <v>3.218711924305058E-2</v>
      </c>
      <c r="AK1562" s="13">
        <f t="shared" si="2096"/>
        <v>1.1989512422841405E-2</v>
      </c>
      <c r="AL1562" s="13">
        <f t="shared" si="2097"/>
        <v>4.2343241886876835E-4</v>
      </c>
      <c r="AM1562" s="13">
        <f t="shared" si="2098"/>
        <v>2.8084009568865673E-4</v>
      </c>
      <c r="AN1562" s="13">
        <f t="shared" si="2099"/>
        <v>7.9425573644982062E-4</v>
      </c>
      <c r="AO1562" s="13">
        <f t="shared" si="2100"/>
        <v>1.1231340976019454E-3</v>
      </c>
      <c r="AP1562" s="13">
        <f t="shared" si="2101"/>
        <v>1.0587943264004621E-3</v>
      </c>
      <c r="AQ1562" s="13">
        <f t="shared" si="2102"/>
        <v>7.4860523868748401E-4</v>
      </c>
      <c r="AR1562" s="13">
        <f t="shared" si="2103"/>
        <v>2.9158287414099551E-2</v>
      </c>
      <c r="AS1562" s="13">
        <f t="shared" si="2104"/>
        <v>3.2583871194587249E-2</v>
      </c>
      <c r="AT1562" s="13">
        <f t="shared" si="2105"/>
        <v>1.820595028348718E-2</v>
      </c>
      <c r="AU1562" s="13">
        <f t="shared" si="2106"/>
        <v>6.7816092967260743E-3</v>
      </c>
      <c r="AV1562" s="13">
        <f t="shared" si="2107"/>
        <v>1.8945821532516257E-3</v>
      </c>
      <c r="AW1562" s="13">
        <f t="shared" si="2108"/>
        <v>3.7172649803534266E-5</v>
      </c>
      <c r="AX1562" s="13">
        <f t="shared" si="2109"/>
        <v>5.2305641127204957E-5</v>
      </c>
      <c r="AY1562" s="13">
        <f t="shared" si="2110"/>
        <v>1.4792779290327733E-4</v>
      </c>
      <c r="AZ1562" s="13">
        <f t="shared" si="2111"/>
        <v>2.0918041956523713E-4</v>
      </c>
      <c r="BA1562" s="13">
        <f t="shared" si="2112"/>
        <v>1.9719732657269619E-4</v>
      </c>
      <c r="BB1562" s="13">
        <f t="shared" si="2113"/>
        <v>1.3942552207410708E-4</v>
      </c>
      <c r="BC1562" s="13">
        <f t="shared" si="2114"/>
        <v>7.8863041577679864E-5</v>
      </c>
      <c r="BD1562" s="13">
        <f t="shared" si="2115"/>
        <v>1.3743964032220266E-2</v>
      </c>
      <c r="BE1562" s="13">
        <f t="shared" si="2116"/>
        <v>1.535863706152904E-2</v>
      </c>
      <c r="BF1562" s="13">
        <f t="shared" si="2117"/>
        <v>8.5815028267964329E-3</v>
      </c>
      <c r="BG1562" s="13">
        <f t="shared" si="2118"/>
        <v>3.1965592811086592E-3</v>
      </c>
      <c r="BH1562" s="13">
        <f t="shared" si="2119"/>
        <v>8.9302463483453831E-4</v>
      </c>
      <c r="BI1562" s="13">
        <f t="shared" si="2120"/>
        <v>1.9958785138369541E-4</v>
      </c>
      <c r="BJ1562" s="14">
        <f t="shared" si="2121"/>
        <v>0.12244607568973022</v>
      </c>
      <c r="BK1562" s="14">
        <f t="shared" si="2122"/>
        <v>0.14962723581777601</v>
      </c>
      <c r="BL1562" s="14">
        <f t="shared" si="2123"/>
        <v>0.62939300932938136</v>
      </c>
      <c r="BM1562" s="14">
        <f t="shared" si="2124"/>
        <v>0.728086509101458</v>
      </c>
      <c r="BN1562" s="14">
        <f t="shared" si="2125"/>
        <v>0.24617946190347995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1.5221</v>
      </c>
      <c r="F1563" s="10">
        <f>VLOOKUP(B1563,home!$B$2:$E$405,3,FALSE)</f>
        <v>0.65700000000000003</v>
      </c>
      <c r="G1563" s="10">
        <f>VLOOKUP(C1563,away!$B$2:$E$405,4,FALSE)</f>
        <v>0.78839999999999999</v>
      </c>
      <c r="H1563" s="10">
        <f>VLOOKUP(A1563,away!$A$2:$E$405,3,FALSE)</f>
        <v>1.1471</v>
      </c>
      <c r="I1563" s="10">
        <f>VLOOKUP(C1563,away!$B$2:$E$405,3,FALSE)</f>
        <v>1.5691999999999999</v>
      </c>
      <c r="J1563" s="10">
        <f>VLOOKUP(B1563,home!$B$2:$E$405,4,FALSE)</f>
        <v>1.5498000000000001</v>
      </c>
      <c r="K1563" s="12">
        <f t="shared" si="2070"/>
        <v>0.78841553147999999</v>
      </c>
      <c r="L1563" s="12">
        <f t="shared" si="2071"/>
        <v>2.7896854401360001</v>
      </c>
      <c r="M1563" s="13">
        <f t="shared" si="2072"/>
        <v>2.7928685293478375E-2</v>
      </c>
      <c r="N1563" s="13">
        <f t="shared" si="2073"/>
        <v>2.2019409259195412E-2</v>
      </c>
      <c r="O1563" s="13">
        <f t="shared" si="2074"/>
        <v>7.7912246725357043E-2</v>
      </c>
      <c r="P1563" s="13">
        <f t="shared" si="2075"/>
        <v>6.1427225410773265E-2</v>
      </c>
      <c r="Q1563" s="13">
        <f t="shared" si="2076"/>
        <v>8.6802221269820911E-3</v>
      </c>
      <c r="R1563" s="13">
        <f t="shared" si="2077"/>
        <v>0.10867533014900618</v>
      </c>
      <c r="S1563" s="13">
        <f t="shared" si="2078"/>
        <v>3.3776241004683571E-2</v>
      </c>
      <c r="T1563" s="13">
        <f t="shared" si="2079"/>
        <v>2.4215089284788278E-2</v>
      </c>
      <c r="U1563" s="13">
        <f t="shared" si="2080"/>
        <v>8.5681318178193175E-2</v>
      </c>
      <c r="V1563" s="13">
        <f t="shared" si="2081"/>
        <v>8.2542802933066681E-3</v>
      </c>
      <c r="W1563" s="13">
        <f t="shared" si="2082"/>
        <v>2.2812073138696806E-3</v>
      </c>
      <c r="X1563" s="13">
        <f t="shared" si="2083"/>
        <v>6.3638508294340023E-3</v>
      </c>
      <c r="Y1563" s="13">
        <f t="shared" si="2084"/>
        <v>8.8765710010347242E-3</v>
      </c>
      <c r="Z1563" s="13">
        <f t="shared" si="2085"/>
        <v>0.10105666207288513</v>
      </c>
      <c r="AA1563" s="13">
        <f t="shared" si="2086"/>
        <v>7.967464193778849E-2</v>
      </c>
      <c r="AB1563" s="13">
        <f t="shared" si="2087"/>
        <v>3.1408362584430097E-2</v>
      </c>
      <c r="AC1563" s="13">
        <f t="shared" si="2088"/>
        <v>1.1346701671879511E-3</v>
      </c>
      <c r="AD1563" s="13">
        <f t="shared" si="2089"/>
        <v>4.4963481919515678E-4</v>
      </c>
      <c r="AE1563" s="13">
        <f t="shared" si="2090"/>
        <v>1.2543397084869114E-3</v>
      </c>
      <c r="AF1563" s="13">
        <f t="shared" si="2091"/>
        <v>1.7496066108751865E-3</v>
      </c>
      <c r="AG1563" s="13">
        <f t="shared" si="2092"/>
        <v>1.6269506961080664E-3</v>
      </c>
      <c r="AH1563" s="13">
        <f t="shared" si="2093"/>
        <v>7.0479074703367908E-2</v>
      </c>
      <c r="AI1563" s="13">
        <f t="shared" si="2094"/>
        <v>5.5566797140474432E-2</v>
      </c>
      <c r="AJ1563" s="13">
        <f t="shared" si="2095"/>
        <v>2.1904862950074246E-2</v>
      </c>
      <c r="AK1563" s="13">
        <f t="shared" si="2096"/>
        <v>5.7567113882597831E-3</v>
      </c>
      <c r="AL1563" s="13">
        <f t="shared" si="2097"/>
        <v>9.9825164549381242E-5</v>
      </c>
      <c r="AM1563" s="13">
        <f t="shared" si="2098"/>
        <v>7.0899814989532661E-5</v>
      </c>
      <c r="AN1563" s="13">
        <f t="shared" si="2099"/>
        <v>1.9778818158463539E-4</v>
      </c>
      <c r="AO1563" s="13">
        <f t="shared" si="2100"/>
        <v>2.7588340519881638E-4</v>
      </c>
      <c r="AP1563" s="13">
        <f t="shared" si="2101"/>
        <v>2.565426395527595E-4</v>
      </c>
      <c r="AQ1563" s="13">
        <f t="shared" si="2102"/>
        <v>1.7891831658359782E-4</v>
      </c>
      <c r="AR1563" s="13">
        <f t="shared" si="2103"/>
        <v>3.9322889706848586E-2</v>
      </c>
      <c r="AS1563" s="13">
        <f t="shared" si="2104"/>
        <v>3.1002776987554447E-2</v>
      </c>
      <c r="AT1563" s="13">
        <f t="shared" si="2105"/>
        <v>1.2221535447999324E-2</v>
      </c>
      <c r="AU1563" s="13">
        <f t="shared" si="2106"/>
        <v>3.2118827885786829E-3</v>
      </c>
      <c r="AV1563" s="13">
        <f t="shared" si="2107"/>
        <v>6.3307456895218155E-4</v>
      </c>
      <c r="AW1563" s="13">
        <f t="shared" si="2108"/>
        <v>6.0988498424217438E-6</v>
      </c>
      <c r="AX1563" s="13">
        <f t="shared" si="2109"/>
        <v>9.3164192194676746E-6</v>
      </c>
      <c r="AY1563" s="13">
        <f t="shared" si="2110"/>
        <v>2.5989879050752167E-5</v>
      </c>
      <c r="AZ1563" s="13">
        <f t="shared" si="2111"/>
        <v>3.6251793589389491E-5</v>
      </c>
      <c r="BA1563" s="13">
        <f t="shared" si="2112"/>
        <v>3.371036691837848E-5</v>
      </c>
      <c r="BB1563" s="13">
        <f t="shared" si="2113"/>
        <v>2.3510329943460689E-5</v>
      </c>
      <c r="BC1563" s="13">
        <f t="shared" si="2114"/>
        <v>1.311728502721314E-5</v>
      </c>
      <c r="BD1563" s="13">
        <f t="shared" si="2115"/>
        <v>1.8283082146544886E-2</v>
      </c>
      <c r="BE1563" s="13">
        <f t="shared" si="2116"/>
        <v>1.4414665927660684E-2</v>
      </c>
      <c r="BF1563" s="13">
        <f t="shared" si="2117"/>
        <v>5.6823732492316216E-3</v>
      </c>
      <c r="BG1563" s="13">
        <f t="shared" si="2118"/>
        <v>1.4933571084535615E-3</v>
      </c>
      <c r="BH1563" s="13">
        <f t="shared" si="2119"/>
        <v>2.9434648458771259E-4</v>
      </c>
      <c r="BI1563" s="13">
        <f t="shared" si="2120"/>
        <v>4.6413468017098218E-5</v>
      </c>
      <c r="BJ1563" s="14">
        <f t="shared" si="2121"/>
        <v>7.8638810081627528E-2</v>
      </c>
      <c r="BK1563" s="14">
        <f t="shared" si="2122"/>
        <v>0.13264691721302996</v>
      </c>
      <c r="BL1563" s="14">
        <f t="shared" si="2123"/>
        <v>0.66366574364138009</v>
      </c>
      <c r="BM1563" s="14">
        <f t="shared" si="2124"/>
        <v>0.66934512301492177</v>
      </c>
      <c r="BN1563" s="14">
        <f t="shared" si="2125"/>
        <v>0.30664311896479235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1.5221</v>
      </c>
      <c r="F1564" s="10">
        <f>VLOOKUP(B1564,home!$B$2:$E$405,3,FALSE)</f>
        <v>1.3140000000000001</v>
      </c>
      <c r="G1564" s="10">
        <f>VLOOKUP(C1564,away!$B$2:$E$405,4,FALSE)</f>
        <v>1.8067</v>
      </c>
      <c r="H1564" s="10">
        <f>VLOOKUP(A1564,away!$A$2:$E$405,3,FALSE)</f>
        <v>1.1471</v>
      </c>
      <c r="I1564" s="10">
        <f>VLOOKUP(C1564,away!$B$2:$E$405,3,FALSE)</f>
        <v>1.0896999999999999</v>
      </c>
      <c r="J1564" s="10">
        <f>VLOOKUP(B1564,home!$B$2:$E$405,4,FALSE)</f>
        <v>1.6346000000000001</v>
      </c>
      <c r="K1564" s="12">
        <f t="shared" si="2070"/>
        <v>3.6134711839799998</v>
      </c>
      <c r="L1564" s="12">
        <f t="shared" si="2071"/>
        <v>2.043241614502</v>
      </c>
      <c r="M1564" s="13">
        <f t="shared" si="2072"/>
        <v>3.493983469185329E-3</v>
      </c>
      <c r="N1564" s="13">
        <f t="shared" si="2073"/>
        <v>1.2625408583203658E-2</v>
      </c>
      <c r="O1564" s="13">
        <f t="shared" si="2074"/>
        <v>7.1390524246215305E-3</v>
      </c>
      <c r="P1564" s="13">
        <f t="shared" si="2075"/>
        <v>2.579676021729245E-2</v>
      </c>
      <c r="Q1564" s="13">
        <f t="shared" si="2076"/>
        <v>2.2810775050690093E-2</v>
      </c>
      <c r="R1564" s="13">
        <f t="shared" si="2077"/>
        <v>7.2934045010490589E-3</v>
      </c>
      <c r="S1564" s="13">
        <f t="shared" si="2078"/>
        <v>4.7615625802005235E-2</v>
      </c>
      <c r="T1564" s="13">
        <f t="shared" si="2079"/>
        <v>4.6607924842613967E-2</v>
      </c>
      <c r="U1564" s="13">
        <f t="shared" si="2080"/>
        <v>2.6354506997650805E-2</v>
      </c>
      <c r="V1564" s="13">
        <f t="shared" si="2081"/>
        <v>3.9061715095987062E-2</v>
      </c>
      <c r="W1564" s="13">
        <f t="shared" si="2082"/>
        <v>2.7475359443306185E-2</v>
      </c>
      <c r="X1564" s="13">
        <f t="shared" si="2083"/>
        <v>5.6138797787963698E-2</v>
      </c>
      <c r="Y1564" s="13">
        <f t="shared" si="2084"/>
        <v>5.7352563914240151E-2</v>
      </c>
      <c r="Z1564" s="13">
        <f t="shared" si="2085"/>
        <v>4.9673958626465448E-3</v>
      </c>
      <c r="AA1564" s="13">
        <f t="shared" si="2086"/>
        <v>1.7949541809094763E-2</v>
      </c>
      <c r="AB1564" s="13">
        <f t="shared" si="2087"/>
        <v>3.2430076046404091E-2</v>
      </c>
      <c r="AC1564" s="13">
        <f t="shared" si="2088"/>
        <v>1.8025015481869223E-2</v>
      </c>
      <c r="AD1564" s="13">
        <f t="shared" si="2089"/>
        <v>2.4820354904469918E-2</v>
      </c>
      <c r="AE1564" s="13">
        <f t="shared" si="2090"/>
        <v>5.0713982027521746E-2</v>
      </c>
      <c r="AF1564" s="13">
        <f t="shared" si="2091"/>
        <v>5.1810459257869493E-2</v>
      </c>
      <c r="AG1564" s="13">
        <f t="shared" si="2092"/>
        <v>3.5287095474046452E-2</v>
      </c>
      <c r="AH1564" s="13">
        <f t="shared" si="2093"/>
        <v>2.5373974855661201E-3</v>
      </c>
      <c r="AI1564" s="13">
        <f t="shared" si="2094"/>
        <v>9.1688126963964823E-3</v>
      </c>
      <c r="AJ1564" s="13">
        <f t="shared" si="2095"/>
        <v>1.6565620234869332E-2</v>
      </c>
      <c r="AK1564" s="13">
        <f t="shared" si="2096"/>
        <v>1.9953130454485438E-2</v>
      </c>
      <c r="AL1564" s="13">
        <f t="shared" si="2097"/>
        <v>5.3232879479785597E-3</v>
      </c>
      <c r="AM1564" s="13">
        <f t="shared" si="2098"/>
        <v>1.793752744469174E-2</v>
      </c>
      <c r="AN1564" s="13">
        <f t="shared" si="2099"/>
        <v>3.6650702536265886E-2</v>
      </c>
      <c r="AO1564" s="13">
        <f t="shared" si="2100"/>
        <v>3.7443120311416243E-2</v>
      </c>
      <c r="AP1564" s="13">
        <f t="shared" si="2101"/>
        <v>2.5501780532363585E-2</v>
      </c>
      <c r="AQ1564" s="13">
        <f t="shared" si="2102"/>
        <v>1.3026574806905561E-2</v>
      </c>
      <c r="AR1564" s="13">
        <f t="shared" si="2103"/>
        <v>1.036903227008287E-3</v>
      </c>
      <c r="AS1564" s="13">
        <f t="shared" si="2104"/>
        <v>3.7468199313703174E-3</v>
      </c>
      <c r="AT1564" s="13">
        <f t="shared" si="2105"/>
        <v>6.7695129267842831E-3</v>
      </c>
      <c r="AU1564" s="13">
        <f t="shared" si="2106"/>
        <v>8.1538132968383709E-3</v>
      </c>
      <c r="AV1564" s="13">
        <f t="shared" si="2107"/>
        <v>7.3658923469196039E-3</v>
      </c>
      <c r="AW1564" s="13">
        <f t="shared" si="2108"/>
        <v>1.0917464261757269E-3</v>
      </c>
      <c r="AX1564" s="13">
        <f t="shared" si="2109"/>
        <v>1.0802789755540663E-2</v>
      </c>
      <c r="AY1564" s="13">
        <f t="shared" si="2110"/>
        <v>2.2072709581236569E-2</v>
      </c>
      <c r="AZ1564" s="13">
        <f t="shared" si="2111"/>
        <v>2.2549939380599793E-2</v>
      </c>
      <c r="BA1564" s="13">
        <f t="shared" si="2112"/>
        <v>1.5358324848979652E-2</v>
      </c>
      <c r="BB1564" s="13">
        <f t="shared" si="2113"/>
        <v>7.8451921151188424E-3</v>
      </c>
      <c r="BC1564" s="13">
        <f t="shared" si="2114"/>
        <v>3.2059246006747566E-3</v>
      </c>
      <c r="BD1564" s="13">
        <f t="shared" si="2115"/>
        <v>3.5310730393912389E-4</v>
      </c>
      <c r="BE1564" s="13">
        <f t="shared" si="2116"/>
        <v>1.2759430676368916E-3</v>
      </c>
      <c r="BF1564" s="13">
        <f t="shared" si="2117"/>
        <v>2.3052917536524765E-3</v>
      </c>
      <c r="BG1564" s="13">
        <f t="shared" si="2118"/>
        <v>2.7767017741633141E-3</v>
      </c>
      <c r="BH1564" s="13">
        <f t="shared" si="2119"/>
        <v>2.5083829618613193E-3</v>
      </c>
      <c r="BI1564" s="13">
        <f t="shared" si="2120"/>
        <v>1.8127939102144562E-3</v>
      </c>
      <c r="BJ1564" s="14">
        <f t="shared" si="2121"/>
        <v>0.59803730719971859</v>
      </c>
      <c r="BK1564" s="14">
        <f t="shared" si="2122"/>
        <v>0.16138909759555442</v>
      </c>
      <c r="BL1564" s="14">
        <f t="shared" si="2123"/>
        <v>0.17749670515052612</v>
      </c>
      <c r="BM1564" s="14">
        <f t="shared" si="2124"/>
        <v>0.8417501584073428</v>
      </c>
      <c r="BN1564" s="14">
        <f t="shared" si="2125"/>
        <v>7.9159384246042117E-2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1.5221</v>
      </c>
      <c r="F1565" s="10">
        <f>VLOOKUP(B1565,home!$B$2:$E$405,3,FALSE)</f>
        <v>0.65700000000000003</v>
      </c>
      <c r="G1565" s="10">
        <f>VLOOKUP(C1565,away!$B$2:$E$405,4,FALSE)</f>
        <v>0.80300000000000005</v>
      </c>
      <c r="H1565" s="10">
        <f>VLOOKUP(A1565,away!$A$2:$E$405,3,FALSE)</f>
        <v>1.1471</v>
      </c>
      <c r="I1565" s="10">
        <f>VLOOKUP(C1565,away!$B$2:$E$405,3,FALSE)</f>
        <v>0.77490000000000003</v>
      </c>
      <c r="J1565" s="10">
        <f>VLOOKUP(B1565,home!$B$2:$E$405,4,FALSE)</f>
        <v>0.54490000000000005</v>
      </c>
      <c r="K1565" s="12">
        <f t="shared" si="2070"/>
        <v>0.80301581909999997</v>
      </c>
      <c r="L1565" s="12">
        <f t="shared" si="2071"/>
        <v>0.4843549567710001</v>
      </c>
      <c r="M1565" s="13">
        <f t="shared" si="2072"/>
        <v>0.27599548395768764</v>
      </c>
      <c r="N1565" s="13">
        <f t="shared" si="2073"/>
        <v>0.22162873961818341</v>
      </c>
      <c r="O1565" s="13">
        <f t="shared" si="2074"/>
        <v>0.13367978070131703</v>
      </c>
      <c r="P1565" s="13">
        <f t="shared" si="2075"/>
        <v>0.10734697859697646</v>
      </c>
      <c r="Q1565" s="13">
        <f t="shared" si="2076"/>
        <v>8.8985691940298095E-2</v>
      </c>
      <c r="R1565" s="13">
        <f t="shared" si="2077"/>
        <v>3.2374232201371589E-2</v>
      </c>
      <c r="S1565" s="13">
        <f t="shared" si="2078"/>
        <v>1.0438009391184777E-2</v>
      </c>
      <c r="T1565" s="13">
        <f t="shared" si="2079"/>
        <v>4.3100660972980619E-2</v>
      </c>
      <c r="U1565" s="13">
        <f t="shared" si="2080"/>
        <v>2.5997020588918E-2</v>
      </c>
      <c r="V1565" s="13">
        <f t="shared" si="2081"/>
        <v>4.5108981681837623E-4</v>
      </c>
      <c r="W1565" s="13">
        <f t="shared" si="2082"/>
        <v>2.3818972767206244E-2</v>
      </c>
      <c r="X1565" s="13">
        <f t="shared" si="2083"/>
        <v>1.1536837524989808E-2</v>
      </c>
      <c r="Y1565" s="13">
        <f t="shared" si="2084"/>
        <v>2.7939622203452447E-3</v>
      </c>
      <c r="Z1565" s="13">
        <f t="shared" si="2085"/>
        <v>5.226873279463219E-3</v>
      </c>
      <c r="AA1565" s="13">
        <f t="shared" si="2086"/>
        <v>4.1972619278400599E-3</v>
      </c>
      <c r="AB1565" s="13">
        <f t="shared" si="2087"/>
        <v>1.6852338624808653E-3</v>
      </c>
      <c r="AC1565" s="13">
        <f t="shared" si="2088"/>
        <v>1.0965561876444491E-5</v>
      </c>
      <c r="AD1565" s="13">
        <f t="shared" si="2089"/>
        <v>4.7817529816946789E-3</v>
      </c>
      <c r="AE1565" s="13">
        <f t="shared" si="2090"/>
        <v>2.3160657587383269E-3</v>
      </c>
      <c r="AF1565" s="13">
        <f t="shared" si="2091"/>
        <v>5.6089896522624788E-4</v>
      </c>
      <c r="AG1565" s="13">
        <f t="shared" si="2092"/>
        <v>9.055806468501934E-5</v>
      </c>
      <c r="AH1565" s="13">
        <f t="shared" si="2093"/>
        <v>6.329154953304757E-4</v>
      </c>
      <c r="AI1565" s="13">
        <f t="shared" si="2094"/>
        <v>5.0824115490388409E-4</v>
      </c>
      <c r="AJ1565" s="13">
        <f t="shared" si="2095"/>
        <v>2.0406284365273624E-4</v>
      </c>
      <c r="AK1565" s="13">
        <f t="shared" si="2096"/>
        <v>5.462189718122574E-5</v>
      </c>
      <c r="AL1565" s="13">
        <f t="shared" si="2097"/>
        <v>1.7059988361765672E-7</v>
      </c>
      <c r="AM1565" s="13">
        <f t="shared" si="2098"/>
        <v>7.6796465746588425E-4</v>
      </c>
      <c r="AN1565" s="13">
        <f t="shared" si="2099"/>
        <v>3.7196748846854427E-4</v>
      </c>
      <c r="AO1565" s="13">
        <f t="shared" si="2100"/>
        <v>9.0082148398699602E-5</v>
      </c>
      <c r="AP1565" s="13">
        <f t="shared" si="2101"/>
        <v>1.4543911697830323E-5</v>
      </c>
      <c r="AQ1565" s="13">
        <f t="shared" si="2102"/>
        <v>1.7611039304209619E-6</v>
      </c>
      <c r="AR1565" s="13">
        <f t="shared" si="2103"/>
        <v>6.1311151476097747E-5</v>
      </c>
      <c r="AS1565" s="13">
        <f t="shared" si="2104"/>
        <v>4.9233824522542806E-5</v>
      </c>
      <c r="AT1565" s="13">
        <f t="shared" si="2105"/>
        <v>1.9767769963197691E-5</v>
      </c>
      <c r="AU1565" s="13">
        <f t="shared" si="2106"/>
        <v>5.2912773295925223E-6</v>
      </c>
      <c r="AV1565" s="13">
        <f t="shared" si="2107"/>
        <v>1.062244849727E-6</v>
      </c>
      <c r="AW1565" s="13">
        <f t="shared" si="2108"/>
        <v>1.8431644235565788E-9</v>
      </c>
      <c r="AX1565" s="13">
        <f t="shared" si="2109"/>
        <v>1.0278129474246957E-4</v>
      </c>
      <c r="AY1565" s="13">
        <f t="shared" si="2110"/>
        <v>4.9782629571856269E-5</v>
      </c>
      <c r="AZ1565" s="13">
        <f t="shared" si="2111"/>
        <v>1.2056231697111575E-5</v>
      </c>
      <c r="BA1565" s="13">
        <f t="shared" si="2112"/>
        <v>1.9464985274918798E-6</v>
      </c>
      <c r="BB1565" s="13">
        <f t="shared" si="2113"/>
        <v>2.3569905253453616E-7</v>
      </c>
      <c r="BC1565" s="13">
        <f t="shared" si="2114"/>
        <v>2.2832400880266196E-8</v>
      </c>
      <c r="BD1565" s="13">
        <f t="shared" si="2115"/>
        <v>4.949393353797592E-6</v>
      </c>
      <c r="BE1565" s="13">
        <f t="shared" si="2116"/>
        <v>3.9744411580478692E-6</v>
      </c>
      <c r="BF1565" s="13">
        <f t="shared" si="2117"/>
        <v>1.5957695609972811E-6</v>
      </c>
      <c r="BG1565" s="13">
        <f t="shared" si="2118"/>
        <v>4.2714273370635963E-7</v>
      </c>
      <c r="BH1565" s="13">
        <f t="shared" si="2119"/>
        <v>8.5750593044956384E-8</v>
      </c>
      <c r="BI1565" s="13">
        <f t="shared" si="2120"/>
        <v>1.3771816542461289E-8</v>
      </c>
      <c r="BJ1565" s="14">
        <f t="shared" si="2121"/>
        <v>0.40102728531030124</v>
      </c>
      <c r="BK1565" s="14">
        <f t="shared" si="2122"/>
        <v>0.39429248055399913</v>
      </c>
      <c r="BL1565" s="14">
        <f t="shared" si="2123"/>
        <v>0.19948108321035318</v>
      </c>
      <c r="BM1565" s="14">
        <f t="shared" si="2124"/>
        <v>0.13996703455187534</v>
      </c>
      <c r="BN1565" s="14">
        <f t="shared" si="2125"/>
        <v>0.86001090701583416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1.5207999999999999</v>
      </c>
      <c r="F1566" s="10">
        <f>VLOOKUP(B1566,home!$B$2:$E$405,3,FALSE)</f>
        <v>1.3150999999999999</v>
      </c>
      <c r="G1566" s="10">
        <f>VLOOKUP(C1566,away!$B$2:$E$405,4,FALSE)</f>
        <v>1.0521</v>
      </c>
      <c r="H1566" s="10">
        <f>VLOOKUP(A1566,away!$A$2:$E$405,3,FALSE)</f>
        <v>1.1375</v>
      </c>
      <c r="I1566" s="10">
        <f>VLOOKUP(C1566,away!$B$2:$E$405,3,FALSE)</f>
        <v>1.3480000000000001</v>
      </c>
      <c r="J1566" s="10">
        <f>VLOOKUP(B1566,home!$B$2:$E$405,4,FALSE)</f>
        <v>1.0548999999999999</v>
      </c>
      <c r="K1566" s="12">
        <f t="shared" si="2070"/>
        <v>2.1042042925679998</v>
      </c>
      <c r="L1566" s="12">
        <f t="shared" si="2071"/>
        <v>1.6175309149999999</v>
      </c>
      <c r="M1566" s="13">
        <f t="shared" si="2072"/>
        <v>2.4191953343765411E-2</v>
      </c>
      <c r="N1566" s="13">
        <f t="shared" si="2073"/>
        <v>5.0904812071555963E-2</v>
      </c>
      <c r="O1566" s="13">
        <f t="shared" si="2074"/>
        <v>3.9131232427778176E-2</v>
      </c>
      <c r="P1566" s="13">
        <f t="shared" si="2075"/>
        <v>8.2340107248006958E-2</v>
      </c>
      <c r="Q1566" s="13">
        <f t="shared" si="2076"/>
        <v>5.3557062036667699E-2</v>
      </c>
      <c r="R1566" s="13">
        <f t="shared" si="2077"/>
        <v>3.1647989096990854E-2</v>
      </c>
      <c r="S1566" s="13">
        <f t="shared" si="2078"/>
        <v>7.0063516216235563E-2</v>
      </c>
      <c r="T1566" s="13">
        <f t="shared" si="2079"/>
        <v>8.6630203560882871E-2</v>
      </c>
      <c r="U1566" s="13">
        <f t="shared" si="2080"/>
        <v>6.6593834509033417E-2</v>
      </c>
      <c r="V1566" s="13">
        <f t="shared" si="2081"/>
        <v>2.6496585489672819E-2</v>
      </c>
      <c r="W1566" s="13">
        <f t="shared" si="2082"/>
        <v>3.7564999944962277E-2</v>
      </c>
      <c r="X1566" s="13">
        <f t="shared" si="2083"/>
        <v>6.076254873294977E-2</v>
      </c>
      <c r="Y1566" s="13">
        <f t="shared" si="2084"/>
        <v>4.9142650524870171E-2</v>
      </c>
      <c r="Z1566" s="13">
        <f t="shared" si="2085"/>
        <v>1.7063866920655209E-2</v>
      </c>
      <c r="AA1566" s="13">
        <f t="shared" si="2086"/>
        <v>3.5905862022251787E-2</v>
      </c>
      <c r="AB1566" s="13">
        <f t="shared" si="2087"/>
        <v>3.7776634497788272E-2</v>
      </c>
      <c r="AC1566" s="13">
        <f t="shared" si="2088"/>
        <v>5.6365118080882112E-3</v>
      </c>
      <c r="AD1566" s="13">
        <f t="shared" si="2089"/>
        <v>1.9761108533626573E-2</v>
      </c>
      <c r="AE1566" s="13">
        <f t="shared" si="2090"/>
        <v>3.19642039678113E-2</v>
      </c>
      <c r="AF1566" s="13">
        <f t="shared" si="2091"/>
        <v>2.585154404565022E-2</v>
      </c>
      <c r="AG1566" s="13">
        <f t="shared" si="2092"/>
        <v>1.3938557231441131E-2</v>
      </c>
      <c r="AH1566" s="13">
        <f t="shared" si="2093"/>
        <v>6.9003330684014137E-3</v>
      </c>
      <c r="AI1566" s="13">
        <f t="shared" si="2094"/>
        <v>1.4519710462679174E-2</v>
      </c>
      <c r="AJ1566" s="13">
        <f t="shared" si="2095"/>
        <v>1.5276218541207011E-2</v>
      </c>
      <c r="AK1566" s="13">
        <f t="shared" si="2096"/>
        <v>1.0714761542871551E-2</v>
      </c>
      <c r="AL1566" s="13">
        <f t="shared" si="2097"/>
        <v>7.6738075704374336E-4</v>
      </c>
      <c r="AM1566" s="13">
        <f t="shared" si="2098"/>
        <v>8.3162818804718326E-3</v>
      </c>
      <c r="AN1566" s="13">
        <f t="shared" si="2099"/>
        <v>1.3451843039517523E-2</v>
      </c>
      <c r="AO1566" s="13">
        <f t="shared" si="2100"/>
        <v>1.0879385990073581E-2</v>
      </c>
      <c r="AP1566" s="13">
        <f t="shared" si="2101"/>
        <v>5.8659143917206323E-3</v>
      </c>
      <c r="AQ1566" s="13">
        <f t="shared" si="2102"/>
        <v>2.3720744683378859E-3</v>
      </c>
      <c r="AR1566" s="13">
        <f t="shared" si="2103"/>
        <v>2.2323004123872181E-3</v>
      </c>
      <c r="AS1566" s="13">
        <f t="shared" si="2104"/>
        <v>4.6972161100465011E-3</v>
      </c>
      <c r="AT1566" s="13">
        <f t="shared" si="2105"/>
        <v>4.9419511509397052E-3</v>
      </c>
      <c r="AU1566" s="13">
        <f t="shared" si="2106"/>
        <v>3.4662916084895641E-3</v>
      </c>
      <c r="AV1566" s="13">
        <f t="shared" si="2107"/>
        <v>1.8234464204690444E-3</v>
      </c>
      <c r="AW1566" s="13">
        <f t="shared" si="2108"/>
        <v>7.2551917639225461E-5</v>
      </c>
      <c r="AX1566" s="13">
        <f t="shared" si="2109"/>
        <v>2.9165260051823875E-3</v>
      </c>
      <c r="AY1566" s="13">
        <f t="shared" si="2110"/>
        <v>4.7175709777839614E-3</v>
      </c>
      <c r="AZ1566" s="13">
        <f t="shared" si="2111"/>
        <v>3.8154084501361681E-3</v>
      </c>
      <c r="BA1566" s="13">
        <f t="shared" si="2112"/>
        <v>2.057180373815829E-3</v>
      </c>
      <c r="BB1566" s="13">
        <f t="shared" si="2113"/>
        <v>8.3188821309459007E-4</v>
      </c>
      <c r="BC1566" s="13">
        <f t="shared" si="2114"/>
        <v>2.6912098050092126E-4</v>
      </c>
      <c r="BD1566" s="13">
        <f t="shared" si="2115"/>
        <v>6.018024881005962E-4</v>
      </c>
      <c r="BE1566" s="13">
        <f t="shared" si="2116"/>
        <v>1.2663153787393774E-3</v>
      </c>
      <c r="BF1566" s="13">
        <f t="shared" si="2117"/>
        <v>1.3322931278441353E-3</v>
      </c>
      <c r="BG1566" s="13">
        <f t="shared" si="2118"/>
        <v>9.3447230618949205E-4</v>
      </c>
      <c r="BH1566" s="13">
        <f t="shared" si="2119"/>
        <v>4.9158015949246181E-4</v>
      </c>
      <c r="BI1566" s="13">
        <f t="shared" si="2120"/>
        <v>2.0687701634906002E-4</v>
      </c>
      <c r="BJ1566" s="14">
        <f t="shared" si="2121"/>
        <v>0.4855708854210532</v>
      </c>
      <c r="BK1566" s="14">
        <f t="shared" si="2122"/>
        <v>0.21421362584059667</v>
      </c>
      <c r="BL1566" s="14">
        <f t="shared" si="2123"/>
        <v>0.28046112234804876</v>
      </c>
      <c r="BM1566" s="14">
        <f t="shared" si="2124"/>
        <v>0.71089132524544407</v>
      </c>
      <c r="BN1566" s="14">
        <f t="shared" si="2125"/>
        <v>0.28177315622476506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1.5207999999999999</v>
      </c>
      <c r="F1567" s="10">
        <f>VLOOKUP(B1567,home!$B$2:$E$405,3,FALSE)</f>
        <v>1.2713000000000001</v>
      </c>
      <c r="G1567" s="10">
        <f>VLOOKUP(C1567,away!$B$2:$E$405,4,FALSE)</f>
        <v>0.74519999999999997</v>
      </c>
      <c r="H1567" s="10">
        <f>VLOOKUP(A1567,away!$A$2:$E$405,3,FALSE)</f>
        <v>1.1375</v>
      </c>
      <c r="I1567" s="10">
        <f>VLOOKUP(C1567,away!$B$2:$E$405,3,FALSE)</f>
        <v>0.64470000000000005</v>
      </c>
      <c r="J1567" s="10">
        <f>VLOOKUP(B1567,home!$B$2:$E$405,4,FALSE)</f>
        <v>1.2307999999999999</v>
      </c>
      <c r="K1567" s="12">
        <f t="shared" si="2070"/>
        <v>1.4407644934079999</v>
      </c>
      <c r="L1567" s="12">
        <f t="shared" si="2071"/>
        <v>0.90260256449999987</v>
      </c>
      <c r="M1567" s="13">
        <f t="shared" si="2072"/>
        <v>9.6003842919119647E-2</v>
      </c>
      <c r="N1567" s="13">
        <f t="shared" si="2073"/>
        <v>0.13831892810858665</v>
      </c>
      <c r="O1567" s="13">
        <f t="shared" si="2074"/>
        <v>8.6653314820652555E-2</v>
      </c>
      <c r="P1567" s="13">
        <f t="shared" si="2075"/>
        <v>0.12484701922970141</v>
      </c>
      <c r="Q1567" s="13">
        <f t="shared" si="2076"/>
        <v>9.9642500192552719E-2</v>
      </c>
      <c r="R1567" s="13">
        <f t="shared" si="2077"/>
        <v>3.9106752089773412E-2</v>
      </c>
      <c r="S1567" s="13">
        <f t="shared" si="2078"/>
        <v>4.0588943464671581E-2</v>
      </c>
      <c r="T1567" s="13">
        <f t="shared" si="2079"/>
        <v>8.9937576206989819E-2</v>
      </c>
      <c r="U1567" s="13">
        <f t="shared" si="2080"/>
        <v>5.6343619863454639E-2</v>
      </c>
      <c r="V1567" s="13">
        <f t="shared" si="2081"/>
        <v>5.8648214848791213E-3</v>
      </c>
      <c r="W1567" s="13">
        <f t="shared" si="2082"/>
        <v>4.7853792103943277E-2</v>
      </c>
      <c r="X1567" s="13">
        <f t="shared" si="2083"/>
        <v>4.3192955474069046E-2</v>
      </c>
      <c r="Y1567" s="13">
        <f t="shared" si="2084"/>
        <v>1.949303618961451E-2</v>
      </c>
      <c r="Z1567" s="13">
        <f t="shared" si="2085"/>
        <v>1.1765951575165072E-2</v>
      </c>
      <c r="AA1567" s="13">
        <f t="shared" si="2086"/>
        <v>1.6951965260655764E-2</v>
      </c>
      <c r="AB1567" s="13">
        <f t="shared" si="2087"/>
        <v>1.221189482051936E-2</v>
      </c>
      <c r="AC1567" s="13">
        <f t="shared" si="2088"/>
        <v>4.7667719491599567E-4</v>
      </c>
      <c r="AD1567" s="13">
        <f t="shared" si="2089"/>
        <v>1.7236511134572387E-2</v>
      </c>
      <c r="AE1567" s="13">
        <f t="shared" si="2090"/>
        <v>1.5557719153097841E-2</v>
      </c>
      <c r="AF1567" s="13">
        <f t="shared" si="2091"/>
        <v>7.0212186026784376E-3</v>
      </c>
      <c r="AG1567" s="13">
        <f t="shared" si="2092"/>
        <v>2.1124566388975546E-3</v>
      </c>
      <c r="AH1567" s="13">
        <f t="shared" si="2093"/>
        <v>2.6549945163817012E-3</v>
      </c>
      <c r="AI1567" s="13">
        <f t="shared" si="2094"/>
        <v>3.8252218293956999E-3</v>
      </c>
      <c r="AJ1567" s="13">
        <f t="shared" si="2095"/>
        <v>2.7556218956012596E-3</v>
      </c>
      <c r="AK1567" s="13">
        <f t="shared" si="2096"/>
        <v>1.3234007281466478E-3</v>
      </c>
      <c r="AL1567" s="13">
        <f t="shared" si="2097"/>
        <v>2.4795560306965727E-5</v>
      </c>
      <c r="AM1567" s="13">
        <f t="shared" si="2098"/>
        <v>4.9667506465847023E-3</v>
      </c>
      <c r="AN1567" s="13">
        <f t="shared" si="2099"/>
        <v>4.4830018708393853E-3</v>
      </c>
      <c r="AO1567" s="13">
        <f t="shared" si="2100"/>
        <v>2.023184492638963E-3</v>
      </c>
      <c r="AP1567" s="13">
        <f t="shared" si="2101"/>
        <v>6.0871050383751971E-4</v>
      </c>
      <c r="AQ1567" s="13">
        <f t="shared" si="2102"/>
        <v>1.3735591545045806E-4</v>
      </c>
      <c r="AR1567" s="13">
        <f t="shared" si="2103"/>
        <v>4.7928097184391232E-4</v>
      </c>
      <c r="AS1567" s="13">
        <f t="shared" si="2104"/>
        <v>6.9053100659878823E-4</v>
      </c>
      <c r="AT1567" s="13">
        <f t="shared" si="2105"/>
        <v>4.9744627795240981E-4</v>
      </c>
      <c r="AU1567" s="13">
        <f t="shared" si="2106"/>
        <v>2.3890097821726639E-4</v>
      </c>
      <c r="AV1567" s="13">
        <f t="shared" si="2107"/>
        <v>8.6050011713968829E-5</v>
      </c>
      <c r="AW1567" s="13">
        <f t="shared" si="2108"/>
        <v>8.9569672430918697E-7</v>
      </c>
      <c r="AX1567" s="13">
        <f t="shared" si="2109"/>
        <v>1.1926529965350782E-3</v>
      </c>
      <c r="AY1567" s="13">
        <f t="shared" si="2110"/>
        <v>1.0764916532311711E-3</v>
      </c>
      <c r="AZ1567" s="13">
        <f t="shared" si="2111"/>
        <v>4.8582206343464969E-4</v>
      </c>
      <c r="BA1567" s="13">
        <f t="shared" si="2112"/>
        <v>1.4616808011559882E-4</v>
      </c>
      <c r="BB1567" s="13">
        <f t="shared" si="2113"/>
        <v>3.2982920990095227E-5</v>
      </c>
      <c r="BC1567" s="13">
        <f t="shared" si="2114"/>
        <v>5.9540938140721682E-6</v>
      </c>
      <c r="BD1567" s="13">
        <f t="shared" si="2115"/>
        <v>7.2100039050394541E-5</v>
      </c>
      <c r="BE1567" s="13">
        <f t="shared" si="2116"/>
        <v>1.0387917623713872E-4</v>
      </c>
      <c r="BF1567" s="13">
        <f t="shared" si="2117"/>
        <v>7.4832714363470766E-5</v>
      </c>
      <c r="BG1567" s="13">
        <f t="shared" si="2118"/>
        <v>3.593877260007719E-5</v>
      </c>
      <c r="BH1567" s="13">
        <f t="shared" si="2119"/>
        <v>1.2944826874713877E-5</v>
      </c>
      <c r="BI1567" s="13">
        <f t="shared" si="2120"/>
        <v>3.7300893868802768E-6</v>
      </c>
      <c r="BJ1567" s="14">
        <f t="shared" si="2121"/>
        <v>0.49552576904247392</v>
      </c>
      <c r="BK1567" s="14">
        <f t="shared" si="2122"/>
        <v>0.26888259150682586</v>
      </c>
      <c r="BL1567" s="14">
        <f t="shared" si="2123"/>
        <v>0.22412242068942015</v>
      </c>
      <c r="BM1567" s="14">
        <f t="shared" si="2124"/>
        <v>0.41464877949699164</v>
      </c>
      <c r="BN1567" s="14">
        <f t="shared" si="2125"/>
        <v>0.58457235736038649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1.7722</v>
      </c>
      <c r="F1568" s="10">
        <f>VLOOKUP(B1568,home!$B$2:$E$405,3,FALSE)</f>
        <v>1.1285000000000001</v>
      </c>
      <c r="G1568" s="10">
        <f>VLOOKUP(C1568,away!$B$2:$E$405,4,FALSE)</f>
        <v>0.98750000000000004</v>
      </c>
      <c r="H1568" s="10">
        <f>VLOOKUP(A1568,away!$A$2:$E$405,3,FALSE)</f>
        <v>1.5063</v>
      </c>
      <c r="I1568" s="10">
        <f>VLOOKUP(C1568,away!$B$2:$E$405,3,FALSE)</f>
        <v>0.66390000000000005</v>
      </c>
      <c r="J1568" s="10">
        <f>VLOOKUP(B1568,home!$B$2:$E$405,4,FALSE)</f>
        <v>0.66390000000000005</v>
      </c>
      <c r="K1568" s="12">
        <f t="shared" si="2070"/>
        <v>1.9749286037500002</v>
      </c>
      <c r="L1568" s="12">
        <f t="shared" si="2071"/>
        <v>0.66392162322300008</v>
      </c>
      <c r="M1568" s="13">
        <f t="shared" si="2072"/>
        <v>7.1443366006392214E-2</v>
      </c>
      <c r="N1568" s="13">
        <f t="shared" si="2073"/>
        <v>0.14109554707420441</v>
      </c>
      <c r="O1568" s="13">
        <f t="shared" si="2074"/>
        <v>4.7432795527478817E-2</v>
      </c>
      <c r="P1568" s="13">
        <f t="shared" si="2075"/>
        <v>9.3676384643043009E-2</v>
      </c>
      <c r="Q1568" s="13">
        <f t="shared" si="2076"/>
        <v>0.13932681588930051</v>
      </c>
      <c r="R1568" s="13">
        <f t="shared" si="2077"/>
        <v>1.5745829300304198E-2</v>
      </c>
      <c r="S1568" s="13">
        <f t="shared" si="2078"/>
        <v>3.0707067465879898E-2</v>
      </c>
      <c r="T1568" s="13">
        <f t="shared" si="2079"/>
        <v>9.2502085763716463E-2</v>
      </c>
      <c r="U1568" s="13">
        <f t="shared" si="2080"/>
        <v>3.109688867493561E-2</v>
      </c>
      <c r="V1568" s="13">
        <f t="shared" si="2081"/>
        <v>4.4736710488141023E-3</v>
      </c>
      <c r="W1568" s="13">
        <f t="shared" si="2082"/>
        <v>9.172017132306319E-2</v>
      </c>
      <c r="X1568" s="13">
        <f t="shared" si="2083"/>
        <v>6.0895005027099769E-2</v>
      </c>
      <c r="Y1568" s="13">
        <f t="shared" si="2084"/>
        <v>2.0214755291882412E-2</v>
      </c>
      <c r="Z1568" s="13">
        <f t="shared" si="2085"/>
        <v>3.4846655160167472E-3</v>
      </c>
      <c r="AA1568" s="13">
        <f t="shared" si="2086"/>
        <v>6.8819656020827286E-3</v>
      </c>
      <c r="AB1568" s="13">
        <f t="shared" si="2087"/>
        <v>6.7956953587883888E-3</v>
      </c>
      <c r="AC1568" s="13">
        <f t="shared" si="2088"/>
        <v>3.6661672853717026E-4</v>
      </c>
      <c r="AD1568" s="13">
        <f t="shared" si="2089"/>
        <v>4.5285197471691976E-2</v>
      </c>
      <c r="AE1568" s="13">
        <f t="shared" si="2090"/>
        <v>3.0065821813379832E-2</v>
      </c>
      <c r="AF1568" s="13">
        <f t="shared" si="2091"/>
        <v>9.9806746109363104E-3</v>
      </c>
      <c r="AG1568" s="13">
        <f t="shared" si="2092"/>
        <v>2.2087952295178075E-3</v>
      </c>
      <c r="AH1568" s="13">
        <f t="shared" si="2093"/>
        <v>5.7838619644576283E-4</v>
      </c>
      <c r="AI1568" s="13">
        <f t="shared" si="2094"/>
        <v>1.1422714433749037E-3</v>
      </c>
      <c r="AJ1568" s="13">
        <f t="shared" si="2095"/>
        <v>1.1279522733839483E-3</v>
      </c>
      <c r="AK1568" s="13">
        <f t="shared" si="2096"/>
        <v>7.4254173612359978E-4</v>
      </c>
      <c r="AL1568" s="13">
        <f t="shared" si="2097"/>
        <v>1.9228281979854806E-5</v>
      </c>
      <c r="AM1568" s="13">
        <f t="shared" si="2098"/>
        <v>1.7887006362662342E-2</v>
      </c>
      <c r="AN1568" s="13">
        <f t="shared" si="2099"/>
        <v>1.1875570298898911E-2</v>
      </c>
      <c r="AO1568" s="13">
        <f t="shared" si="2100"/>
        <v>3.9422239547719064E-3</v>
      </c>
      <c r="AP1568" s="13">
        <f t="shared" si="2101"/>
        <v>8.7244257572025323E-4</v>
      </c>
      <c r="AQ1568" s="13">
        <f t="shared" si="2102"/>
        <v>1.4480837276026137E-4</v>
      </c>
      <c r="AR1568" s="13">
        <f t="shared" si="2103"/>
        <v>7.6800620478809591E-5</v>
      </c>
      <c r="AS1568" s="13">
        <f t="shared" si="2104"/>
        <v>1.516757421693491E-4</v>
      </c>
      <c r="AT1568" s="13">
        <f t="shared" si="2105"/>
        <v>1.4977438085262887E-4</v>
      </c>
      <c r="AU1568" s="13">
        <f t="shared" si="2106"/>
        <v>9.8597902951601027E-5</v>
      </c>
      <c r="AV1568" s="13">
        <f t="shared" si="2107"/>
        <v>4.8680954702220831E-5</v>
      </c>
      <c r="AW1568" s="13">
        <f t="shared" si="2108"/>
        <v>7.0033558648422228E-7</v>
      </c>
      <c r="AX1568" s="13">
        <f t="shared" si="2109"/>
        <v>5.8875934168466856E-3</v>
      </c>
      <c r="AY1568" s="13">
        <f t="shared" si="2110"/>
        <v>3.9089005781899003E-3</v>
      </c>
      <c r="AZ1568" s="13">
        <f t="shared" si="2111"/>
        <v>1.297601808444581E-3</v>
      </c>
      <c r="BA1568" s="13">
        <f t="shared" si="2112"/>
        <v>2.8716863298654233E-4</v>
      </c>
      <c r="BB1568" s="13">
        <f t="shared" si="2113"/>
        <v>4.766436623778877E-5</v>
      </c>
      <c r="BC1568" s="13">
        <f t="shared" si="2114"/>
        <v>6.3290806804976584E-6</v>
      </c>
      <c r="BD1568" s="13">
        <f t="shared" si="2115"/>
        <v>8.498265435470806E-6</v>
      </c>
      <c r="BE1568" s="13">
        <f t="shared" si="2116"/>
        <v>1.6783467490771245E-5</v>
      </c>
      <c r="BF1568" s="13">
        <f t="shared" si="2117"/>
        <v>1.6573075008816194E-5</v>
      </c>
      <c r="BG1568" s="13">
        <f t="shared" si="2118"/>
        <v>1.0910213295668461E-5</v>
      </c>
      <c r="BH1568" s="13">
        <f t="shared" si="2119"/>
        <v>5.3867230776572969E-6</v>
      </c>
      <c r="BI1568" s="13">
        <f t="shared" si="2120"/>
        <v>2.1276786973091269E-6</v>
      </c>
      <c r="BJ1568" s="14">
        <f t="shared" si="2121"/>
        <v>0.67945217894299259</v>
      </c>
      <c r="BK1568" s="14">
        <f t="shared" si="2122"/>
        <v>0.20459523475283617</v>
      </c>
      <c r="BL1568" s="14">
        <f t="shared" si="2123"/>
        <v>0.11213013513707826</v>
      </c>
      <c r="BM1568" s="14">
        <f t="shared" si="2124"/>
        <v>0.4870332756655969</v>
      </c>
      <c r="BN1568" s="14">
        <f t="shared" si="2125"/>
        <v>0.50872073844072319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1.7722</v>
      </c>
      <c r="F1569" s="10">
        <f>VLOOKUP(B1569,home!$B$2:$E$405,3,FALSE)</f>
        <v>1.1285000000000001</v>
      </c>
      <c r="G1569" s="10">
        <f>VLOOKUP(C1569,away!$B$2:$E$405,4,FALSE)</f>
        <v>1.0580000000000001</v>
      </c>
      <c r="H1569" s="10">
        <f>VLOOKUP(A1569,away!$A$2:$E$405,3,FALSE)</f>
        <v>1.5063</v>
      </c>
      <c r="I1569" s="10">
        <f>VLOOKUP(C1569,away!$B$2:$E$405,3,FALSE)</f>
        <v>1.2447999999999999</v>
      </c>
      <c r="J1569" s="10">
        <f>VLOOKUP(B1569,home!$B$2:$E$405,4,FALSE)</f>
        <v>0.99580000000000002</v>
      </c>
      <c r="K1569" s="12">
        <f t="shared" si="2070"/>
        <v>2.1159235066000002</v>
      </c>
      <c r="L1569" s="12">
        <f t="shared" si="2071"/>
        <v>1.8671670625919998</v>
      </c>
      <c r="M1569" s="13">
        <f t="shared" si="2072"/>
        <v>1.8627979223644463E-2</v>
      </c>
      <c r="N1569" s="13">
        <f t="shared" si="2073"/>
        <v>3.9415379119765739E-2</v>
      </c>
      <c r="O1569" s="13">
        <f t="shared" si="2074"/>
        <v>3.4781549249037036E-2</v>
      </c>
      <c r="P1569" s="13">
        <f t="shared" si="2075"/>
        <v>7.3595097652003033E-2</v>
      </c>
      <c r="Q1569" s="13">
        <f t="shared" si="2076"/>
        <v>4.1699963600531582E-2</v>
      </c>
      <c r="R1569" s="13">
        <f t="shared" si="2077"/>
        <v>3.2471481571861735E-2</v>
      </c>
      <c r="S1569" s="13">
        <f t="shared" si="2078"/>
        <v>7.2689559256285882E-2</v>
      </c>
      <c r="T1569" s="13">
        <f t="shared" si="2079"/>
        <v>7.786079854619786E-2</v>
      </c>
      <c r="U1569" s="13">
        <f t="shared" si="2080"/>
        <v>6.8707171152030955E-2</v>
      </c>
      <c r="V1569" s="13">
        <f t="shared" si="2081"/>
        <v>3.19089612907376E-2</v>
      </c>
      <c r="W1569" s="13">
        <f t="shared" si="2082"/>
        <v>2.9411311068909717E-2</v>
      </c>
      <c r="X1569" s="13">
        <f t="shared" si="2083"/>
        <v>5.4915831295515721E-2</v>
      </c>
      <c r="Y1569" s="13">
        <f t="shared" si="2084"/>
        <v>5.1268515704922968E-2</v>
      </c>
      <c r="Z1569" s="13">
        <f t="shared" si="2085"/>
        <v>2.020989362151444E-2</v>
      </c>
      <c r="AA1569" s="13">
        <f t="shared" si="2086"/>
        <v>4.2762588979647805E-2</v>
      </c>
      <c r="AB1569" s="13">
        <f t="shared" si="2087"/>
        <v>4.5241183612555462E-2</v>
      </c>
      <c r="AC1569" s="13">
        <f t="shared" si="2088"/>
        <v>7.879085722248767E-3</v>
      </c>
      <c r="AD1569" s="13">
        <f t="shared" si="2089"/>
        <v>1.5558021112657716E-2</v>
      </c>
      <c r="AE1569" s="13">
        <f t="shared" si="2090"/>
        <v>2.9049424580665423E-2</v>
      </c>
      <c r="AF1569" s="13">
        <f t="shared" si="2091"/>
        <v>2.7120064382134455E-2</v>
      </c>
      <c r="AG1569" s="13">
        <f t="shared" si="2092"/>
        <v>1.68792303165653E-2</v>
      </c>
      <c r="AH1569" s="13">
        <f t="shared" si="2093"/>
        <v>9.4338119271449791E-3</v>
      </c>
      <c r="AI1569" s="13">
        <f t="shared" si="2094"/>
        <v>1.9961224413489506E-2</v>
      </c>
      <c r="AJ1569" s="13">
        <f t="shared" si="2095"/>
        <v>2.1118211978510128E-2</v>
      </c>
      <c r="AK1569" s="13">
        <f t="shared" si="2096"/>
        <v>1.4894840380897093E-2</v>
      </c>
      <c r="AL1569" s="13">
        <f t="shared" si="2097"/>
        <v>1.2451422157512017E-3</v>
      </c>
      <c r="AM1569" s="13">
        <f t="shared" si="2098"/>
        <v>6.5839165176903068E-3</v>
      </c>
      <c r="AN1569" s="13">
        <f t="shared" si="2099"/>
        <v>1.2293272064686759E-2</v>
      </c>
      <c r="AO1569" s="13">
        <f t="shared" si="2100"/>
        <v>1.1476796345332736E-2</v>
      </c>
      <c r="AP1569" s="13">
        <f t="shared" si="2101"/>
        <v>7.1430320400271722E-3</v>
      </c>
      <c r="AQ1569" s="13">
        <f t="shared" si="2102"/>
        <v>3.3343085380445198E-3</v>
      </c>
      <c r="AR1569" s="13">
        <f t="shared" si="2103"/>
        <v>3.5229005810105316E-3</v>
      </c>
      <c r="AS1569" s="13">
        <f t="shared" si="2104"/>
        <v>7.4541881507749807E-3</v>
      </c>
      <c r="AT1569" s="13">
        <f t="shared" si="2105"/>
        <v>7.8862459654219855E-3</v>
      </c>
      <c r="AU1569" s="13">
        <f t="shared" si="2106"/>
        <v>5.5622310723552641E-3</v>
      </c>
      <c r="AV1569" s="13">
        <f t="shared" si="2107"/>
        <v>2.942313868784358E-3</v>
      </c>
      <c r="AW1569" s="13">
        <f t="shared" si="2108"/>
        <v>1.3664684161787869E-4</v>
      </c>
      <c r="AX1569" s="13">
        <f t="shared" si="2109"/>
        <v>2.3218439542121586E-3</v>
      </c>
      <c r="AY1569" s="13">
        <f t="shared" si="2110"/>
        <v>4.3352705557833096E-3</v>
      </c>
      <c r="AZ1569" s="13">
        <f t="shared" si="2111"/>
        <v>4.0473371945917557E-3</v>
      </c>
      <c r="BA1569" s="13">
        <f t="shared" si="2112"/>
        <v>2.5190182336484106E-3</v>
      </c>
      <c r="BB1569" s="13">
        <f t="shared" si="2113"/>
        <v>1.175856968984248E-3</v>
      </c>
      <c r="BC1569" s="13">
        <f t="shared" si="2114"/>
        <v>4.3910428056132992E-4</v>
      </c>
      <c r="BD1569" s="13">
        <f t="shared" si="2115"/>
        <v>1.0963073216081812E-3</v>
      </c>
      <c r="BE1569" s="13">
        <f t="shared" si="2116"/>
        <v>2.3197024322484366E-3</v>
      </c>
      <c r="BF1569" s="13">
        <f t="shared" si="2117"/>
        <v>2.4541564523558311E-3</v>
      </c>
      <c r="BG1569" s="13">
        <f t="shared" si="2118"/>
        <v>1.7309357754712554E-3</v>
      </c>
      <c r="BH1569" s="13">
        <f t="shared" si="2119"/>
        <v>9.1563192393363259E-4</v>
      </c>
      <c r="BI1569" s="13">
        <f t="shared" si="2120"/>
        <v>3.8748142224891114E-4</v>
      </c>
      <c r="BJ1569" s="14">
        <f t="shared" si="2121"/>
        <v>0.43884829642142908</v>
      </c>
      <c r="BK1569" s="14">
        <f t="shared" si="2122"/>
        <v>0.21028109591645425</v>
      </c>
      <c r="BL1569" s="14">
        <f t="shared" si="2123"/>
        <v>0.32564415823138804</v>
      </c>
      <c r="BM1569" s="14">
        <f t="shared" si="2124"/>
        <v>0.75019337005977693</v>
      </c>
      <c r="BN1569" s="14">
        <f t="shared" si="2125"/>
        <v>0.2405914504168436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1.6306</v>
      </c>
      <c r="F1570" s="10">
        <f>VLOOKUP(B1570,home!$B$2:$E$405,3,FALSE)</f>
        <v>0.95399999999999996</v>
      </c>
      <c r="G1570" s="10">
        <f>VLOOKUP(C1570,away!$B$2:$E$405,4,FALSE)</f>
        <v>0.82969999999999999</v>
      </c>
      <c r="H1570" s="10">
        <f>VLOOKUP(A1570,away!$A$2:$E$405,3,FALSE)</f>
        <v>1.1465000000000001</v>
      </c>
      <c r="I1570" s="10">
        <f>VLOOKUP(C1570,away!$B$2:$E$405,3,FALSE)</f>
        <v>1.3340000000000001</v>
      </c>
      <c r="J1570" s="10">
        <f>VLOOKUP(B1570,home!$B$2:$E$405,4,FALSE)</f>
        <v>0.7268</v>
      </c>
      <c r="K1570" s="12">
        <f t="shared" si="2070"/>
        <v>1.2906750142799999</v>
      </c>
      <c r="L1570" s="12">
        <f t="shared" si="2071"/>
        <v>1.1115904508000001</v>
      </c>
      <c r="M1570" s="13">
        <f t="shared" si="2072"/>
        <v>9.0512667555736337E-2</v>
      </c>
      <c r="N1570" s="13">
        <f t="shared" si="2073"/>
        <v>0.11682243849002087</v>
      </c>
      <c r="O1570" s="13">
        <f t="shared" si="2074"/>
        <v>0.10061301693139149</v>
      </c>
      <c r="P1570" s="13">
        <f t="shared" si="2075"/>
        <v>0.12985870706467759</v>
      </c>
      <c r="Q1570" s="13">
        <f t="shared" si="2076"/>
        <v>7.5389901233166079E-2</v>
      </c>
      <c r="R1570" s="13">
        <f t="shared" si="2077"/>
        <v>5.5920234423556772E-2</v>
      </c>
      <c r="S1570" s="13">
        <f t="shared" si="2078"/>
        <v>4.6577137366229975E-2</v>
      </c>
      <c r="T1570" s="13">
        <f t="shared" si="2079"/>
        <v>8.3802694297542557E-2</v>
      </c>
      <c r="U1570" s="13">
        <f t="shared" si="2080"/>
        <v>7.2174849363165081E-2</v>
      </c>
      <c r="V1570" s="13">
        <f t="shared" si="2081"/>
        <v>7.4249236788724894E-3</v>
      </c>
      <c r="W1570" s="13">
        <f t="shared" si="2082"/>
        <v>3.2434620616894783E-2</v>
      </c>
      <c r="X1570" s="13">
        <f t="shared" si="2083"/>
        <v>3.6054014553061051E-2</v>
      </c>
      <c r="Y1570" s="13">
        <f t="shared" si="2084"/>
        <v>2.0038649145093453E-2</v>
      </c>
      <c r="Z1570" s="13">
        <f t="shared" si="2085"/>
        <v>2.0720132863907718E-2</v>
      </c>
      <c r="AA1570" s="13">
        <f t="shared" si="2086"/>
        <v>2.6742957780007588E-2</v>
      </c>
      <c r="AB1570" s="13">
        <f t="shared" si="2087"/>
        <v>1.7258233707300369E-2</v>
      </c>
      <c r="AC1570" s="13">
        <f t="shared" si="2088"/>
        <v>6.6578456297191626E-4</v>
      </c>
      <c r="AD1570" s="13">
        <f t="shared" si="2089"/>
        <v>1.0465638606969271E-2</v>
      </c>
      <c r="AE1570" s="13">
        <f t="shared" si="2090"/>
        <v>1.1633503937030857E-2</v>
      </c>
      <c r="AF1570" s="13">
        <f t="shared" si="2091"/>
        <v>6.465845942873855E-3</v>
      </c>
      <c r="AG1570" s="13">
        <f t="shared" si="2092"/>
        <v>2.3957908688141669E-3</v>
      </c>
      <c r="AH1570" s="13">
        <f t="shared" si="2093"/>
        <v>5.7580754577067723E-3</v>
      </c>
      <c r="AI1570" s="13">
        <f t="shared" si="2094"/>
        <v>7.4318041236010055E-3</v>
      </c>
      <c r="AJ1570" s="13">
        <f t="shared" si="2095"/>
        <v>4.7960219466774466E-3</v>
      </c>
      <c r="AK1570" s="13">
        <f t="shared" si="2096"/>
        <v>2.0633685648383674E-3</v>
      </c>
      <c r="AL1570" s="13">
        <f t="shared" si="2097"/>
        <v>3.8208098320785789E-5</v>
      </c>
      <c r="AM1570" s="13">
        <f t="shared" si="2098"/>
        <v>2.7015476516998723E-3</v>
      </c>
      <c r="AN1570" s="13">
        <f t="shared" si="2099"/>
        <v>3.0030145720107426E-3</v>
      </c>
      <c r="AO1570" s="13">
        <f t="shared" si="2100"/>
        <v>1.6690611609301957E-3</v>
      </c>
      <c r="AP1570" s="13">
        <f t="shared" si="2101"/>
        <v>6.1843748276372266E-4</v>
      </c>
      <c r="AQ1570" s="13">
        <f t="shared" si="2102"/>
        <v>1.7186230006423602E-4</v>
      </c>
      <c r="AR1570" s="13">
        <f t="shared" si="2103"/>
        <v>1.2801243387545371E-3</v>
      </c>
      <c r="AS1570" s="13">
        <f t="shared" si="2104"/>
        <v>1.6522244992021875E-3</v>
      </c>
      <c r="AT1570" s="13">
        <f t="shared" si="2105"/>
        <v>1.0662424395507749E-3</v>
      </c>
      <c r="AU1570" s="13">
        <f t="shared" si="2106"/>
        <v>4.5872415863104583E-4</v>
      </c>
      <c r="AV1570" s="13">
        <f t="shared" si="2107"/>
        <v>1.4801595249792663E-4</v>
      </c>
      <c r="AW1570" s="13">
        <f t="shared" si="2108"/>
        <v>1.5227009966072833E-6</v>
      </c>
      <c r="AX1570" s="13">
        <f t="shared" si="2109"/>
        <v>5.8113667565597279E-4</v>
      </c>
      <c r="AY1570" s="13">
        <f t="shared" si="2110"/>
        <v>6.4598597926883623E-4</v>
      </c>
      <c r="AZ1570" s="13">
        <f t="shared" si="2111"/>
        <v>3.5903592295296265E-4</v>
      </c>
      <c r="BA1570" s="13">
        <f t="shared" si="2112"/>
        <v>1.3303363448289264E-4</v>
      </c>
      <c r="BB1570" s="13">
        <f t="shared" si="2113"/>
        <v>3.6969729431600284E-5</v>
      </c>
      <c r="BC1570" s="13">
        <f t="shared" si="2114"/>
        <v>8.2190396409653154E-6</v>
      </c>
      <c r="BD1570" s="13">
        <f t="shared" si="2115"/>
        <v>2.3716233179936784E-4</v>
      </c>
      <c r="BE1570" s="13">
        <f t="shared" si="2116"/>
        <v>3.0609949598182717E-4</v>
      </c>
      <c r="BF1570" s="13">
        <f t="shared" si="2117"/>
        <v>1.9753748567372283E-4</v>
      </c>
      <c r="BG1570" s="13">
        <f t="shared" si="2118"/>
        <v>8.4985565714255782E-5</v>
      </c>
      <c r="BH1570" s="13">
        <f t="shared" si="2119"/>
        <v>2.7422186560460259E-5</v>
      </c>
      <c r="BI1570" s="13">
        <f t="shared" si="2120"/>
        <v>7.0786262061021622E-6</v>
      </c>
      <c r="BJ1570" s="14">
        <f t="shared" si="2121"/>
        <v>0.40543140184036897</v>
      </c>
      <c r="BK1570" s="14">
        <f t="shared" si="2122"/>
        <v>0.27572341430607789</v>
      </c>
      <c r="BL1570" s="14">
        <f t="shared" si="2123"/>
        <v>0.29822417937881701</v>
      </c>
      <c r="BM1570" s="14">
        <f t="shared" si="2124"/>
        <v>0.43033769941235028</v>
      </c>
      <c r="BN1570" s="14">
        <f t="shared" si="2125"/>
        <v>0.56911696569854908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1.6306</v>
      </c>
      <c r="F1571" s="10">
        <f>VLOOKUP(B1571,home!$B$2:$E$405,3,FALSE)</f>
        <v>1.1904999999999999</v>
      </c>
      <c r="G1571" s="10">
        <f>VLOOKUP(C1571,away!$B$2:$E$405,4,FALSE)</f>
        <v>0.74960000000000004</v>
      </c>
      <c r="H1571" s="10">
        <f>VLOOKUP(A1571,away!$A$2:$E$405,3,FALSE)</f>
        <v>1.1465000000000001</v>
      </c>
      <c r="I1571" s="10">
        <f>VLOOKUP(C1571,away!$B$2:$E$405,3,FALSE)</f>
        <v>0.96909999999999996</v>
      </c>
      <c r="J1571" s="10">
        <f>VLOOKUP(B1571,home!$B$2:$E$405,4,FALSE)</f>
        <v>1.1288</v>
      </c>
      <c r="K1571" s="12">
        <f t="shared" si="2070"/>
        <v>1.4551454832799999</v>
      </c>
      <c r="L1571" s="12">
        <f t="shared" si="2071"/>
        <v>1.25417937172</v>
      </c>
      <c r="M1571" s="13">
        <f t="shared" si="2072"/>
        <v>6.6581743875229041E-2</v>
      </c>
      <c r="N1571" s="13">
        <f t="shared" si="2073"/>
        <v>9.6886123868945337E-2</v>
      </c>
      <c r="O1571" s="13">
        <f t="shared" si="2074"/>
        <v>8.3505449701456722E-2</v>
      </c>
      <c r="P1571" s="13">
        <f t="shared" si="2075"/>
        <v>0.12151257796233997</v>
      </c>
      <c r="Q1571" s="13">
        <f t="shared" si="2076"/>
        <v>7.0491702770201212E-2</v>
      </c>
      <c r="R1571" s="13">
        <f t="shared" si="2077"/>
        <v>5.2365406220884536E-2</v>
      </c>
      <c r="S1571" s="13">
        <f t="shared" si="2078"/>
        <v>5.5440522220036856E-2</v>
      </c>
      <c r="T1571" s="13">
        <f t="shared" si="2079"/>
        <v>8.8409239491803945E-2</v>
      </c>
      <c r="U1571" s="13">
        <f t="shared" si="2080"/>
        <v>7.6199284342442539E-2</v>
      </c>
      <c r="V1571" s="13">
        <f t="shared" si="2081"/>
        <v>1.1242188734963738E-2</v>
      </c>
      <c r="W1571" s="13">
        <f t="shared" si="2082"/>
        <v>3.4191894298258176E-2</v>
      </c>
      <c r="X1571" s="13">
        <f t="shared" si="2083"/>
        <v>4.2882768508906093E-2</v>
      </c>
      <c r="Y1571" s="13">
        <f t="shared" si="2084"/>
        <v>2.6891341833057029E-2</v>
      </c>
      <c r="Z1571" s="13">
        <f t="shared" si="2085"/>
        <v>2.1891870757990511E-2</v>
      </c>
      <c r="AA1571" s="13">
        <f t="shared" si="2086"/>
        <v>3.1855856854039404E-2</v>
      </c>
      <c r="AB1571" s="13">
        <f t="shared" si="2087"/>
        <v>2.3177453108584836E-2</v>
      </c>
      <c r="AC1571" s="13">
        <f t="shared" si="2088"/>
        <v>1.2823216016282987E-3</v>
      </c>
      <c r="AD1571" s="13">
        <f t="shared" si="2089"/>
        <v>1.2438545138224394E-2</v>
      </c>
      <c r="AE1571" s="13">
        <f t="shared" si="2090"/>
        <v>1.5600166726569133E-2</v>
      </c>
      <c r="AF1571" s="13">
        <f t="shared" si="2091"/>
        <v>9.7827036519278644E-3</v>
      </c>
      <c r="AG1571" s="13">
        <f t="shared" si="2092"/>
        <v>4.0897550399659451E-3</v>
      </c>
      <c r="AH1571" s="13">
        <f t="shared" si="2093"/>
        <v>6.8640831782579986E-3</v>
      </c>
      <c r="AI1571" s="13">
        <f t="shared" si="2094"/>
        <v>9.9882396337003521E-3</v>
      </c>
      <c r="AJ1571" s="13">
        <f t="shared" si="2095"/>
        <v>7.2671708944486756E-3</v>
      </c>
      <c r="AK1571" s="13">
        <f t="shared" si="2096"/>
        <v>3.5249303010936217E-3</v>
      </c>
      <c r="AL1571" s="13">
        <f t="shared" si="2097"/>
        <v>9.3610166704342828E-5</v>
      </c>
      <c r="AM1571" s="13">
        <f t="shared" si="2098"/>
        <v>3.6199785552923263E-3</v>
      </c>
      <c r="AN1571" s="13">
        <f t="shared" si="2099"/>
        <v>4.5401024301164042E-3</v>
      </c>
      <c r="AO1571" s="13">
        <f t="shared" si="2100"/>
        <v>2.8470514066739187E-3</v>
      </c>
      <c r="AP1571" s="13">
        <f t="shared" si="2101"/>
        <v>1.1902377148256124E-3</v>
      </c>
      <c r="AQ1571" s="13">
        <f t="shared" si="2102"/>
        <v>3.7319289734435892E-4</v>
      </c>
      <c r="AR1571" s="13">
        <f t="shared" si="2103"/>
        <v>1.7217583055882861E-3</v>
      </c>
      <c r="AS1571" s="13">
        <f t="shared" si="2104"/>
        <v>2.5054088216766202E-3</v>
      </c>
      <c r="AT1571" s="13">
        <f t="shared" si="2105"/>
        <v>1.8228671653163007E-3</v>
      </c>
      <c r="AU1571" s="13">
        <f t="shared" si="2106"/>
        <v>8.8417897407647703E-4</v>
      </c>
      <c r="AV1571" s="13">
        <f t="shared" si="2107"/>
        <v>3.2165226013463249E-4</v>
      </c>
      <c r="AW1571" s="13">
        <f t="shared" si="2108"/>
        <v>4.7455503639777051E-6</v>
      </c>
      <c r="AX1571" s="13">
        <f t="shared" si="2109"/>
        <v>8.7793257405068123E-4</v>
      </c>
      <c r="AY1571" s="13">
        <f t="shared" si="2110"/>
        <v>1.1010849241354058E-3</v>
      </c>
      <c r="AZ1571" s="13">
        <f t="shared" si="2111"/>
        <v>6.904789991812537E-4</v>
      </c>
      <c r="BA1571" s="13">
        <f t="shared" si="2112"/>
        <v>2.8866150579299967E-4</v>
      </c>
      <c r="BB1571" s="13">
        <f t="shared" si="2113"/>
        <v>9.050832649380341E-5</v>
      </c>
      <c r="BC1571" s="13">
        <f t="shared" si="2114"/>
        <v>2.2702735211485378E-5</v>
      </c>
      <c r="BD1571" s="13">
        <f t="shared" si="2115"/>
        <v>3.5989895832606774E-4</v>
      </c>
      <c r="BE1571" s="13">
        <f t="shared" si="2116"/>
        <v>5.2370534364535443E-4</v>
      </c>
      <c r="BF1571" s="13">
        <f t="shared" si="2117"/>
        <v>3.810337326875689E-4</v>
      </c>
      <c r="BG1571" s="13">
        <f t="shared" si="2118"/>
        <v>1.8481983836587821E-4</v>
      </c>
      <c r="BH1571" s="13">
        <f t="shared" si="2119"/>
        <v>6.7234938254661844E-5</v>
      </c>
      <c r="BI1571" s="13">
        <f t="shared" si="2120"/>
        <v>1.9567323343976174E-5</v>
      </c>
      <c r="BJ1571" s="14">
        <f t="shared" si="2121"/>
        <v>0.41730617339697729</v>
      </c>
      <c r="BK1571" s="14">
        <f t="shared" si="2122"/>
        <v>0.25725404948503766</v>
      </c>
      <c r="BL1571" s="14">
        <f t="shared" si="2123"/>
        <v>0.30353999989632452</v>
      </c>
      <c r="BM1571" s="14">
        <f t="shared" si="2124"/>
        <v>0.50755274976350162</v>
      </c>
      <c r="BN1571" s="14">
        <f t="shared" si="2125"/>
        <v>0.49134300439905682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1.391</v>
      </c>
      <c r="F1572" s="10">
        <f>VLOOKUP(B1572,home!$B$2:$E$405,3,FALSE)</f>
        <v>1.2417</v>
      </c>
      <c r="G1572" s="10">
        <f>VLOOKUP(C1572,away!$B$2:$E$405,4,FALSE)</f>
        <v>0.71889999999999998</v>
      </c>
      <c r="H1572" s="10">
        <f>VLOOKUP(A1572,away!$A$2:$E$405,3,FALSE)</f>
        <v>1.016</v>
      </c>
      <c r="I1572" s="10">
        <f>VLOOKUP(C1572,away!$B$2:$E$405,3,FALSE)</f>
        <v>0.90849999999999997</v>
      </c>
      <c r="J1572" s="10">
        <f>VLOOKUP(B1572,home!$B$2:$E$405,4,FALSE)</f>
        <v>1.1632</v>
      </c>
      <c r="K1572" s="12">
        <f t="shared" si="2070"/>
        <v>1.24168745883</v>
      </c>
      <c r="L1572" s="12">
        <f t="shared" si="2071"/>
        <v>1.0736754752</v>
      </c>
      <c r="M1572" s="13">
        <f t="shared" si="2072"/>
        <v>9.8730344896952746E-2</v>
      </c>
      <c r="N1572" s="13">
        <f t="shared" si="2073"/>
        <v>0.12259223106450672</v>
      </c>
      <c r="O1572" s="13">
        <f t="shared" si="2074"/>
        <v>0.10600434997389563</v>
      </c>
      <c r="P1572" s="13">
        <f t="shared" si="2075"/>
        <v>0.13162427194401244</v>
      </c>
      <c r="Q1572" s="13">
        <f t="shared" si="2076"/>
        <v>7.6110617931393787E-2</v>
      </c>
      <c r="R1572" s="13">
        <f t="shared" si="2077"/>
        <v>5.6907135415744735E-2</v>
      </c>
      <c r="S1572" s="13">
        <f t="shared" si="2078"/>
        <v>4.3869362005353602E-2</v>
      </c>
      <c r="T1572" s="13">
        <f t="shared" si="2079"/>
        <v>8.1718103875254855E-2</v>
      </c>
      <c r="U1572" s="13">
        <f t="shared" si="2080"/>
        <v>7.0660876363670772E-2</v>
      </c>
      <c r="V1572" s="13">
        <f t="shared" si="2081"/>
        <v>6.4983655347409346E-3</v>
      </c>
      <c r="W1572" s="13">
        <f t="shared" si="2082"/>
        <v>3.1501866589737783E-2</v>
      </c>
      <c r="X1572" s="13">
        <f t="shared" si="2083"/>
        <v>3.3822781580423719E-2</v>
      </c>
      <c r="Y1572" s="13">
        <f t="shared" si="2084"/>
        <v>1.8157345542973616E-2</v>
      </c>
      <c r="Z1572" s="13">
        <f t="shared" si="2085"/>
        <v>2.0366598553256829E-2</v>
      </c>
      <c r="AA1572" s="13">
        <f t="shared" si="2086"/>
        <v>2.5288950002604227E-2</v>
      </c>
      <c r="AB1572" s="13">
        <f t="shared" si="2087"/>
        <v>1.5700486032606285E-2</v>
      </c>
      <c r="AC1572" s="13">
        <f t="shared" si="2088"/>
        <v>5.4146386885225138E-4</v>
      </c>
      <c r="AD1572" s="13">
        <f t="shared" si="2089"/>
        <v>9.7788681685532976E-3</v>
      </c>
      <c r="AE1572" s="13">
        <f t="shared" si="2090"/>
        <v>1.0499330927789615E-2</v>
      </c>
      <c r="AF1572" s="13">
        <f t="shared" si="2091"/>
        <v>5.636437061588285E-3</v>
      </c>
      <c r="AG1572" s="13">
        <f t="shared" si="2092"/>
        <v>2.0172347468452316E-3</v>
      </c>
      <c r="AH1572" s="13">
        <f t="shared" si="2093"/>
        <v>5.4667793449689143E-3</v>
      </c>
      <c r="AI1572" s="13">
        <f t="shared" si="2094"/>
        <v>6.7880313528387833E-3</v>
      </c>
      <c r="AJ1572" s="13">
        <f t="shared" si="2095"/>
        <v>4.2143067004823788E-3</v>
      </c>
      <c r="AK1572" s="13">
        <f t="shared" si="2096"/>
        <v>1.7442839258840685E-3</v>
      </c>
      <c r="AL1572" s="13">
        <f t="shared" si="2097"/>
        <v>2.8874521848800126E-5</v>
      </c>
      <c r="AM1572" s="13">
        <f t="shared" si="2098"/>
        <v>2.428459593288905E-3</v>
      </c>
      <c r="AN1572" s="13">
        <f t="shared" si="2099"/>
        <v>2.6073775078284634E-3</v>
      </c>
      <c r="AO1572" s="13">
        <f t="shared" si="2100"/>
        <v>1.3997386423717582E-3</v>
      </c>
      <c r="AP1572" s="13">
        <f t="shared" si="2101"/>
        <v>5.0095501733476685E-4</v>
      </c>
      <c r="AQ1572" s="13">
        <f t="shared" si="2102"/>
        <v>1.3446577907268251E-4</v>
      </c>
      <c r="AR1572" s="13">
        <f t="shared" si="2103"/>
        <v>1.173909382204609E-3</v>
      </c>
      <c r="AS1572" s="13">
        <f t="shared" si="2104"/>
        <v>1.4576285576863362E-3</v>
      </c>
      <c r="AT1572" s="13">
        <f t="shared" si="2105"/>
        <v>9.0495954985579262E-4</v>
      </c>
      <c r="AU1572" s="13">
        <f t="shared" si="2106"/>
        <v>3.7455897460145985E-4</v>
      </c>
      <c r="AV1572" s="13">
        <f t="shared" si="2107"/>
        <v>1.1627129533871431E-4</v>
      </c>
      <c r="AW1572" s="13">
        <f t="shared" si="2108"/>
        <v>1.0692952269938874E-6</v>
      </c>
      <c r="AX1572" s="13">
        <f t="shared" si="2109"/>
        <v>5.0256463687703824E-4</v>
      </c>
      <c r="AY1572" s="13">
        <f t="shared" si="2110"/>
        <v>5.3959132531766947E-4</v>
      </c>
      <c r="AZ1572" s="13">
        <f t="shared" si="2111"/>
        <v>2.8967298631212322E-4</v>
      </c>
      <c r="BA1572" s="13">
        <f t="shared" si="2112"/>
        <v>1.0367159374375734E-4</v>
      </c>
      <c r="BB1572" s="13">
        <f t="shared" si="2113"/>
        <v>2.7827411919392503E-5</v>
      </c>
      <c r="BC1572" s="13">
        <f t="shared" si="2114"/>
        <v>5.9755219432279792E-6</v>
      </c>
      <c r="BD1572" s="13">
        <f t="shared" si="2115"/>
        <v>2.1006628563004521E-4</v>
      </c>
      <c r="BE1572" s="13">
        <f t="shared" si="2116"/>
        <v>2.6083667238982781E-4</v>
      </c>
      <c r="BF1572" s="13">
        <f t="shared" si="2117"/>
        <v>1.6193881245469928E-4</v>
      </c>
      <c r="BG1572" s="13">
        <f t="shared" si="2118"/>
        <v>6.7025797507607821E-5</v>
      </c>
      <c r="BH1572" s="13">
        <f t="shared" si="2119"/>
        <v>2.0806273045818926E-5</v>
      </c>
      <c r="BI1572" s="13">
        <f t="shared" si="2120"/>
        <v>5.1669776611972071E-6</v>
      </c>
      <c r="BJ1572" s="14">
        <f t="shared" si="2121"/>
        <v>0.40037511750507659</v>
      </c>
      <c r="BK1572" s="14">
        <f t="shared" si="2122"/>
        <v>0.28183227409707839</v>
      </c>
      <c r="BL1572" s="14">
        <f t="shared" si="2123"/>
        <v>0.29752836769107188</v>
      </c>
      <c r="BM1572" s="14">
        <f t="shared" si="2124"/>
        <v>0.40759488458988691</v>
      </c>
      <c r="BN1572" s="14">
        <f t="shared" si="2125"/>
        <v>0.59196895122650606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1.391</v>
      </c>
      <c r="F1573" s="10">
        <f>VLOOKUP(B1573,home!$B$2:$E$405,3,FALSE)</f>
        <v>0.95850000000000002</v>
      </c>
      <c r="G1573" s="10">
        <f>VLOOKUP(C1573,away!$B$2:$E$405,4,FALSE)</f>
        <v>1.1060000000000001</v>
      </c>
      <c r="H1573" s="10">
        <f>VLOOKUP(A1573,away!$A$2:$E$405,3,FALSE)</f>
        <v>1.016</v>
      </c>
      <c r="I1573" s="10">
        <f>VLOOKUP(C1573,away!$B$2:$E$405,3,FALSE)</f>
        <v>1.7414000000000001</v>
      </c>
      <c r="J1573" s="10">
        <f>VLOOKUP(B1573,home!$B$2:$E$405,4,FALSE)</f>
        <v>0.9022</v>
      </c>
      <c r="K1573" s="12">
        <f t="shared" si="2070"/>
        <v>1.4746004910000001</v>
      </c>
      <c r="L1573" s="12">
        <f t="shared" si="2071"/>
        <v>1.59622853728</v>
      </c>
      <c r="M1573" s="13">
        <f t="shared" si="2072"/>
        <v>4.6382686355205545E-2</v>
      </c>
      <c r="N1573" s="13">
        <f t="shared" si="2073"/>
        <v>6.8395932073285107E-2</v>
      </c>
      <c r="O1573" s="13">
        <f t="shared" si="2074"/>
        <v>7.4037367595886763E-2</v>
      </c>
      <c r="P1573" s="13">
        <f t="shared" si="2075"/>
        <v>0.10917553860924212</v>
      </c>
      <c r="Q1573" s="13">
        <f t="shared" si="2076"/>
        <v>5.042833750883445E-2</v>
      </c>
      <c r="R1573" s="13">
        <f t="shared" si="2077"/>
        <v>5.9090279490822017E-2</v>
      </c>
      <c r="S1573" s="13">
        <f t="shared" si="2078"/>
        <v>6.4244328903992079E-2</v>
      </c>
      <c r="T1573" s="13">
        <f t="shared" si="2079"/>
        <v>8.0495151419188976E-2</v>
      </c>
      <c r="U1573" s="13">
        <f t="shared" si="2080"/>
        <v>8.7134555150493384E-2</v>
      </c>
      <c r="V1573" s="13">
        <f t="shared" si="2081"/>
        <v>1.6802029094719312E-2</v>
      </c>
      <c r="W1573" s="13">
        <f t="shared" si="2082"/>
        <v>2.4787217083613668E-2</v>
      </c>
      <c r="X1573" s="13">
        <f t="shared" si="2083"/>
        <v>3.9566063268618473E-2</v>
      </c>
      <c r="Y1573" s="13">
        <f t="shared" si="2084"/>
        <v>3.1578239648597406E-2</v>
      </c>
      <c r="Z1573" s="13">
        <f t="shared" si="2085"/>
        <v>3.1440530133033731E-2</v>
      </c>
      <c r="AA1573" s="13">
        <f t="shared" si="2086"/>
        <v>4.6362221171471839E-2</v>
      </c>
      <c r="AB1573" s="13">
        <f t="shared" si="2087"/>
        <v>3.4182877051651496E-2</v>
      </c>
      <c r="AC1573" s="13">
        <f t="shared" si="2088"/>
        <v>2.4717878591812444E-3</v>
      </c>
      <c r="AD1573" s="13">
        <f t="shared" si="2089"/>
        <v>9.1378106205050776E-3</v>
      </c>
      <c r="AE1573" s="13">
        <f t="shared" si="2090"/>
        <v>1.4586034080710469E-2</v>
      </c>
      <c r="AF1573" s="13">
        <f t="shared" si="2091"/>
        <v>1.1641321922684354E-2</v>
      </c>
      <c r="AG1573" s="13">
        <f t="shared" si="2092"/>
        <v>6.1940700882173469E-3</v>
      </c>
      <c r="AH1573" s="13">
        <f t="shared" si="2093"/>
        <v>1.2546567856390051E-2</v>
      </c>
      <c r="AI1573" s="13">
        <f t="shared" si="2094"/>
        <v>1.8501175121397588E-2</v>
      </c>
      <c r="AJ1573" s="13">
        <f t="shared" si="2095"/>
        <v>1.3640920959044938E-2</v>
      </c>
      <c r="AK1573" s="13">
        <f t="shared" si="2096"/>
        <v>6.7049695812999533E-3</v>
      </c>
      <c r="AL1573" s="13">
        <f t="shared" si="2097"/>
        <v>2.3272370969398278E-4</v>
      </c>
      <c r="AM1573" s="13">
        <f t="shared" si="2098"/>
        <v>2.6949240055323597E-3</v>
      </c>
      <c r="AN1573" s="13">
        <f t="shared" si="2099"/>
        <v>4.3017146034316769E-3</v>
      </c>
      <c r="AO1573" s="13">
        <f t="shared" si="2100"/>
        <v>3.4332598046158814E-3</v>
      </c>
      <c r="AP1573" s="13">
        <f t="shared" si="2101"/>
        <v>1.826755758674742E-3</v>
      </c>
      <c r="AQ1573" s="13">
        <f t="shared" si="2102"/>
        <v>7.2897991815930015E-4</v>
      </c>
      <c r="AR1573" s="13">
        <f t="shared" si="2103"/>
        <v>4.0054379314579513E-3</v>
      </c>
      <c r="AS1573" s="13">
        <f t="shared" si="2104"/>
        <v>5.90642074039792E-3</v>
      </c>
      <c r="AT1573" s="13">
        <f t="shared" si="2105"/>
        <v>4.3548054619216795E-3</v>
      </c>
      <c r="AU1573" s="13">
        <f t="shared" si="2106"/>
        <v>2.1405327574530639E-3</v>
      </c>
      <c r="AV1573" s="13">
        <f t="shared" si="2107"/>
        <v>7.8910766378546815E-4</v>
      </c>
      <c r="AW1573" s="13">
        <f t="shared" si="2108"/>
        <v>1.5216247908639668E-5</v>
      </c>
      <c r="AX1573" s="13">
        <f t="shared" si="2109"/>
        <v>6.6232271029428489E-4</v>
      </c>
      <c r="AY1573" s="13">
        <f t="shared" si="2110"/>
        <v>1.0572184110603715E-3</v>
      </c>
      <c r="AZ1573" s="13">
        <f t="shared" si="2111"/>
        <v>8.4378109893619153E-4</v>
      </c>
      <c r="BA1573" s="13">
        <f t="shared" si="2112"/>
        <v>4.4895582311314255E-4</v>
      </c>
      <c r="BB1573" s="13">
        <f t="shared" si="2113"/>
        <v>1.7915902420780752E-4</v>
      </c>
      <c r="BC1573" s="13">
        <f t="shared" si="2114"/>
        <v>5.7195749430348146E-5</v>
      </c>
      <c r="BD1573" s="13">
        <f t="shared" si="2115"/>
        <v>1.0655990550828256E-3</v>
      </c>
      <c r="BE1573" s="13">
        <f t="shared" si="2116"/>
        <v>1.5713328898342709E-3</v>
      </c>
      <c r="BF1573" s="13">
        <f t="shared" si="2117"/>
        <v>1.1585441254370328E-3</v>
      </c>
      <c r="BG1573" s="13">
        <f t="shared" si="2118"/>
        <v>5.6946324540487142E-4</v>
      </c>
      <c r="BH1573" s="13">
        <f t="shared" si="2119"/>
        <v>2.0993269532011927E-4</v>
      </c>
      <c r="BI1573" s="13">
        <f t="shared" si="2120"/>
        <v>6.1913371119200246E-5</v>
      </c>
      <c r="BJ1573" s="14">
        <f t="shared" si="2121"/>
        <v>0.35304444462171142</v>
      </c>
      <c r="BK1573" s="14">
        <f t="shared" si="2122"/>
        <v>0.24036631294309466</v>
      </c>
      <c r="BL1573" s="14">
        <f t="shared" si="2123"/>
        <v>0.37403402391567248</v>
      </c>
      <c r="BM1573" s="14">
        <f t="shared" si="2124"/>
        <v>0.59033316781708445</v>
      </c>
      <c r="BN1573" s="14">
        <f t="shared" si="2125"/>
        <v>0.40751014163327604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1.391</v>
      </c>
      <c r="F1574" s="10">
        <f>VLOOKUP(B1574,home!$B$2:$E$405,3,FALSE)</f>
        <v>1.0507</v>
      </c>
      <c r="G1574" s="10">
        <f>VLOOKUP(C1574,away!$B$2:$E$405,4,FALSE)</f>
        <v>0.44240000000000002</v>
      </c>
      <c r="H1574" s="10">
        <f>VLOOKUP(A1574,away!$A$2:$E$405,3,FALSE)</f>
        <v>1.016</v>
      </c>
      <c r="I1574" s="10">
        <f>VLOOKUP(C1574,away!$B$2:$E$405,3,FALSE)</f>
        <v>0.53</v>
      </c>
      <c r="J1574" s="10">
        <f>VLOOKUP(B1574,home!$B$2:$E$405,4,FALSE)</f>
        <v>1.3628</v>
      </c>
      <c r="K1574" s="12">
        <f t="shared" si="2070"/>
        <v>0.64657808488000001</v>
      </c>
      <c r="L1574" s="12">
        <f t="shared" si="2071"/>
        <v>0.73384054400000009</v>
      </c>
      <c r="M1574" s="13">
        <f t="shared" si="2072"/>
        <v>0.25147325705336943</v>
      </c>
      <c r="N1574" s="13">
        <f t="shared" si="2073"/>
        <v>0.16259709694410357</v>
      </c>
      <c r="O1574" s="13">
        <f t="shared" si="2074"/>
        <v>0.18454127175749646</v>
      </c>
      <c r="P1574" s="13">
        <f t="shared" si="2075"/>
        <v>0.11932034207428172</v>
      </c>
      <c r="Q1574" s="13">
        <f t="shared" si="2076"/>
        <v>5.2565859774583092E-2</v>
      </c>
      <c r="R1574" s="13">
        <f t="shared" si="2077"/>
        <v>6.7711933628486529E-2</v>
      </c>
      <c r="S1574" s="13">
        <f t="shared" si="2078"/>
        <v>1.4153934497398714E-2</v>
      </c>
      <c r="T1574" s="13">
        <f t="shared" si="2079"/>
        <v>3.8574959132807778E-2</v>
      </c>
      <c r="U1574" s="13">
        <f t="shared" si="2080"/>
        <v>4.3781052369028496E-2</v>
      </c>
      <c r="V1574" s="13">
        <f t="shared" si="2081"/>
        <v>7.4620362583621073E-4</v>
      </c>
      <c r="W1574" s="13">
        <f t="shared" si="2082"/>
        <v>1.132931098104019E-2</v>
      </c>
      <c r="X1574" s="13">
        <f t="shared" si="2083"/>
        <v>8.3139077334717076E-3</v>
      </c>
      <c r="Y1574" s="13">
        <f t="shared" si="2084"/>
        <v>3.0505412869483426E-3</v>
      </c>
      <c r="Z1574" s="13">
        <f t="shared" si="2085"/>
        <v>1.6563254069740154E-2</v>
      </c>
      <c r="AA1574" s="13">
        <f t="shared" si="2086"/>
        <v>1.0709437095793455E-2</v>
      </c>
      <c r="AB1574" s="13">
        <f t="shared" si="2087"/>
        <v>3.4622436637704807E-3</v>
      </c>
      <c r="AC1574" s="13">
        <f t="shared" si="2088"/>
        <v>2.2128911672143985E-5</v>
      </c>
      <c r="AD1574" s="13">
        <f t="shared" si="2089"/>
        <v>1.8313210492827297E-3</v>
      </c>
      <c r="AE1574" s="13">
        <f t="shared" si="2090"/>
        <v>1.3438976350442892E-3</v>
      </c>
      <c r="AF1574" s="13">
        <f t="shared" si="2091"/>
        <v>4.9310328579060738E-4</v>
      </c>
      <c r="AG1574" s="13">
        <f t="shared" si="2092"/>
        <v>1.2061972783092229E-4</v>
      </c>
      <c r="AH1574" s="13">
        <f t="shared" si="2093"/>
        <v>3.0386968442370817E-3</v>
      </c>
      <c r="AI1574" s="13">
        <f t="shared" si="2094"/>
        <v>1.9647547860777125E-3</v>
      </c>
      <c r="AJ1574" s="13">
        <f t="shared" si="2095"/>
        <v>6.3518369342047056E-4</v>
      </c>
      <c r="AK1574" s="13">
        <f t="shared" si="2096"/>
        <v>1.3689861867960434E-4</v>
      </c>
      <c r="AL1574" s="13">
        <f t="shared" si="2097"/>
        <v>4.1999365521263615E-7</v>
      </c>
      <c r="AM1574" s="13">
        <f t="shared" si="2098"/>
        <v>2.3681841136913192E-4</v>
      </c>
      <c r="AN1574" s="13">
        <f t="shared" si="2099"/>
        <v>1.7378695182833955E-4</v>
      </c>
      <c r="AO1574" s="13">
        <f t="shared" si="2100"/>
        <v>6.3765955634905244E-5</v>
      </c>
      <c r="AP1574" s="13">
        <f t="shared" si="2101"/>
        <v>1.5598014523932914E-5</v>
      </c>
      <c r="AQ1574" s="13">
        <f t="shared" si="2102"/>
        <v>2.8616138658907077E-6</v>
      </c>
      <c r="AR1574" s="13">
        <f t="shared" si="2103"/>
        <v>4.4598378904520483E-4</v>
      </c>
      <c r="AS1574" s="13">
        <f t="shared" si="2104"/>
        <v>2.8836334420837451E-4</v>
      </c>
      <c r="AT1574" s="13">
        <f t="shared" si="2105"/>
        <v>9.3224709423921504E-5</v>
      </c>
      <c r="AU1574" s="13">
        <f t="shared" si="2106"/>
        <v>2.009235136093789E-5</v>
      </c>
      <c r="AV1574" s="13">
        <f t="shared" si="2107"/>
        <v>3.2478185159228199E-6</v>
      </c>
      <c r="AW1574" s="13">
        <f t="shared" si="2108"/>
        <v>5.5355771994965563E-9</v>
      </c>
      <c r="AX1574" s="13">
        <f t="shared" si="2109"/>
        <v>2.5520265814562886E-5</v>
      </c>
      <c r="AY1574" s="13">
        <f t="shared" si="2110"/>
        <v>1.8727805748383432E-5</v>
      </c>
      <c r="AZ1574" s="13">
        <f t="shared" si="2111"/>
        <v>6.8716115791600132E-6</v>
      </c>
      <c r="BA1574" s="13">
        <f t="shared" si="2112"/>
        <v>1.6808890598024948E-6</v>
      </c>
      <c r="BB1574" s="13">
        <f t="shared" si="2113"/>
        <v>3.0837613551227782E-7</v>
      </c>
      <c r="BC1574" s="13">
        <f t="shared" si="2114"/>
        <v>4.5259782208189548E-8</v>
      </c>
      <c r="BD1574" s="13">
        <f t="shared" si="2115"/>
        <v>5.4546831061352388E-5</v>
      </c>
      <c r="BE1574" s="13">
        <f t="shared" si="2116"/>
        <v>3.5268785563922128E-5</v>
      </c>
      <c r="BF1574" s="13">
        <f t="shared" si="2117"/>
        <v>1.1402011912982081E-5</v>
      </c>
      <c r="BG1574" s="13">
        <f t="shared" si="2118"/>
        <v>2.4574303421583E-6</v>
      </c>
      <c r="BH1574" s="13">
        <f t="shared" si="2119"/>
        <v>3.9723015108967907E-7</v>
      </c>
      <c r="BI1574" s="13">
        <f t="shared" si="2120"/>
        <v>5.1368062069631555E-8</v>
      </c>
      <c r="BJ1574" s="14">
        <f t="shared" si="2121"/>
        <v>0.28076660270624493</v>
      </c>
      <c r="BK1574" s="14">
        <f t="shared" si="2122"/>
        <v>0.3857350139619618</v>
      </c>
      <c r="BL1574" s="14">
        <f t="shared" si="2123"/>
        <v>0.31693650812663826</v>
      </c>
      <c r="BM1574" s="14">
        <f t="shared" si="2124"/>
        <v>0.16177289536209327</v>
      </c>
      <c r="BN1574" s="14">
        <f t="shared" si="2125"/>
        <v>0.8382097612323206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1.391</v>
      </c>
      <c r="F1575" s="10">
        <f>VLOOKUP(B1575,home!$B$2:$E$405,3,FALSE)</f>
        <v>0.66359999999999997</v>
      </c>
      <c r="G1575" s="10">
        <f>VLOOKUP(C1575,away!$B$2:$E$405,4,FALSE)</f>
        <v>1.1613</v>
      </c>
      <c r="H1575" s="10">
        <f>VLOOKUP(A1575,away!$A$2:$E$405,3,FALSE)</f>
        <v>1.016</v>
      </c>
      <c r="I1575" s="10">
        <f>VLOOKUP(C1575,away!$B$2:$E$405,3,FALSE)</f>
        <v>0.60570000000000002</v>
      </c>
      <c r="J1575" s="10">
        <f>VLOOKUP(B1575,home!$B$2:$E$405,4,FALSE)</f>
        <v>0.7571</v>
      </c>
      <c r="K1575" s="12">
        <f t="shared" si="2070"/>
        <v>1.0719584038800001</v>
      </c>
      <c r="L1575" s="12">
        <f t="shared" si="2071"/>
        <v>0.46591267752000004</v>
      </c>
      <c r="M1575" s="13">
        <f t="shared" si="2072"/>
        <v>0.21483798750536764</v>
      </c>
      <c r="N1575" s="13">
        <f t="shared" si="2073"/>
        <v>0.2302973861790453</v>
      </c>
      <c r="O1575" s="13">
        <f t="shared" si="2074"/>
        <v>0.10009574199163414</v>
      </c>
      <c r="P1575" s="13">
        <f t="shared" si="2075"/>
        <v>0.10729847182053642</v>
      </c>
      <c r="Q1575" s="13">
        <f t="shared" si="2076"/>
        <v>0.12343460925311267</v>
      </c>
      <c r="R1575" s="13">
        <f t="shared" si="2077"/>
        <v>2.3317937579836683E-2</v>
      </c>
      <c r="S1575" s="13">
        <f t="shared" si="2078"/>
        <v>1.3397260638944036E-2</v>
      </c>
      <c r="T1575" s="13">
        <f t="shared" si="2079"/>
        <v>5.7509749295752692E-2</v>
      </c>
      <c r="U1575" s="13">
        <f t="shared" si="2080"/>
        <v>2.49958591498552E-2</v>
      </c>
      <c r="V1575" s="13">
        <f t="shared" si="2081"/>
        <v>7.4345717690287364E-4</v>
      </c>
      <c r="W1575" s="13">
        <f t="shared" si="2082"/>
        <v>4.4105588906172728E-2</v>
      </c>
      <c r="X1575" s="13">
        <f t="shared" si="2083"/>
        <v>2.0549353020871342E-2</v>
      </c>
      <c r="Y1575" s="13">
        <f t="shared" si="2084"/>
        <v>4.7871020436289343E-3</v>
      </c>
      <c r="Z1575" s="13">
        <f t="shared" si="2085"/>
        <v>3.6213742440219794E-3</v>
      </c>
      <c r="AA1575" s="13">
        <f t="shared" si="2086"/>
        <v>3.881962554473943E-3</v>
      </c>
      <c r="AB1575" s="13">
        <f t="shared" si="2087"/>
        <v>2.0806511919079077E-3</v>
      </c>
      <c r="AC1575" s="13">
        <f t="shared" si="2088"/>
        <v>2.3206969782199096E-5</v>
      </c>
      <c r="AD1575" s="13">
        <f t="shared" si="2089"/>
        <v>1.1819839171512088E-2</v>
      </c>
      <c r="AE1575" s="13">
        <f t="shared" si="2090"/>
        <v>5.507012916254975E-3</v>
      </c>
      <c r="AF1575" s="13">
        <f t="shared" si="2091"/>
        <v>1.2828935664747896E-3</v>
      </c>
      <c r="AG1575" s="13">
        <f t="shared" si="2092"/>
        <v>1.992387921764838E-4</v>
      </c>
      <c r="AH1575" s="13">
        <f t="shared" si="2093"/>
        <v>4.2181104258356153E-4</v>
      </c>
      <c r="AI1575" s="13">
        <f t="shared" si="2094"/>
        <v>4.5216389194683334E-4</v>
      </c>
      <c r="AJ1575" s="13">
        <f t="shared" si="2095"/>
        <v>2.4235044195174813E-4</v>
      </c>
      <c r="AK1575" s="13">
        <f t="shared" si="2096"/>
        <v>8.6596530978069532E-5</v>
      </c>
      <c r="AL1575" s="13">
        <f t="shared" si="2097"/>
        <v>4.6361864065648421E-7</v>
      </c>
      <c r="AM1575" s="13">
        <f t="shared" si="2098"/>
        <v>2.5340751864824807E-3</v>
      </c>
      <c r="AN1575" s="13">
        <f t="shared" si="2099"/>
        <v>1.1806577551710458E-3</v>
      </c>
      <c r="AO1575" s="13">
        <f t="shared" si="2100"/>
        <v>2.7504170797324731E-4</v>
      </c>
      <c r="AP1575" s="13">
        <f t="shared" si="2101"/>
        <v>4.2715139530496532E-5</v>
      </c>
      <c r="AQ1575" s="13">
        <f t="shared" si="2102"/>
        <v>4.9753812573235081E-6</v>
      </c>
      <c r="AR1575" s="13">
        <f t="shared" si="2103"/>
        <v>3.9305422451522004E-5</v>
      </c>
      <c r="AS1575" s="13">
        <f t="shared" si="2104"/>
        <v>4.2133777914962642E-5</v>
      </c>
      <c r="AT1575" s="13">
        <f t="shared" si="2105"/>
        <v>2.2582828661578871E-5</v>
      </c>
      <c r="AU1575" s="13">
        <f t="shared" si="2106"/>
        <v>8.0692843223872047E-6</v>
      </c>
      <c r="AV1575" s="13">
        <f t="shared" si="2107"/>
        <v>2.1624842856700235E-6</v>
      </c>
      <c r="AW1575" s="13">
        <f t="shared" si="2108"/>
        <v>6.431923193687762E-9</v>
      </c>
      <c r="AX1575" s="13">
        <f t="shared" si="2109"/>
        <v>4.5273719870227874E-4</v>
      </c>
      <c r="AY1575" s="13">
        <f t="shared" si="2110"/>
        <v>2.1093600046028294E-4</v>
      </c>
      <c r="AZ1575" s="13">
        <f t="shared" si="2111"/>
        <v>4.9138878379905191E-5</v>
      </c>
      <c r="BA1575" s="13">
        <f t="shared" si="2112"/>
        <v>7.631475465437091E-6</v>
      </c>
      <c r="BB1575" s="13">
        <f t="shared" si="2113"/>
        <v>8.8890029188249564E-7</v>
      </c>
      <c r="BC1575" s="13">
        <f t="shared" si="2114"/>
        <v>8.2829983007856666E-8</v>
      </c>
      <c r="BD1575" s="13">
        <f t="shared" si="2115"/>
        <v>3.0521491025738877E-6</v>
      </c>
      <c r="BE1575" s="13">
        <f t="shared" si="2116"/>
        <v>3.271776880398879E-6</v>
      </c>
      <c r="BF1575" s="13">
        <f t="shared" si="2117"/>
        <v>1.7536043612819337E-6</v>
      </c>
      <c r="BG1575" s="13">
        <f t="shared" si="2118"/>
        <v>6.265969773855964E-7</v>
      </c>
      <c r="BH1575" s="13">
        <f t="shared" si="2119"/>
        <v>1.6792147393857408E-7</v>
      </c>
      <c r="BI1575" s="13">
        <f t="shared" si="2120"/>
        <v>3.6000967036074192E-8</v>
      </c>
      <c r="BJ1575" s="14">
        <f t="shared" si="2121"/>
        <v>0.50425165359869939</v>
      </c>
      <c r="BK1575" s="14">
        <f t="shared" si="2122"/>
        <v>0.33651178373063412</v>
      </c>
      <c r="BL1575" s="14">
        <f t="shared" si="2123"/>
        <v>0.15569823622256682</v>
      </c>
      <c r="BM1575" s="14">
        <f t="shared" si="2124"/>
        <v>0.20058998389785232</v>
      </c>
      <c r="BN1575" s="14">
        <f t="shared" si="2125"/>
        <v>0.79928213432953288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1.5980000000000001</v>
      </c>
      <c r="F1576" s="10">
        <f>VLOOKUP(B1576,home!$B$2:$E$405,3,FALSE)</f>
        <v>0.86050000000000004</v>
      </c>
      <c r="G1576" s="10">
        <f>VLOOKUP(C1576,away!$B$2:$E$405,4,FALSE)</f>
        <v>1.0951</v>
      </c>
      <c r="H1576" s="10">
        <f>VLOOKUP(A1576,away!$A$2:$E$405,3,FALSE)</f>
        <v>1.2941</v>
      </c>
      <c r="I1576" s="10">
        <f>VLOOKUP(C1576,away!$B$2:$E$405,3,FALSE)</f>
        <v>0.77270000000000005</v>
      </c>
      <c r="J1576" s="10">
        <f>VLOOKUP(B1576,home!$B$2:$E$405,4,FALSE)</f>
        <v>1.3523000000000001</v>
      </c>
      <c r="K1576" s="12">
        <f t="shared" si="2070"/>
        <v>1.5058490129000002</v>
      </c>
      <c r="L1576" s="12">
        <f t="shared" si="2071"/>
        <v>1.3522338319610001</v>
      </c>
      <c r="M1576" s="13">
        <f t="shared" si="2072"/>
        <v>5.7378658676004883E-2</v>
      </c>
      <c r="N1576" s="13">
        <f t="shared" si="2073"/>
        <v>8.6403596528787985E-2</v>
      </c>
      <c r="O1576" s="13">
        <f t="shared" si="2074"/>
        <v>7.7589363494236355E-2</v>
      </c>
      <c r="P1576" s="13">
        <f t="shared" si="2075"/>
        <v>0.11683786642933514</v>
      </c>
      <c r="Q1576" s="13">
        <f t="shared" si="2076"/>
        <v>6.5055385271942656E-2</v>
      </c>
      <c r="R1576" s="13">
        <f t="shared" si="2077"/>
        <v>5.2459481158613097E-2</v>
      </c>
      <c r="S1576" s="13">
        <f t="shared" si="2078"/>
        <v>5.9478067920869238E-2</v>
      </c>
      <c r="T1576" s="13">
        <f t="shared" si="2079"/>
        <v>8.797009291597821E-2</v>
      </c>
      <c r="U1576" s="13">
        <f t="shared" si="2080"/>
        <v>7.8996057919943685E-2</v>
      </c>
      <c r="V1576" s="13">
        <f t="shared" si="2081"/>
        <v>1.3456978828726394E-2</v>
      </c>
      <c r="W1576" s="13">
        <f t="shared" si="2082"/>
        <v>3.2654529231861351E-2</v>
      </c>
      <c r="X1576" s="13">
        <f t="shared" si="2083"/>
        <v>4.4156559194082359E-2</v>
      </c>
      <c r="Y1576" s="13">
        <f t="shared" si="2084"/>
        <v>2.9854996622613369E-2</v>
      </c>
      <c r="Z1576" s="13">
        <f t="shared" si="2085"/>
        <v>2.3645828409932419E-2</v>
      </c>
      <c r="AA1576" s="13">
        <f t="shared" si="2086"/>
        <v>3.5607047370299516E-2</v>
      </c>
      <c r="AB1576" s="13">
        <f t="shared" si="2087"/>
        <v>2.6809418567424543E-2</v>
      </c>
      <c r="AC1576" s="13">
        <f t="shared" si="2088"/>
        <v>1.7126192159388153E-3</v>
      </c>
      <c r="AD1576" s="13">
        <f t="shared" si="2089"/>
        <v>1.2293197652628155E-2</v>
      </c>
      <c r="AE1576" s="13">
        <f t="shared" si="2090"/>
        <v>1.662327776886734E-2</v>
      </c>
      <c r="AF1576" s="13">
        <f t="shared" si="2091"/>
        <v>1.1239279298573797E-2</v>
      </c>
      <c r="AG1576" s="13">
        <f t="shared" si="2092"/>
        <v>5.0660445714634612E-3</v>
      </c>
      <c r="AH1576" s="13">
        <f t="shared" si="2093"/>
        <v>7.9936722901638013E-3</v>
      </c>
      <c r="AI1576" s="13">
        <f t="shared" si="2094"/>
        <v>1.2037263527589244E-2</v>
      </c>
      <c r="AJ1576" s="13">
        <f t="shared" si="2095"/>
        <v>9.0631507005187219E-3</v>
      </c>
      <c r="AK1576" s="13">
        <f t="shared" si="2096"/>
        <v>4.5492455120466875E-3</v>
      </c>
      <c r="AL1576" s="13">
        <f t="shared" si="2097"/>
        <v>1.3949351888900194E-4</v>
      </c>
      <c r="AM1576" s="13">
        <f t="shared" si="2098"/>
        <v>3.7023399101189431E-3</v>
      </c>
      <c r="AN1576" s="13">
        <f t="shared" si="2099"/>
        <v>5.006429283882282E-3</v>
      </c>
      <c r="AO1576" s="13">
        <f t="shared" si="2100"/>
        <v>3.3849315274929528E-3</v>
      </c>
      <c r="AP1576" s="13">
        <f t="shared" si="2101"/>
        <v>1.5257396434491322E-3</v>
      </c>
      <c r="AQ1576" s="13">
        <f t="shared" si="2102"/>
        <v>5.1578919115900757E-4</v>
      </c>
      <c r="AR1576" s="13">
        <f t="shared" si="2103"/>
        <v>2.1618628224737324E-3</v>
      </c>
      <c r="AS1576" s="13">
        <f t="shared" si="2104"/>
        <v>3.2554389972472785E-3</v>
      </c>
      <c r="AT1576" s="13">
        <f t="shared" si="2105"/>
        <v>2.4510998002804907E-3</v>
      </c>
      <c r="AU1576" s="13">
        <f t="shared" si="2106"/>
        <v>1.230328738257255E-3</v>
      </c>
      <c r="AV1576" s="13">
        <f t="shared" si="2107"/>
        <v>4.631723290117976E-4</v>
      </c>
      <c r="AW1576" s="13">
        <f t="shared" si="2108"/>
        <v>7.8901408370025223E-6</v>
      </c>
      <c r="AX1576" s="13">
        <f t="shared" si="2109"/>
        <v>9.2919414984547961E-4</v>
      </c>
      <c r="AY1576" s="13">
        <f t="shared" si="2110"/>
        <v>1.2564877658812965E-3</v>
      </c>
      <c r="AZ1576" s="13">
        <f t="shared" si="2111"/>
        <v>8.4953263323489091E-4</v>
      </c>
      <c r="BA1576" s="13">
        <f t="shared" si="2112"/>
        <v>3.8292225600504513E-4</v>
      </c>
      <c r="BB1576" s="13">
        <f t="shared" si="2113"/>
        <v>1.2945010739521333E-4</v>
      </c>
      <c r="BC1576" s="13">
        <f t="shared" si="2114"/>
        <v>3.5009362954158471E-5</v>
      </c>
      <c r="BD1576" s="13">
        <f t="shared" si="2115"/>
        <v>4.8722400810127922E-4</v>
      </c>
      <c r="BE1576" s="13">
        <f t="shared" si="2116"/>
        <v>7.3368579166049311E-4</v>
      </c>
      <c r="BF1576" s="13">
        <f t="shared" si="2117"/>
        <v>5.5241001257535442E-4</v>
      </c>
      <c r="BG1576" s="13">
        <f t="shared" si="2118"/>
        <v>2.7728202405089138E-4</v>
      </c>
      <c r="BH1576" s="13">
        <f t="shared" si="2119"/>
        <v>1.0438621555298724E-4</v>
      </c>
      <c r="BI1576" s="13">
        <f t="shared" si="2120"/>
        <v>3.1437975930166512E-5</v>
      </c>
      <c r="BJ1576" s="14">
        <f t="shared" si="2121"/>
        <v>0.40903478488821721</v>
      </c>
      <c r="BK1576" s="14">
        <f t="shared" si="2122"/>
        <v>0.25026017235564479</v>
      </c>
      <c r="BL1576" s="14">
        <f t="shared" si="2123"/>
        <v>0.3168530292559773</v>
      </c>
      <c r="BM1576" s="14">
        <f t="shared" si="2124"/>
        <v>0.54282086572580712</v>
      </c>
      <c r="BN1576" s="14">
        <f t="shared" si="2125"/>
        <v>0.4557243515589201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1.5980000000000001</v>
      </c>
      <c r="F1577" s="10">
        <f>VLOOKUP(B1577,home!$B$2:$E$405,3,FALSE)</f>
        <v>0.69530000000000003</v>
      </c>
      <c r="G1577" s="10">
        <f>VLOOKUP(C1577,away!$B$2:$E$405,4,FALSE)</f>
        <v>0.78220000000000001</v>
      </c>
      <c r="H1577" s="10">
        <f>VLOOKUP(A1577,away!$A$2:$E$405,3,FALSE)</f>
        <v>1.2941</v>
      </c>
      <c r="I1577" s="10">
        <f>VLOOKUP(C1577,away!$B$2:$E$405,3,FALSE)</f>
        <v>0.38640000000000002</v>
      </c>
      <c r="J1577" s="10">
        <f>VLOOKUP(B1577,home!$B$2:$E$405,4,FALSE)</f>
        <v>0.85860000000000003</v>
      </c>
      <c r="K1577" s="12">
        <f t="shared" si="2070"/>
        <v>0.86909412868000002</v>
      </c>
      <c r="L1577" s="12">
        <f t="shared" si="2071"/>
        <v>0.42933455006400001</v>
      </c>
      <c r="M1577" s="13">
        <f t="shared" si="2072"/>
        <v>0.27296036465701284</v>
      </c>
      <c r="N1577" s="13">
        <f t="shared" si="2073"/>
        <v>0.23722825028576161</v>
      </c>
      <c r="O1577" s="13">
        <f t="shared" si="2074"/>
        <v>0.11719131534532395</v>
      </c>
      <c r="P1577" s="13">
        <f t="shared" si="2075"/>
        <v>0.10185028409890742</v>
      </c>
      <c r="Q1577" s="13">
        <f t="shared" si="2076"/>
        <v>0.10308683974019248</v>
      </c>
      <c r="R1577" s="13">
        <f t="shared" si="2077"/>
        <v>2.5157140322596496E-2</v>
      </c>
      <c r="S1577" s="13">
        <f t="shared" si="2078"/>
        <v>9.50090353233418E-3</v>
      </c>
      <c r="T1577" s="13">
        <f t="shared" si="2079"/>
        <v>4.4258741957375204E-2</v>
      </c>
      <c r="U1577" s="13">
        <f t="shared" si="2080"/>
        <v>2.1863922948747495E-2</v>
      </c>
      <c r="V1577" s="13">
        <f t="shared" si="2081"/>
        <v>3.9389915951125611E-4</v>
      </c>
      <c r="W1577" s="13">
        <f t="shared" si="2082"/>
        <v>2.9864055720792464E-2</v>
      </c>
      <c r="X1577" s="13">
        <f t="shared" si="2083"/>
        <v>1.2821670925972656E-2</v>
      </c>
      <c r="Y1577" s="13">
        <f t="shared" si="2084"/>
        <v>2.75239315903557E-3</v>
      </c>
      <c r="Z1577" s="13">
        <f t="shared" si="2085"/>
        <v>3.6002765070996274E-3</v>
      </c>
      <c r="AA1577" s="13">
        <f t="shared" si="2086"/>
        <v>3.1289791739448243E-3</v>
      </c>
      <c r="AB1577" s="13">
        <f t="shared" si="2087"/>
        <v>1.3596887144187214E-3</v>
      </c>
      <c r="AC1577" s="13">
        <f t="shared" si="2088"/>
        <v>9.1860271895503275E-6</v>
      </c>
      <c r="AD1577" s="13">
        <f t="shared" si="2089"/>
        <v>6.488668871378272E-3</v>
      </c>
      <c r="AE1577" s="13">
        <f t="shared" si="2090"/>
        <v>2.785809730407473E-3</v>
      </c>
      <c r="AF1577" s="13">
        <f t="shared" si="2091"/>
        <v>5.9802218358420266E-4</v>
      </c>
      <c r="AG1577" s="13">
        <f t="shared" si="2092"/>
        <v>8.5583861705804853E-5</v>
      </c>
      <c r="AH1577" s="13">
        <f t="shared" si="2093"/>
        <v>3.8643077357040185E-4</v>
      </c>
      <c r="AI1577" s="13">
        <f t="shared" si="2094"/>
        <v>3.3584471645130672E-4</v>
      </c>
      <c r="AJ1577" s="13">
        <f t="shared" si="2095"/>
        <v>1.4594033560801504E-4</v>
      </c>
      <c r="AK1577" s="13">
        <f t="shared" si="2096"/>
        <v>4.2278629604838213E-5</v>
      </c>
      <c r="AL1577" s="13">
        <f t="shared" si="2097"/>
        <v>1.3710407812088224E-7</v>
      </c>
      <c r="AM1577" s="13">
        <f t="shared" si="2098"/>
        <v>1.1278528038127084E-3</v>
      </c>
      <c r="AN1577" s="13">
        <f t="shared" si="2099"/>
        <v>4.8422617606334992E-4</v>
      </c>
      <c r="AO1577" s="13">
        <f t="shared" si="2100"/>
        <v>1.0394751371468478E-4</v>
      </c>
      <c r="AP1577" s="13">
        <f t="shared" si="2101"/>
        <v>1.4876086343655224E-5</v>
      </c>
      <c r="AQ1577" s="13">
        <f t="shared" si="2102"/>
        <v>1.5967044592666071E-6</v>
      </c>
      <c r="AR1577" s="13">
        <f t="shared" si="2103"/>
        <v>3.3181616460346393E-5</v>
      </c>
      <c r="AS1577" s="13">
        <f t="shared" si="2104"/>
        <v>2.883794804579869E-5</v>
      </c>
      <c r="AT1577" s="13">
        <f t="shared" si="2105"/>
        <v>1.253144566489126E-5</v>
      </c>
      <c r="AU1577" s="13">
        <f t="shared" si="2106"/>
        <v>3.6303352837431452E-6</v>
      </c>
      <c r="AV1577" s="13">
        <f t="shared" si="2107"/>
        <v>7.8877577006025216E-7</v>
      </c>
      <c r="AW1577" s="13">
        <f t="shared" si="2108"/>
        <v>1.4210538227650307E-9</v>
      </c>
      <c r="AX1577" s="13">
        <f t="shared" si="2109"/>
        <v>1.6336837496815003E-4</v>
      </c>
      <c r="AY1577" s="13">
        <f t="shared" si="2110"/>
        <v>7.0139687761637532E-5</v>
      </c>
      <c r="AZ1577" s="13">
        <f t="shared" si="2111"/>
        <v>1.5056695643386046E-5</v>
      </c>
      <c r="BA1577" s="13">
        <f t="shared" si="2112"/>
        <v>2.1547865498345798E-6</v>
      </c>
      <c r="BB1577" s="13">
        <f t="shared" si="2113"/>
        <v>2.3128107846429696E-7</v>
      </c>
      <c r="BC1577" s="13">
        <f t="shared" si="2114"/>
        <v>1.9859391552157126E-8</v>
      </c>
      <c r="BD1577" s="13">
        <f t="shared" si="2115"/>
        <v>2.3743357288998398E-6</v>
      </c>
      <c r="BE1577" s="13">
        <f t="shared" si="2116"/>
        <v>2.0635212415019988E-6</v>
      </c>
      <c r="BF1577" s="13">
        <f t="shared" si="2117"/>
        <v>8.9669709769792569E-7</v>
      </c>
      <c r="BG1577" s="13">
        <f t="shared" si="2118"/>
        <v>2.5977139427122125E-7</v>
      </c>
      <c r="BH1577" s="13">
        <f t="shared" si="2119"/>
        <v>5.6441448390033922E-8</v>
      </c>
      <c r="BI1577" s="13">
        <f t="shared" si="2120"/>
        <v>9.8105862819947495E-9</v>
      </c>
      <c r="BJ1577" s="14">
        <f t="shared" si="2121"/>
        <v>0.44195350640599251</v>
      </c>
      <c r="BK1577" s="14">
        <f t="shared" si="2122"/>
        <v>0.38478491426679506</v>
      </c>
      <c r="BL1577" s="14">
        <f t="shared" si="2123"/>
        <v>0.16969617165898801</v>
      </c>
      <c r="BM1577" s="14">
        <f t="shared" si="2124"/>
        <v>0.14249053612237245</v>
      </c>
      <c r="BN1577" s="14">
        <f t="shared" si="2125"/>
        <v>0.85747419444979489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1.5980000000000001</v>
      </c>
      <c r="F1578" s="10">
        <f>VLOOKUP(B1578,home!$B$2:$E$405,3,FALSE)</f>
        <v>1.7209000000000001</v>
      </c>
      <c r="G1578" s="10">
        <f>VLOOKUP(C1578,away!$B$2:$E$405,4,FALSE)</f>
        <v>0.93869999999999998</v>
      </c>
      <c r="H1578" s="10">
        <f>VLOOKUP(A1578,away!$A$2:$E$405,3,FALSE)</f>
        <v>1.2941</v>
      </c>
      <c r="I1578" s="10">
        <f>VLOOKUP(C1578,away!$B$2:$E$405,3,FALSE)</f>
        <v>1.5455000000000001</v>
      </c>
      <c r="J1578" s="10">
        <f>VLOOKUP(B1578,home!$B$2:$E$405,4,FALSE)</f>
        <v>0.48299999999999998</v>
      </c>
      <c r="K1578" s="12">
        <f t="shared" si="2070"/>
        <v>2.5814233103400004</v>
      </c>
      <c r="L1578" s="12">
        <f t="shared" si="2071"/>
        <v>0.96601523865000005</v>
      </c>
      <c r="M1578" s="13">
        <f t="shared" si="2072"/>
        <v>2.8798310723631364E-2</v>
      </c>
      <c r="N1578" s="13">
        <f t="shared" si="2073"/>
        <v>7.434063060039639E-2</v>
      </c>
      <c r="O1578" s="13">
        <f t="shared" si="2074"/>
        <v>2.7819607006405601E-2</v>
      </c>
      <c r="P1578" s="13">
        <f t="shared" si="2075"/>
        <v>7.1814182010833408E-2</v>
      </c>
      <c r="Q1578" s="13">
        <f t="shared" si="2076"/>
        <v>9.5952318368619213E-2</v>
      </c>
      <c r="R1578" s="13">
        <f t="shared" si="2077"/>
        <v>1.343708215072106E-2</v>
      </c>
      <c r="S1578" s="13">
        <f t="shared" si="2078"/>
        <v>4.4770653280481701E-2</v>
      </c>
      <c r="T1578" s="13">
        <f t="shared" si="2079"/>
        <v>9.2691401727882455E-2</v>
      </c>
      <c r="U1578" s="13">
        <f t="shared" si="2080"/>
        <v>3.4686797086824886E-2</v>
      </c>
      <c r="V1578" s="13">
        <f t="shared" si="2081"/>
        <v>1.2404924542983784E-2</v>
      </c>
      <c r="W1578" s="13">
        <f t="shared" si="2082"/>
        <v>8.2564517105972873E-2</v>
      </c>
      <c r="X1578" s="13">
        <f t="shared" si="2083"/>
        <v>7.9758581696148384E-2</v>
      </c>
      <c r="Y1578" s="13">
        <f t="shared" si="2084"/>
        <v>3.852400266579515E-2</v>
      </c>
      <c r="Z1578" s="13">
        <f t="shared" si="2085"/>
        <v>4.3268087068628214E-3</v>
      </c>
      <c r="AA1578" s="13">
        <f t="shared" si="2086"/>
        <v>1.116932485527776E-2</v>
      </c>
      <c r="AB1578" s="13">
        <f t="shared" si="2087"/>
        <v>1.4416377771086982E-2</v>
      </c>
      <c r="AC1578" s="13">
        <f t="shared" si="2088"/>
        <v>1.9333805668102031E-3</v>
      </c>
      <c r="AD1578" s="13">
        <f t="shared" si="2089"/>
        <v>5.3283492266081034E-2</v>
      </c>
      <c r="AE1578" s="13">
        <f t="shared" si="2090"/>
        <v>5.147266549752369E-2</v>
      </c>
      <c r="AF1578" s="13">
        <f t="shared" si="2091"/>
        <v>2.4861689622270984E-2</v>
      </c>
      <c r="AG1578" s="13">
        <f t="shared" si="2092"/>
        <v>8.0055903445667796E-3</v>
      </c>
      <c r="AH1578" s="13">
        <f t="shared" si="2093"/>
        <v>1.0449407863882465E-3</v>
      </c>
      <c r="AI1578" s="13">
        <f t="shared" si="2094"/>
        <v>2.6974345039076299E-3</v>
      </c>
      <c r="AJ1578" s="13">
        <f t="shared" si="2095"/>
        <v>3.4816101532512862E-3</v>
      </c>
      <c r="AK1578" s="13">
        <f t="shared" si="2096"/>
        <v>2.9958365357064302E-3</v>
      </c>
      <c r="AL1578" s="13">
        <f t="shared" si="2097"/>
        <v>1.9285040050239242E-4</v>
      </c>
      <c r="AM1578" s="13">
        <f t="shared" si="2098"/>
        <v>2.7509449798396545E-2</v>
      </c>
      <c r="AN1578" s="13">
        <f t="shared" si="2099"/>
        <v>2.6574547712128228E-2</v>
      </c>
      <c r="AO1578" s="13">
        <f t="shared" si="2100"/>
        <v>1.2835709025073682E-2</v>
      </c>
      <c r="AP1578" s="13">
        <f t="shared" si="2101"/>
        <v>4.1331635056995044E-3</v>
      </c>
      <c r="AQ1578" s="13">
        <f t="shared" si="2102"/>
        <v>9.9817473258444439E-4</v>
      </c>
      <c r="AR1578" s="13">
        <f t="shared" si="2103"/>
        <v>2.0188574462759215E-4</v>
      </c>
      <c r="AS1578" s="13">
        <f t="shared" si="2104"/>
        <v>5.2115256720701485E-4</v>
      </c>
      <c r="AT1578" s="13">
        <f t="shared" si="2105"/>
        <v>6.7265769261586105E-4</v>
      </c>
      <c r="AU1578" s="13">
        <f t="shared" si="2106"/>
        <v>5.788047491993674E-4</v>
      </c>
      <c r="AV1578" s="13">
        <f t="shared" si="2107"/>
        <v>3.7353501792968625E-4</v>
      </c>
      <c r="AW1578" s="13">
        <f t="shared" si="2108"/>
        <v>1.3358609329022953E-5</v>
      </c>
      <c r="AX1578" s="13">
        <f t="shared" si="2109"/>
        <v>1.183558916070148E-2</v>
      </c>
      <c r="AY1578" s="13">
        <f t="shared" si="2110"/>
        <v>1.1433359487638392E-2</v>
      </c>
      <c r="AZ1578" s="13">
        <f t="shared" si="2111"/>
        <v>5.5223997470111212E-3</v>
      </c>
      <c r="BA1578" s="13">
        <f t="shared" si="2112"/>
        <v>1.7782407698432167E-3</v>
      </c>
      <c r="BB1578" s="13">
        <f t="shared" si="2113"/>
        <v>4.2945192041431358E-4</v>
      </c>
      <c r="BC1578" s="13">
        <f t="shared" si="2114"/>
        <v>8.297141987754681E-5</v>
      </c>
      <c r="BD1578" s="13">
        <f t="shared" si="2115"/>
        <v>3.2504117629409393E-5</v>
      </c>
      <c r="BE1578" s="13">
        <f t="shared" si="2116"/>
        <v>8.3906886930590745E-5</v>
      </c>
      <c r="BF1578" s="13">
        <f t="shared" si="2117"/>
        <v>1.0829959691034486E-4</v>
      </c>
      <c r="BG1578" s="13">
        <f t="shared" si="2118"/>
        <v>9.3189034654930027E-5</v>
      </c>
      <c r="BH1578" s="13">
        <f t="shared" si="2119"/>
        <v>6.014008658157963E-5</v>
      </c>
      <c r="BI1578" s="13">
        <f t="shared" si="2120"/>
        <v>3.1049404277511113E-5</v>
      </c>
      <c r="BJ1578" s="14">
        <f t="shared" si="2121"/>
        <v>0.70458794717462547</v>
      </c>
      <c r="BK1578" s="14">
        <f t="shared" si="2122"/>
        <v>0.17134766101288124</v>
      </c>
      <c r="BL1578" s="14">
        <f t="shared" si="2123"/>
        <v>0.11450613574813374</v>
      </c>
      <c r="BM1578" s="14">
        <f t="shared" si="2124"/>
        <v>0.67118642090358704</v>
      </c>
      <c r="BN1578" s="14">
        <f t="shared" si="2125"/>
        <v>0.31216213086060701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1.8147</v>
      </c>
      <c r="F1595" s="10">
        <f>VLOOKUP(B1595,home!$B$2:$E$405,3,FALSE)</f>
        <v>0.98399999999999999</v>
      </c>
      <c r="G1595" s="10">
        <f>VLOOKUP(C1595,away!$B$2:$E$405,4,FALSE)</f>
        <v>1.1021000000000001</v>
      </c>
      <c r="H1595" s="10">
        <f>VLOOKUP(A1595,away!$A$2:$E$405,3,FALSE)</f>
        <v>1.2371000000000001</v>
      </c>
      <c r="I1595" s="10">
        <f>VLOOKUP(C1595,away!$B$2:$E$405,3,FALSE)</f>
        <v>0.98160000000000003</v>
      </c>
      <c r="J1595" s="10">
        <f>VLOOKUP(B1595,home!$B$2:$E$405,4,FALSE)</f>
        <v>0.86609999999999998</v>
      </c>
      <c r="K1595" s="12">
        <f t="shared" si="2126"/>
        <v>1.9679811760800001</v>
      </c>
      <c r="L1595" s="12">
        <f t="shared" si="2127"/>
        <v>1.051737587496</v>
      </c>
      <c r="M1595" s="13">
        <f t="shared" si="2128"/>
        <v>4.8814944972272845E-2</v>
      </c>
      <c r="N1595" s="13">
        <f t="shared" si="2129"/>
        <v>9.6066892816814006E-2</v>
      </c>
      <c r="O1595" s="13">
        <f t="shared" si="2130"/>
        <v>5.1340512458888231E-2</v>
      </c>
      <c r="P1595" s="13">
        <f t="shared" si="2131"/>
        <v>0.10103716208939277</v>
      </c>
      <c r="Q1595" s="13">
        <f t="shared" si="2132"/>
        <v>9.4528918353992492E-2</v>
      </c>
      <c r="R1595" s="13">
        <f t="shared" si="2133"/>
        <v>2.6998373357159718E-2</v>
      </c>
      <c r="S1595" s="13">
        <f t="shared" si="2134"/>
        <v>5.2281673823850038E-2</v>
      </c>
      <c r="T1595" s="13">
        <f t="shared" si="2135"/>
        <v>9.9419616538234418E-2</v>
      </c>
      <c r="U1595" s="13">
        <f t="shared" si="2136"/>
        <v>5.3132290551670125E-2</v>
      </c>
      <c r="V1595" s="13">
        <f t="shared" si="2137"/>
        <v>1.2023621853798003E-2</v>
      </c>
      <c r="W1595" s="13">
        <f t="shared" si="2138"/>
        <v>6.2010377305286808E-2</v>
      </c>
      <c r="X1595" s="13">
        <f t="shared" si="2139"/>
        <v>6.5218644626779051E-2</v>
      </c>
      <c r="Y1595" s="13">
        <f t="shared" si="2140"/>
        <v>3.4296449979763784E-2</v>
      </c>
      <c r="Z1595" s="13">
        <f t="shared" si="2141"/>
        <v>9.4650680203251514E-3</v>
      </c>
      <c r="AA1595" s="13">
        <f t="shared" si="2142"/>
        <v>1.8627075694316691E-2</v>
      </c>
      <c r="AB1595" s="13">
        <f t="shared" si="2143"/>
        <v>1.8328867165916276E-2</v>
      </c>
      <c r="AC1595" s="13">
        <f t="shared" si="2144"/>
        <v>1.5554056125047675E-3</v>
      </c>
      <c r="AD1595" s="13">
        <f t="shared" si="2145"/>
        <v>3.0508813814605708E-2</v>
      </c>
      <c r="AE1595" s="13">
        <f t="shared" si="2146"/>
        <v>3.2087266238738046E-2</v>
      </c>
      <c r="AF1595" s="13">
        <f t="shared" si="2147"/>
        <v>1.6873691991636099E-2</v>
      </c>
      <c r="AG1595" s="13">
        <f t="shared" si="2148"/>
        <v>5.9155653691446439E-3</v>
      </c>
      <c r="AH1595" s="13">
        <f t="shared" si="2149"/>
        <v>2.4886919512955778E-3</v>
      </c>
      <c r="AI1595" s="13">
        <f t="shared" si="2150"/>
        <v>4.8976989132115019E-3</v>
      </c>
      <c r="AJ1595" s="13">
        <f t="shared" si="2151"/>
        <v>4.819289633653856E-3</v>
      </c>
      <c r="AK1595" s="13">
        <f t="shared" si="2152"/>
        <v>3.1614237603694224E-3</v>
      </c>
      <c r="AL1595" s="13">
        <f t="shared" si="2153"/>
        <v>1.2877512743251869E-4</v>
      </c>
      <c r="AM1595" s="13">
        <f t="shared" si="2154"/>
        <v>1.2008154258334706E-2</v>
      </c>
      <c r="AN1595" s="13">
        <f t="shared" si="2155"/>
        <v>1.2629427189940763E-2</v>
      </c>
      <c r="AO1595" s="13">
        <f t="shared" si="2156"/>
        <v>6.6414216421023424E-3</v>
      </c>
      <c r="AP1595" s="13">
        <f t="shared" si="2157"/>
        <v>2.3283442584694806E-3</v>
      </c>
      <c r="AQ1595" s="13">
        <f t="shared" si="2158"/>
        <v>6.1220179331571351E-4</v>
      </c>
      <c r="AR1595" s="13">
        <f t="shared" si="2159"/>
        <v>5.2349017377526495E-4</v>
      </c>
      <c r="AS1595" s="13">
        <f t="shared" si="2160"/>
        <v>1.0302188078525696E-3</v>
      </c>
      <c r="AT1595" s="13">
        <f t="shared" si="2161"/>
        <v>1.013725610548718E-3</v>
      </c>
      <c r="AU1595" s="13">
        <f t="shared" si="2162"/>
        <v>6.6499763975669398E-4</v>
      </c>
      <c r="AV1595" s="13">
        <f t="shared" si="2163"/>
        <v>3.2717570929470058E-4</v>
      </c>
      <c r="AW1595" s="13">
        <f t="shared" si="2164"/>
        <v>7.4038536028896484E-6</v>
      </c>
      <c r="AX1595" s="13">
        <f t="shared" si="2165"/>
        <v>3.9386369233112674E-3</v>
      </c>
      <c r="AY1595" s="13">
        <f t="shared" si="2166"/>
        <v>4.1424124957460604E-3</v>
      </c>
      <c r="AZ1595" s="13">
        <f t="shared" si="2167"/>
        <v>2.1783654623446225E-3</v>
      </c>
      <c r="BA1595" s="13">
        <f t="shared" si="2168"/>
        <v>7.6368961201698084E-4</v>
      </c>
      <c r="BB1595" s="13">
        <f t="shared" si="2169"/>
        <v>2.0080026753462388E-4</v>
      </c>
      <c r="BC1595" s="13">
        <f t="shared" si="2170"/>
        <v>4.2237837789083349E-5</v>
      </c>
      <c r="BD1595" s="13">
        <f t="shared" si="2171"/>
        <v>9.1762382074043133E-5</v>
      </c>
      <c r="BE1595" s="13">
        <f t="shared" si="2172"/>
        <v>1.8058664059397773E-4</v>
      </c>
      <c r="BF1595" s="13">
        <f t="shared" si="2173"/>
        <v>1.7769555467023635E-4</v>
      </c>
      <c r="BG1595" s="13">
        <f t="shared" si="2174"/>
        <v>1.1656716888803986E-4</v>
      </c>
      <c r="BH1595" s="13">
        <f t="shared" si="2175"/>
        <v>5.7350498530150156E-5</v>
      </c>
      <c r="BI1595" s="13">
        <f t="shared" si="2176"/>
        <v>2.2572940309227858E-5</v>
      </c>
      <c r="BJ1595" s="14">
        <f t="shared" si="2177"/>
        <v>0.58241192877590076</v>
      </c>
      <c r="BK1595" s="14">
        <f t="shared" si="2178"/>
        <v>0.21998399597499702</v>
      </c>
      <c r="BL1595" s="14">
        <f t="shared" si="2179"/>
        <v>0.18800036661277497</v>
      </c>
      <c r="BM1595" s="14">
        <f t="shared" si="2180"/>
        <v>0.5769395466933348</v>
      </c>
      <c r="BN1595" s="14">
        <f t="shared" si="2181"/>
        <v>0.41878680404852009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1.8147</v>
      </c>
      <c r="F1596" s="10">
        <f>VLOOKUP(B1596,home!$B$2:$E$405,3,FALSE)</f>
        <v>1.2988999999999999</v>
      </c>
      <c r="G1596" s="10">
        <f>VLOOKUP(C1596,away!$B$2:$E$405,4,FALSE)</f>
        <v>1.2596000000000001</v>
      </c>
      <c r="H1596" s="10">
        <f>VLOOKUP(A1596,away!$A$2:$E$405,3,FALSE)</f>
        <v>1.2371000000000001</v>
      </c>
      <c r="I1596" s="10">
        <f>VLOOKUP(C1596,away!$B$2:$E$405,3,FALSE)</f>
        <v>0.98160000000000003</v>
      </c>
      <c r="J1596" s="10">
        <f>VLOOKUP(B1596,home!$B$2:$E$405,4,FALSE)</f>
        <v>0.98160000000000003</v>
      </c>
      <c r="K1596" s="12">
        <f t="shared" si="2126"/>
        <v>2.9690205802679999</v>
      </c>
      <c r="L1596" s="12">
        <f t="shared" si="2127"/>
        <v>1.1919935525760001</v>
      </c>
      <c r="M1596" s="13">
        <f t="shared" si="2128"/>
        <v>1.5591737806085967E-2</v>
      </c>
      <c r="N1596" s="13">
        <f t="shared" si="2129"/>
        <v>4.6292190428411865E-2</v>
      </c>
      <c r="O1596" s="13">
        <f t="shared" si="2130"/>
        <v>1.8585250938309938E-2</v>
      </c>
      <c r="P1596" s="13">
        <f t="shared" si="2131"/>
        <v>5.5179992525287366E-2</v>
      </c>
      <c r="Q1596" s="13">
        <f t="shared" si="2132"/>
        <v>6.8721233043820079E-2</v>
      </c>
      <c r="R1596" s="13">
        <f t="shared" si="2133"/>
        <v>1.1076749645736255E-2</v>
      </c>
      <c r="S1596" s="13">
        <f t="shared" si="2134"/>
        <v>4.8821234889902289E-2</v>
      </c>
      <c r="T1596" s="13">
        <f t="shared" si="2135"/>
        <v>8.1915266713306303E-2</v>
      </c>
      <c r="U1596" s="13">
        <f t="shared" si="2136"/>
        <v>3.2887097660667219E-2</v>
      </c>
      <c r="V1596" s="13">
        <f t="shared" si="2137"/>
        <v>1.9197884088816487E-2</v>
      </c>
      <c r="W1596" s="13">
        <f t="shared" si="2138"/>
        <v>6.8011585069498393E-2</v>
      </c>
      <c r="X1596" s="13">
        <f t="shared" si="2139"/>
        <v>8.1069370903316229E-2</v>
      </c>
      <c r="Y1596" s="13">
        <f t="shared" si="2140"/>
        <v>4.8317083714072673E-2</v>
      </c>
      <c r="Z1596" s="13">
        <f t="shared" si="2141"/>
        <v>4.4011380537387016E-3</v>
      </c>
      <c r="AA1596" s="13">
        <f t="shared" si="2142"/>
        <v>1.3067069458150856E-2</v>
      </c>
      <c r="AB1596" s="13">
        <f t="shared" si="2143"/>
        <v>1.9398199072520658E-2</v>
      </c>
      <c r="AC1596" s="13">
        <f t="shared" si="2144"/>
        <v>4.2463960468085721E-3</v>
      </c>
      <c r="AD1596" s="13">
        <f t="shared" si="2145"/>
        <v>5.0481948941997132E-2</v>
      </c>
      <c r="AE1596" s="13">
        <f t="shared" si="2146"/>
        <v>6.0174157660331407E-2</v>
      </c>
      <c r="AF1596" s="13">
        <f t="shared" si="2147"/>
        <v>3.586360398140339E-2</v>
      </c>
      <c r="AG1596" s="13">
        <f t="shared" si="2148"/>
        <v>1.4249728239323932E-2</v>
      </c>
      <c r="AH1596" s="13">
        <f t="shared" si="2149"/>
        <v>1.3115320460133546E-3</v>
      </c>
      <c r="AI1596" s="13">
        <f t="shared" si="2150"/>
        <v>3.8939656362946473E-3</v>
      </c>
      <c r="AJ1596" s="13">
        <f t="shared" si="2151"/>
        <v>5.7806320565075937E-3</v>
      </c>
      <c r="AK1596" s="13">
        <f t="shared" si="2152"/>
        <v>5.7209385142426589E-3</v>
      </c>
      <c r="AL1596" s="13">
        <f t="shared" si="2153"/>
        <v>6.0112889284437648E-4</v>
      </c>
      <c r="AM1596" s="13">
        <f t="shared" si="2154"/>
        <v>2.9976389068165559E-2</v>
      </c>
      <c r="AN1596" s="13">
        <f t="shared" si="2155"/>
        <v>3.5731662498763035E-2</v>
      </c>
      <c r="AO1596" s="13">
        <f t="shared" si="2156"/>
        <v>2.1295955660673601E-2</v>
      </c>
      <c r="AP1596" s="13">
        <f t="shared" si="2157"/>
        <v>8.4615472811557652E-3</v>
      </c>
      <c r="AQ1596" s="13">
        <f t="shared" si="2158"/>
        <v>2.5215274509886644E-3</v>
      </c>
      <c r="AR1596" s="13">
        <f t="shared" si="2159"/>
        <v>3.1266754856894557E-4</v>
      </c>
      <c r="AS1596" s="13">
        <f t="shared" si="2160"/>
        <v>9.2831638648314377E-4</v>
      </c>
      <c r="AT1596" s="13">
        <f t="shared" si="2161"/>
        <v>1.3780952282342383E-3</v>
      </c>
      <c r="AU1596" s="13">
        <f t="shared" si="2162"/>
        <v>1.3638643647321935E-3</v>
      </c>
      <c r="AV1596" s="13">
        <f t="shared" si="2163"/>
        <v>1.0123353418960059E-3</v>
      </c>
      <c r="AW1596" s="13">
        <f t="shared" si="2164"/>
        <v>5.9095201264828272E-5</v>
      </c>
      <c r="AX1596" s="13">
        <f t="shared" si="2165"/>
        <v>1.4833419344250713E-2</v>
      </c>
      <c r="AY1596" s="13">
        <f t="shared" si="2166"/>
        <v>1.768134022100297E-2</v>
      </c>
      <c r="AZ1596" s="13">
        <f t="shared" si="2167"/>
        <v>1.0538021772169127E-2</v>
      </c>
      <c r="BA1596" s="13">
        <f t="shared" si="2168"/>
        <v>4.1870846697770366E-3</v>
      </c>
      <c r="BB1596" s="13">
        <f t="shared" si="2169"/>
        <v>1.2477444826160097E-3</v>
      </c>
      <c r="BC1596" s="13">
        <f t="shared" si="2170"/>
        <v>2.9746067570811196E-4</v>
      </c>
      <c r="BD1596" s="13">
        <f t="shared" si="2171"/>
        <v>6.2116283665654374E-5</v>
      </c>
      <c r="BE1596" s="13">
        <f t="shared" si="2172"/>
        <v>1.8442452457309282E-4</v>
      </c>
      <c r="BF1596" s="13">
        <f t="shared" si="2173"/>
        <v>2.7378010448182705E-4</v>
      </c>
      <c r="BG1596" s="13">
        <f t="shared" si="2174"/>
        <v>2.7095292155815593E-4</v>
      </c>
      <c r="BH1596" s="13">
        <f t="shared" si="2175"/>
        <v>2.011162000974765E-4</v>
      </c>
      <c r="BI1596" s="13">
        <f t="shared" si="2176"/>
        <v>1.1942362742294092E-4</v>
      </c>
      <c r="BJ1596" s="14">
        <f t="shared" si="2177"/>
        <v>0.70186832182075209</v>
      </c>
      <c r="BK1596" s="14">
        <f t="shared" si="2178"/>
        <v>0.16131971447074805</v>
      </c>
      <c r="BL1596" s="14">
        <f t="shared" si="2179"/>
        <v>0.11782852756015684</v>
      </c>
      <c r="BM1596" s="14">
        <f t="shared" si="2180"/>
        <v>0.75234830249800622</v>
      </c>
      <c r="BN1596" s="14">
        <f t="shared" si="2181"/>
        <v>0.2154471543876515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1.8147</v>
      </c>
      <c r="F1597" s="10">
        <f>VLOOKUP(B1597,home!$B$2:$E$405,3,FALSE)</f>
        <v>1.2122999999999999</v>
      </c>
      <c r="G1597" s="10">
        <f>VLOOKUP(C1597,away!$B$2:$E$405,4,FALSE)</f>
        <v>0.4723</v>
      </c>
      <c r="H1597" s="10">
        <f>VLOOKUP(A1597,away!$A$2:$E$405,3,FALSE)</f>
        <v>1.2371000000000001</v>
      </c>
      <c r="I1597" s="10">
        <f>VLOOKUP(C1597,away!$B$2:$E$405,3,FALSE)</f>
        <v>1.2703</v>
      </c>
      <c r="J1597" s="10">
        <f>VLOOKUP(B1597,home!$B$2:$E$405,4,FALSE)</f>
        <v>0.64670000000000005</v>
      </c>
      <c r="K1597" s="12">
        <f t="shared" si="2126"/>
        <v>1.0390414905629999</v>
      </c>
      <c r="L1597" s="12">
        <f t="shared" si="2127"/>
        <v>1.0162813736710001</v>
      </c>
      <c r="M1597" s="13">
        <f t="shared" si="2128"/>
        <v>0.12805148565785665</v>
      </c>
      <c r="N1597" s="13">
        <f t="shared" si="2129"/>
        <v>0.13305080652674597</v>
      </c>
      <c r="O1597" s="13">
        <f t="shared" si="2130"/>
        <v>0.13013633974497893</v>
      </c>
      <c r="P1597" s="13">
        <f t="shared" si="2131"/>
        <v>0.13521705642503584</v>
      </c>
      <c r="Q1597" s="13">
        <f t="shared" si="2132"/>
        <v>6.9122654167079717E-2</v>
      </c>
      <c r="R1597" s="13">
        <f t="shared" si="2133"/>
        <v>6.6127569060271549E-2</v>
      </c>
      <c r="S1597" s="13">
        <f t="shared" si="2134"/>
        <v>3.5695900469877771E-2</v>
      </c>
      <c r="T1597" s="13">
        <f t="shared" si="2135"/>
        <v>7.0248065928705264E-2</v>
      </c>
      <c r="U1597" s="13">
        <f t="shared" si="2136"/>
        <v>6.8709287923692269E-2</v>
      </c>
      <c r="V1597" s="13">
        <f t="shared" si="2137"/>
        <v>4.1881544435740745E-3</v>
      </c>
      <c r="W1597" s="13">
        <f t="shared" si="2138"/>
        <v>2.394043520581109E-2</v>
      </c>
      <c r="X1597" s="13">
        <f t="shared" si="2139"/>
        <v>2.4330218377243265E-2</v>
      </c>
      <c r="Y1597" s="13">
        <f t="shared" si="2140"/>
        <v>1.2363173877070095E-2</v>
      </c>
      <c r="Z1597" s="13">
        <f t="shared" si="2141"/>
        <v>2.2401405574032241E-2</v>
      </c>
      <c r="AA1597" s="13">
        <f t="shared" si="2142"/>
        <v>2.3275989838348755E-2</v>
      </c>
      <c r="AB1597" s="13">
        <f t="shared" si="2143"/>
        <v>1.2092359587983563E-2</v>
      </c>
      <c r="AC1597" s="13">
        <f t="shared" si="2144"/>
        <v>2.7640733373969549E-4</v>
      </c>
      <c r="AD1597" s="13">
        <f t="shared" si="2145"/>
        <v>6.2187763702432177E-3</v>
      </c>
      <c r="AE1597" s="13">
        <f t="shared" si="2146"/>
        <v>6.3200265921035332E-3</v>
      </c>
      <c r="AF1597" s="13">
        <f t="shared" si="2147"/>
        <v>3.2114626533301131E-3</v>
      </c>
      <c r="AG1597" s="13">
        <f t="shared" si="2148"/>
        <v>1.0879165589398145E-3</v>
      </c>
      <c r="AH1597" s="13">
        <f t="shared" si="2149"/>
        <v>5.6915328072346697E-3</v>
      </c>
      <c r="AI1597" s="13">
        <f t="shared" si="2150"/>
        <v>5.9137387316173266E-3</v>
      </c>
      <c r="AJ1597" s="13">
        <f t="shared" si="2151"/>
        <v>3.0723099532499057E-3</v>
      </c>
      <c r="AK1597" s="13">
        <f t="shared" si="2152"/>
        <v>1.0640858377654408E-3</v>
      </c>
      <c r="AL1597" s="13">
        <f t="shared" si="2153"/>
        <v>1.1674987088376977E-5</v>
      </c>
      <c r="AM1597" s="13">
        <f t="shared" si="2154"/>
        <v>1.2923133338430955E-3</v>
      </c>
      <c r="AN1597" s="13">
        <f t="shared" si="2155"/>
        <v>1.3133539701314107E-3</v>
      </c>
      <c r="AO1597" s="13">
        <f t="shared" si="2156"/>
        <v>6.6736858844070577E-4</v>
      </c>
      <c r="AP1597" s="13">
        <f t="shared" si="2157"/>
        <v>2.2607808860179899E-4</v>
      </c>
      <c r="AQ1597" s="13">
        <f t="shared" si="2158"/>
        <v>5.7439737610287577E-5</v>
      </c>
      <c r="AR1597" s="13">
        <f t="shared" si="2159"/>
        <v>1.156839755926003E-3</v>
      </c>
      <c r="AS1597" s="13">
        <f t="shared" si="2160"/>
        <v>1.2020045043398913E-3</v>
      </c>
      <c r="AT1597" s="13">
        <f t="shared" si="2161"/>
        <v>6.2446627592638022E-4</v>
      </c>
      <c r="AU1597" s="13">
        <f t="shared" si="2162"/>
        <v>2.1628212338162389E-4</v>
      </c>
      <c r="AV1597" s="13">
        <f t="shared" si="2163"/>
        <v>5.6181524965143272E-5</v>
      </c>
      <c r="AW1597" s="13">
        <f t="shared" si="2164"/>
        <v>3.4245283358321295E-7</v>
      </c>
      <c r="AX1597" s="13">
        <f t="shared" si="2165"/>
        <v>2.2379452877846148E-4</v>
      </c>
      <c r="AY1597" s="13">
        <f t="shared" si="2166"/>
        <v>2.27438211127029E-4</v>
      </c>
      <c r="AZ1597" s="13">
        <f t="shared" si="2167"/>
        <v>1.1557060881472596E-4</v>
      </c>
      <c r="BA1597" s="13">
        <f t="shared" si="2168"/>
        <v>3.9150752360741175E-5</v>
      </c>
      <c r="BB1597" s="13">
        <f t="shared" si="2169"/>
        <v>9.9470450973567959E-6</v>
      </c>
      <c r="BC1597" s="13">
        <f t="shared" si="2170"/>
        <v>2.0217993311018308E-6</v>
      </c>
      <c r="BD1597" s="13">
        <f t="shared" si="2171"/>
        <v>1.9594578271161714E-4</v>
      </c>
      <c r="BE1597" s="13">
        <f t="shared" si="2172"/>
        <v>2.0359579813821236E-4</v>
      </c>
      <c r="BF1597" s="13">
        <f t="shared" si="2173"/>
        <v>1.057722407849459E-4</v>
      </c>
      <c r="BG1597" s="13">
        <f t="shared" si="2174"/>
        <v>3.663391557512624E-5</v>
      </c>
      <c r="BH1597" s="13">
        <f t="shared" si="2175"/>
        <v>9.5160395610845651E-6</v>
      </c>
      <c r="BI1597" s="13">
        <f t="shared" si="2176"/>
        <v>1.977511985961157E-6</v>
      </c>
      <c r="BJ1597" s="14">
        <f t="shared" si="2177"/>
        <v>0.35406801292140877</v>
      </c>
      <c r="BK1597" s="14">
        <f t="shared" si="2178"/>
        <v>0.30366811752829942</v>
      </c>
      <c r="BL1597" s="14">
        <f t="shared" si="2179"/>
        <v>0.31989242895843839</v>
      </c>
      <c r="BM1597" s="14">
        <f t="shared" si="2180"/>
        <v>0.33809695764191683</v>
      </c>
      <c r="BN1597" s="14">
        <f t="shared" si="2181"/>
        <v>0.66170591158196868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1.8147</v>
      </c>
      <c r="F1598" s="10">
        <f>VLOOKUP(B1598,home!$B$2:$E$405,3,FALSE)</f>
        <v>0.62980000000000003</v>
      </c>
      <c r="G1598" s="10">
        <f>VLOOKUP(C1598,away!$B$2:$E$405,4,FALSE)</f>
        <v>1.1021000000000001</v>
      </c>
      <c r="H1598" s="10">
        <f>VLOOKUP(A1598,away!$A$2:$E$405,3,FALSE)</f>
        <v>1.2371000000000001</v>
      </c>
      <c r="I1598" s="10">
        <f>VLOOKUP(C1598,away!$B$2:$E$405,3,FALSE)</f>
        <v>0.75449999999999995</v>
      </c>
      <c r="J1598" s="10">
        <f>VLOOKUP(B1598,home!$B$2:$E$405,4,FALSE)</f>
        <v>1.097</v>
      </c>
      <c r="K1598" s="12">
        <f t="shared" si="2126"/>
        <v>1.259587951926</v>
      </c>
      <c r="L1598" s="12">
        <f t="shared" si="2127"/>
        <v>1.02393096915</v>
      </c>
      <c r="M1598" s="13">
        <f t="shared" si="2128"/>
        <v>0.10192490920533402</v>
      </c>
      <c r="N1598" s="13">
        <f t="shared" si="2129"/>
        <v>0.12838338763619017</v>
      </c>
      <c r="O1598" s="13">
        <f t="shared" si="2130"/>
        <v>0.10436407106314341</v>
      </c>
      <c r="P1598" s="13">
        <f t="shared" si="2131"/>
        <v>0.13145572652508433</v>
      </c>
      <c r="Q1598" s="13">
        <f t="shared" si="2132"/>
        <v>8.0855084146995285E-2</v>
      </c>
      <c r="R1598" s="13">
        <f t="shared" si="2133"/>
        <v>5.3430802214061955E-2</v>
      </c>
      <c r="S1598" s="13">
        <f t="shared" si="2134"/>
        <v>4.2385635098837603E-2</v>
      </c>
      <c r="T1598" s="13">
        <f t="shared" si="2135"/>
        <v>8.2790024671337684E-2</v>
      </c>
      <c r="U1598" s="13">
        <f t="shared" si="2136"/>
        <v>6.7300794730573474E-2</v>
      </c>
      <c r="V1598" s="13">
        <f t="shared" si="2137"/>
        <v>6.0740080337204254E-3</v>
      </c>
      <c r="W1598" s="13">
        <f t="shared" si="2138"/>
        <v>3.3948029947839402E-2</v>
      </c>
      <c r="X1598" s="13">
        <f t="shared" si="2139"/>
        <v>3.4760439205224425E-2</v>
      </c>
      <c r="Y1598" s="13">
        <f t="shared" si="2140"/>
        <v>1.7796145101742548E-2</v>
      </c>
      <c r="Z1598" s="13">
        <f t="shared" si="2141"/>
        <v>1.8236484364502144E-2</v>
      </c>
      <c r="AA1598" s="13">
        <f t="shared" si="2142"/>
        <v>2.2970455991013775E-2</v>
      </c>
      <c r="AB1598" s="13">
        <f t="shared" si="2143"/>
        <v>1.4466654808263682E-2</v>
      </c>
      <c r="AC1598" s="13">
        <f t="shared" si="2144"/>
        <v>4.8961482110776542E-4</v>
      </c>
      <c r="AD1598" s="13">
        <f t="shared" si="2145"/>
        <v>1.0690132378480387E-2</v>
      </c>
      <c r="AE1598" s="13">
        <f t="shared" si="2146"/>
        <v>1.0945957606639217E-2</v>
      </c>
      <c r="AF1598" s="13">
        <f t="shared" si="2147"/>
        <v>5.6039524902204542E-3</v>
      </c>
      <c r="AG1598" s="13">
        <f t="shared" si="2148"/>
        <v>1.9126868347939957E-3</v>
      </c>
      <c r="AH1598" s="13">
        <f t="shared" si="2149"/>
        <v>4.6682252773083749E-3</v>
      </c>
      <c r="AI1598" s="13">
        <f t="shared" si="2150"/>
        <v>5.8800403161740388E-3</v>
      </c>
      <c r="AJ1598" s="13">
        <f t="shared" si="2151"/>
        <v>3.7032139695459846E-3</v>
      </c>
      <c r="AK1598" s="13">
        <f t="shared" si="2152"/>
        <v>1.5548412331480601E-3</v>
      </c>
      <c r="AL1598" s="13">
        <f t="shared" si="2153"/>
        <v>2.5258858713921626E-5</v>
      </c>
      <c r="AM1598" s="13">
        <f t="shared" si="2154"/>
        <v>2.6930323896855873E-3</v>
      </c>
      <c r="AN1598" s="13">
        <f t="shared" si="2155"/>
        <v>2.7574792647231034E-3</v>
      </c>
      <c r="AO1598" s="13">
        <f t="shared" si="2156"/>
        <v>1.4117342079694784E-3</v>
      </c>
      <c r="AP1598" s="13">
        <f t="shared" si="2157"/>
        <v>4.8183945858279865E-4</v>
      </c>
      <c r="AQ1598" s="13">
        <f t="shared" si="2158"/>
        <v>1.2334258595034906E-4</v>
      </c>
      <c r="AR1598" s="13">
        <f t="shared" si="2159"/>
        <v>9.5598808648097869E-4</v>
      </c>
      <c r="AS1598" s="13">
        <f t="shared" si="2160"/>
        <v>1.2041510759162317E-3</v>
      </c>
      <c r="AT1598" s="13">
        <f t="shared" si="2161"/>
        <v>7.5836709376140795E-4</v>
      </c>
      <c r="AU1598" s="13">
        <f t="shared" si="2162"/>
        <v>3.1841001814633495E-4</v>
      </c>
      <c r="AV1598" s="13">
        <f t="shared" si="2163"/>
        <v>1.0026635565741566E-4</v>
      </c>
      <c r="AW1598" s="13">
        <f t="shared" si="2164"/>
        <v>9.0492044293549055E-7</v>
      </c>
      <c r="AX1598" s="13">
        <f t="shared" si="2165"/>
        <v>5.6535185869907426E-4</v>
      </c>
      <c r="AY1598" s="13">
        <f t="shared" si="2166"/>
        <v>5.7888127658849695E-4</v>
      </c>
      <c r="AZ1598" s="13">
        <f t="shared" si="2167"/>
        <v>2.9636723328002444E-4</v>
      </c>
      <c r="BA1598" s="13">
        <f t="shared" si="2168"/>
        <v>1.0115319613223988E-4</v>
      </c>
      <c r="BB1598" s="13">
        <f t="shared" si="2169"/>
        <v>2.5893472537076099E-5</v>
      </c>
      <c r="BC1598" s="13">
        <f t="shared" si="2170"/>
        <v>5.3026256859094497E-6</v>
      </c>
      <c r="BD1598" s="13">
        <f t="shared" si="2171"/>
        <v>1.6314430131438701E-4</v>
      </c>
      <c r="BE1598" s="13">
        <f t="shared" si="2172"/>
        <v>2.0549459636098693E-4</v>
      </c>
      <c r="BF1598" s="13">
        <f t="shared" si="2173"/>
        <v>1.2941925888109782E-4</v>
      </c>
      <c r="BG1598" s="13">
        <f t="shared" si="2174"/>
        <v>5.4338313077940946E-5</v>
      </c>
      <c r="BH1598" s="13">
        <f t="shared" si="2175"/>
        <v>1.7110971120239356E-5</v>
      </c>
      <c r="BI1598" s="13">
        <f t="shared" si="2176"/>
        <v>4.3105546137614465E-6</v>
      </c>
      <c r="BJ1598" s="14">
        <f t="shared" si="2177"/>
        <v>0.41672621758929768</v>
      </c>
      <c r="BK1598" s="14">
        <f t="shared" si="2178"/>
        <v>0.28293403381938653</v>
      </c>
      <c r="BL1598" s="14">
        <f t="shared" si="2179"/>
        <v>0.28225010022856351</v>
      </c>
      <c r="BM1598" s="14">
        <f t="shared" si="2180"/>
        <v>0.39915487885479517</v>
      </c>
      <c r="BN1598" s="14">
        <f t="shared" si="2181"/>
        <v>0.6004139807908091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1.8147</v>
      </c>
      <c r="F1599" s="10">
        <f>VLOOKUP(B1599,home!$B$2:$E$405,3,FALSE)</f>
        <v>0.9919</v>
      </c>
      <c r="G1599" s="10">
        <f>VLOOKUP(C1599,away!$B$2:$E$405,4,FALSE)</f>
        <v>1.0286</v>
      </c>
      <c r="H1599" s="10">
        <f>VLOOKUP(A1599,away!$A$2:$E$405,3,FALSE)</f>
        <v>1.2371000000000001</v>
      </c>
      <c r="I1599" s="10">
        <f>VLOOKUP(C1599,away!$B$2:$E$405,3,FALSE)</f>
        <v>0.86219999999999997</v>
      </c>
      <c r="J1599" s="10">
        <f>VLOOKUP(B1599,home!$B$2:$E$405,4,FALSE)</f>
        <v>0.75449999999999995</v>
      </c>
      <c r="K1599" s="12">
        <f t="shared" si="2126"/>
        <v>1.8514809565979999</v>
      </c>
      <c r="L1599" s="12">
        <f t="shared" si="2127"/>
        <v>0.80477053928999998</v>
      </c>
      <c r="M1599" s="13">
        <f t="shared" si="2128"/>
        <v>7.0210914987244299E-2</v>
      </c>
      <c r="N1599" s="13">
        <f t="shared" si="2129"/>
        <v>0.12999417204420391</v>
      </c>
      <c r="O1599" s="13">
        <f t="shared" si="2130"/>
        <v>5.6503675918328944E-2</v>
      </c>
      <c r="P1599" s="13">
        <f t="shared" si="2131"/>
        <v>0.10461547994057104</v>
      </c>
      <c r="Q1599" s="13">
        <f t="shared" si="2132"/>
        <v>0.12034086700428386</v>
      </c>
      <c r="R1599" s="13">
        <f t="shared" si="2133"/>
        <v>2.2736246870330476E-2</v>
      </c>
      <c r="S1599" s="13">
        <f t="shared" si="2134"/>
        <v>3.8969719470200483E-2</v>
      </c>
      <c r="T1599" s="13">
        <f t="shared" si="2135"/>
        <v>9.6846784437663688E-2</v>
      </c>
      <c r="U1599" s="13">
        <f t="shared" si="2136"/>
        <v>4.2095728104927753E-2</v>
      </c>
      <c r="V1599" s="13">
        <f t="shared" si="2137"/>
        <v>6.4517285861149876E-3</v>
      </c>
      <c r="W1599" s="13">
        <f t="shared" si="2138"/>
        <v>7.426960785297472E-2</v>
      </c>
      <c r="X1599" s="13">
        <f t="shared" si="2139"/>
        <v>5.9769992364695289E-2</v>
      </c>
      <c r="Y1599" s="13">
        <f t="shared" si="2140"/>
        <v>2.4050564494347497E-2</v>
      </c>
      <c r="Z1599" s="13">
        <f t="shared" si="2141"/>
        <v>6.0991538850888117E-3</v>
      </c>
      <c r="AA1599" s="13">
        <f t="shared" si="2142"/>
        <v>1.1292467269602639E-2</v>
      </c>
      <c r="AB1599" s="13">
        <f t="shared" si="2143"/>
        <v>1.0453894051337752E-2</v>
      </c>
      <c r="AC1599" s="13">
        <f t="shared" si="2144"/>
        <v>6.0082421177439426E-4</v>
      </c>
      <c r="AD1599" s="13">
        <f t="shared" si="2145"/>
        <v>3.4377191148445979E-2</v>
      </c>
      <c r="AE1599" s="13">
        <f t="shared" si="2146"/>
        <v>2.7665750659810289E-2</v>
      </c>
      <c r="AF1599" s="13">
        <f t="shared" si="2147"/>
        <v>1.1132290539179097E-2</v>
      </c>
      <c r="AG1599" s="13">
        <f t="shared" si="2148"/>
        <v>2.986313153582709E-3</v>
      </c>
      <c r="AH1599" s="13">
        <f t="shared" si="2149"/>
        <v>1.2271048403289051E-3</v>
      </c>
      <c r="AI1599" s="13">
        <f t="shared" si="2150"/>
        <v>2.2719612436181975E-3</v>
      </c>
      <c r="AJ1599" s="13">
        <f t="shared" si="2151"/>
        <v>2.1032464883439014E-3</v>
      </c>
      <c r="AK1599" s="13">
        <f t="shared" si="2152"/>
        <v>1.2980402734001169E-3</v>
      </c>
      <c r="AL1599" s="13">
        <f t="shared" si="2153"/>
        <v>3.5809539463266039E-5</v>
      </c>
      <c r="AM1599" s="13">
        <f t="shared" si="2154"/>
        <v>1.2729742950535406E-2</v>
      </c>
      <c r="AN1599" s="13">
        <f t="shared" si="2155"/>
        <v>1.0244522099325457E-2</v>
      </c>
      <c r="AO1599" s="13">
        <f t="shared" si="2156"/>
        <v>4.122244787321234E-3</v>
      </c>
      <c r="AP1599" s="13">
        <f t="shared" si="2157"/>
        <v>1.1058203868593002E-3</v>
      </c>
      <c r="AQ1599" s="13">
        <f t="shared" si="2158"/>
        <v>2.2248291727265885E-4</v>
      </c>
      <c r="AR1599" s="13">
        <f t="shared" si="2159"/>
        <v>1.9750756482337257E-4</v>
      </c>
      <c r="AS1599" s="13">
        <f t="shared" si="2160"/>
        <v>3.6568149505451932E-4</v>
      </c>
      <c r="AT1599" s="13">
        <f t="shared" si="2161"/>
        <v>3.3852616213686417E-4</v>
      </c>
      <c r="AU1599" s="13">
        <f t="shared" si="2162"/>
        <v>2.089249141688703E-4</v>
      </c>
      <c r="AV1599" s="13">
        <f t="shared" si="2163"/>
        <v>9.670512498563373E-5</v>
      </c>
      <c r="AW1599" s="13">
        <f t="shared" si="2164"/>
        <v>1.4821342862593221E-6</v>
      </c>
      <c r="AX1599" s="13">
        <f t="shared" si="2165"/>
        <v>3.9281461092173292E-3</v>
      </c>
      <c r="AY1599" s="13">
        <f t="shared" si="2166"/>
        <v>3.1612562627247455E-3</v>
      </c>
      <c r="AZ1599" s="13">
        <f t="shared" si="2167"/>
        <v>1.2720429536934412E-3</v>
      </c>
      <c r="BA1599" s="13">
        <f t="shared" si="2168"/>
        <v>3.4123423128130514E-4</v>
      </c>
      <c r="BB1599" s="13">
        <f t="shared" si="2169"/>
        <v>6.8653814083116112E-5</v>
      </c>
      <c r="BC1599" s="13">
        <f t="shared" si="2170"/>
        <v>1.1050113396796957E-5</v>
      </c>
      <c r="BD1599" s="13">
        <f t="shared" si="2171"/>
        <v>2.6491378242793343E-5</v>
      </c>
      <c r="BE1599" s="13">
        <f t="shared" si="2172"/>
        <v>4.9048282330566459E-5</v>
      </c>
      <c r="BF1599" s="13">
        <f t="shared" si="2173"/>
        <v>4.5405980344442991E-5</v>
      </c>
      <c r="BG1599" s="13">
        <f t="shared" si="2174"/>
        <v>2.8022769307799766E-5</v>
      </c>
      <c r="BH1599" s="13">
        <f t="shared" si="2175"/>
        <v>1.2970905931132541E-5</v>
      </c>
      <c r="BI1599" s="13">
        <f t="shared" si="2176"/>
        <v>4.803077064263188E-6</v>
      </c>
      <c r="BJ1599" s="14">
        <f t="shared" si="2177"/>
        <v>0.61864073032489764</v>
      </c>
      <c r="BK1599" s="14">
        <f t="shared" si="2178"/>
        <v>0.22404573299809319</v>
      </c>
      <c r="BL1599" s="14">
        <f t="shared" si="2179"/>
        <v>0.15135645271460896</v>
      </c>
      <c r="BM1599" s="14">
        <f t="shared" si="2180"/>
        <v>0.49258093902928762</v>
      </c>
      <c r="BN1599" s="14">
        <f t="shared" si="2181"/>
        <v>0.50440135676496256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1.8147</v>
      </c>
      <c r="F1600" s="10">
        <f>VLOOKUP(B1600,home!$B$2:$E$405,3,FALSE)</f>
        <v>1.0627</v>
      </c>
      <c r="G1600" s="10">
        <f>VLOOKUP(C1600,away!$B$2:$E$405,4,FALSE)</f>
        <v>1.1388</v>
      </c>
      <c r="H1600" s="10">
        <f>VLOOKUP(A1600,away!$A$2:$E$405,3,FALSE)</f>
        <v>1.2371000000000001</v>
      </c>
      <c r="I1600" s="10">
        <f>VLOOKUP(C1600,away!$B$2:$E$405,3,FALSE)</f>
        <v>0.97</v>
      </c>
      <c r="J1600" s="10">
        <f>VLOOKUP(B1600,home!$B$2:$E$405,4,FALSE)</f>
        <v>1.6167</v>
      </c>
      <c r="K1600" s="12">
        <f t="shared" si="2126"/>
        <v>2.196154948572</v>
      </c>
      <c r="L1600" s="12">
        <f t="shared" si="2127"/>
        <v>1.9400189829000003</v>
      </c>
      <c r="M1600" s="13">
        <f t="shared" si="2128"/>
        <v>1.5983890120031045E-2</v>
      </c>
      <c r="N1600" s="13">
        <f t="shared" si="2129"/>
        <v>3.5103099384537269E-2</v>
      </c>
      <c r="O1600" s="13">
        <f t="shared" si="2130"/>
        <v>3.1009050253447981E-2</v>
      </c>
      <c r="P1600" s="13">
        <f t="shared" si="2131"/>
        <v>6.8100679164627614E-2</v>
      </c>
      <c r="Q1600" s="13">
        <f t="shared" si="2132"/>
        <v>3.8545922711783136E-2</v>
      </c>
      <c r="R1600" s="13">
        <f t="shared" si="2133"/>
        <v>3.0079073066694585E-2</v>
      </c>
      <c r="S1600" s="13">
        <f t="shared" si="2134"/>
        <v>7.2537136889967269E-2</v>
      </c>
      <c r="T1600" s="13">
        <f t="shared" si="2135"/>
        <v>7.4779821774255517E-2</v>
      </c>
      <c r="U1600" s="13">
        <f t="shared" si="2136"/>
        <v>6.6058305163880074E-2</v>
      </c>
      <c r="V1600" s="13">
        <f t="shared" si="2137"/>
        <v>3.4338937863677373E-2</v>
      </c>
      <c r="W1600" s="13">
        <f t="shared" si="2138"/>
        <v>2.8217606303585451E-2</v>
      </c>
      <c r="X1600" s="13">
        <f t="shared" si="2139"/>
        <v>5.4742691880954479E-2</v>
      </c>
      <c r="Y1600" s="13">
        <f t="shared" si="2140"/>
        <v>5.3100930712048723E-2</v>
      </c>
      <c r="Z1600" s="13">
        <f t="shared" si="2141"/>
        <v>1.945132424580787E-2</v>
      </c>
      <c r="AA1600" s="13">
        <f t="shared" si="2142"/>
        <v>4.2718121998709474E-2</v>
      </c>
      <c r="AB1600" s="13">
        <f t="shared" si="2143"/>
        <v>4.6907807510584119E-2</v>
      </c>
      <c r="AC1600" s="13">
        <f t="shared" si="2144"/>
        <v>9.1439919066454278E-3</v>
      </c>
      <c r="AD1600" s="13">
        <f t="shared" si="2145"/>
        <v>1.5492558930118916E-2</v>
      </c>
      <c r="AE1600" s="13">
        <f t="shared" si="2146"/>
        <v>3.005585841812761E-2</v>
      </c>
      <c r="AF1600" s="13">
        <f t="shared" si="2147"/>
        <v>2.9154467939261179E-2</v>
      </c>
      <c r="AG1600" s="13">
        <f t="shared" si="2148"/>
        <v>1.8853407079505374E-2</v>
      </c>
      <c r="AH1600" s="13">
        <f t="shared" si="2149"/>
        <v>9.4339845698525829E-3</v>
      </c>
      <c r="AI1600" s="13">
        <f t="shared" si="2150"/>
        <v>2.0718491897833639E-2</v>
      </c>
      <c r="AJ1600" s="13">
        <f t="shared" si="2151"/>
        <v>2.2750509254188117E-2</v>
      </c>
      <c r="AK1600" s="13">
        <f t="shared" si="2152"/>
        <v>1.6654547827039436E-2</v>
      </c>
      <c r="AL1600" s="13">
        <f t="shared" si="2153"/>
        <v>1.5583491989550836E-3</v>
      </c>
      <c r="AM1600" s="13">
        <f t="shared" si="2154"/>
        <v>6.8048119920847937E-3</v>
      </c>
      <c r="AN1600" s="13">
        <f t="shared" si="2155"/>
        <v>1.3201464439710063E-2</v>
      </c>
      <c r="AO1600" s="13">
        <f t="shared" si="2156"/>
        <v>1.2805545807558424E-2</v>
      </c>
      <c r="AP1600" s="13">
        <f t="shared" si="2157"/>
        <v>8.2810006510196169E-3</v>
      </c>
      <c r="AQ1600" s="13">
        <f t="shared" si="2158"/>
        <v>4.0163246150963323E-3</v>
      </c>
      <c r="AR1600" s="13">
        <f t="shared" si="2159"/>
        <v>3.6604218299799386E-3</v>
      </c>
      <c r="AS1600" s="13">
        <f t="shared" si="2160"/>
        <v>8.0388535157714172E-3</v>
      </c>
      <c r="AT1600" s="13">
        <f t="shared" si="2161"/>
        <v>8.8272839647534108E-3</v>
      </c>
      <c r="AU1600" s="13">
        <f t="shared" si="2162"/>
        <v>6.4620277872144876E-3</v>
      </c>
      <c r="AV1600" s="13">
        <f t="shared" si="2163"/>
        <v>3.5479035756752178E-3</v>
      </c>
      <c r="AW1600" s="13">
        <f t="shared" si="2164"/>
        <v>1.8442986105863038E-4</v>
      </c>
      <c r="AX1600" s="13">
        <f t="shared" si="2165"/>
        <v>2.4907369217531845E-3</v>
      </c>
      <c r="AY1600" s="13">
        <f t="shared" si="2166"/>
        <v>4.8320769096110898E-3</v>
      </c>
      <c r="AZ1600" s="13">
        <f t="shared" si="2167"/>
        <v>4.6871604657391427E-3</v>
      </c>
      <c r="BA1600" s="13">
        <f t="shared" si="2168"/>
        <v>3.0310600931441139E-3</v>
      </c>
      <c r="BB1600" s="13">
        <f t="shared" si="2169"/>
        <v>1.4700785297525572E-3</v>
      </c>
      <c r="BC1600" s="13">
        <f t="shared" si="2170"/>
        <v>5.7039605081473646E-4</v>
      </c>
      <c r="BD1600" s="13">
        <f t="shared" si="2171"/>
        <v>1.1835479725971069E-3</v>
      </c>
      <c r="BE1600" s="13">
        <f t="shared" si="2172"/>
        <v>2.5992547368914936E-3</v>
      </c>
      <c r="BF1600" s="13">
        <f t="shared" si="2173"/>
        <v>2.8541830765117333E-3</v>
      </c>
      <c r="BG1600" s="13">
        <f t="shared" si="2174"/>
        <v>2.089409429203899E-3</v>
      </c>
      <c r="BH1600" s="13">
        <f t="shared" si="2175"/>
        <v>1.1471667143847853E-3</v>
      </c>
      <c r="BI1600" s="13">
        <f t="shared" si="2176"/>
        <v>5.0387117132664539E-4</v>
      </c>
      <c r="BJ1600" s="14">
        <f t="shared" si="2177"/>
        <v>0.44023702161046169</v>
      </c>
      <c r="BK1600" s="14">
        <f t="shared" si="2178"/>
        <v>0.20649506205351489</v>
      </c>
      <c r="BL1600" s="14">
        <f t="shared" si="2179"/>
        <v>0.32724381531654023</v>
      </c>
      <c r="BM1600" s="14">
        <f t="shared" si="2180"/>
        <v>0.76995786147665035</v>
      </c>
      <c r="BN1600" s="14">
        <f t="shared" si="2181"/>
        <v>0.21882171470112163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1.5906</v>
      </c>
      <c r="F1601" s="10">
        <f>VLOOKUP(B1601,home!$B$2:$E$405,3,FALSE)</f>
        <v>0.86450000000000005</v>
      </c>
      <c r="G1601" s="10">
        <f>VLOOKUP(C1601,away!$B$2:$E$405,4,FALSE)</f>
        <v>0.97799999999999998</v>
      </c>
      <c r="H1601" s="10">
        <f>VLOOKUP(A1601,away!$A$2:$E$405,3,FALSE)</f>
        <v>1.1812</v>
      </c>
      <c r="I1601" s="10">
        <f>VLOOKUP(C1601,away!$B$2:$E$405,3,FALSE)</f>
        <v>0.94069999999999998</v>
      </c>
      <c r="J1601" s="10">
        <f>VLOOKUP(B1601,home!$B$2:$E$405,4,FALSE)</f>
        <v>1.2699</v>
      </c>
      <c r="K1601" s="12">
        <f t="shared" si="2126"/>
        <v>1.3448220786000002</v>
      </c>
      <c r="L1601" s="12">
        <f t="shared" si="2127"/>
        <v>1.411055531316</v>
      </c>
      <c r="M1601" s="13">
        <f t="shared" si="2128"/>
        <v>6.3553220251005987E-2</v>
      </c>
      <c r="N1601" s="13">
        <f t="shared" si="2129"/>
        <v>8.5467773759681495E-2</v>
      </c>
      <c r="O1601" s="13">
        <f t="shared" si="2130"/>
        <v>8.9677122968126022E-2</v>
      </c>
      <c r="P1601" s="13">
        <f t="shared" si="2131"/>
        <v>0.12059977491286306</v>
      </c>
      <c r="Q1601" s="13">
        <f t="shared" si="2132"/>
        <v>5.7469474580404724E-2</v>
      </c>
      <c r="R1601" s="13">
        <f t="shared" si="2133"/>
        <v>6.326970019833969E-2</v>
      </c>
      <c r="S1601" s="13">
        <f t="shared" si="2134"/>
        <v>5.721309499184276E-2</v>
      </c>
      <c r="T1601" s="13">
        <f t="shared" si="2135"/>
        <v>8.1092619988504352E-2</v>
      </c>
      <c r="U1601" s="13">
        <f t="shared" si="2136"/>
        <v>8.5086489733130016E-2</v>
      </c>
      <c r="V1601" s="13">
        <f t="shared" si="2137"/>
        <v>1.2063181676419487E-2</v>
      </c>
      <c r="W1601" s="13">
        <f t="shared" si="2138"/>
        <v>2.5762072753756585E-2</v>
      </c>
      <c r="X1601" s="13">
        <f t="shared" si="2139"/>
        <v>3.6351715257353444E-2</v>
      </c>
      <c r="Y1601" s="13">
        <f t="shared" si="2140"/>
        <v>2.5647144443356411E-2</v>
      </c>
      <c r="Z1601" s="13">
        <f t="shared" si="2141"/>
        <v>2.9759020143190731E-2</v>
      </c>
      <c r="AA1601" s="13">
        <f t="shared" si="2142"/>
        <v>4.0020587326065032E-2</v>
      </c>
      <c r="AB1601" s="13">
        <f t="shared" si="2143"/>
        <v>2.6910284717315811E-2</v>
      </c>
      <c r="AC1601" s="13">
        <f t="shared" si="2144"/>
        <v>1.430707394884267E-3</v>
      </c>
      <c r="AD1601" s="13">
        <f t="shared" si="2145"/>
        <v>8.6613510574378456E-3</v>
      </c>
      <c r="AE1601" s="13">
        <f t="shared" si="2146"/>
        <v>1.2221647318267359E-2</v>
      </c>
      <c r="AF1601" s="13">
        <f t="shared" si="2147"/>
        <v>8.6227115251172586E-3</v>
      </c>
      <c r="AG1601" s="13">
        <f t="shared" si="2148"/>
        <v>4.0557082641529754E-3</v>
      </c>
      <c r="AH1601" s="13">
        <f t="shared" si="2149"/>
        <v>1.0497907494898385E-2</v>
      </c>
      <c r="AI1601" s="13">
        <f t="shared" si="2150"/>
        <v>1.4117817778239767E-2</v>
      </c>
      <c r="AJ1601" s="13">
        <f t="shared" si="2151"/>
        <v>9.4929765249142217E-3</v>
      </c>
      <c r="AK1601" s="13">
        <f t="shared" si="2152"/>
        <v>4.2554548074453837E-3</v>
      </c>
      <c r="AL1601" s="13">
        <f t="shared" si="2153"/>
        <v>1.0859748041578103E-4</v>
      </c>
      <c r="AM1601" s="13">
        <f t="shared" si="2154"/>
        <v>2.3295952265095709E-3</v>
      </c>
      <c r="AN1601" s="13">
        <f t="shared" si="2155"/>
        <v>3.2871882300936801E-3</v>
      </c>
      <c r="AO1601" s="13">
        <f t="shared" si="2156"/>
        <v>2.3192025672752704E-3</v>
      </c>
      <c r="AP1601" s="13">
        <f t="shared" si="2157"/>
        <v>1.0908412035986789E-3</v>
      </c>
      <c r="AQ1601" s="13">
        <f t="shared" si="2158"/>
        <v>3.8480937853132961E-4</v>
      </c>
      <c r="AR1601" s="13">
        <f t="shared" si="2159"/>
        <v>2.962626087584012E-3</v>
      </c>
      <c r="AS1601" s="13">
        <f t="shared" si="2160"/>
        <v>3.9842049732193175E-3</v>
      </c>
      <c r="AT1601" s="13">
        <f t="shared" si="2161"/>
        <v>2.679023406826631E-3</v>
      </c>
      <c r="AU1601" s="13">
        <f t="shared" si="2162"/>
        <v>1.2009366088622144E-3</v>
      </c>
      <c r="AV1601" s="13">
        <f t="shared" si="2163"/>
        <v>4.0376151664922995E-4</v>
      </c>
      <c r="AW1601" s="13">
        <f t="shared" si="2164"/>
        <v>5.724350063756184E-6</v>
      </c>
      <c r="AX1601" s="13">
        <f t="shared" si="2165"/>
        <v>5.2214851580187382E-4</v>
      </c>
      <c r="AY1601" s="13">
        <f t="shared" si="2166"/>
        <v>7.3678055139067393E-4</v>
      </c>
      <c r="AZ1601" s="13">
        <f t="shared" si="2167"/>
        <v>5.1981913620293156E-4</v>
      </c>
      <c r="BA1601" s="13">
        <f t="shared" si="2168"/>
        <v>2.4449788914101715E-4</v>
      </c>
      <c r="BB1601" s="13">
        <f t="shared" si="2169"/>
        <v>8.6250024716879594E-5</v>
      </c>
      <c r="BC1601" s="13">
        <f t="shared" si="2170"/>
        <v>2.4340714890578935E-5</v>
      </c>
      <c r="BD1601" s="13">
        <f t="shared" si="2171"/>
        <v>6.9673832135108281E-4</v>
      </c>
      <c r="BE1601" s="13">
        <f t="shared" si="2172"/>
        <v>9.3698907755963812E-4</v>
      </c>
      <c r="BF1601" s="13">
        <f t="shared" si="2173"/>
        <v>6.3004179945462481E-4</v>
      </c>
      <c r="BG1601" s="13">
        <f t="shared" si="2174"/>
        <v>2.8243137411581768E-4</v>
      </c>
      <c r="BH1601" s="13">
        <f t="shared" si="2175"/>
        <v>9.4954986900072107E-5</v>
      </c>
      <c r="BI1601" s="13">
        <f t="shared" si="2176"/>
        <v>2.5539512571278113E-5</v>
      </c>
      <c r="BJ1601" s="14">
        <f t="shared" si="2177"/>
        <v>0.35689769238618485</v>
      </c>
      <c r="BK1601" s="14">
        <f t="shared" si="2178"/>
        <v>0.25570535725882204</v>
      </c>
      <c r="BL1601" s="14">
        <f t="shared" si="2179"/>
        <v>0.35722558921356834</v>
      </c>
      <c r="BM1601" s="14">
        <f t="shared" si="2180"/>
        <v>0.51881953613001797</v>
      </c>
      <c r="BN1601" s="14">
        <f t="shared" si="2181"/>
        <v>0.48003706667042101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1.5906</v>
      </c>
      <c r="F1602" s="10">
        <f>VLOOKUP(B1602,home!$B$2:$E$405,3,FALSE)</f>
        <v>0.27939999999999998</v>
      </c>
      <c r="G1602" s="10">
        <f>VLOOKUP(C1602,away!$B$2:$E$405,4,FALSE)</f>
        <v>1.0216000000000001</v>
      </c>
      <c r="H1602" s="10">
        <f>VLOOKUP(A1602,away!$A$2:$E$405,3,FALSE)</f>
        <v>1.1812</v>
      </c>
      <c r="I1602" s="10">
        <f>VLOOKUP(C1602,away!$B$2:$E$405,3,FALSE)</f>
        <v>1.0582</v>
      </c>
      <c r="J1602" s="10">
        <f>VLOOKUP(B1602,home!$B$2:$E$405,4,FALSE)</f>
        <v>1.0347</v>
      </c>
      <c r="K1602" s="12">
        <f t="shared" si="2126"/>
        <v>0.45401297462400003</v>
      </c>
      <c r="L1602" s="12">
        <f t="shared" si="2127"/>
        <v>1.293318960648</v>
      </c>
      <c r="M1602" s="13">
        <f t="shared" si="2128"/>
        <v>0.17423820264099113</v>
      </c>
      <c r="N1602" s="13">
        <f t="shared" si="2129"/>
        <v>7.9106404674175679E-2</v>
      </c>
      <c r="O1602" s="13">
        <f t="shared" si="2130"/>
        <v>0.22534557114482223</v>
      </c>
      <c r="P1602" s="13">
        <f t="shared" si="2131"/>
        <v>0.10230981307380496</v>
      </c>
      <c r="Q1602" s="13">
        <f t="shared" si="2132"/>
        <v>1.7957667048966199E-2</v>
      </c>
      <c r="R1602" s="13">
        <f t="shared" si="2133"/>
        <v>0.14572184992982573</v>
      </c>
      <c r="S1602" s="13">
        <f t="shared" si="2134"/>
        <v>1.5018660793873441E-2</v>
      </c>
      <c r="T1602" s="13">
        <f t="shared" si="2135"/>
        <v>2.3224991283431799E-2</v>
      </c>
      <c r="U1602" s="13">
        <f t="shared" si="2136"/>
        <v>6.6159610554352308E-2</v>
      </c>
      <c r="V1602" s="13">
        <f t="shared" si="2137"/>
        <v>9.7985679320349169E-4</v>
      </c>
      <c r="W1602" s="13">
        <f t="shared" si="2138"/>
        <v>2.7176712780695106E-3</v>
      </c>
      <c r="X1602" s="13">
        <f t="shared" si="2139"/>
        <v>3.5148157927357812E-3</v>
      </c>
      <c r="Y1602" s="13">
        <f t="shared" si="2140"/>
        <v>2.2728889539651085E-3</v>
      </c>
      <c r="Z1602" s="13">
        <f t="shared" si="2141"/>
        <v>6.2821610498315361E-2</v>
      </c>
      <c r="AA1602" s="13">
        <f t="shared" si="2142"/>
        <v>2.8521826253010467E-2</v>
      </c>
      <c r="AB1602" s="13">
        <f t="shared" si="2143"/>
        <v>6.4746395894190898E-3</v>
      </c>
      <c r="AC1602" s="13">
        <f t="shared" si="2144"/>
        <v>3.5959739250720269E-5</v>
      </c>
      <c r="AD1602" s="13">
        <f t="shared" si="2145"/>
        <v>3.0846450525163664E-4</v>
      </c>
      <c r="AE1602" s="13">
        <f t="shared" si="2146"/>
        <v>3.9894299332884621E-4</v>
      </c>
      <c r="AF1602" s="13">
        <f t="shared" si="2147"/>
        <v>2.5798026874493271E-4</v>
      </c>
      <c r="AG1602" s="13">
        <f t="shared" si="2148"/>
        <v>1.1121692434696273E-4</v>
      </c>
      <c r="AH1602" s="13">
        <f t="shared" si="2149"/>
        <v>2.0312094998978677E-2</v>
      </c>
      <c r="AI1602" s="13">
        <f t="shared" si="2150"/>
        <v>9.2219546713315833E-3</v>
      </c>
      <c r="AJ1602" s="13">
        <f t="shared" si="2151"/>
        <v>2.0934435360894722E-3</v>
      </c>
      <c r="AK1602" s="13">
        <f t="shared" si="2152"/>
        <v>3.1681684234245548E-4</v>
      </c>
      <c r="AL1602" s="13">
        <f t="shared" si="2153"/>
        <v>8.445987493349929E-7</v>
      </c>
      <c r="AM1602" s="13">
        <f t="shared" si="2154"/>
        <v>2.800937751904321E-5</v>
      </c>
      <c r="AN1602" s="13">
        <f t="shared" si="2155"/>
        <v>3.622505902132642E-5</v>
      </c>
      <c r="AO1602" s="13">
        <f t="shared" si="2156"/>
        <v>2.3425277841437174E-5</v>
      </c>
      <c r="AP1602" s="13">
        <f t="shared" si="2157"/>
        <v>1.0098785330259386E-5</v>
      </c>
      <c r="AQ1602" s="13">
        <f t="shared" si="2158"/>
        <v>3.265237636784584E-6</v>
      </c>
      <c r="AR1602" s="13">
        <f t="shared" si="2159"/>
        <v>5.2540035185325009E-3</v>
      </c>
      <c r="AS1602" s="13">
        <f t="shared" si="2160"/>
        <v>2.3853857661339031E-3</v>
      </c>
      <c r="AT1602" s="13">
        <f t="shared" si="2161"/>
        <v>5.4149804365410134E-4</v>
      </c>
      <c r="AU1602" s="13">
        <f t="shared" si="2162"/>
        <v>8.194904585082506E-5</v>
      </c>
      <c r="AV1602" s="13">
        <f t="shared" si="2163"/>
        <v>9.3014825185829129E-6</v>
      </c>
      <c r="AW1602" s="13">
        <f t="shared" si="2164"/>
        <v>1.3775959012348545E-8</v>
      </c>
      <c r="AX1602" s="13">
        <f t="shared" si="2165"/>
        <v>2.1194368007979E-6</v>
      </c>
      <c r="AY1602" s="13">
        <f t="shared" si="2166"/>
        <v>2.741107800367062E-6</v>
      </c>
      <c r="AZ1602" s="13">
        <f t="shared" si="2167"/>
        <v>1.7725633456974273E-6</v>
      </c>
      <c r="BA1602" s="13">
        <f t="shared" si="2168"/>
        <v>7.6416326131337959E-7</v>
      </c>
      <c r="BB1602" s="13">
        <f t="shared" si="2169"/>
        <v>2.4707670872180149E-7</v>
      </c>
      <c r="BC1602" s="13">
        <f t="shared" si="2170"/>
        <v>6.3909798424881708E-8</v>
      </c>
      <c r="BD1602" s="13">
        <f t="shared" si="2171"/>
        <v>1.1325170616382325E-3</v>
      </c>
      <c r="BE1602" s="13">
        <f t="shared" si="2172"/>
        <v>5.1417743996680593E-4</v>
      </c>
      <c r="BF1602" s="13">
        <f t="shared" si="2173"/>
        <v>1.1672161450194138E-4</v>
      </c>
      <c r="BG1602" s="13">
        <f t="shared" si="2174"/>
        <v>1.7664375800980743E-5</v>
      </c>
      <c r="BH1602" s="13">
        <f t="shared" si="2175"/>
        <v>2.0049639505698674E-6</v>
      </c>
      <c r="BI1602" s="13">
        <f t="shared" si="2176"/>
        <v>1.8205592944242244E-7</v>
      </c>
      <c r="BJ1602" s="14">
        <f t="shared" si="2177"/>
        <v>0.12997977571808059</v>
      </c>
      <c r="BK1602" s="14">
        <f t="shared" si="2178"/>
        <v>0.29258607874767345</v>
      </c>
      <c r="BL1602" s="14">
        <f t="shared" si="2179"/>
        <v>0.51422321288864969</v>
      </c>
      <c r="BM1602" s="14">
        <f t="shared" si="2180"/>
        <v>0.25492844200829201</v>
      </c>
      <c r="BN1602" s="14">
        <f t="shared" si="2181"/>
        <v>0.74467950851258591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1.5906</v>
      </c>
      <c r="F1603" s="10">
        <f>VLOOKUP(B1603,home!$B$2:$E$405,3,FALSE)</f>
        <v>1.1176999999999999</v>
      </c>
      <c r="G1603" s="10">
        <f>VLOOKUP(C1603,away!$B$2:$E$405,4,FALSE)</f>
        <v>1.2574000000000001</v>
      </c>
      <c r="H1603" s="10">
        <f>VLOOKUP(A1603,away!$A$2:$E$405,3,FALSE)</f>
        <v>1.1812</v>
      </c>
      <c r="I1603" s="10">
        <f>VLOOKUP(C1603,away!$B$2:$E$405,3,FALSE)</f>
        <v>0.74080000000000001</v>
      </c>
      <c r="J1603" s="10">
        <f>VLOOKUP(B1603,home!$B$2:$E$405,4,FALSE)</f>
        <v>1.411</v>
      </c>
      <c r="K1603" s="12">
        <f t="shared" si="2126"/>
        <v>2.2354228457879999</v>
      </c>
      <c r="L1603" s="12">
        <f t="shared" si="2127"/>
        <v>1.2346715065600002</v>
      </c>
      <c r="M1603" s="13">
        <f t="shared" si="2128"/>
        <v>3.1114094834658438E-2</v>
      </c>
      <c r="N1603" s="13">
        <f t="shared" si="2129"/>
        <v>6.9553158419409872E-2</v>
      </c>
      <c r="O1603" s="13">
        <f t="shared" si="2130"/>
        <v>3.8415686344758455E-2</v>
      </c>
      <c r="P1603" s="13">
        <f t="shared" si="2131"/>
        <v>8.5875302891699146E-2</v>
      </c>
      <c r="Q1603" s="13">
        <f t="shared" si="2132"/>
        <v>7.7740359663730413E-2</v>
      </c>
      <c r="R1603" s="13">
        <f t="shared" si="2133"/>
        <v>2.3715376667409683E-2</v>
      </c>
      <c r="S1603" s="13">
        <f t="shared" si="2134"/>
        <v>5.9254235788714305E-2</v>
      </c>
      <c r="T1603" s="13">
        <f t="shared" si="2135"/>
        <v>9.598380698653429E-2</v>
      </c>
      <c r="U1603" s="13">
        <f t="shared" si="2136"/>
        <v>5.3013894798795279E-2</v>
      </c>
      <c r="V1603" s="13">
        <f t="shared" si="2137"/>
        <v>1.8171383858924407E-2</v>
      </c>
      <c r="W1603" s="13">
        <f t="shared" si="2138"/>
        <v>5.792752534402628E-2</v>
      </c>
      <c r="X1603" s="13">
        <f t="shared" si="2139"/>
        <v>7.1521464987801514E-2</v>
      </c>
      <c r="Y1603" s="13">
        <f t="shared" si="2140"/>
        <v>4.4152757463933621E-2</v>
      </c>
      <c r="Z1603" s="13">
        <f t="shared" si="2141"/>
        <v>9.7602332795295298E-3</v>
      </c>
      <c r="AA1603" s="13">
        <f t="shared" si="2142"/>
        <v>2.1818248453280644E-2</v>
      </c>
      <c r="AB1603" s="13">
        <f t="shared" si="2143"/>
        <v>2.4386505523771123E-2</v>
      </c>
      <c r="AC1603" s="13">
        <f t="shared" si="2144"/>
        <v>3.1345783581743347E-3</v>
      </c>
      <c r="AD1603" s="13">
        <f t="shared" si="2145"/>
        <v>3.2373128388499942E-2</v>
      </c>
      <c r="AE1603" s="13">
        <f t="shared" si="2146"/>
        <v>3.9970179199489538E-2</v>
      </c>
      <c r="AF1603" s="13">
        <f t="shared" si="2147"/>
        <v>2.4675020684853471E-2</v>
      </c>
      <c r="AG1603" s="13">
        <f t="shared" si="2148"/>
        <v>1.0155181654455735E-2</v>
      </c>
      <c r="AH1603" s="13">
        <f t="shared" si="2149"/>
        <v>3.0126704819034441E-3</v>
      </c>
      <c r="AI1603" s="13">
        <f t="shared" si="2150"/>
        <v>6.7345924220781018E-3</v>
      </c>
      <c r="AJ1603" s="13">
        <f t="shared" si="2151"/>
        <v>7.5273308786920658E-3</v>
      </c>
      <c r="AK1603" s="13">
        <f t="shared" si="2152"/>
        <v>5.6089224713445664E-3</v>
      </c>
      <c r="AL1603" s="13">
        <f t="shared" si="2153"/>
        <v>3.4605906728308727E-4</v>
      </c>
      <c r="AM1603" s="13">
        <f t="shared" si="2154"/>
        <v>1.4473526157856147E-2</v>
      </c>
      <c r="AN1603" s="13">
        <f t="shared" si="2155"/>
        <v>1.7870050346555821E-2</v>
      </c>
      <c r="AO1603" s="13">
        <f t="shared" si="2156"/>
        <v>1.1031820991842568E-2</v>
      </c>
      <c r="AP1603" s="13">
        <f t="shared" si="2157"/>
        <v>4.5402250146994996E-3</v>
      </c>
      <c r="AQ1603" s="13">
        <f t="shared" si="2158"/>
        <v>1.4014216147551076E-3</v>
      </c>
      <c r="AR1603" s="13">
        <f t="shared" si="2159"/>
        <v>7.4393168053211306E-4</v>
      </c>
      <c r="AS1603" s="13">
        <f t="shared" si="2160"/>
        <v>1.6630018743669453E-3</v>
      </c>
      <c r="AT1603" s="13">
        <f t="shared" si="2161"/>
        <v>1.8587561912740676E-3</v>
      </c>
      <c r="AU1603" s="13">
        <f t="shared" si="2162"/>
        <v>1.3850353515746465E-3</v>
      </c>
      <c r="AV1603" s="13">
        <f t="shared" si="2163"/>
        <v>7.740349167834952E-4</v>
      </c>
      <c r="AW1603" s="13">
        <f t="shared" si="2164"/>
        <v>2.6531319093731477E-5</v>
      </c>
      <c r="AX1603" s="13">
        <f t="shared" si="2165"/>
        <v>5.3924085053969791E-3</v>
      </c>
      <c r="AY1603" s="13">
        <f t="shared" si="2166"/>
        <v>6.6578531333454467E-3</v>
      </c>
      <c r="AZ1603" s="13">
        <f t="shared" si="2167"/>
        <v>4.110130779301422E-3</v>
      </c>
      <c r="BA1603" s="13">
        <f t="shared" si="2168"/>
        <v>1.6915537871462381E-3</v>
      </c>
      <c r="BB1603" s="13">
        <f t="shared" si="2169"/>
        <v>5.2212831570077993E-4</v>
      </c>
      <c r="BC1603" s="13">
        <f t="shared" si="2170"/>
        <v>1.2893139083278342E-4</v>
      </c>
      <c r="BD1603" s="13">
        <f t="shared" si="2171"/>
        <v>1.5308520813004945E-4</v>
      </c>
      <c r="BE1603" s="13">
        <f t="shared" si="2172"/>
        <v>3.4221017160612337E-4</v>
      </c>
      <c r="BF1603" s="13">
        <f t="shared" si="2173"/>
        <v>3.824922178346801E-4</v>
      </c>
      <c r="BG1603" s="13">
        <f t="shared" si="2174"/>
        <v>2.8501061402792132E-4</v>
      </c>
      <c r="BH1603" s="13">
        <f t="shared" si="2175"/>
        <v>1.5927980947252036E-4</v>
      </c>
      <c r="BI1603" s="13">
        <f t="shared" si="2176"/>
        <v>7.1211544993526294E-5</v>
      </c>
      <c r="BJ1603" s="14">
        <f t="shared" si="2177"/>
        <v>0.59187263283016744</v>
      </c>
      <c r="BK1603" s="14">
        <f t="shared" si="2178"/>
        <v>0.20455350793279914</v>
      </c>
      <c r="BL1603" s="14">
        <f t="shared" si="2179"/>
        <v>0.19205127762262944</v>
      </c>
      <c r="BM1603" s="14">
        <f t="shared" si="2180"/>
        <v>0.66519235102920804</v>
      </c>
      <c r="BN1603" s="14">
        <f t="shared" si="2181"/>
        <v>0.32641397882166601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1.2153</v>
      </c>
      <c r="F1604" s="10">
        <f>VLOOKUP(B1604,home!$B$2:$E$405,3,FALSE)</f>
        <v>1.4628000000000001</v>
      </c>
      <c r="G1604" s="10">
        <f>VLOOKUP(C1604,away!$B$2:$E$405,4,FALSE)</f>
        <v>0.73140000000000005</v>
      </c>
      <c r="H1604" s="10">
        <f>VLOOKUP(A1604,away!$A$2:$E$405,3,FALSE)</f>
        <v>0.91669999999999996</v>
      </c>
      <c r="I1604" s="10">
        <f>VLOOKUP(C1604,away!$B$2:$E$405,3,FALSE)</f>
        <v>0.96970000000000001</v>
      </c>
      <c r="J1604" s="10">
        <f>VLOOKUP(B1604,home!$B$2:$E$405,4,FALSE)</f>
        <v>0.2424</v>
      </c>
      <c r="K1604" s="12">
        <f t="shared" si="2126"/>
        <v>1.3002396503760001</v>
      </c>
      <c r="L1604" s="12">
        <f t="shared" si="2127"/>
        <v>0.21547517517600001</v>
      </c>
      <c r="M1604" s="13">
        <f t="shared" si="2128"/>
        <v>0.21965111648562127</v>
      </c>
      <c r="N1604" s="13">
        <f t="shared" si="2129"/>
        <v>0.28559909090396229</v>
      </c>
      <c r="O1604" s="13">
        <f t="shared" si="2130"/>
        <v>4.7329362802343226E-2</v>
      </c>
      <c r="P1604" s="13">
        <f t="shared" si="2131"/>
        <v>6.1539514142637614E-2</v>
      </c>
      <c r="Q1604" s="13">
        <f t="shared" si="2132"/>
        <v>0.18567363105233572</v>
      </c>
      <c r="R1604" s="13">
        <f t="shared" si="2133"/>
        <v>5.0991513704016821E-3</v>
      </c>
      <c r="S1604" s="13">
        <f t="shared" si="2134"/>
        <v>4.3103716720235821E-3</v>
      </c>
      <c r="T1604" s="13">
        <f t="shared" si="2135"/>
        <v>4.0008058176566032E-2</v>
      </c>
      <c r="U1604" s="13">
        <f t="shared" si="2136"/>
        <v>6.630118795065385E-3</v>
      </c>
      <c r="V1604" s="13">
        <f t="shared" si="2137"/>
        <v>1.3418156671695413E-4</v>
      </c>
      <c r="W1604" s="13">
        <f t="shared" si="2138"/>
        <v>8.0473405707843823E-2</v>
      </c>
      <c r="X1604" s="13">
        <f t="shared" si="2139"/>
        <v>1.7340021191906967E-2</v>
      </c>
      <c r="Y1604" s="13">
        <f t="shared" si="2140"/>
        <v>1.8681720519408526E-3</v>
      </c>
      <c r="Z1604" s="13">
        <f t="shared" si="2141"/>
        <v>3.6624684492874749E-4</v>
      </c>
      <c r="AA1604" s="13">
        <f t="shared" si="2142"/>
        <v>4.7620866960146774E-4</v>
      </c>
      <c r="AB1604" s="13">
        <f t="shared" si="2143"/>
        <v>3.0959269703431631E-4</v>
      </c>
      <c r="AC1604" s="13">
        <f t="shared" si="2144"/>
        <v>2.349597783401154E-6</v>
      </c>
      <c r="AD1604" s="13">
        <f t="shared" si="2145"/>
        <v>2.6158678225533197E-2</v>
      </c>
      <c r="AE1604" s="13">
        <f t="shared" si="2146"/>
        <v>5.6365457730193826E-3</v>
      </c>
      <c r="AF1604" s="13">
        <f t="shared" si="2147"/>
        <v>6.0726784391444688E-4</v>
      </c>
      <c r="AG1604" s="13">
        <f t="shared" si="2148"/>
        <v>4.3617048348739067E-5</v>
      </c>
      <c r="AH1604" s="13">
        <f t="shared" si="2149"/>
        <v>1.9729275767169801E-5</v>
      </c>
      <c r="AI1604" s="13">
        <f t="shared" si="2150"/>
        <v>2.5652786625676551E-5</v>
      </c>
      <c r="AJ1604" s="13">
        <f t="shared" si="2151"/>
        <v>1.6677385156669907E-5</v>
      </c>
      <c r="AK1604" s="13">
        <f t="shared" si="2152"/>
        <v>7.2281991484314595E-6</v>
      </c>
      <c r="AL1604" s="13">
        <f t="shared" si="2153"/>
        <v>2.6331412894154924E-8</v>
      </c>
      <c r="AM1604" s="13">
        <f t="shared" si="2154"/>
        <v>6.8025101260531101E-3</v>
      </c>
      <c r="AN1604" s="13">
        <f t="shared" si="2155"/>
        <v>1.4657720610478078E-3</v>
      </c>
      <c r="AO1604" s="13">
        <f t="shared" si="2156"/>
        <v>1.5791874581118148E-4</v>
      </c>
      <c r="AP1604" s="13">
        <f t="shared" si="2157"/>
        <v>1.134252313907951E-5</v>
      </c>
      <c r="AQ1604" s="13">
        <f t="shared" si="2158"/>
        <v>6.1100804008274792E-7</v>
      </c>
      <c r="AR1604" s="13">
        <f t="shared" si="2159"/>
        <v>8.5023383040530551E-7</v>
      </c>
      <c r="AS1604" s="13">
        <f t="shared" si="2160"/>
        <v>1.1055077383840417E-6</v>
      </c>
      <c r="AT1604" s="13">
        <f t="shared" si="2161"/>
        <v>7.1871249762221453E-7</v>
      </c>
      <c r="AU1604" s="13">
        <f t="shared" si="2162"/>
        <v>3.1149949554305672E-7</v>
      </c>
      <c r="AV1604" s="13">
        <f t="shared" si="2163"/>
        <v>1.0125599879430107E-7</v>
      </c>
      <c r="AW1604" s="13">
        <f t="shared" si="2164"/>
        <v>2.049237574418957E-10</v>
      </c>
      <c r="AX1604" s="13">
        <f t="shared" si="2165"/>
        <v>1.4741488979964183E-3</v>
      </c>
      <c r="AY1604" s="13">
        <f t="shared" si="2166"/>
        <v>3.1764249203128554E-4</v>
      </c>
      <c r="AZ1604" s="13">
        <f t="shared" si="2167"/>
        <v>3.4222035806891217E-5</v>
      </c>
      <c r="BA1604" s="13">
        <f t="shared" si="2168"/>
        <v>2.4579997201230754E-6</v>
      </c>
      <c r="BB1604" s="13">
        <f t="shared" si="2169"/>
        <v>1.3240948006901974E-7</v>
      </c>
      <c r="BC1604" s="13">
        <f t="shared" si="2170"/>
        <v>5.7061911825670252E-9</v>
      </c>
      <c r="BD1604" s="13">
        <f t="shared" si="2171"/>
        <v>3.0534047257857389E-8</v>
      </c>
      <c r="BE1604" s="13">
        <f t="shared" si="2172"/>
        <v>3.9701578931120758E-8</v>
      </c>
      <c r="BF1604" s="13">
        <f t="shared" si="2173"/>
        <v>2.5810783554387818E-8</v>
      </c>
      <c r="BG1604" s="13">
        <f t="shared" si="2174"/>
        <v>1.1186734728229278E-8</v>
      </c>
      <c r="BH1604" s="13">
        <f t="shared" si="2175"/>
        <v>3.6363590129704713E-9</v>
      </c>
      <c r="BI1604" s="13">
        <f t="shared" si="2176"/>
        <v>9.456276343332679E-10</v>
      </c>
      <c r="BJ1604" s="14">
        <f t="shared" si="2177"/>
        <v>0.65367525198068865</v>
      </c>
      <c r="BK1604" s="14">
        <f t="shared" si="2178"/>
        <v>0.28595520228822702</v>
      </c>
      <c r="BL1604" s="14">
        <f t="shared" si="2179"/>
        <v>5.9916921005835892E-2</v>
      </c>
      <c r="BM1604" s="14">
        <f t="shared" si="2180"/>
        <v>0.19470411307527097</v>
      </c>
      <c r="BN1604" s="14">
        <f t="shared" si="2181"/>
        <v>0.80489186675730184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1.5221</v>
      </c>
      <c r="F1605" s="10">
        <f>VLOOKUP(B1605,home!$B$2:$E$405,3,FALSE)</f>
        <v>0.80300000000000005</v>
      </c>
      <c r="G1605" s="10">
        <f>VLOOKUP(C1605,away!$B$2:$E$405,4,FALSE)</f>
        <v>1.1496999999999999</v>
      </c>
      <c r="H1605" s="10">
        <f>VLOOKUP(A1605,away!$A$2:$E$405,3,FALSE)</f>
        <v>1.1471</v>
      </c>
      <c r="I1605" s="10">
        <f>VLOOKUP(C1605,away!$B$2:$E$405,3,FALSE)</f>
        <v>0.98070000000000002</v>
      </c>
      <c r="J1605" s="10">
        <f>VLOOKUP(B1605,home!$B$2:$E$405,4,FALSE)</f>
        <v>1.1624000000000001</v>
      </c>
      <c r="K1605" s="12">
        <f t="shared" si="2126"/>
        <v>1.40521657111</v>
      </c>
      <c r="L1605" s="12">
        <f t="shared" si="2127"/>
        <v>1.3076546315280002</v>
      </c>
      <c r="M1605" s="13">
        <f t="shared" si="2128"/>
        <v>6.6346040055973513E-2</v>
      </c>
      <c r="N1605" s="13">
        <f t="shared" si="2129"/>
        <v>9.3230554914181807E-2</v>
      </c>
      <c r="O1605" s="13">
        <f t="shared" si="2130"/>
        <v>8.6757706562735973E-2</v>
      </c>
      <c r="P1605" s="13">
        <f t="shared" si="2131"/>
        <v>0.12191336693345541</v>
      </c>
      <c r="Q1605" s="13">
        <f t="shared" si="2132"/>
        <v>6.5504560349594565E-2</v>
      </c>
      <c r="R1605" s="13">
        <f t="shared" si="2133"/>
        <v>5.6724558403754448E-2</v>
      </c>
      <c r="S1605" s="13">
        <f t="shared" si="2134"/>
        <v>5.6005109817074725E-2</v>
      </c>
      <c r="T1605" s="13">
        <f t="shared" si="2135"/>
        <v>8.5657341727352732E-2</v>
      </c>
      <c r="U1605" s="13">
        <f t="shared" si="2136"/>
        <v>7.9710289457852773E-2</v>
      </c>
      <c r="V1605" s="13">
        <f t="shared" si="2137"/>
        <v>1.143461278927738E-2</v>
      </c>
      <c r="W1605" s="13">
        <f t="shared" si="2138"/>
        <v>3.068269789550845E-2</v>
      </c>
      <c r="X1605" s="13">
        <f t="shared" si="2139"/>
        <v>4.0122372010836051E-2</v>
      </c>
      <c r="Y1605" s="13">
        <f t="shared" si="2140"/>
        <v>2.6233102793929586E-2</v>
      </c>
      <c r="Z1605" s="13">
        <f t="shared" si="2141"/>
        <v>2.4725377172683343E-2</v>
      </c>
      <c r="AA1605" s="13">
        <f t="shared" si="2142"/>
        <v>3.4744509729999554E-2</v>
      </c>
      <c r="AB1605" s="13">
        <f t="shared" si="2143"/>
        <v>2.4411780413844005E-2</v>
      </c>
      <c r="AC1605" s="13">
        <f t="shared" si="2144"/>
        <v>1.313220939359255E-3</v>
      </c>
      <c r="AD1605" s="13">
        <f t="shared" si="2145"/>
        <v>1.0778958882282601E-2</v>
      </c>
      <c r="AE1605" s="13">
        <f t="shared" si="2146"/>
        <v>1.409515550546672E-2</v>
      </c>
      <c r="AF1605" s="13">
        <f t="shared" si="2147"/>
        <v>9.2157976894154756E-3</v>
      </c>
      <c r="AG1605" s="13">
        <f t="shared" si="2148"/>
        <v>4.017026843929729E-3</v>
      </c>
      <c r="AH1605" s="13">
        <f t="shared" si="2149"/>
        <v>8.0830634940340235E-3</v>
      </c>
      <c r="AI1605" s="13">
        <f t="shared" si="2150"/>
        <v>1.1358454767150908E-2</v>
      </c>
      <c r="AJ1605" s="13">
        <f t="shared" si="2151"/>
        <v>7.9805444305019162E-3</v>
      </c>
      <c r="AK1605" s="13">
        <f t="shared" si="2152"/>
        <v>3.738131093406971E-3</v>
      </c>
      <c r="AL1605" s="13">
        <f t="shared" si="2153"/>
        <v>9.6523732906881774E-5</v>
      </c>
      <c r="AM1605" s="13">
        <f t="shared" si="2154"/>
        <v>3.0293543281393683E-3</v>
      </c>
      <c r="AN1605" s="13">
        <f t="shared" si="2155"/>
        <v>3.961349217730838E-3</v>
      </c>
      <c r="AO1605" s="13">
        <f t="shared" si="2156"/>
        <v>2.5900383258327759E-3</v>
      </c>
      <c r="AP1605" s="13">
        <f t="shared" si="2157"/>
        <v>1.1289585375367521E-3</v>
      </c>
      <c r="AQ1605" s="13">
        <f t="shared" si="2158"/>
        <v>3.6907196510325323E-4</v>
      </c>
      <c r="AR1605" s="13">
        <f t="shared" si="2159"/>
        <v>2.1139710829816949E-3</v>
      </c>
      <c r="AS1605" s="13">
        <f t="shared" si="2160"/>
        <v>2.9705871966532308E-3</v>
      </c>
      <c r="AT1605" s="13">
        <f t="shared" si="2161"/>
        <v>2.0871591773321601E-3</v>
      </c>
      <c r="AU1605" s="13">
        <f t="shared" si="2162"/>
        <v>9.7763688751048919E-4</v>
      </c>
      <c r="AV1605" s="13">
        <f t="shared" si="2163"/>
        <v>3.4344788871453564E-4</v>
      </c>
      <c r="AW1605" s="13">
        <f t="shared" si="2164"/>
        <v>4.9268339726981771E-6</v>
      </c>
      <c r="AX1605" s="13">
        <f t="shared" si="2165"/>
        <v>7.0948315027753955E-4</v>
      </c>
      <c r="AY1605" s="13">
        <f t="shared" si="2166"/>
        <v>9.2775892745150068E-4</v>
      </c>
      <c r="AZ1605" s="13">
        <f t="shared" si="2167"/>
        <v>6.0659412921170255E-4</v>
      </c>
      <c r="BA1605" s="13">
        <f t="shared" si="2168"/>
        <v>2.6440520750712558E-4</v>
      </c>
      <c r="BB1605" s="13">
        <f t="shared" si="2169"/>
        <v>8.643767354920377E-5</v>
      </c>
      <c r="BC1605" s="13">
        <f t="shared" si="2170"/>
        <v>2.2606124831024291E-5</v>
      </c>
      <c r="BD1605" s="13">
        <f t="shared" si="2171"/>
        <v>4.607240129295463E-4</v>
      </c>
      <c r="BE1605" s="13">
        <f t="shared" si="2172"/>
        <v>6.4741701767689636E-4</v>
      </c>
      <c r="BF1605" s="13">
        <f t="shared" si="2173"/>
        <v>4.548805608290953E-4</v>
      </c>
      <c r="BG1605" s="13">
        <f t="shared" si="2174"/>
        <v>2.1306856731761843E-4</v>
      </c>
      <c r="BH1605" s="13">
        <f t="shared" si="2175"/>
        <v>7.4851870394345999E-5</v>
      </c>
      <c r="BI1605" s="13">
        <f t="shared" si="2176"/>
        <v>2.103661773134261E-5</v>
      </c>
      <c r="BJ1605" s="14">
        <f t="shared" si="2177"/>
        <v>0.39323362619966884</v>
      </c>
      <c r="BK1605" s="14">
        <f t="shared" si="2178"/>
        <v>0.25803663319549863</v>
      </c>
      <c r="BL1605" s="14">
        <f t="shared" si="2179"/>
        <v>0.32387381923335157</v>
      </c>
      <c r="BM1605" s="14">
        <f t="shared" si="2180"/>
        <v>0.5084698364880279</v>
      </c>
      <c r="BN1605" s="14">
        <f t="shared" si="2181"/>
        <v>0.49047678721969568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1.5221</v>
      </c>
      <c r="F1606" s="10">
        <f>VLOOKUP(B1606,home!$B$2:$E$405,3,FALSE)</f>
        <v>0.90339999999999998</v>
      </c>
      <c r="G1606" s="10">
        <f>VLOOKUP(C1606,away!$B$2:$E$405,4,FALSE)</f>
        <v>0.73909999999999998</v>
      </c>
      <c r="H1606" s="10">
        <f>VLOOKUP(A1606,away!$A$2:$E$405,3,FALSE)</f>
        <v>1.1471</v>
      </c>
      <c r="I1606" s="10">
        <f>VLOOKUP(C1606,away!$B$2:$E$405,3,FALSE)</f>
        <v>0.32690000000000002</v>
      </c>
      <c r="J1606" s="10">
        <f>VLOOKUP(B1606,home!$B$2:$E$405,4,FALSE)</f>
        <v>0.87180000000000002</v>
      </c>
      <c r="K1606" s="12">
        <f t="shared" si="2126"/>
        <v>1.016310644974</v>
      </c>
      <c r="L1606" s="12">
        <f t="shared" si="2127"/>
        <v>0.326913657882</v>
      </c>
      <c r="M1606" s="13">
        <f t="shared" si="2128"/>
        <v>0.26100275847227561</v>
      </c>
      <c r="N1606" s="13">
        <f t="shared" si="2129"/>
        <v>0.26525988180295157</v>
      </c>
      <c r="O1606" s="13">
        <f t="shared" si="2130"/>
        <v>8.5325366489463789E-2</v>
      </c>
      <c r="P1606" s="13">
        <f t="shared" si="2131"/>
        <v>8.671707824954987E-2</v>
      </c>
      <c r="Q1606" s="13">
        <f t="shared" si="2132"/>
        <v>0.13479322078044234</v>
      </c>
      <c r="R1606" s="13">
        <f t="shared" si="2133"/>
        <v>1.3947013834596416E-2</v>
      </c>
      <c r="S1606" s="13">
        <f t="shared" si="2134"/>
        <v>7.2028469202341135E-3</v>
      </c>
      <c r="T1606" s="13">
        <f t="shared" si="2135"/>
        <v>4.4065744863030422E-2</v>
      </c>
      <c r="U1606" s="13">
        <f t="shared" si="2136"/>
        <v>1.4174498625699984E-2</v>
      </c>
      <c r="V1606" s="13">
        <f t="shared" si="2137"/>
        <v>2.6590176188068433E-4</v>
      </c>
      <c r="W1606" s="13">
        <f t="shared" si="2138"/>
        <v>4.5663928383164715E-2</v>
      </c>
      <c r="X1606" s="13">
        <f t="shared" si="2139"/>
        <v>1.492816186100206E-2</v>
      </c>
      <c r="Y1606" s="13">
        <f t="shared" si="2140"/>
        <v>2.4401099997173738E-3</v>
      </c>
      <c r="Z1606" s="13">
        <f t="shared" si="2141"/>
        <v>1.5198231030662587E-3</v>
      </c>
      <c r="AA1606" s="13">
        <f t="shared" si="2142"/>
        <v>1.5446123981236555E-3</v>
      </c>
      <c r="AB1606" s="13">
        <f t="shared" si="2143"/>
        <v>7.849030112859445E-4</v>
      </c>
      <c r="AC1606" s="13">
        <f t="shared" si="2144"/>
        <v>5.5215469815977482E-6</v>
      </c>
      <c r="AD1606" s="13">
        <f t="shared" si="2145"/>
        <v>1.1602184126785171E-2</v>
      </c>
      <c r="AE1606" s="13">
        <f t="shared" si="2146"/>
        <v>3.7929124523078182E-3</v>
      </c>
      <c r="AF1606" s="13">
        <f t="shared" si="2147"/>
        <v>6.1997744190506784E-4</v>
      </c>
      <c r="AG1606" s="13">
        <f t="shared" si="2148"/>
        <v>6.7559697779170322E-5</v>
      </c>
      <c r="AH1606" s="13">
        <f t="shared" si="2149"/>
        <v>1.2421273248924058E-4</v>
      </c>
      <c r="AI1606" s="13">
        <f t="shared" si="2150"/>
        <v>1.26238722270123E-4</v>
      </c>
      <c r="AJ1606" s="13">
        <f t="shared" si="2151"/>
        <v>6.4148878625521185E-5</v>
      </c>
      <c r="AK1606" s="13">
        <f t="shared" si="2152"/>
        <v>2.1731729403420759E-5</v>
      </c>
      <c r="AL1606" s="13">
        <f t="shared" si="2153"/>
        <v>7.3380438500252669E-8</v>
      </c>
      <c r="AM1606" s="13">
        <f t="shared" si="2154"/>
        <v>2.3582846466000291E-3</v>
      </c>
      <c r="AN1606" s="13">
        <f t="shared" si="2155"/>
        <v>7.7095546014697524E-4</v>
      </c>
      <c r="AO1606" s="13">
        <f t="shared" si="2156"/>
        <v>1.2601793477037406E-4</v>
      </c>
      <c r="AP1606" s="13">
        <f t="shared" si="2157"/>
        <v>1.3732328004839428E-5</v>
      </c>
      <c r="AQ1606" s="13">
        <f t="shared" si="2158"/>
        <v>1.1223213948243707E-6</v>
      </c>
      <c r="AR1606" s="13">
        <f t="shared" si="2159"/>
        <v>8.121367746715196E-6</v>
      </c>
      <c r="AS1606" s="13">
        <f t="shared" si="2160"/>
        <v>8.2538324927351621E-6</v>
      </c>
      <c r="AT1606" s="13">
        <f t="shared" si="2161"/>
        <v>4.1942289120995148E-6</v>
      </c>
      <c r="AU1606" s="13">
        <f t="shared" si="2162"/>
        <v>1.4208798302748189E-6</v>
      </c>
      <c r="AV1606" s="13">
        <f t="shared" si="2163"/>
        <v>3.6101382418428724E-7</v>
      </c>
      <c r="AW1606" s="13">
        <f t="shared" si="2164"/>
        <v>6.7723179809575134E-10</v>
      </c>
      <c r="AX1606" s="13">
        <f t="shared" si="2165"/>
        <v>3.99458298369726E-4</v>
      </c>
      <c r="AY1606" s="13">
        <f t="shared" si="2166"/>
        <v>1.3058837349136647E-4</v>
      </c>
      <c r="AZ1606" s="13">
        <f t="shared" si="2167"/>
        <v>2.1345561427461707E-5</v>
      </c>
      <c r="BA1606" s="13">
        <f t="shared" si="2168"/>
        <v>2.3260518552654788E-6</v>
      </c>
      <c r="BB1606" s="13">
        <f t="shared" si="2169"/>
        <v>1.9010453010701246E-7</v>
      </c>
      <c r="BC1606" s="13">
        <f t="shared" si="2170"/>
        <v>1.2429553463444448E-8</v>
      </c>
      <c r="BD1606" s="13">
        <f t="shared" si="2171"/>
        <v>4.4249767284726029E-7</v>
      </c>
      <c r="BE1606" s="13">
        <f t="shared" si="2172"/>
        <v>4.4971509529089322E-7</v>
      </c>
      <c r="BF1606" s="13">
        <f t="shared" si="2173"/>
        <v>2.2852511927481576E-7</v>
      </c>
      <c r="BG1606" s="13">
        <f t="shared" si="2174"/>
        <v>7.7417503787649422E-8</v>
      </c>
      <c r="BH1606" s="13">
        <f t="shared" si="2175"/>
        <v>1.9670058301675769E-8</v>
      </c>
      <c r="BI1606" s="13">
        <f t="shared" si="2176"/>
        <v>3.9981779278504591E-9</v>
      </c>
      <c r="BJ1606" s="14">
        <f t="shared" si="2177"/>
        <v>0.52705771491923015</v>
      </c>
      <c r="BK1606" s="14">
        <f t="shared" si="2178"/>
        <v>0.35532476870485175</v>
      </c>
      <c r="BL1606" s="14">
        <f t="shared" si="2179"/>
        <v>0.11613629956839154</v>
      </c>
      <c r="BM1606" s="14">
        <f t="shared" si="2180"/>
        <v>0.15286269897000054</v>
      </c>
      <c r="BN1606" s="14">
        <f t="shared" si="2181"/>
        <v>0.84704531962927954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1.5221</v>
      </c>
      <c r="F1607" s="10">
        <f>VLOOKUP(B1607,home!$B$2:$E$405,3,FALSE)</f>
        <v>2.044</v>
      </c>
      <c r="G1607" s="10">
        <f>VLOOKUP(C1607,away!$B$2:$E$405,4,FALSE)</f>
        <v>1.0676000000000001</v>
      </c>
      <c r="H1607" s="10">
        <f>VLOOKUP(A1607,away!$A$2:$E$405,3,FALSE)</f>
        <v>1.1471</v>
      </c>
      <c r="I1607" s="10">
        <f>VLOOKUP(C1607,away!$B$2:$E$405,3,FALSE)</f>
        <v>0.65380000000000005</v>
      </c>
      <c r="J1607" s="10">
        <f>VLOOKUP(B1607,home!$B$2:$E$405,4,FALSE)</f>
        <v>1.0654999999999999</v>
      </c>
      <c r="K1607" s="12">
        <f t="shared" si="2126"/>
        <v>3.3214876542400003</v>
      </c>
      <c r="L1607" s="12">
        <f t="shared" si="2127"/>
        <v>0.79909727569</v>
      </c>
      <c r="M1607" s="13">
        <f t="shared" si="2128"/>
        <v>1.6235015317686341E-2</v>
      </c>
      <c r="N1607" s="13">
        <f t="shared" si="2129"/>
        <v>5.3924402944092467E-2</v>
      </c>
      <c r="O1607" s="13">
        <f t="shared" si="2130"/>
        <v>1.2973356511148573E-2</v>
      </c>
      <c r="P1607" s="13">
        <f t="shared" si="2131"/>
        <v>4.3090843485834106E-2</v>
      </c>
      <c r="Q1607" s="13">
        <f t="shared" si="2132"/>
        <v>8.9554619320533144E-2</v>
      </c>
      <c r="R1607" s="13">
        <f t="shared" si="2133"/>
        <v>5.1834869223069732E-3</v>
      </c>
      <c r="S1607" s="13">
        <f t="shared" si="2134"/>
        <v>2.8592840166554095E-2</v>
      </c>
      <c r="T1607" s="13">
        <f t="shared" si="2135"/>
        <v>7.1562852324493068E-2</v>
      </c>
      <c r="U1607" s="13">
        <f t="shared" si="2136"/>
        <v>1.7216887818357108E-2</v>
      </c>
      <c r="V1607" s="13">
        <f t="shared" si="2137"/>
        <v>8.4323200079372863E-3</v>
      </c>
      <c r="W1607" s="13">
        <f t="shared" si="2138"/>
        <v>9.9151520817771274E-2</v>
      </c>
      <c r="X1607" s="13">
        <f t="shared" si="2139"/>
        <v>7.9231710166001348E-2</v>
      </c>
      <c r="Y1607" s="13">
        <f t="shared" si="2140"/>
        <v>3.1656921870955673E-2</v>
      </c>
      <c r="Z1607" s="13">
        <f t="shared" si="2141"/>
        <v>1.3807034260634151E-3</v>
      </c>
      <c r="AA1607" s="13">
        <f t="shared" si="2142"/>
        <v>4.5859893838365038E-3</v>
      </c>
      <c r="AB1607" s="13">
        <f t="shared" si="2143"/>
        <v>7.6161535604443277E-3</v>
      </c>
      <c r="AC1607" s="13">
        <f t="shared" si="2144"/>
        <v>1.3988121298869945E-3</v>
      </c>
      <c r="AD1607" s="13">
        <f t="shared" si="2145"/>
        <v>8.2332638073836922E-2</v>
      </c>
      <c r="AE1607" s="13">
        <f t="shared" si="2146"/>
        <v>6.5791786785173847E-2</v>
      </c>
      <c r="AF1607" s="13">
        <f t="shared" si="2147"/>
        <v>2.6287018791404878E-2</v>
      </c>
      <c r="AG1607" s="13">
        <f t="shared" si="2148"/>
        <v>7.0019617007411588E-3</v>
      </c>
      <c r="AH1607" s="13">
        <f t="shared" si="2149"/>
        <v>2.7582908657578105E-4</v>
      </c>
      <c r="AI1607" s="13">
        <f t="shared" si="2150"/>
        <v>9.1616290574175296E-4</v>
      </c>
      <c r="AJ1607" s="13">
        <f t="shared" si="2151"/>
        <v>1.5215118903469389E-3</v>
      </c>
      <c r="AK1607" s="13">
        <f t="shared" si="2152"/>
        <v>1.6845609865222407E-3</v>
      </c>
      <c r="AL1607" s="13">
        <f t="shared" si="2153"/>
        <v>1.485086238000217E-4</v>
      </c>
      <c r="AM1607" s="13">
        <f t="shared" si="2154"/>
        <v>5.4693368180651909E-2</v>
      </c>
      <c r="AN1607" s="13">
        <f t="shared" si="2155"/>
        <v>4.3705321511469067E-2</v>
      </c>
      <c r="AO1607" s="13">
        <f t="shared" si="2156"/>
        <v>1.7462401676485242E-2</v>
      </c>
      <c r="AP1607" s="13">
        <f t="shared" si="2157"/>
        <v>4.6513858688946152E-3</v>
      </c>
      <c r="AQ1607" s="13">
        <f t="shared" si="2158"/>
        <v>9.2922744400416246E-4</v>
      </c>
      <c r="AR1607" s="13">
        <f t="shared" si="2159"/>
        <v>4.4082854327753577E-5</v>
      </c>
      <c r="AS1607" s="13">
        <f t="shared" si="2160"/>
        <v>1.4642065641329386E-4</v>
      </c>
      <c r="AT1607" s="13">
        <f t="shared" si="2161"/>
        <v>2.4316720130123626E-4</v>
      </c>
      <c r="AU1607" s="13">
        <f t="shared" si="2162"/>
        <v>2.6922561901271635E-4</v>
      </c>
      <c r="AV1607" s="13">
        <f t="shared" si="2163"/>
        <v>2.2355739243896483E-4</v>
      </c>
      <c r="AW1607" s="13">
        <f t="shared" si="2164"/>
        <v>1.0949176721564143E-5</v>
      </c>
      <c r="AX1607" s="13">
        <f t="shared" si="2165"/>
        <v>3.0277224530139681E-2</v>
      </c>
      <c r="AY1607" s="13">
        <f t="shared" si="2166"/>
        <v>2.4194447637489059E-2</v>
      </c>
      <c r="AZ1607" s="13">
        <f t="shared" si="2167"/>
        <v>9.6668585969709297E-3</v>
      </c>
      <c r="BA1607" s="13">
        <f t="shared" si="2168"/>
        <v>2.5749201231066421E-3</v>
      </c>
      <c r="BB1607" s="13">
        <f t="shared" si="2169"/>
        <v>5.1440291387346926E-4</v>
      </c>
      <c r="BC1607" s="13">
        <f t="shared" si="2170"/>
        <v>8.2211593416657423E-5</v>
      </c>
      <c r="BD1607" s="13">
        <f t="shared" si="2171"/>
        <v>5.8710814663244991E-6</v>
      </c>
      <c r="BE1607" s="13">
        <f t="shared" si="2172"/>
        <v>1.95007246074341E-5</v>
      </c>
      <c r="BF1607" s="13">
        <f t="shared" si="2173"/>
        <v>3.2385708016163272E-5</v>
      </c>
      <c r="BG1607" s="13">
        <f t="shared" si="2174"/>
        <v>3.5856243116502573E-5</v>
      </c>
      <c r="BH1607" s="13">
        <f t="shared" si="2175"/>
        <v>2.9774017209722827E-5</v>
      </c>
      <c r="BI1607" s="13">
        <f t="shared" si="2176"/>
        <v>1.9778806115844733E-5</v>
      </c>
      <c r="BJ1607" s="14">
        <f t="shared" si="2177"/>
        <v>0.7952472028715053</v>
      </c>
      <c r="BK1607" s="14">
        <f t="shared" si="2178"/>
        <v>0.12209278736918788</v>
      </c>
      <c r="BL1607" s="14">
        <f t="shared" si="2179"/>
        <v>5.3043559369306152E-2</v>
      </c>
      <c r="BM1607" s="14">
        <f t="shared" si="2180"/>
        <v>0.72661903007369377</v>
      </c>
      <c r="BN1607" s="14">
        <f t="shared" si="2181"/>
        <v>0.22096172450160162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1.5207999999999999</v>
      </c>
      <c r="F1608" s="10">
        <f>VLOOKUP(B1608,home!$B$2:$E$405,3,FALSE)</f>
        <v>1.1397999999999999</v>
      </c>
      <c r="G1608" s="10">
        <f>VLOOKUP(C1608,away!$B$2:$E$405,4,FALSE)</f>
        <v>1.4903999999999999</v>
      </c>
      <c r="H1608" s="10">
        <f>VLOOKUP(A1608,away!$A$2:$E$405,3,FALSE)</f>
        <v>1.1375</v>
      </c>
      <c r="I1608" s="10">
        <f>VLOOKUP(C1608,away!$B$2:$E$405,3,FALSE)</f>
        <v>1.0548999999999999</v>
      </c>
      <c r="J1608" s="10">
        <f>VLOOKUP(B1608,home!$B$2:$E$405,4,FALSE)</f>
        <v>0.99629999999999996</v>
      </c>
      <c r="K1608" s="12">
        <f t="shared" si="2126"/>
        <v>2.5834710447359996</v>
      </c>
      <c r="L1608" s="12">
        <f t="shared" si="2127"/>
        <v>1.1955089396249998</v>
      </c>
      <c r="M1608" s="13">
        <f t="shared" si="2128"/>
        <v>2.2845982804036619E-2</v>
      </c>
      <c r="N1608" s="13">
        <f t="shared" si="2129"/>
        <v>5.9021935062765159E-2</v>
      </c>
      <c r="O1608" s="13">
        <f t="shared" si="2130"/>
        <v>2.7312576676744797E-2</v>
      </c>
      <c r="P1608" s="13">
        <f t="shared" si="2131"/>
        <v>7.0561251001501971E-2</v>
      </c>
      <c r="Q1608" s="13">
        <f t="shared" si="2132"/>
        <v>7.6240730119471148E-2</v>
      </c>
      <c r="R1608" s="13">
        <f t="shared" si="2133"/>
        <v>1.6326214790620842E-2</v>
      </c>
      <c r="S1608" s="13">
        <f t="shared" si="2134"/>
        <v>5.4483212493021474E-2</v>
      </c>
      <c r="T1608" s="13">
        <f t="shared" si="2135"/>
        <v>9.1146474421364726E-2</v>
      </c>
      <c r="U1608" s="13">
        <f t="shared" si="2136"/>
        <v>4.2178303181709551E-2</v>
      </c>
      <c r="V1608" s="13">
        <f t="shared" si="2137"/>
        <v>1.8697202163937717E-2</v>
      </c>
      <c r="W1608" s="13">
        <f t="shared" si="2138"/>
        <v>6.565523956439516E-2</v>
      </c>
      <c r="X1608" s="13">
        <f t="shared" si="2139"/>
        <v>7.8491425832455386E-2</v>
      </c>
      <c r="Y1608" s="13">
        <f t="shared" si="2140"/>
        <v>4.6918600633306537E-2</v>
      </c>
      <c r="Z1608" s="13">
        <f t="shared" si="2141"/>
        <v>6.5060452441417045E-3</v>
      </c>
      <c r="AA1608" s="13">
        <f t="shared" si="2142"/>
        <v>1.6808179503982449E-2</v>
      </c>
      <c r="AB1608" s="13">
        <f t="shared" si="2143"/>
        <v>2.1711722531631884E-2</v>
      </c>
      <c r="AC1608" s="13">
        <f t="shared" si="2144"/>
        <v>3.6092176090426571E-3</v>
      </c>
      <c r="AD1608" s="13">
        <f t="shared" si="2145"/>
        <v>4.240460258745507E-2</v>
      </c>
      <c r="AE1608" s="13">
        <f t="shared" si="2146"/>
        <v>5.0695081474547932E-2</v>
      </c>
      <c r="AF1608" s="13">
        <f t="shared" si="2147"/>
        <v>3.0303211548919892E-2</v>
      </c>
      <c r="AG1608" s="13">
        <f t="shared" si="2148"/>
        <v>1.2075920102027092E-2</v>
      </c>
      <c r="AH1608" s="13">
        <f t="shared" si="2149"/>
        <v>1.9445088127440307E-3</v>
      </c>
      <c r="AI1608" s="13">
        <f t="shared" si="2150"/>
        <v>5.0235822139581788E-3</v>
      </c>
      <c r="AJ1608" s="13">
        <f t="shared" si="2151"/>
        <v>6.4891395953058633E-3</v>
      </c>
      <c r="AK1608" s="13">
        <f t="shared" si="2152"/>
        <v>5.5881680832408588E-3</v>
      </c>
      <c r="AL1608" s="13">
        <f t="shared" si="2153"/>
        <v>4.4589179956084447E-4</v>
      </c>
      <c r="AM1608" s="13">
        <f t="shared" si="2154"/>
        <v>2.1910212589645484E-2</v>
      </c>
      <c r="AN1608" s="13">
        <f t="shared" si="2155"/>
        <v>2.6193855020005395E-2</v>
      </c>
      <c r="AO1608" s="13">
        <f t="shared" si="2156"/>
        <v>1.5657493919828819E-2</v>
      </c>
      <c r="AP1608" s="13">
        <f t="shared" si="2157"/>
        <v>6.2395579844264776E-3</v>
      </c>
      <c r="AQ1608" s="13">
        <f t="shared" si="2158"/>
        <v>1.8648618374226E-3</v>
      </c>
      <c r="AR1608" s="13">
        <f t="shared" si="2159"/>
        <v>4.6493553376301684E-4</v>
      </c>
      <c r="AS1608" s="13">
        <f t="shared" si="2160"/>
        <v>1.2011474891456307E-3</v>
      </c>
      <c r="AT1608" s="13">
        <f t="shared" si="2161"/>
        <v>1.551564879332543E-3</v>
      </c>
      <c r="AU1608" s="13">
        <f t="shared" si="2162"/>
        <v>1.3361409799283097E-3</v>
      </c>
      <c r="AV1608" s="13">
        <f t="shared" si="2163"/>
        <v>8.6297038333249315E-4</v>
      </c>
      <c r="AW1608" s="13">
        <f t="shared" si="2164"/>
        <v>3.8254577594423838E-5</v>
      </c>
      <c r="AX1608" s="13">
        <f t="shared" si="2165"/>
        <v>9.4340666348932106E-3</v>
      </c>
      <c r="AY1608" s="13">
        <f t="shared" si="2166"/>
        <v>1.1278510999032772E-2</v>
      </c>
      <c r="AZ1608" s="13">
        <f t="shared" si="2167"/>
        <v>6.7417803625012852E-3</v>
      </c>
      <c r="BA1608" s="13">
        <f t="shared" si="2168"/>
        <v>2.6866195641195197E-3</v>
      </c>
      <c r="BB1608" s="13">
        <f t="shared" si="2169"/>
        <v>8.0296942656907656E-4</v>
      </c>
      <c r="BC1608" s="13">
        <f t="shared" si="2170"/>
        <v>1.9199142554177825E-4</v>
      </c>
      <c r="BD1608" s="13">
        <f t="shared" si="2171"/>
        <v>9.2639097827167759E-5</v>
      </c>
      <c r="BE1608" s="13">
        <f t="shared" si="2172"/>
        <v>2.3933042684695356E-4</v>
      </c>
      <c r="BF1608" s="13">
        <f t="shared" si="2173"/>
        <v>3.0915161394170604E-4</v>
      </c>
      <c r="BG1608" s="13">
        <f t="shared" si="2174"/>
        <v>2.6622808101726649E-4</v>
      </c>
      <c r="BH1608" s="13">
        <f t="shared" si="2175"/>
        <v>1.7194813465093445E-4</v>
      </c>
      <c r="BI1608" s="13">
        <f t="shared" si="2176"/>
        <v>8.8844605413411194E-5</v>
      </c>
      <c r="BJ1608" s="14">
        <f t="shared" si="2177"/>
        <v>0.65595514111069464</v>
      </c>
      <c r="BK1608" s="14">
        <f t="shared" si="2178"/>
        <v>0.18192126887013405</v>
      </c>
      <c r="BL1608" s="14">
        <f t="shared" si="2179"/>
        <v>0.14996729661513791</v>
      </c>
      <c r="BM1608" s="14">
        <f t="shared" si="2180"/>
        <v>0.71080080496352949</v>
      </c>
      <c r="BN1608" s="14">
        <f t="shared" si="2181"/>
        <v>0.27230869045514056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1.5207999999999999</v>
      </c>
      <c r="F1609" s="10">
        <f>VLOOKUP(B1609,home!$B$2:$E$405,3,FALSE)</f>
        <v>1.5343</v>
      </c>
      <c r="G1609" s="10">
        <f>VLOOKUP(C1609,away!$B$2:$E$405,4,FALSE)</f>
        <v>1.5781000000000001</v>
      </c>
      <c r="H1609" s="10">
        <f>VLOOKUP(A1609,away!$A$2:$E$405,3,FALSE)</f>
        <v>1.1375</v>
      </c>
      <c r="I1609" s="10">
        <f>VLOOKUP(C1609,away!$B$2:$E$405,3,FALSE)</f>
        <v>0.35160000000000002</v>
      </c>
      <c r="J1609" s="10">
        <f>VLOOKUP(B1609,home!$B$2:$E$405,4,FALSE)</f>
        <v>1.1135999999999999</v>
      </c>
      <c r="K1609" s="12">
        <f t="shared" si="2126"/>
        <v>3.6822808446640001</v>
      </c>
      <c r="L1609" s="12">
        <f t="shared" si="2127"/>
        <v>0.44537875199999999</v>
      </c>
      <c r="M1609" s="13">
        <f t="shared" si="2128"/>
        <v>1.6120563327105979E-2</v>
      </c>
      <c r="N1609" s="13">
        <f t="shared" si="2129"/>
        <v>5.9360441544595299E-2</v>
      </c>
      <c r="O1609" s="13">
        <f t="shared" si="2130"/>
        <v>7.1797563761634275E-3</v>
      </c>
      <c r="P1609" s="13">
        <f t="shared" si="2131"/>
        <v>2.6437879373300808E-2</v>
      </c>
      <c r="Q1609" s="13">
        <f t="shared" si="2132"/>
        <v>0.10929090841523022</v>
      </c>
      <c r="R1609" s="13">
        <f t="shared" si="2133"/>
        <v>1.5988554672398546E-3</v>
      </c>
      <c r="S1609" s="13">
        <f t="shared" si="2134"/>
        <v>1.0839594305335674E-2</v>
      </c>
      <c r="T1609" s="13">
        <f t="shared" si="2135"/>
        <v>4.8675848394921527E-2</v>
      </c>
      <c r="U1609" s="13">
        <f t="shared" si="2136"/>
        <v>5.8874348604036264E-3</v>
      </c>
      <c r="V1609" s="13">
        <f t="shared" si="2137"/>
        <v>1.9752265812787414E-3</v>
      </c>
      <c r="W1609" s="13">
        <f t="shared" si="2138"/>
        <v>0.13414660618444324</v>
      </c>
      <c r="X1609" s="13">
        <f t="shared" si="2139"/>
        <v>5.9746048047462808E-2</v>
      </c>
      <c r="Y1609" s="13">
        <f t="shared" si="2140"/>
        <v>1.3304810158155508E-2</v>
      </c>
      <c r="Z1609" s="13">
        <f t="shared" si="2141"/>
        <v>2.3736541754255447E-4</v>
      </c>
      <c r="AA1609" s="13">
        <f t="shared" si="2142"/>
        <v>8.7404613020262056E-4</v>
      </c>
      <c r="AB1609" s="13">
        <f t="shared" si="2143"/>
        <v>1.6092416612989034E-3</v>
      </c>
      <c r="AC1609" s="13">
        <f t="shared" si="2144"/>
        <v>2.024619155328223E-4</v>
      </c>
      <c r="AD1609" s="13">
        <f t="shared" si="2145"/>
        <v>0.12349136958241518</v>
      </c>
      <c r="AE1609" s="13">
        <f t="shared" si="2146"/>
        <v>5.5000432067386827E-2</v>
      </c>
      <c r="AF1609" s="13">
        <f t="shared" si="2147"/>
        <v>1.2248011896816759E-2</v>
      </c>
      <c r="AG1609" s="13">
        <f t="shared" si="2148"/>
        <v>1.8183347510284673E-3</v>
      </c>
      <c r="AH1609" s="13">
        <f t="shared" si="2149"/>
        <v>2.6429378358265444E-5</v>
      </c>
      <c r="AI1609" s="13">
        <f t="shared" si="2150"/>
        <v>9.7320393665018128E-5</v>
      </c>
      <c r="AJ1609" s="13">
        <f t="shared" si="2151"/>
        <v>1.7918051069392799E-4</v>
      </c>
      <c r="AK1609" s="13">
        <f t="shared" si="2152"/>
        <v>2.1993098742178801E-4</v>
      </c>
      <c r="AL1609" s="13">
        <f t="shared" si="2153"/>
        <v>1.328157978584761E-5</v>
      </c>
      <c r="AM1609" s="13">
        <f t="shared" si="2154"/>
        <v>9.0945980938929957E-2</v>
      </c>
      <c r="AN1609" s="13">
        <f t="shared" si="2155"/>
        <v>4.0505407489996412E-2</v>
      </c>
      <c r="AO1609" s="13">
        <f t="shared" si="2156"/>
        <v>9.0201239185730246E-3</v>
      </c>
      <c r="AP1609" s="13">
        <f t="shared" si="2157"/>
        <v>1.3391238445798015E-3</v>
      </c>
      <c r="AQ1609" s="13">
        <f t="shared" si="2158"/>
        <v>1.4910432666809842E-4</v>
      </c>
      <c r="AR1609" s="13">
        <f t="shared" si="2159"/>
        <v>2.3542167098680163E-6</v>
      </c>
      <c r="AS1609" s="13">
        <f t="shared" si="2160"/>
        <v>8.6688870949349026E-6</v>
      </c>
      <c r="AT1609" s="13">
        <f t="shared" si="2161"/>
        <v>1.5960638447116873E-5</v>
      </c>
      <c r="AU1609" s="13">
        <f t="shared" si="2162"/>
        <v>1.9590517740808742E-5</v>
      </c>
      <c r="AV1609" s="13">
        <f t="shared" si="2163"/>
        <v>1.8034447053507576E-5</v>
      </c>
      <c r="AW1609" s="13">
        <f t="shared" si="2164"/>
        <v>6.0505330493474115E-7</v>
      </c>
      <c r="AX1609" s="13">
        <f t="shared" si="2165"/>
        <v>5.5814773918433182E-2</v>
      </c>
      <c r="AY1609" s="13">
        <f t="shared" si="2166"/>
        <v>2.4858714350953919E-2</v>
      </c>
      <c r="AZ1609" s="13">
        <f t="shared" si="2167"/>
        <v>5.5357715869761718E-3</v>
      </c>
      <c r="BA1609" s="13">
        <f t="shared" si="2168"/>
        <v>8.2183834692150246E-4</v>
      </c>
      <c r="BB1609" s="13">
        <f t="shared" si="2169"/>
        <v>9.1507334324410417E-5</v>
      </c>
      <c r="BC1609" s="13">
        <f t="shared" si="2170"/>
        <v>8.1510844720505401E-6</v>
      </c>
      <c r="BD1609" s="13">
        <f t="shared" si="2171"/>
        <v>1.7475301669642708E-7</v>
      </c>
      <c r="BE1609" s="13">
        <f t="shared" si="2172"/>
        <v>6.4348968592850166E-7</v>
      </c>
      <c r="BF1609" s="13">
        <f t="shared" si="2173"/>
        <v>1.1847548721166877E-6</v>
      </c>
      <c r="BG1609" s="13">
        <f t="shared" si="2174"/>
        <v>1.4542000570725421E-6</v>
      </c>
      <c r="BH1609" s="13">
        <f t="shared" si="2175"/>
        <v>1.3386932536168795E-6</v>
      </c>
      <c r="BI1609" s="13">
        <f t="shared" si="2176"/>
        <v>9.858889049348719E-7</v>
      </c>
      <c r="BJ1609" s="14">
        <f t="shared" si="2177"/>
        <v>0.84617330818328418</v>
      </c>
      <c r="BK1609" s="14">
        <f t="shared" si="2178"/>
        <v>8.0447721433293803E-2</v>
      </c>
      <c r="BL1609" s="14">
        <f t="shared" si="2179"/>
        <v>1.7742586252284039E-2</v>
      </c>
      <c r="BM1609" s="14">
        <f t="shared" si="2180"/>
        <v>0.69975446748512005</v>
      </c>
      <c r="BN1609" s="14">
        <f t="shared" si="2181"/>
        <v>0.2199884045036356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1.5207999999999999</v>
      </c>
      <c r="F1610" s="10">
        <f>VLOOKUP(B1610,home!$B$2:$E$405,3,FALSE)</f>
        <v>0.70140000000000002</v>
      </c>
      <c r="G1610" s="10">
        <f>VLOOKUP(C1610,away!$B$2:$E$405,4,FALSE)</f>
        <v>0.96440000000000003</v>
      </c>
      <c r="H1610" s="10">
        <f>VLOOKUP(A1610,away!$A$2:$E$405,3,FALSE)</f>
        <v>1.1375</v>
      </c>
      <c r="I1610" s="10">
        <f>VLOOKUP(C1610,away!$B$2:$E$405,3,FALSE)</f>
        <v>1.1135999999999999</v>
      </c>
      <c r="J1610" s="10">
        <f>VLOOKUP(B1610,home!$B$2:$E$405,4,FALSE)</f>
        <v>0.64470000000000005</v>
      </c>
      <c r="K1610" s="12">
        <f t="shared" si="2126"/>
        <v>1.0287149873279999</v>
      </c>
      <c r="L1610" s="12">
        <f t="shared" si="2127"/>
        <v>0.81665438400000001</v>
      </c>
      <c r="M1610" s="13">
        <f t="shared" si="2128"/>
        <v>0.15796696164579238</v>
      </c>
      <c r="N1610" s="13">
        <f t="shared" si="2129"/>
        <v>0.16250298094769394</v>
      </c>
      <c r="O1610" s="13">
        <f t="shared" si="2130"/>
        <v>0.12900441175519622</v>
      </c>
      <c r="P1610" s="13">
        <f t="shared" si="2131"/>
        <v>0.13270877180400276</v>
      </c>
      <c r="Q1610" s="13">
        <f t="shared" si="2132"/>
        <v>8.35846259931846E-2</v>
      </c>
      <c r="R1610" s="13">
        <f t="shared" si="2133"/>
        <v>5.2676009207611056E-2</v>
      </c>
      <c r="S1610" s="13">
        <f t="shared" si="2134"/>
        <v>2.7872312555484252E-2</v>
      </c>
      <c r="T1610" s="13">
        <f t="shared" si="2135"/>
        <v>6.8259751252334563E-2</v>
      </c>
      <c r="U1610" s="13">
        <f t="shared" si="2136"/>
        <v>5.4188600144497209E-2</v>
      </c>
      <c r="V1610" s="13">
        <f t="shared" si="2137"/>
        <v>2.6017397900015777E-3</v>
      </c>
      <c r="W1610" s="13">
        <f t="shared" si="2138"/>
        <v>2.86615858231315E-2</v>
      </c>
      <c r="X1610" s="13">
        <f t="shared" si="2139"/>
        <v>2.3406609714852589E-2</v>
      </c>
      <c r="Y1610" s="13">
        <f t="shared" si="2140"/>
        <v>9.5575552191056769E-3</v>
      </c>
      <c r="Z1610" s="13">
        <f t="shared" si="2141"/>
        <v>1.4339364617006646E-2</v>
      </c>
      <c r="AA1610" s="13">
        <f t="shared" si="2142"/>
        <v>1.4751119290275562E-2</v>
      </c>
      <c r="AB1610" s="13">
        <f t="shared" si="2143"/>
        <v>7.5873487468848195E-3</v>
      </c>
      <c r="AC1610" s="13">
        <f t="shared" si="2144"/>
        <v>1.3660834854621249E-4</v>
      </c>
      <c r="AD1610" s="13">
        <f t="shared" si="2145"/>
        <v>7.3711507242107755E-3</v>
      </c>
      <c r="AE1610" s="13">
        <f t="shared" si="2146"/>
        <v>6.0196825540515054E-3</v>
      </c>
      <c r="AF1610" s="13">
        <f t="shared" si="2147"/>
        <v>2.4580000740272393E-3</v>
      </c>
      <c r="AG1610" s="13">
        <f t="shared" si="2148"/>
        <v>6.6911217877555656E-4</v>
      </c>
      <c r="AH1610" s="13">
        <f t="shared" si="2149"/>
        <v>2.9275762445632393E-3</v>
      </c>
      <c r="AI1610" s="13">
        <f t="shared" si="2150"/>
        <v>3.0116415593276261E-3</v>
      </c>
      <c r="AJ1610" s="13">
        <f t="shared" si="2151"/>
        <v>1.5490604042700984E-3</v>
      </c>
      <c r="AK1610" s="13">
        <f t="shared" si="2152"/>
        <v>5.3118055138300687E-4</v>
      </c>
      <c r="AL1610" s="13">
        <f t="shared" si="2153"/>
        <v>4.5906121039136624E-6</v>
      </c>
      <c r="AM1610" s="13">
        <f t="shared" si="2154"/>
        <v>1.5165626447698538E-3</v>
      </c>
      <c r="AN1610" s="13">
        <f t="shared" si="2155"/>
        <v>1.2385075324619357E-3</v>
      </c>
      <c r="AO1610" s="13">
        <f t="shared" si="2156"/>
        <v>5.0571630300103108E-4</v>
      </c>
      <c r="AP1610" s="13">
        <f t="shared" si="2157"/>
        <v>1.3766514530202145E-4</v>
      </c>
      <c r="AQ1610" s="13">
        <f t="shared" si="2158"/>
        <v>2.8106211108723203E-5</v>
      </c>
      <c r="AR1610" s="13">
        <f t="shared" si="2159"/>
        <v>4.7816359492336527E-4</v>
      </c>
      <c r="AS1610" s="13">
        <f t="shared" si="2160"/>
        <v>4.9189405649230052E-4</v>
      </c>
      <c r="AT1610" s="13">
        <f t="shared" si="2161"/>
        <v>2.530093940455977E-4</v>
      </c>
      <c r="AU1610" s="13">
        <f t="shared" si="2162"/>
        <v>8.6758185196493989E-5</v>
      </c>
      <c r="AV1610" s="13">
        <f t="shared" si="2163"/>
        <v>2.2312361346252896E-5</v>
      </c>
      <c r="AW1610" s="13">
        <f t="shared" si="2164"/>
        <v>1.0712762124993611E-7</v>
      </c>
      <c r="AX1610" s="13">
        <f t="shared" si="2165"/>
        <v>2.6001845364942287E-4</v>
      </c>
      <c r="AY1610" s="13">
        <f t="shared" si="2166"/>
        <v>2.1234521009370203E-4</v>
      </c>
      <c r="AZ1610" s="13">
        <f t="shared" si="2167"/>
        <v>8.6706323372211393E-5</v>
      </c>
      <c r="BA1610" s="13">
        <f t="shared" si="2168"/>
        <v>2.3603033034146034E-5</v>
      </c>
      <c r="BB1610" s="13">
        <f t="shared" si="2169"/>
        <v>4.8188801007580445E-6</v>
      </c>
      <c r="BC1610" s="13">
        <f t="shared" si="2170"/>
        <v>7.8707191205088404E-7</v>
      </c>
      <c r="BD1610" s="13">
        <f t="shared" si="2171"/>
        <v>6.5082399343894376E-5</v>
      </c>
      <c r="BE1610" s="13">
        <f t="shared" si="2172"/>
        <v>6.6951239616330131E-5</v>
      </c>
      <c r="BF1610" s="13">
        <f t="shared" si="2173"/>
        <v>3.4436871806753464E-5</v>
      </c>
      <c r="BG1610" s="13">
        <f t="shared" si="2174"/>
        <v>1.180857538143345E-5</v>
      </c>
      <c r="BH1610" s="13">
        <f t="shared" si="2175"/>
        <v>3.0369146184682605E-6</v>
      </c>
      <c r="BI1610" s="13">
        <f t="shared" si="2176"/>
        <v>6.2482391665075908E-7</v>
      </c>
      <c r="BJ1610" s="14">
        <f t="shared" si="2177"/>
        <v>0.39650589129017388</v>
      </c>
      <c r="BK1610" s="14">
        <f t="shared" si="2178"/>
        <v>0.32150332996602482</v>
      </c>
      <c r="BL1610" s="14">
        <f t="shared" si="2179"/>
        <v>0.26774102632069641</v>
      </c>
      <c r="BM1610" s="14">
        <f t="shared" si="2180"/>
        <v>0.28143361275794826</v>
      </c>
      <c r="BN1610" s="14">
        <f t="shared" si="2181"/>
        <v>0.71844376135348098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1.5207999999999999</v>
      </c>
      <c r="F1611" s="10">
        <f>VLOOKUP(B1611,home!$B$2:$E$405,3,FALSE)</f>
        <v>1.2713000000000001</v>
      </c>
      <c r="G1611" s="10">
        <f>VLOOKUP(C1611,away!$B$2:$E$405,4,FALSE)</f>
        <v>1.0521</v>
      </c>
      <c r="H1611" s="10">
        <f>VLOOKUP(A1611,away!$A$2:$E$405,3,FALSE)</f>
        <v>1.1375</v>
      </c>
      <c r="I1611" s="10">
        <f>VLOOKUP(C1611,away!$B$2:$E$405,3,FALSE)</f>
        <v>0.99629999999999996</v>
      </c>
      <c r="J1611" s="10">
        <f>VLOOKUP(B1611,home!$B$2:$E$405,4,FALSE)</f>
        <v>0.46889999999999998</v>
      </c>
      <c r="K1611" s="12">
        <f t="shared" si="2126"/>
        <v>2.034122817384</v>
      </c>
      <c r="L1611" s="12">
        <f t="shared" si="2127"/>
        <v>0.53140026712499988</v>
      </c>
      <c r="M1611" s="13">
        <f t="shared" si="2128"/>
        <v>7.6878956730956072E-2</v>
      </c>
      <c r="N1611" s="13">
        <f t="shared" si="2129"/>
        <v>0.15638124006311499</v>
      </c>
      <c r="O1611" s="13">
        <f t="shared" si="2130"/>
        <v>4.0853498143121364E-2</v>
      </c>
      <c r="P1611" s="13">
        <f t="shared" si="2131"/>
        <v>8.3101032742878028E-2</v>
      </c>
      <c r="Q1611" s="13">
        <f t="shared" si="2132"/>
        <v>0.1590493243115936</v>
      </c>
      <c r="R1611" s="13">
        <f t="shared" si="2133"/>
        <v>1.0854779913122689E-2</v>
      </c>
      <c r="S1611" s="13">
        <f t="shared" si="2134"/>
        <v>2.2456670643633381E-2</v>
      </c>
      <c r="T1611" s="13">
        <f t="shared" si="2135"/>
        <v>8.4518853425231577E-2</v>
      </c>
      <c r="U1611" s="13">
        <f t="shared" si="2136"/>
        <v>2.2079955498964372E-2</v>
      </c>
      <c r="V1611" s="13">
        <f t="shared" si="2137"/>
        <v>2.6971295047665683E-3</v>
      </c>
      <c r="W1611" s="13">
        <f t="shared" si="2138"/>
        <v>0.10784195322390674</v>
      </c>
      <c r="X1611" s="13">
        <f t="shared" si="2139"/>
        <v>5.7307242750465788E-2</v>
      </c>
      <c r="Y1611" s="13">
        <f t="shared" si="2140"/>
        <v>1.5226542052897364E-2</v>
      </c>
      <c r="Z1611" s="13">
        <f t="shared" si="2141"/>
        <v>1.922744315138827E-3</v>
      </c>
      <c r="AA1611" s="13">
        <f t="shared" si="2142"/>
        <v>3.9110980834192602E-3</v>
      </c>
      <c r="AB1611" s="13">
        <f t="shared" si="2143"/>
        <v>3.9778269262549749E-3</v>
      </c>
      <c r="AC1611" s="13">
        <f t="shared" si="2144"/>
        <v>1.8221358680094055E-4</v>
      </c>
      <c r="AD1611" s="13">
        <f t="shared" si="2145"/>
        <v>5.4840944431001702E-2</v>
      </c>
      <c r="AE1611" s="13">
        <f t="shared" si="2146"/>
        <v>2.9142492520021577E-2</v>
      </c>
      <c r="AF1611" s="13">
        <f t="shared" si="2147"/>
        <v>7.7431641549138876E-3</v>
      </c>
      <c r="AG1611" s="13">
        <f t="shared" si="2148"/>
        <v>1.3715731667713216E-3</v>
      </c>
      <c r="AH1611" s="13">
        <f t="shared" si="2149"/>
        <v>2.5543671066946186E-4</v>
      </c>
      <c r="AI1611" s="13">
        <f t="shared" si="2150"/>
        <v>5.1958964157026739E-4</v>
      </c>
      <c r="AJ1611" s="13">
        <f t="shared" si="2151"/>
        <v>5.2845457279722765E-4</v>
      </c>
      <c r="AK1611" s="13">
        <f t="shared" si="2152"/>
        <v>3.5831383482591822E-4</v>
      </c>
      <c r="AL1611" s="13">
        <f t="shared" si="2153"/>
        <v>7.878430138397065E-6</v>
      </c>
      <c r="AM1611" s="13">
        <f t="shared" si="2154"/>
        <v>2.2310643278797698E-2</v>
      </c>
      <c r="AN1611" s="13">
        <f t="shared" si="2155"/>
        <v>1.1855881798083679E-2</v>
      </c>
      <c r="AO1611" s="13">
        <f t="shared" si="2156"/>
        <v>3.1501093772520455E-3</v>
      </c>
      <c r="AP1611" s="13">
        <f t="shared" si="2157"/>
        <v>5.5798965484823472E-4</v>
      </c>
      <c r="AQ1611" s="13">
        <f t="shared" si="2158"/>
        <v>7.4128962909834596E-5</v>
      </c>
      <c r="AR1611" s="13">
        <f t="shared" si="2159"/>
        <v>2.7147827256656677E-5</v>
      </c>
      <c r="AS1611" s="13">
        <f t="shared" si="2160"/>
        <v>5.5222014865164622E-5</v>
      </c>
      <c r="AT1611" s="13">
        <f t="shared" si="2161"/>
        <v>5.6164180229574909E-5</v>
      </c>
      <c r="AU1611" s="13">
        <f t="shared" si="2162"/>
        <v>3.8081613508215215E-5</v>
      </c>
      <c r="AV1611" s="13">
        <f t="shared" si="2163"/>
        <v>1.9365669739964837E-5</v>
      </c>
      <c r="AW1611" s="13">
        <f t="shared" si="2164"/>
        <v>2.3655717620297784E-7</v>
      </c>
      <c r="AX1611" s="13">
        <f t="shared" si="2165"/>
        <v>7.5637647606529006E-3</v>
      </c>
      <c r="AY1611" s="13">
        <f t="shared" si="2166"/>
        <v>4.0193866142816123E-3</v>
      </c>
      <c r="AZ1611" s="13">
        <f t="shared" si="2167"/>
        <v>1.0679515602539486E-3</v>
      </c>
      <c r="BA1611" s="13">
        <f t="shared" si="2168"/>
        <v>1.8916991479850294E-4</v>
      </c>
      <c r="BB1611" s="13">
        <f t="shared" si="2169"/>
        <v>2.513123581398448E-5</v>
      </c>
      <c r="BC1611" s="13">
        <f t="shared" si="2170"/>
        <v>2.6709490849465444E-6</v>
      </c>
      <c r="BD1611" s="13">
        <f t="shared" si="2171"/>
        <v>2.4043937760084509E-6</v>
      </c>
      <c r="BE1611" s="13">
        <f t="shared" si="2172"/>
        <v>4.8908322417548633E-6</v>
      </c>
      <c r="BF1611" s="13">
        <f t="shared" si="2173"/>
        <v>4.9742767294754554E-6</v>
      </c>
      <c r="BG1611" s="13">
        <f t="shared" si="2174"/>
        <v>3.3727632651360934E-6</v>
      </c>
      <c r="BH1611" s="13">
        <f t="shared" si="2175"/>
        <v>1.715153678811973E-6</v>
      </c>
      <c r="BI1611" s="13">
        <f t="shared" si="2176"/>
        <v>6.9776664667830805E-7</v>
      </c>
      <c r="BJ1611" s="14">
        <f t="shared" si="2177"/>
        <v>0.72424015820669596</v>
      </c>
      <c r="BK1611" s="14">
        <f t="shared" si="2178"/>
        <v>0.18934326825345496</v>
      </c>
      <c r="BL1611" s="14">
        <f t="shared" si="2179"/>
        <v>8.3552989816682979E-2</v>
      </c>
      <c r="BM1611" s="14">
        <f t="shared" si="2180"/>
        <v>0.46792117863008065</v>
      </c>
      <c r="BN1611" s="14">
        <f t="shared" si="2181"/>
        <v>0.5271188319047867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1.5207999999999999</v>
      </c>
      <c r="F1612" s="10">
        <f>VLOOKUP(B1612,home!$B$2:$E$405,3,FALSE)</f>
        <v>0.65749999999999997</v>
      </c>
      <c r="G1612" s="10">
        <f>VLOOKUP(C1612,away!$B$2:$E$405,4,FALSE)</f>
        <v>0.61370000000000002</v>
      </c>
      <c r="H1612" s="10">
        <f>VLOOKUP(A1612,away!$A$2:$E$405,3,FALSE)</f>
        <v>1.1375</v>
      </c>
      <c r="I1612" s="10">
        <f>VLOOKUP(C1612,away!$B$2:$E$405,3,FALSE)</f>
        <v>1.5824</v>
      </c>
      <c r="J1612" s="10">
        <f>VLOOKUP(B1612,home!$B$2:$E$405,4,FALSE)</f>
        <v>0.99629999999999996</v>
      </c>
      <c r="K1612" s="12">
        <f t="shared" si="2126"/>
        <v>0.61365458619999991</v>
      </c>
      <c r="L1612" s="12">
        <f t="shared" si="2127"/>
        <v>1.7933200739999999</v>
      </c>
      <c r="M1612" s="13">
        <f t="shared" si="2128"/>
        <v>9.0087427797742453E-2</v>
      </c>
      <c r="N1612" s="13">
        <f t="shared" si="2129"/>
        <v>5.5282563227046014E-2</v>
      </c>
      <c r="O1612" s="13">
        <f t="shared" si="2130"/>
        <v>0.16155559268471711</v>
      </c>
      <c r="P1612" s="13">
        <f t="shared" si="2131"/>
        <v>9.913933037723581E-2</v>
      </c>
      <c r="Q1612" s="13">
        <f t="shared" si="2132"/>
        <v>1.6962199230584122E-2</v>
      </c>
      <c r="R1612" s="13">
        <f t="shared" si="2133"/>
        <v>0.1448604437142354</v>
      </c>
      <c r="S1612" s="13">
        <f t="shared" si="2134"/>
        <v>2.7275189967997437E-2</v>
      </c>
      <c r="T1612" s="13">
        <f t="shared" si="2135"/>
        <v>3.0418652379393854E-2</v>
      </c>
      <c r="U1612" s="13">
        <f t="shared" si="2136"/>
        <v>8.8894275644207502E-2</v>
      </c>
      <c r="V1612" s="13">
        <f t="shared" si="2137"/>
        <v>3.3350862421361567E-3</v>
      </c>
      <c r="W1612" s="13">
        <f t="shared" si="2138"/>
        <v>3.4696437832953532E-3</v>
      </c>
      <c r="X1612" s="13">
        <f t="shared" si="2139"/>
        <v>6.2221818462128613E-3</v>
      </c>
      <c r="Y1612" s="13">
        <f t="shared" si="2140"/>
        <v>5.5791818044459533E-3</v>
      </c>
      <c r="Z1612" s="13">
        <f t="shared" si="2141"/>
        <v>8.6593713880428469E-2</v>
      </c>
      <c r="AA1612" s="13">
        <f t="shared" si="2142"/>
        <v>5.313862965881553E-2</v>
      </c>
      <c r="AB1612" s="13">
        <f t="shared" si="2143"/>
        <v>1.630438189725774E-2</v>
      </c>
      <c r="AC1612" s="13">
        <f t="shared" si="2144"/>
        <v>2.2938704162058163E-4</v>
      </c>
      <c r="AD1612" s="13">
        <f t="shared" si="2145"/>
        <v>5.3229070502487793E-4</v>
      </c>
      <c r="AE1612" s="13">
        <f t="shared" si="2146"/>
        <v>9.5456760652472598E-4</v>
      </c>
      <c r="AF1612" s="13">
        <f t="shared" si="2147"/>
        <v>8.5592262538546245E-4</v>
      </c>
      <c r="AG1612" s="13">
        <f t="shared" si="2148"/>
        <v>5.116477419648439E-4</v>
      </c>
      <c r="AH1612" s="13">
        <f t="shared" si="2149"/>
        <v>3.8822561345996202E-2</v>
      </c>
      <c r="AI1612" s="13">
        <f t="shared" si="2150"/>
        <v>2.3823642818001412E-2</v>
      </c>
      <c r="AJ1612" s="13">
        <f t="shared" si="2151"/>
        <v>7.3097438376286258E-3</v>
      </c>
      <c r="AK1612" s="13">
        <f t="shared" si="2152"/>
        <v>1.4952192766359983E-3</v>
      </c>
      <c r="AL1612" s="13">
        <f t="shared" si="2153"/>
        <v>1.0097425693865573E-5</v>
      </c>
      <c r="AM1612" s="13">
        <f t="shared" si="2154"/>
        <v>6.5328526466029553E-5</v>
      </c>
      <c r="AN1612" s="13">
        <f t="shared" si="2155"/>
        <v>1.1715495791637106E-4</v>
      </c>
      <c r="AO1612" s="13">
        <f t="shared" si="2156"/>
        <v>1.0504816890002674E-4</v>
      </c>
      <c r="AP1612" s="13">
        <f t="shared" si="2157"/>
        <v>6.2794996675120143E-5</v>
      </c>
      <c r="AQ1612" s="13">
        <f t="shared" si="2158"/>
        <v>2.8152882021064046E-5</v>
      </c>
      <c r="AR1612" s="13">
        <f t="shared" si="2159"/>
        <v>1.3924255717174294E-2</v>
      </c>
      <c r="AS1612" s="13">
        <f t="shared" si="2160"/>
        <v>8.5446833802655751E-3</v>
      </c>
      <c r="AT1612" s="13">
        <f t="shared" si="2161"/>
        <v>2.6217420719634433E-3</v>
      </c>
      <c r="AU1612" s="13">
        <f t="shared" si="2162"/>
        <v>5.3628134876461918E-4</v>
      </c>
      <c r="AV1612" s="13">
        <f t="shared" si="2163"/>
        <v>8.2272877290732533E-5</v>
      </c>
      <c r="AW1612" s="13">
        <f t="shared" si="2164"/>
        <v>3.0866682827980003E-7</v>
      </c>
      <c r="AX1612" s="13">
        <f t="shared" si="2165"/>
        <v>6.6815249792611805E-6</v>
      </c>
      <c r="AY1612" s="13">
        <f t="shared" si="2166"/>
        <v>1.1982112870241506E-5</v>
      </c>
      <c r="AZ1612" s="13">
        <f t="shared" si="2167"/>
        <v>1.0743881769568927E-5</v>
      </c>
      <c r="BA1612" s="13">
        <f t="shared" si="2168"/>
        <v>6.4224062833501987E-6</v>
      </c>
      <c r="BB1612" s="13">
        <f t="shared" si="2169"/>
        <v>2.8793575278289104E-6</v>
      </c>
      <c r="BC1612" s="13">
        <f t="shared" si="2170"/>
        <v>1.0327219309757201E-6</v>
      </c>
      <c r="BD1612" s="13">
        <f t="shared" si="2171"/>
        <v>4.1617745488529857E-3</v>
      </c>
      <c r="BE1612" s="13">
        <f t="shared" si="2172"/>
        <v>2.5538920386340702E-3</v>
      </c>
      <c r="BF1612" s="13">
        <f t="shared" si="2173"/>
        <v>7.836037810837321E-4</v>
      </c>
      <c r="BG1612" s="13">
        <f t="shared" si="2174"/>
        <v>1.6028735134189769E-4</v>
      </c>
      <c r="BH1612" s="13">
        <f t="shared" si="2175"/>
        <v>2.4590267065201551E-5</v>
      </c>
      <c r="BI1612" s="13">
        <f t="shared" si="2176"/>
        <v>3.0179860320887499E-6</v>
      </c>
      <c r="BJ1612" s="14">
        <f t="shared" si="2177"/>
        <v>0.12120707248721788</v>
      </c>
      <c r="BK1612" s="14">
        <f t="shared" si="2178"/>
        <v>0.22008850096529653</v>
      </c>
      <c r="BL1612" s="14">
        <f t="shared" si="2179"/>
        <v>0.56960089224596422</v>
      </c>
      <c r="BM1612" s="14">
        <f t="shared" si="2180"/>
        <v>0.42959094910130402</v>
      </c>
      <c r="BN1612" s="14">
        <f t="shared" si="2181"/>
        <v>0.56788755703156091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1.7722</v>
      </c>
      <c r="F1613" s="10">
        <f>VLOOKUP(B1613,home!$B$2:$E$405,3,FALSE)</f>
        <v>0.77590000000000003</v>
      </c>
      <c r="G1613" s="10">
        <f>VLOOKUP(C1613,away!$B$2:$E$405,4,FALSE)</f>
        <v>1.4107000000000001</v>
      </c>
      <c r="H1613" s="10">
        <f>VLOOKUP(A1613,away!$A$2:$E$405,3,FALSE)</f>
        <v>1.5063</v>
      </c>
      <c r="I1613" s="10">
        <f>VLOOKUP(C1613,away!$B$2:$E$405,3,FALSE)</f>
        <v>0.74690000000000001</v>
      </c>
      <c r="J1613" s="10">
        <f>VLOOKUP(B1613,home!$B$2:$E$405,4,FALSE)</f>
        <v>1.3278000000000001</v>
      </c>
      <c r="K1613" s="12">
        <f t="shared" si="2126"/>
        <v>1.939783006786</v>
      </c>
      <c r="L1613" s="12">
        <f t="shared" si="2127"/>
        <v>1.493848653066</v>
      </c>
      <c r="M1613" s="13">
        <f t="shared" si="2128"/>
        <v>3.2269535736988098E-2</v>
      </c>
      <c r="N1613" s="13">
        <f t="shared" si="2129"/>
        <v>6.2595897059483041E-2</v>
      </c>
      <c r="O1613" s="13">
        <f t="shared" si="2130"/>
        <v>4.820580249576481E-2</v>
      </c>
      <c r="P1613" s="13">
        <f t="shared" si="2131"/>
        <v>9.3508796509766734E-2</v>
      </c>
      <c r="Q1613" s="13">
        <f t="shared" si="2132"/>
        <v>6.0711228705255485E-2</v>
      </c>
      <c r="R1613" s="13">
        <f t="shared" si="2133"/>
        <v>3.6006086564131949E-2</v>
      </c>
      <c r="S1613" s="13">
        <f t="shared" si="2134"/>
        <v>6.7741097175768386E-2</v>
      </c>
      <c r="T1613" s="13">
        <f t="shared" si="2135"/>
        <v>9.0693387227327768E-2</v>
      </c>
      <c r="U1613" s="13">
        <f t="shared" si="2136"/>
        <v>6.9843994857968855E-2</v>
      </c>
      <c r="V1613" s="13">
        <f t="shared" si="2137"/>
        <v>2.1810693124814925E-2</v>
      </c>
      <c r="W1613" s="13">
        <f t="shared" si="2138"/>
        <v>3.9255536587851012E-2</v>
      </c>
      <c r="X1613" s="13">
        <f t="shared" si="2139"/>
        <v>5.8641830457144307E-2</v>
      </c>
      <c r="Y1613" s="13">
        <f t="shared" si="2140"/>
        <v>4.3801009720864884E-2</v>
      </c>
      <c r="Z1613" s="13">
        <f t="shared" si="2141"/>
        <v>1.792921463866877E-2</v>
      </c>
      <c r="AA1613" s="13">
        <f t="shared" si="2142"/>
        <v>3.477878588110847E-2</v>
      </c>
      <c r="AB1613" s="13">
        <f t="shared" si="2143"/>
        <v>3.3731648924411543E-2</v>
      </c>
      <c r="AC1613" s="13">
        <f t="shared" si="2144"/>
        <v>3.9501104109617964E-3</v>
      </c>
      <c r="AD1613" s="13">
        <f t="shared" si="2145"/>
        <v>1.9036805698844864E-2</v>
      </c>
      <c r="AE1613" s="13">
        <f t="shared" si="2146"/>
        <v>2.8438106551898552E-2</v>
      </c>
      <c r="AF1613" s="13">
        <f t="shared" si="2147"/>
        <v>2.1241113584150522E-2</v>
      </c>
      <c r="AG1613" s="13">
        <f t="shared" si="2148"/>
        <v>1.0577002972435058E-2</v>
      </c>
      <c r="AH1613" s="13">
        <f t="shared" si="2149"/>
        <v>6.6958832846266362E-3</v>
      </c>
      <c r="AI1613" s="13">
        <f t="shared" si="2150"/>
        <v>1.2988560610941174E-2</v>
      </c>
      <c r="AJ1613" s="13">
        <f t="shared" si="2151"/>
        <v>1.259749457785684E-2</v>
      </c>
      <c r="AK1613" s="13">
        <f t="shared" si="2152"/>
        <v>8.1454686367351588E-3</v>
      </c>
      <c r="AL1613" s="13">
        <f t="shared" si="2153"/>
        <v>4.5785607034483231E-4</v>
      </c>
      <c r="AM1613" s="13">
        <f t="shared" si="2154"/>
        <v>7.3854544396212314E-3</v>
      </c>
      <c r="AN1613" s="13">
        <f t="shared" si="2155"/>
        <v>1.1032751166908486E-2</v>
      </c>
      <c r="AO1613" s="13">
        <f t="shared" si="2156"/>
        <v>8.2406302351492912E-3</v>
      </c>
      <c r="AP1613" s="13">
        <f t="shared" si="2157"/>
        <v>4.1034181257309076E-3</v>
      </c>
      <c r="AQ1613" s="13">
        <f t="shared" si="2158"/>
        <v>1.5324714100224315E-3</v>
      </c>
      <c r="AR1613" s="13">
        <f t="shared" si="2159"/>
        <v>2.0005272451653275E-3</v>
      </c>
      <c r="AS1613" s="13">
        <f t="shared" si="2160"/>
        <v>3.8805887547841123E-3</v>
      </c>
      <c r="AT1613" s="13">
        <f t="shared" si="2161"/>
        <v>3.7637500614275329E-3</v>
      </c>
      <c r="AU1613" s="13">
        <f t="shared" si="2162"/>
        <v>2.4336194703156312E-3</v>
      </c>
      <c r="AV1613" s="13">
        <f t="shared" si="2163"/>
        <v>1.180173423375452E-3</v>
      </c>
      <c r="AW1613" s="13">
        <f t="shared" si="2164"/>
        <v>3.6854135310628516E-5</v>
      </c>
      <c r="AX1613" s="13">
        <f t="shared" si="2165"/>
        <v>2.3876965032282481E-3</v>
      </c>
      <c r="AY1613" s="13">
        <f t="shared" si="2166"/>
        <v>3.5668572052779163E-3</v>
      </c>
      <c r="AZ1613" s="13">
        <f t="shared" si="2167"/>
        <v>2.6641724158915866E-3</v>
      </c>
      <c r="BA1613" s="13">
        <f t="shared" si="2168"/>
        <v>1.3266234583384124E-3</v>
      </c>
      <c r="BB1613" s="13">
        <f t="shared" si="2169"/>
        <v>4.9544366659114896E-4</v>
      </c>
      <c r="BC1613" s="13">
        <f t="shared" si="2170"/>
        <v>1.4802357080145355E-4</v>
      </c>
      <c r="BD1613" s="13">
        <f t="shared" si="2171"/>
        <v>4.9808082176867668E-4</v>
      </c>
      <c r="BE1613" s="13">
        <f t="shared" si="2172"/>
        <v>9.6616871407288545E-4</v>
      </c>
      <c r="BF1613" s="13">
        <f t="shared" si="2173"/>
        <v>9.3707882662343251E-4</v>
      </c>
      <c r="BG1613" s="13">
        <f t="shared" si="2174"/>
        <v>6.0590986130103306E-4</v>
      </c>
      <c r="BH1613" s="13">
        <f t="shared" si="2175"/>
        <v>2.9383341314895148E-4</v>
      </c>
      <c r="BI1613" s="13">
        <f t="shared" si="2176"/>
        <v>1.1399461233045324E-4</v>
      </c>
      <c r="BJ1613" s="14">
        <f t="shared" si="2177"/>
        <v>0.47787546076281667</v>
      </c>
      <c r="BK1613" s="14">
        <f t="shared" si="2178"/>
        <v>0.22330494623392266</v>
      </c>
      <c r="BL1613" s="14">
        <f t="shared" si="2179"/>
        <v>0.27966745103785889</v>
      </c>
      <c r="BM1613" s="14">
        <f t="shared" si="2180"/>
        <v>0.66194972253190965</v>
      </c>
      <c r="BN1613" s="14">
        <f t="shared" si="2181"/>
        <v>0.33329734707139014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1.7722</v>
      </c>
      <c r="F1614" s="10">
        <f>VLOOKUP(B1614,home!$B$2:$E$405,3,FALSE)</f>
        <v>1.3401000000000001</v>
      </c>
      <c r="G1614" s="10">
        <f>VLOOKUP(C1614,away!$B$2:$E$405,4,FALSE)</f>
        <v>0.77590000000000003</v>
      </c>
      <c r="H1614" s="10">
        <f>VLOOKUP(A1614,away!$A$2:$E$405,3,FALSE)</f>
        <v>1.5063</v>
      </c>
      <c r="I1614" s="10">
        <f>VLOOKUP(C1614,away!$B$2:$E$405,3,FALSE)</f>
        <v>0.91279999999999994</v>
      </c>
      <c r="J1614" s="10">
        <f>VLOOKUP(B1614,home!$B$2:$E$405,4,FALSE)</f>
        <v>0.58089999999999997</v>
      </c>
      <c r="K1614" s="12">
        <f t="shared" si="2126"/>
        <v>1.8427044781980002</v>
      </c>
      <c r="L1614" s="12">
        <f t="shared" si="2127"/>
        <v>0.79870882677599997</v>
      </c>
      <c r="M1614" s="13">
        <f t="shared" si="2128"/>
        <v>7.1260485555211889E-2</v>
      </c>
      <c r="N1614" s="13">
        <f t="shared" si="2129"/>
        <v>0.13131201585115285</v>
      </c>
      <c r="O1614" s="13">
        <f t="shared" si="2130"/>
        <v>5.6916378813291375E-2</v>
      </c>
      <c r="P1614" s="13">
        <f t="shared" si="2131"/>
        <v>0.1048800661220658</v>
      </c>
      <c r="Q1614" s="13">
        <f t="shared" si="2132"/>
        <v>0.1209846198250631</v>
      </c>
      <c r="R1614" s="13">
        <f t="shared" si="2133"/>
        <v>2.2729807073151163E-2</v>
      </c>
      <c r="S1614" s="13">
        <f t="shared" si="2134"/>
        <v>3.859020951115448E-2</v>
      </c>
      <c r="T1614" s="13">
        <f t="shared" si="2135"/>
        <v>9.6631483758416542E-2</v>
      </c>
      <c r="U1614" s="13">
        <f t="shared" si="2136"/>
        <v>4.1884317282272231E-2</v>
      </c>
      <c r="V1614" s="13">
        <f t="shared" si="2137"/>
        <v>6.3107184135938934E-3</v>
      </c>
      <c r="W1614" s="13">
        <f t="shared" si="2138"/>
        <v>7.4312966914908796E-2</v>
      </c>
      <c r="X1614" s="13">
        <f t="shared" si="2139"/>
        <v>5.9354422618850503E-2</v>
      </c>
      <c r="Y1614" s="13">
        <f t="shared" si="2140"/>
        <v>2.3703450626934477E-2</v>
      </c>
      <c r="Z1614" s="13">
        <f t="shared" si="2141"/>
        <v>6.0514991800804654E-3</v>
      </c>
      <c r="AA1614" s="13">
        <f t="shared" si="2142"/>
        <v>1.1151124638945799E-2</v>
      </c>
      <c r="AB1614" s="13">
        <f t="shared" si="2143"/>
        <v>1.0274113654564746E-2</v>
      </c>
      <c r="AC1614" s="13">
        <f t="shared" si="2144"/>
        <v>5.8050103025071359E-4</v>
      </c>
      <c r="AD1614" s="13">
        <f t="shared" si="2145"/>
        <v>3.4234209230570557E-2</v>
      </c>
      <c r="AE1614" s="13">
        <f t="shared" si="2146"/>
        <v>2.7343165090153117E-2</v>
      </c>
      <c r="AF1614" s="13">
        <f t="shared" si="2147"/>
        <v>1.0919613654749336E-2</v>
      </c>
      <c r="AG1614" s="13">
        <f t="shared" si="2148"/>
        <v>2.9071972703440109E-3</v>
      </c>
      <c r="AH1614" s="13">
        <f t="shared" si="2149"/>
        <v>1.2083464525894983E-3</v>
      </c>
      <c r="AI1614" s="13">
        <f t="shared" si="2150"/>
        <v>2.226625419401336E-3</v>
      </c>
      <c r="AJ1614" s="13">
        <f t="shared" si="2151"/>
        <v>2.0515063158001719E-3</v>
      </c>
      <c r="AK1614" s="13">
        <f t="shared" si="2152"/>
        <v>1.2601066250588194E-3</v>
      </c>
      <c r="AL1614" s="13">
        <f t="shared" si="2153"/>
        <v>3.4174892838444462E-5</v>
      </c>
      <c r="AM1614" s="13">
        <f t="shared" si="2154"/>
        <v>1.2616706131347929E-2</v>
      </c>
      <c r="AN1614" s="13">
        <f t="shared" si="2155"/>
        <v>1.007707455194647E-2</v>
      </c>
      <c r="AO1614" s="13">
        <f t="shared" si="2156"/>
        <v>4.0243241963597246E-3</v>
      </c>
      <c r="AP1614" s="13">
        <f t="shared" si="2157"/>
        <v>1.0714210858135816E-3</v>
      </c>
      <c r="AQ1614" s="13">
        <f t="shared" si="2158"/>
        <v>2.1393836960830842E-4</v>
      </c>
      <c r="AR1614" s="13">
        <f t="shared" si="2159"/>
        <v>1.9302339549733999E-4</v>
      </c>
      <c r="AS1614" s="13">
        <f t="shared" si="2160"/>
        <v>3.5568507527993214E-4</v>
      </c>
      <c r="AT1614" s="13">
        <f t="shared" si="2161"/>
        <v>3.2771124052326201E-4</v>
      </c>
      <c r="AU1614" s="13">
        <f t="shared" si="2162"/>
        <v>2.0129165682267896E-4</v>
      </c>
      <c r="AV1614" s="13">
        <f t="shared" si="2163"/>
        <v>9.2730259362761372E-5</v>
      </c>
      <c r="AW1614" s="13">
        <f t="shared" si="2164"/>
        <v>1.3971686617549372E-6</v>
      </c>
      <c r="AX1614" s="13">
        <f t="shared" si="2165"/>
        <v>3.8748101480571666E-3</v>
      </c>
      <c r="AY1614" s="13">
        <f t="shared" si="2166"/>
        <v>3.094845067334478E-3</v>
      </c>
      <c r="AZ1614" s="13">
        <f t="shared" si="2167"/>
        <v>1.2359400363921057E-3</v>
      </c>
      <c r="BA1614" s="13">
        <f t="shared" si="2168"/>
        <v>3.290520721440752E-4</v>
      </c>
      <c r="BB1614" s="13">
        <f t="shared" si="2169"/>
        <v>6.5704198622601486E-5</v>
      </c>
      <c r="BC1614" s="13">
        <f t="shared" si="2170"/>
        <v>1.0495704679223065E-5</v>
      </c>
      <c r="BD1614" s="13">
        <f t="shared" si="2171"/>
        <v>2.5694914959666698E-5</v>
      </c>
      <c r="BE1614" s="13">
        <f t="shared" si="2172"/>
        <v>4.7348134863094611E-5</v>
      </c>
      <c r="BF1614" s="13">
        <f t="shared" si="2173"/>
        <v>4.3624310073273665E-5</v>
      </c>
      <c r="BG1614" s="13">
        <f t="shared" si="2174"/>
        <v>2.6795570510106506E-5</v>
      </c>
      <c r="BH1614" s="13">
        <f t="shared" si="2175"/>
        <v>1.2344079443710881E-5</v>
      </c>
      <c r="BI1614" s="13">
        <f t="shared" si="2176"/>
        <v>4.5492980940315815E-6</v>
      </c>
      <c r="BJ1614" s="14">
        <f t="shared" si="2177"/>
        <v>0.61831745640344904</v>
      </c>
      <c r="BK1614" s="14">
        <f t="shared" si="2178"/>
        <v>0.22475100059244968</v>
      </c>
      <c r="BL1614" s="14">
        <f t="shared" si="2179"/>
        <v>0.15103312421050497</v>
      </c>
      <c r="BM1614" s="14">
        <f t="shared" si="2180"/>
        <v>0.48897625924787519</v>
      </c>
      <c r="BN1614" s="14">
        <f t="shared" si="2181"/>
        <v>0.50808337323993613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1.7722</v>
      </c>
      <c r="F1615" s="10">
        <f>VLOOKUP(B1615,home!$B$2:$E$405,3,FALSE)</f>
        <v>1.0580000000000001</v>
      </c>
      <c r="G1615" s="10">
        <f>VLOOKUP(C1615,away!$B$2:$E$405,4,FALSE)</f>
        <v>1.4107000000000001</v>
      </c>
      <c r="H1615" s="10">
        <f>VLOOKUP(A1615,away!$A$2:$E$405,3,FALSE)</f>
        <v>1.5063</v>
      </c>
      <c r="I1615" s="10">
        <f>VLOOKUP(C1615,away!$B$2:$E$405,3,FALSE)</f>
        <v>0.74690000000000001</v>
      </c>
      <c r="J1615" s="10">
        <f>VLOOKUP(B1615,home!$B$2:$E$405,4,FALSE)</f>
        <v>1.4107000000000001</v>
      </c>
      <c r="K1615" s="12">
        <f t="shared" si="2126"/>
        <v>2.6450450073200003</v>
      </c>
      <c r="L1615" s="12">
        <f t="shared" si="2127"/>
        <v>1.587115751529</v>
      </c>
      <c r="M1615" s="13">
        <f t="shared" si="2128"/>
        <v>1.452098028898343E-2</v>
      </c>
      <c r="N1615" s="13">
        <f t="shared" si="2129"/>
        <v>3.8408646414767759E-2</v>
      </c>
      <c r="O1615" s="13">
        <f t="shared" si="2130"/>
        <v>2.3046476544287729E-2</v>
      </c>
      <c r="P1615" s="13">
        <f t="shared" si="2131"/>
        <v>6.0958967719785762E-2</v>
      </c>
      <c r="Q1615" s="13">
        <f t="shared" si="2132"/>
        <v>5.0796299218650351E-2</v>
      </c>
      <c r="R1615" s="13">
        <f t="shared" si="2133"/>
        <v>1.8288712970341351E-2</v>
      </c>
      <c r="S1615" s="13">
        <f t="shared" si="2134"/>
        <v>6.397632376584593E-2</v>
      </c>
      <c r="T1615" s="13">
        <f t="shared" si="2135"/>
        <v>8.0619606609300204E-2</v>
      </c>
      <c r="U1615" s="13">
        <f t="shared" si="2136"/>
        <v>4.8374468932509934E-2</v>
      </c>
      <c r="V1615" s="13">
        <f t="shared" si="2137"/>
        <v>2.9841348155564246E-2</v>
      </c>
      <c r="W1615" s="13">
        <f t="shared" si="2138"/>
        <v>4.4786165879541311E-2</v>
      </c>
      <c r="X1615" s="13">
        <f t="shared" si="2139"/>
        <v>7.1080829318010658E-2</v>
      </c>
      <c r="Y1615" s="13">
        <f t="shared" si="2140"/>
        <v>5.6406751921179547E-2</v>
      </c>
      <c r="Z1615" s="13">
        <f t="shared" si="2141"/>
        <v>9.6754348101404947E-3</v>
      </c>
      <c r="AA1615" s="13">
        <f t="shared" si="2142"/>
        <v>2.5591960538212253E-2</v>
      </c>
      <c r="AB1615" s="13">
        <f t="shared" si="2143"/>
        <v>3.3845943724564398E-2</v>
      </c>
      <c r="AC1615" s="13">
        <f t="shared" si="2144"/>
        <v>7.8296099106598231E-3</v>
      </c>
      <c r="AD1615" s="13">
        <f t="shared" si="2145"/>
        <v>2.9615356114171536E-2</v>
      </c>
      <c r="AE1615" s="13">
        <f t="shared" si="2146"/>
        <v>4.7002998175942313E-2</v>
      </c>
      <c r="AF1615" s="13">
        <f t="shared" si="2147"/>
        <v>3.7299599387063467E-2</v>
      </c>
      <c r="AG1615" s="13">
        <f t="shared" si="2148"/>
        <v>1.9732927237643284E-2</v>
      </c>
      <c r="AH1615" s="13">
        <f t="shared" si="2149"/>
        <v>3.8390087475164941E-3</v>
      </c>
      <c r="AI1615" s="13">
        <f t="shared" si="2150"/>
        <v>1.0154350920676312E-2</v>
      </c>
      <c r="AJ1615" s="13">
        <f t="shared" si="2151"/>
        <v>1.3429357602655064E-2</v>
      </c>
      <c r="AK1615" s="13">
        <f t="shared" si="2152"/>
        <v>1.1840418426139221E-2</v>
      </c>
      <c r="AL1615" s="13">
        <f t="shared" si="2153"/>
        <v>1.3147457769487538E-3</v>
      </c>
      <c r="AM1615" s="13">
        <f t="shared" si="2154"/>
        <v>1.5666789965958643E-2</v>
      </c>
      <c r="AN1615" s="13">
        <f t="shared" si="2155"/>
        <v>2.4865009130869444E-2</v>
      </c>
      <c r="AO1615" s="13">
        <f t="shared" si="2156"/>
        <v>1.9731823826757661E-2</v>
      </c>
      <c r="AP1615" s="13">
        <f t="shared" si="2157"/>
        <v>1.0438896133947438E-2</v>
      </c>
      <c r="AQ1615" s="13">
        <f t="shared" si="2158"/>
        <v>4.1419341206907897E-3</v>
      </c>
      <c r="AR1615" s="13">
        <f t="shared" si="2159"/>
        <v>1.218590250688209E-3</v>
      </c>
      <c r="AS1615" s="13">
        <f t="shared" si="2160"/>
        <v>3.2232260585516753E-3</v>
      </c>
      <c r="AT1615" s="13">
        <f t="shared" si="2161"/>
        <v>4.2627889968179164E-3</v>
      </c>
      <c r="AU1615" s="13">
        <f t="shared" si="2162"/>
        <v>3.7584229177639534E-3</v>
      </c>
      <c r="AV1615" s="13">
        <f t="shared" si="2163"/>
        <v>2.485299443507154E-3</v>
      </c>
      <c r="AW1615" s="13">
        <f t="shared" si="2164"/>
        <v>1.5331369542888115E-4</v>
      </c>
      <c r="AX1615" s="13">
        <f t="shared" si="2165"/>
        <v>6.9065607633649944E-3</v>
      </c>
      <c r="AY1615" s="13">
        <f t="shared" si="2166"/>
        <v>1.0961511376428736E-2</v>
      </c>
      <c r="AZ1615" s="13">
        <f t="shared" si="2167"/>
        <v>8.698593683047191E-3</v>
      </c>
      <c r="BA1615" s="13">
        <f t="shared" si="2168"/>
        <v>4.6018916835049509E-3</v>
      </c>
      <c r="BB1615" s="13">
        <f t="shared" si="2169"/>
        <v>1.8259336944302538E-3</v>
      </c>
      <c r="BC1615" s="13">
        <f t="shared" si="2170"/>
        <v>5.7959362553555911E-4</v>
      </c>
      <c r="BD1615" s="13">
        <f t="shared" si="2171"/>
        <v>3.2234063025448831E-4</v>
      </c>
      <c r="BE1615" s="13">
        <f t="shared" si="2172"/>
        <v>8.5260547471101658E-4</v>
      </c>
      <c r="BF1615" s="13">
        <f t="shared" si="2173"/>
        <v>1.1275899270490367E-3</v>
      </c>
      <c r="BG1615" s="13">
        <f t="shared" si="2174"/>
        <v>9.9417536894845916E-4</v>
      </c>
      <c r="BH1615" s="13">
        <f t="shared" si="2175"/>
        <v>6.5740964900941063E-4</v>
      </c>
      <c r="BI1615" s="13">
        <f t="shared" si="2176"/>
        <v>3.4777562197526685E-4</v>
      </c>
      <c r="BJ1615" s="14">
        <f t="shared" si="2177"/>
        <v>0.58416771828080627</v>
      </c>
      <c r="BK1615" s="14">
        <f t="shared" si="2178"/>
        <v>0.18940348699421666</v>
      </c>
      <c r="BL1615" s="14">
        <f t="shared" si="2179"/>
        <v>0.20766092274617939</v>
      </c>
      <c r="BM1615" s="14">
        <f t="shared" si="2180"/>
        <v>0.77407928199352649</v>
      </c>
      <c r="BN1615" s="14">
        <f t="shared" si="2181"/>
        <v>0.20602008315681636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1.6306</v>
      </c>
      <c r="F1616" s="10">
        <f>VLOOKUP(B1616,home!$B$2:$E$405,3,FALSE)</f>
        <v>1.3288</v>
      </c>
      <c r="G1616" s="10">
        <f>VLOOKUP(C1616,away!$B$2:$E$405,4,FALSE)</f>
        <v>1.3348</v>
      </c>
      <c r="H1616" s="10">
        <f>VLOOKUP(A1616,away!$A$2:$E$405,3,FALSE)</f>
        <v>1.1465000000000001</v>
      </c>
      <c r="I1616" s="10">
        <f>VLOOKUP(C1616,away!$B$2:$E$405,3,FALSE)</f>
        <v>1.2314000000000001</v>
      </c>
      <c r="J1616" s="10">
        <f>VLOOKUP(B1616,home!$B$2:$E$405,4,FALSE)</f>
        <v>0.62990000000000002</v>
      </c>
      <c r="K1616" s="12">
        <f t="shared" si="2126"/>
        <v>2.8921662605440002</v>
      </c>
      <c r="L1616" s="12">
        <f t="shared" si="2127"/>
        <v>0.8892928829900002</v>
      </c>
      <c r="M1616" s="13">
        <f t="shared" si="2128"/>
        <v>2.2789414126553286E-2</v>
      </c>
      <c r="N1616" s="13">
        <f t="shared" si="2129"/>
        <v>6.5910774634382233E-2</v>
      </c>
      <c r="O1616" s="13">
        <f t="shared" si="2130"/>
        <v>2.0266463790255609E-2</v>
      </c>
      <c r="P1616" s="13">
        <f t="shared" si="2131"/>
        <v>5.8613982794713949E-2</v>
      </c>
      <c r="Q1616" s="13">
        <f t="shared" si="2132"/>
        <v>9.5312459301939823E-2</v>
      </c>
      <c r="R1616" s="13">
        <f t="shared" si="2133"/>
        <v>9.0114110060244279E-3</v>
      </c>
      <c r="S1616" s="13">
        <f t="shared" si="2134"/>
        <v>3.7688539950836264E-2</v>
      </c>
      <c r="T1616" s="13">
        <f t="shared" si="2135"/>
        <v>8.4760691717489123E-2</v>
      </c>
      <c r="U1616" s="13">
        <f t="shared" si="2136"/>
        <v>2.6062498871518718E-2</v>
      </c>
      <c r="V1616" s="13">
        <f t="shared" si="2137"/>
        <v>1.077047546904821E-2</v>
      </c>
      <c r="W1616" s="13">
        <f t="shared" si="2138"/>
        <v>9.1886493000847821E-2</v>
      </c>
      <c r="X1616" s="13">
        <f t="shared" si="2139"/>
        <v>8.1714004268564427E-2</v>
      </c>
      <c r="Y1616" s="13">
        <f t="shared" si="2140"/>
        <v>3.633384121832442E-2</v>
      </c>
      <c r="Z1616" s="13">
        <f t="shared" si="2141"/>
        <v>2.6712612244517609E-3</v>
      </c>
      <c r="AA1616" s="13">
        <f t="shared" si="2142"/>
        <v>7.7257315864588368E-3</v>
      </c>
      <c r="AB1616" s="13">
        <f t="shared" si="2143"/>
        <v>1.1172050116187663E-2</v>
      </c>
      <c r="AC1616" s="13">
        <f t="shared" si="2144"/>
        <v>1.7313424018054154E-3</v>
      </c>
      <c r="AD1616" s="13">
        <f t="shared" si="2145"/>
        <v>6.6437753714191139E-2</v>
      </c>
      <c r="AE1616" s="13">
        <f t="shared" si="2146"/>
        <v>5.9082621539872628E-2</v>
      </c>
      <c r="AF1616" s="13">
        <f t="shared" si="2147"/>
        <v>2.6270877421900204E-2</v>
      </c>
      <c r="AG1616" s="13">
        <f t="shared" si="2148"/>
        <v>7.7875014403995134E-3</v>
      </c>
      <c r="AH1616" s="13">
        <f t="shared" si="2149"/>
        <v>5.9388339887802601E-4</v>
      </c>
      <c r="AI1616" s="13">
        <f t="shared" si="2150"/>
        <v>1.7176095289322213E-3</v>
      </c>
      <c r="AJ1616" s="13">
        <f t="shared" si="2151"/>
        <v>2.483806164183323E-3</v>
      </c>
      <c r="AK1616" s="13">
        <f t="shared" si="2152"/>
        <v>2.3945267952607389E-3</v>
      </c>
      <c r="AL1616" s="13">
        <f t="shared" si="2153"/>
        <v>1.7811932011528096E-4</v>
      </c>
      <c r="AM1616" s="13">
        <f t="shared" si="2154"/>
        <v>3.8429805943703051E-2</v>
      </c>
      <c r="AN1616" s="13">
        <f t="shared" si="2155"/>
        <v>3.4175352920421932E-2</v>
      </c>
      <c r="AO1616" s="13">
        <f t="shared" si="2156"/>
        <v>1.519594906290137E-2</v>
      </c>
      <c r="AP1616" s="13">
        <f t="shared" si="2157"/>
        <v>4.5045497839722509E-3</v>
      </c>
      <c r="AQ1616" s="13">
        <f t="shared" si="2158"/>
        <v>1.0014660159901663E-3</v>
      </c>
      <c r="AR1616" s="13">
        <f t="shared" si="2159"/>
        <v>1.0562725598962802E-4</v>
      </c>
      <c r="AS1616" s="13">
        <f t="shared" si="2160"/>
        <v>3.0549158596704633E-4</v>
      </c>
      <c r="AT1616" s="13">
        <f t="shared" si="2161"/>
        <v>4.4176622890698431E-4</v>
      </c>
      <c r="AU1616" s="13">
        <f t="shared" si="2162"/>
        <v>4.2588712743084578E-4</v>
      </c>
      <c r="AV1616" s="13">
        <f t="shared" si="2163"/>
        <v>3.0793409518887392E-4</v>
      </c>
      <c r="AW1616" s="13">
        <f t="shared" si="2164"/>
        <v>1.2725551124875904E-5</v>
      </c>
      <c r="AX1616" s="13">
        <f t="shared" si="2165"/>
        <v>1.8524231358271886E-2</v>
      </c>
      <c r="AY1616" s="13">
        <f t="shared" si="2166"/>
        <v>1.6473467109771371E-2</v>
      </c>
      <c r="AZ1616" s="13">
        <f t="shared" si="2167"/>
        <v>7.3248685294447641E-3</v>
      </c>
      <c r="BA1616" s="13">
        <f t="shared" si="2168"/>
        <v>2.1713178173575526E-3</v>
      </c>
      <c r="BB1616" s="13">
        <f t="shared" si="2169"/>
        <v>4.8273437042136314E-4</v>
      </c>
      <c r="BC1616" s="13">
        <f t="shared" si="2170"/>
        <v>8.5858447998075354E-5</v>
      </c>
      <c r="BD1616" s="13">
        <f t="shared" si="2171"/>
        <v>1.5655594500223174E-5</v>
      </c>
      <c r="BE1616" s="13">
        <f t="shared" si="2172"/>
        <v>4.5278582202303677E-5</v>
      </c>
      <c r="BF1616" s="13">
        <f t="shared" si="2173"/>
        <v>6.547659388538539E-5</v>
      </c>
      <c r="BG1616" s="13">
        <f t="shared" si="2174"/>
        <v>6.3123065230217724E-5</v>
      </c>
      <c r="BH1616" s="13">
        <f t="shared" si="2175"/>
        <v>4.5640599880238457E-5</v>
      </c>
      <c r="BI1616" s="13">
        <f t="shared" si="2176"/>
        <v>2.6400040616922814E-5</v>
      </c>
      <c r="BJ1616" s="14">
        <f t="shared" si="2177"/>
        <v>0.75386661961816503</v>
      </c>
      <c r="BK1616" s="14">
        <f t="shared" si="2178"/>
        <v>0.14824534117284377</v>
      </c>
      <c r="BL1616" s="14">
        <f t="shared" si="2179"/>
        <v>8.3276262027498257E-2</v>
      </c>
      <c r="BM1616" s="14">
        <f t="shared" si="2180"/>
        <v>0.69969423683044296</v>
      </c>
      <c r="BN1616" s="14">
        <f t="shared" si="2181"/>
        <v>0.27190450565386937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1.6306</v>
      </c>
      <c r="F1617" s="10">
        <f>VLOOKUP(B1617,home!$B$2:$E$405,3,FALSE)</f>
        <v>0.82789999999999997</v>
      </c>
      <c r="G1617" s="10">
        <f>VLOOKUP(C1617,away!$B$2:$E$405,4,FALSE)</f>
        <v>0.54510000000000003</v>
      </c>
      <c r="H1617" s="10">
        <f>VLOOKUP(A1617,away!$A$2:$E$405,3,FALSE)</f>
        <v>1.1465000000000001</v>
      </c>
      <c r="I1617" s="10">
        <f>VLOOKUP(C1617,away!$B$2:$E$405,3,FALSE)</f>
        <v>1.0176000000000001</v>
      </c>
      <c r="J1617" s="10">
        <f>VLOOKUP(B1617,home!$B$2:$E$405,4,FALSE)</f>
        <v>0.56689999999999996</v>
      </c>
      <c r="K1617" s="12">
        <f t="shared" si="2126"/>
        <v>0.73587068567400005</v>
      </c>
      <c r="L1617" s="12">
        <f t="shared" si="2127"/>
        <v>0.66138998496000001</v>
      </c>
      <c r="M1617" s="13">
        <f t="shared" si="2128"/>
        <v>0.24727340031451447</v>
      </c>
      <c r="N1617" s="13">
        <f t="shared" si="2129"/>
        <v>0.18196124663838326</v>
      </c>
      <c r="O1617" s="13">
        <f t="shared" si="2130"/>
        <v>0.16354415051502477</v>
      </c>
      <c r="P1617" s="13">
        <f t="shared" si="2131"/>
        <v>0.12034734617746315</v>
      </c>
      <c r="Q1617" s="13">
        <f t="shared" si="2132"/>
        <v>6.6949973664941459E-2</v>
      </c>
      <c r="R1617" s="13">
        <f t="shared" si="2133"/>
        <v>5.4083231624714109E-2</v>
      </c>
      <c r="S1617" s="13">
        <f t="shared" si="2134"/>
        <v>1.4643188181114685E-2</v>
      </c>
      <c r="T1617" s="13">
        <f t="shared" si="2135"/>
        <v>4.4280042075328027E-2</v>
      </c>
      <c r="U1617" s="13">
        <f t="shared" si="2136"/>
        <v>3.9798264739144135E-2</v>
      </c>
      <c r="V1617" s="13">
        <f t="shared" si="2137"/>
        <v>7.9186701167967808E-4</v>
      </c>
      <c r="W1617" s="13">
        <f t="shared" si="2138"/>
        <v>1.6422174342225572E-2</v>
      </c>
      <c r="X1617" s="13">
        <f t="shared" si="2139"/>
        <v>1.0861461641215068E-2</v>
      </c>
      <c r="Y1617" s="13">
        <f t="shared" si="2140"/>
        <v>3.5918309757634256E-3</v>
      </c>
      <c r="Z1617" s="13">
        <f t="shared" si="2141"/>
        <v>1.1923369250285955E-2</v>
      </c>
      <c r="AA1617" s="13">
        <f t="shared" si="2142"/>
        <v>8.7740579057522129E-3</v>
      </c>
      <c r="AB1617" s="13">
        <f t="shared" si="2143"/>
        <v>3.2282860036246309E-3</v>
      </c>
      <c r="AC1617" s="13">
        <f t="shared" si="2144"/>
        <v>2.4087481017952623E-5</v>
      </c>
      <c r="AD1617" s="13">
        <f t="shared" si="2145"/>
        <v>3.0211491733678755E-3</v>
      </c>
      <c r="AE1617" s="13">
        <f t="shared" si="2146"/>
        <v>1.9981578063356952E-3</v>
      </c>
      <c r="AF1617" s="13">
        <f t="shared" si="2147"/>
        <v>6.6078078074003612E-4</v>
      </c>
      <c r="AG1617" s="13">
        <f t="shared" si="2148"/>
        <v>1.4567793021183652E-4</v>
      </c>
      <c r="AH1617" s="13">
        <f t="shared" si="2149"/>
        <v>1.9714992522797885E-3</v>
      </c>
      <c r="AI1617" s="13">
        <f t="shared" si="2150"/>
        <v>1.4507685065809062E-3</v>
      </c>
      <c r="AJ1617" s="13">
        <f t="shared" si="2151"/>
        <v>5.3378900784596824E-4</v>
      </c>
      <c r="AK1617" s="13">
        <f t="shared" si="2152"/>
        <v>1.309332277362856E-4</v>
      </c>
      <c r="AL1617" s="13">
        <f t="shared" si="2153"/>
        <v>4.6893267337666985E-7</v>
      </c>
      <c r="AM1617" s="13">
        <f t="shared" si="2154"/>
        <v>4.4463502274593158E-4</v>
      </c>
      <c r="AN1617" s="13">
        <f t="shared" si="2155"/>
        <v>2.940771510066209E-4</v>
      </c>
      <c r="AO1617" s="13">
        <f t="shared" si="2156"/>
        <v>9.7249841240674319E-5</v>
      </c>
      <c r="AP1617" s="13">
        <f t="shared" si="2157"/>
        <v>2.1440023678510661E-5</v>
      </c>
      <c r="AQ1617" s="13">
        <f t="shared" si="2158"/>
        <v>3.5450542345680524E-6</v>
      </c>
      <c r="AR1617" s="13">
        <f t="shared" si="2159"/>
        <v>2.6078597216279621E-4</v>
      </c>
      <c r="AS1617" s="13">
        <f t="shared" si="2160"/>
        <v>1.9190475214959753E-4</v>
      </c>
      <c r="AT1617" s="13">
        <f t="shared" si="2161"/>
        <v>7.0608540774211678E-5</v>
      </c>
      <c r="AU1617" s="13">
        <f t="shared" si="2162"/>
        <v>1.7319585104653243E-5</v>
      </c>
      <c r="AV1617" s="13">
        <f t="shared" si="2163"/>
        <v>3.186243741637595E-6</v>
      </c>
      <c r="AW1617" s="13">
        <f t="shared" si="2164"/>
        <v>6.3396766836721532E-9</v>
      </c>
      <c r="AX1617" s="13">
        <f t="shared" si="2165"/>
        <v>5.4532313177120514E-5</v>
      </c>
      <c r="AY1617" s="13">
        <f t="shared" si="2166"/>
        <v>3.6067125792049742E-5</v>
      </c>
      <c r="AZ1617" s="13">
        <f t="shared" si="2167"/>
        <v>1.1927217892577104E-5</v>
      </c>
      <c r="BA1617" s="13">
        <f t="shared" si="2168"/>
        <v>2.6295141541954049E-6</v>
      </c>
      <c r="BB1617" s="13">
        <f t="shared" si="2169"/>
        <v>4.3478358172385149E-7</v>
      </c>
      <c r="BC1617" s="13">
        <f t="shared" si="2170"/>
        <v>5.7512301315438629E-8</v>
      </c>
      <c r="BD1617" s="13">
        <f t="shared" si="2171"/>
        <v>2.874687170108844E-5</v>
      </c>
      <c r="BE1617" s="13">
        <f t="shared" si="2172"/>
        <v>2.1153980189662457E-5</v>
      </c>
      <c r="BF1617" s="13">
        <f t="shared" si="2173"/>
        <v>7.783296953450563E-6</v>
      </c>
      <c r="BG1617" s="13">
        <f t="shared" si="2174"/>
        <v>1.9091666886466738E-6</v>
      </c>
      <c r="BH1617" s="13">
        <f t="shared" si="2175"/>
        <v>3.5122495006009699E-7</v>
      </c>
      <c r="BI1617" s="13">
        <f t="shared" si="2176"/>
        <v>5.1691228965308012E-8</v>
      </c>
      <c r="BJ1617" s="14">
        <f t="shared" si="2177"/>
        <v>0.33085909058831758</v>
      </c>
      <c r="BK1617" s="14">
        <f t="shared" si="2178"/>
        <v>0.38311642522425537</v>
      </c>
      <c r="BL1617" s="14">
        <f t="shared" si="2179"/>
        <v>0.27411878210834745</v>
      </c>
      <c r="BM1617" s="14">
        <f t="shared" si="2180"/>
        <v>0.16582225745004989</v>
      </c>
      <c r="BN1617" s="14">
        <f t="shared" si="2181"/>
        <v>0.83415934893504118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1.6306</v>
      </c>
      <c r="F1618" s="10">
        <f>VLOOKUP(B1618,home!$B$2:$E$405,3,FALSE)</f>
        <v>0.86580000000000001</v>
      </c>
      <c r="G1618" s="10">
        <f>VLOOKUP(C1618,away!$B$2:$E$405,4,FALSE)</f>
        <v>0.75760000000000005</v>
      </c>
      <c r="H1618" s="10">
        <f>VLOOKUP(A1618,away!$A$2:$E$405,3,FALSE)</f>
        <v>1.1465000000000001</v>
      </c>
      <c r="I1618" s="10">
        <f>VLOOKUP(C1618,away!$B$2:$E$405,3,FALSE)</f>
        <v>0.87219999999999998</v>
      </c>
      <c r="J1618" s="10">
        <f>VLOOKUP(B1618,home!$B$2:$E$405,4,FALSE)</f>
        <v>1.3853</v>
      </c>
      <c r="K1618" s="12">
        <f t="shared" si="2126"/>
        <v>1.0695595884480003</v>
      </c>
      <c r="L1618" s="12">
        <f t="shared" si="2127"/>
        <v>1.38526855369</v>
      </c>
      <c r="M1618" s="13">
        <f t="shared" si="2128"/>
        <v>8.5877952974422564E-2</v>
      </c>
      <c r="N1618" s="13">
        <f t="shared" si="2129"/>
        <v>9.1851588040080104E-2</v>
      </c>
      <c r="O1618" s="13">
        <f t="shared" si="2130"/>
        <v>0.11896402771073616</v>
      </c>
      <c r="P1618" s="13">
        <f t="shared" si="2131"/>
        <v>0.12723911651841144</v>
      </c>
      <c r="Q1618" s="13">
        <f t="shared" si="2132"/>
        <v>4.9120373351221672E-2</v>
      </c>
      <c r="R1618" s="13">
        <f t="shared" si="2133"/>
        <v>8.239856330399431E-2</v>
      </c>
      <c r="S1618" s="13">
        <f t="shared" si="2134"/>
        <v>4.7130236025792839E-2</v>
      </c>
      <c r="T1618" s="13">
        <f t="shared" si="2135"/>
        <v>6.8044908548959643E-2</v>
      </c>
      <c r="U1618" s="13">
        <f t="shared" si="2136"/>
        <v>8.8130173456126629E-2</v>
      </c>
      <c r="V1618" s="13">
        <f t="shared" si="2137"/>
        <v>7.7588269625333524E-3</v>
      </c>
      <c r="W1618" s="13">
        <f t="shared" si="2138"/>
        <v>1.7512388768648256E-2</v>
      </c>
      <c r="X1618" s="13">
        <f t="shared" si="2139"/>
        <v>2.4259361461202368E-2</v>
      </c>
      <c r="Y1618" s="13">
        <f t="shared" si="2140"/>
        <v>1.680286528240137E-2</v>
      </c>
      <c r="Z1618" s="13">
        <f t="shared" si="2141"/>
        <v>3.8048046204752696E-2</v>
      </c>
      <c r="AA1618" s="13">
        <f t="shared" si="2142"/>
        <v>4.0694652640005789E-2</v>
      </c>
      <c r="AB1618" s="13">
        <f t="shared" si="2143"/>
        <v>2.1762677964839459E-2</v>
      </c>
      <c r="AC1618" s="13">
        <f t="shared" si="2144"/>
        <v>7.1848059785641668E-4</v>
      </c>
      <c r="AD1618" s="13">
        <f t="shared" si="2145"/>
        <v>4.6826358310342016E-3</v>
      </c>
      <c r="AE1618" s="13">
        <f t="shared" si="2146"/>
        <v>6.4867081651137186E-3</v>
      </c>
      <c r="AF1618" s="13">
        <f t="shared" si="2147"/>
        <v>4.4929164190480987E-3</v>
      </c>
      <c r="AG1618" s="13">
        <f t="shared" si="2148"/>
        <v>2.0746319432216045E-3</v>
      </c>
      <c r="AH1618" s="13">
        <f t="shared" si="2149"/>
        <v>1.3176690484197019E-2</v>
      </c>
      <c r="AI1618" s="13">
        <f t="shared" si="2150"/>
        <v>1.4093255651384442E-2</v>
      </c>
      <c r="AJ1618" s="13">
        <f t="shared" si="2151"/>
        <v>7.5367883571935993E-3</v>
      </c>
      <c r="AK1618" s="13">
        <f t="shared" si="2152"/>
        <v>2.6870147511798888E-3</v>
      </c>
      <c r="AL1618" s="13">
        <f t="shared" si="2153"/>
        <v>4.2580817702582304E-5</v>
      </c>
      <c r="AM1618" s="13">
        <f t="shared" si="2154"/>
        <v>1.0016716104585604E-3</v>
      </c>
      <c r="AN1618" s="13">
        <f t="shared" si="2155"/>
        <v>1.387584183092263E-3</v>
      </c>
      <c r="AO1618" s="13">
        <f t="shared" si="2156"/>
        <v>9.6108836721766993E-4</v>
      </c>
      <c r="AP1618" s="13">
        <f t="shared" si="2157"/>
        <v>4.4378849747463503E-4</v>
      </c>
      <c r="AQ1618" s="13">
        <f t="shared" si="2158"/>
        <v>1.5369156251023651E-4</v>
      </c>
      <c r="AR1618" s="13">
        <f t="shared" si="2159"/>
        <v>3.6506509938928774E-3</v>
      </c>
      <c r="AS1618" s="13">
        <f t="shared" si="2160"/>
        <v>3.9045887745953484E-3</v>
      </c>
      <c r="AT1618" s="13">
        <f t="shared" si="2161"/>
        <v>2.0880951814074415E-3</v>
      </c>
      <c r="AU1618" s="13">
        <f t="shared" si="2162"/>
        <v>7.4444740762213187E-4</v>
      </c>
      <c r="AV1618" s="13">
        <f t="shared" si="2163"/>
        <v>1.9905771572937696E-4</v>
      </c>
      <c r="AW1618" s="13">
        <f t="shared" si="2164"/>
        <v>1.752469456638769E-6</v>
      </c>
      <c r="AX1618" s="13">
        <f t="shared" si="2165"/>
        <v>1.7855791257368389E-4</v>
      </c>
      <c r="AY1618" s="13">
        <f t="shared" si="2166"/>
        <v>2.4735066130085253E-4</v>
      </c>
      <c r="AZ1618" s="13">
        <f t="shared" si="2167"/>
        <v>1.7132354641724855E-4</v>
      </c>
      <c r="BA1618" s="13">
        <f t="shared" si="2168"/>
        <v>7.9109707119487819E-5</v>
      </c>
      <c r="BB1618" s="13">
        <f t="shared" si="2169"/>
        <v>2.7397047391063105E-5</v>
      </c>
      <c r="BC1618" s="13">
        <f t="shared" si="2170"/>
        <v>7.5904536429588741E-6</v>
      </c>
      <c r="BD1618" s="13">
        <f t="shared" si="2171"/>
        <v>8.4285533705615652E-4</v>
      </c>
      <c r="BE1618" s="13">
        <f t="shared" si="2172"/>
        <v>9.0148400742298316E-4</v>
      </c>
      <c r="BF1618" s="13">
        <f t="shared" si="2173"/>
        <v>4.8209543198588997E-4</v>
      </c>
      <c r="BG1618" s="13">
        <f t="shared" si="2174"/>
        <v>1.7187659727582982E-4</v>
      </c>
      <c r="BH1618" s="13">
        <f t="shared" si="2175"/>
        <v>4.5958065661544787E-5</v>
      </c>
      <c r="BI1618" s="13">
        <f t="shared" si="2176"/>
        <v>9.8309779589656068E-6</v>
      </c>
      <c r="BJ1618" s="14">
        <f t="shared" si="2177"/>
        <v>0.28998753136012961</v>
      </c>
      <c r="BK1618" s="14">
        <f t="shared" si="2178"/>
        <v>0.26901454455801999</v>
      </c>
      <c r="BL1618" s="14">
        <f t="shared" si="2179"/>
        <v>0.40248478481026584</v>
      </c>
      <c r="BM1618" s="14">
        <f t="shared" si="2180"/>
        <v>0.44383768684245772</v>
      </c>
      <c r="BN1618" s="14">
        <f t="shared" si="2181"/>
        <v>0.55545162189886621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1.6306</v>
      </c>
      <c r="F1619" s="10">
        <f>VLOOKUP(B1619,home!$B$2:$E$405,3,FALSE)</f>
        <v>0.82969999999999999</v>
      </c>
      <c r="G1619" s="10">
        <f>VLOOKUP(C1619,away!$B$2:$E$405,4,FALSE)</f>
        <v>1.1039000000000001</v>
      </c>
      <c r="H1619" s="10">
        <f>VLOOKUP(A1619,away!$A$2:$E$405,3,FALSE)</f>
        <v>1.1465000000000001</v>
      </c>
      <c r="I1619" s="10">
        <f>VLOOKUP(C1619,away!$B$2:$E$405,3,FALSE)</f>
        <v>1.1775</v>
      </c>
      <c r="J1619" s="10">
        <f>VLOOKUP(B1619,home!$B$2:$E$405,4,FALSE)</f>
        <v>0.92349999999999999</v>
      </c>
      <c r="K1619" s="12">
        <f t="shared" si="2126"/>
        <v>1.4934760463980004</v>
      </c>
      <c r="L1619" s="12">
        <f t="shared" si="2127"/>
        <v>1.2467284631250002</v>
      </c>
      <c r="M1619" s="13">
        <f t="shared" si="2128"/>
        <v>6.4557142992533123E-2</v>
      </c>
      <c r="N1619" s="13">
        <f t="shared" si="2129"/>
        <v>9.6414546683238747E-2</v>
      </c>
      <c r="O1619" s="13">
        <f t="shared" si="2130"/>
        <v>8.0485227666821688E-2</v>
      </c>
      <c r="P1619" s="13">
        <f t="shared" si="2131"/>
        <v>0.12020275960928782</v>
      </c>
      <c r="Q1619" s="13">
        <f t="shared" si="2132"/>
        <v>7.199640799786941E-2</v>
      </c>
      <c r="R1619" s="13">
        <f t="shared" si="2133"/>
        <v>5.0171612096661183E-2</v>
      </c>
      <c r="S1619" s="13">
        <f t="shared" si="2134"/>
        <v>5.5953155405899145E-2</v>
      </c>
      <c r="T1619" s="13">
        <f t="shared" si="2135"/>
        <v>8.9759971093704205E-2</v>
      </c>
      <c r="U1619" s="13">
        <f t="shared" si="2136"/>
        <v>7.493010087553563E-2</v>
      </c>
      <c r="V1619" s="13">
        <f t="shared" si="2137"/>
        <v>1.1575831851126822E-2</v>
      </c>
      <c r="W1619" s="13">
        <f t="shared" si="2138"/>
        <v>3.5841636923838474E-2</v>
      </c>
      <c r="X1619" s="13">
        <f t="shared" si="2139"/>
        <v>4.46847889179414E-2</v>
      </c>
      <c r="Y1619" s="13">
        <f t="shared" si="2140"/>
        <v>2.7854899106365062E-2</v>
      </c>
      <c r="Z1619" s="13">
        <f t="shared" si="2141"/>
        <v>2.0850125613924693E-2</v>
      </c>
      <c r="AA1619" s="13">
        <f t="shared" si="2142"/>
        <v>3.1139163168785931E-2</v>
      </c>
      <c r="AB1619" s="13">
        <f t="shared" si="2143"/>
        <v>2.3252797148730318E-2</v>
      </c>
      <c r="AC1619" s="13">
        <f t="shared" si="2144"/>
        <v>1.3471078380895361E-3</v>
      </c>
      <c r="AD1619" s="13">
        <f t="shared" si="2145"/>
        <v>1.3382156552361715E-2</v>
      </c>
      <c r="AE1619" s="13">
        <f t="shared" si="2146"/>
        <v>1.668391547182407E-2</v>
      </c>
      <c r="AF1619" s="13">
        <f t="shared" si="2147"/>
        <v>1.0400156147547319E-2</v>
      </c>
      <c r="AG1619" s="13">
        <f t="shared" si="2148"/>
        <v>4.3220568966972316E-3</v>
      </c>
      <c r="AH1619" s="13">
        <f t="shared" si="2149"/>
        <v>6.4986112656528795E-3</v>
      </c>
      <c r="AI1619" s="13">
        <f t="shared" si="2150"/>
        <v>9.7055202601047681E-3</v>
      </c>
      <c r="AJ1619" s="13">
        <f t="shared" si="2151"/>
        <v>7.2474810131484798E-3</v>
      </c>
      <c r="AK1619" s="13">
        <f t="shared" si="2152"/>
        <v>3.6079797632871898E-3</v>
      </c>
      <c r="AL1619" s="13">
        <f t="shared" si="2153"/>
        <v>1.0033038769909175E-4</v>
      </c>
      <c r="AM1619" s="13">
        <f t="shared" si="2154"/>
        <v>3.9971860520200495E-3</v>
      </c>
      <c r="AN1619" s="13">
        <f t="shared" si="2155"/>
        <v>4.9834056234596431E-3</v>
      </c>
      <c r="AO1619" s="13">
        <f t="shared" si="2156"/>
        <v>3.1064768170321624E-3</v>
      </c>
      <c r="AP1619" s="13">
        <f t="shared" si="2157"/>
        <v>1.2909776892773171E-3</v>
      </c>
      <c r="AQ1619" s="13">
        <f t="shared" si="2158"/>
        <v>4.0237465762034316E-4</v>
      </c>
      <c r="AR1619" s="13">
        <f t="shared" si="2159"/>
        <v>1.6204007271348462E-3</v>
      </c>
      <c r="AS1619" s="13">
        <f t="shared" si="2160"/>
        <v>2.420029671541795E-3</v>
      </c>
      <c r="AT1619" s="13">
        <f t="shared" si="2161"/>
        <v>1.8071281730100456E-3</v>
      </c>
      <c r="AU1619" s="13">
        <f t="shared" si="2162"/>
        <v>8.9963421305382844E-4</v>
      </c>
      <c r="AV1619" s="13">
        <f t="shared" si="2163"/>
        <v>3.3589553692900192E-4</v>
      </c>
      <c r="AW1619" s="13">
        <f t="shared" si="2164"/>
        <v>5.1891966107089306E-6</v>
      </c>
      <c r="AX1619" s="13">
        <f t="shared" si="2165"/>
        <v>9.9495027028135663E-4</v>
      </c>
      <c r="AY1619" s="13">
        <f t="shared" si="2166"/>
        <v>1.2404328213536794E-3</v>
      </c>
      <c r="AZ1619" s="13">
        <f t="shared" si="2167"/>
        <v>7.7324145248804034E-4</v>
      </c>
      <c r="BA1619" s="13">
        <f t="shared" si="2168"/>
        <v>3.2134070922831923E-4</v>
      </c>
      <c r="BB1619" s="13">
        <f t="shared" si="2169"/>
        <v>1.0015615213892993E-4</v>
      </c>
      <c r="BC1619" s="13">
        <f t="shared" si="2170"/>
        <v>2.4973505125736374E-5</v>
      </c>
      <c r="BD1619" s="13">
        <f t="shared" si="2171"/>
        <v>3.3669995136457613E-4</v>
      </c>
      <c r="BE1619" s="13">
        <f t="shared" si="2172"/>
        <v>5.0285331218636621E-4</v>
      </c>
      <c r="BF1619" s="13">
        <f t="shared" si="2173"/>
        <v>3.7549968830111674E-4</v>
      </c>
      <c r="BG1619" s="13">
        <f t="shared" si="2174"/>
        <v>1.869332633025445E-4</v>
      </c>
      <c r="BH1619" s="13">
        <f t="shared" si="2175"/>
        <v>6.9795087754340122E-5</v>
      </c>
      <c r="BI1619" s="13">
        <f t="shared" si="2176"/>
        <v>2.0847458343470656E-5</v>
      </c>
      <c r="BJ1619" s="14">
        <f t="shared" si="2177"/>
        <v>0.42857605154141326</v>
      </c>
      <c r="BK1619" s="14">
        <f t="shared" si="2178"/>
        <v>0.25497676090598925</v>
      </c>
      <c r="BL1619" s="14">
        <f t="shared" si="2179"/>
        <v>0.29561421034165003</v>
      </c>
      <c r="BM1619" s="14">
        <f t="shared" si="2180"/>
        <v>0.51495420773182221</v>
      </c>
      <c r="BN1619" s="14">
        <f t="shared" si="2181"/>
        <v>0.48382769704641204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1.6306</v>
      </c>
      <c r="F1620" s="10">
        <f>VLOOKUP(B1620,home!$B$2:$E$405,3,FALSE)</f>
        <v>0.93789999999999996</v>
      </c>
      <c r="G1620" s="10">
        <f>VLOOKUP(C1620,away!$B$2:$E$405,4,FALSE)</f>
        <v>1.6234</v>
      </c>
      <c r="H1620" s="10">
        <f>VLOOKUP(A1620,away!$A$2:$E$405,3,FALSE)</f>
        <v>1.1465000000000001</v>
      </c>
      <c r="I1620" s="10">
        <f>VLOOKUP(C1620,away!$B$2:$E$405,3,FALSE)</f>
        <v>1.0261</v>
      </c>
      <c r="J1620" s="10">
        <f>VLOOKUP(B1620,home!$B$2:$E$405,4,FALSE)</f>
        <v>1.7957000000000001</v>
      </c>
      <c r="K1620" s="12">
        <f t="shared" si="2126"/>
        <v>2.4827301339159997</v>
      </c>
      <c r="L1620" s="12">
        <f t="shared" si="2127"/>
        <v>2.1125039483050001</v>
      </c>
      <c r="M1620" s="13">
        <f t="shared" si="2128"/>
        <v>1.0099856307452793E-2</v>
      </c>
      <c r="N1620" s="13">
        <f t="shared" si="2129"/>
        <v>2.5075217602734623E-2</v>
      </c>
      <c r="O1620" s="13">
        <f t="shared" si="2130"/>
        <v>2.1335986326807183E-2</v>
      </c>
      <c r="P1620" s="13">
        <f t="shared" si="2131"/>
        <v>5.2971496190383931E-2</v>
      </c>
      <c r="Q1620" s="13">
        <f t="shared" si="2132"/>
        <v>3.1127499178405092E-2</v>
      </c>
      <c r="R1620" s="13">
        <f t="shared" si="2133"/>
        <v>2.2536177678180842E-2</v>
      </c>
      <c r="S1620" s="13">
        <f t="shared" si="2134"/>
        <v>6.9455924006000438E-2</v>
      </c>
      <c r="T1620" s="13">
        <f t="shared" si="2135"/>
        <v>6.5756964915241412E-2</v>
      </c>
      <c r="U1620" s="13">
        <f t="shared" si="2136"/>
        <v>5.5951247424904677E-2</v>
      </c>
      <c r="V1620" s="13">
        <f t="shared" si="2137"/>
        <v>4.0475649706559987E-2</v>
      </c>
      <c r="W1620" s="13">
        <f t="shared" si="2138"/>
        <v>2.5760393401223946E-2</v>
      </c>
      <c r="X1620" s="13">
        <f t="shared" si="2139"/>
        <v>5.4418932769975656E-2</v>
      </c>
      <c r="Y1620" s="13">
        <f t="shared" si="2140"/>
        <v>5.7480105169558982E-2</v>
      </c>
      <c r="Z1620" s="13">
        <f t="shared" si="2141"/>
        <v>1.5869254774953344E-2</v>
      </c>
      <c r="AA1620" s="13">
        <f t="shared" si="2142"/>
        <v>3.9399077032567023E-2</v>
      </c>
      <c r="AB1620" s="13">
        <f t="shared" si="2143"/>
        <v>4.8908637898615978E-2</v>
      </c>
      <c r="AC1620" s="13">
        <f t="shared" si="2144"/>
        <v>1.3267860322504271E-2</v>
      </c>
      <c r="AD1620" s="13">
        <f t="shared" si="2145"/>
        <v>1.5989026239687391E-2</v>
      </c>
      <c r="AE1620" s="13">
        <f t="shared" si="2146"/>
        <v>3.3776881060891863E-2</v>
      </c>
      <c r="AF1620" s="13">
        <f t="shared" si="2147"/>
        <v>3.5676897301281228E-2</v>
      </c>
      <c r="AG1620" s="13">
        <f t="shared" si="2148"/>
        <v>2.5122528804076193E-2</v>
      </c>
      <c r="AH1620" s="13">
        <f t="shared" si="2149"/>
        <v>8.3809658421867324E-3</v>
      </c>
      <c r="AI1620" s="13">
        <f t="shared" si="2150"/>
        <v>2.0807676447717683E-2</v>
      </c>
      <c r="AJ1620" s="13">
        <f t="shared" si="2151"/>
        <v>2.5829922666761471E-2</v>
      </c>
      <c r="AK1620" s="13">
        <f t="shared" si="2152"/>
        <v>2.1376242453829537E-2</v>
      </c>
      <c r="AL1620" s="13">
        <f t="shared" si="2153"/>
        <v>2.7834788580485574E-3</v>
      </c>
      <c r="AM1620" s="13">
        <f t="shared" si="2154"/>
        <v>7.9392874514490966E-3</v>
      </c>
      <c r="AN1620" s="13">
        <f t="shared" si="2155"/>
        <v>1.677177608791456E-2</v>
      </c>
      <c r="AO1620" s="13">
        <f t="shared" si="2156"/>
        <v>1.7715221602903453E-2</v>
      </c>
      <c r="AP1620" s="13">
        <f t="shared" si="2157"/>
        <v>1.2474491860410523E-2</v>
      </c>
      <c r="AQ1620" s="13">
        <f t="shared" si="2158"/>
        <v>6.5881033270539574E-3</v>
      </c>
      <c r="AR1620" s="13">
        <f t="shared" si="2159"/>
        <v>3.5409646864457615E-3</v>
      </c>
      <c r="AS1620" s="13">
        <f t="shared" si="2160"/>
        <v>8.7912597301713098E-3</v>
      </c>
      <c r="AT1620" s="13">
        <f t="shared" si="2161"/>
        <v>1.0913162723589281E-2</v>
      </c>
      <c r="AU1620" s="13">
        <f t="shared" si="2162"/>
        <v>9.0314793167279687E-3</v>
      </c>
      <c r="AV1620" s="13">
        <f t="shared" si="2163"/>
        <v>5.6056814633699027E-3</v>
      </c>
      <c r="AW1620" s="13">
        <f t="shared" si="2164"/>
        <v>4.055201800146522E-4</v>
      </c>
      <c r="AX1620" s="13">
        <f t="shared" si="2165"/>
        <v>3.2851846995889762E-3</v>
      </c>
      <c r="AY1620" s="13">
        <f t="shared" si="2166"/>
        <v>6.9399656487928877E-3</v>
      </c>
      <c r="AZ1620" s="13">
        <f t="shared" si="2167"/>
        <v>7.3303524170880256E-3</v>
      </c>
      <c r="BA1620" s="13">
        <f t="shared" si="2168"/>
        <v>5.1617994745218505E-3</v>
      </c>
      <c r="BB1620" s="13">
        <f t="shared" si="2169"/>
        <v>2.7260804425715225E-3</v>
      </c>
      <c r="BC1620" s="13">
        <f t="shared" si="2170"/>
        <v>1.1517711396658763E-3</v>
      </c>
      <c r="BD1620" s="13">
        <f t="shared" si="2171"/>
        <v>1.2467169801542079E-3</v>
      </c>
      <c r="BE1620" s="13">
        <f t="shared" si="2172"/>
        <v>3.095261815093607E-3</v>
      </c>
      <c r="BF1620" s="13">
        <f t="shared" si="2173"/>
        <v>3.8423498903462166E-3</v>
      </c>
      <c r="BG1620" s="13">
        <f t="shared" si="2174"/>
        <v>3.1798392859371293E-3</v>
      </c>
      <c r="BH1620" s="13">
        <f t="shared" si="2175"/>
        <v>1.9736707040515114E-3</v>
      </c>
      <c r="BI1620" s="13">
        <f t="shared" si="2176"/>
        <v>9.8001834627517827E-4</v>
      </c>
      <c r="BJ1620" s="14">
        <f t="shared" si="2177"/>
        <v>0.45826848059503705</v>
      </c>
      <c r="BK1620" s="14">
        <f t="shared" si="2178"/>
        <v>0.19599423103974287</v>
      </c>
      <c r="BL1620" s="14">
        <f t="shared" si="2179"/>
        <v>0.31672633871373329</v>
      </c>
      <c r="BM1620" s="14">
        <f t="shared" si="2180"/>
        <v>0.81717762637072355</v>
      </c>
      <c r="BN1620" s="14">
        <f t="shared" si="2181"/>
        <v>0.16314623328396446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1.6306</v>
      </c>
      <c r="F1621" s="10">
        <f>VLOOKUP(B1621,home!$B$2:$E$405,3,FALSE)</f>
        <v>0.86580000000000001</v>
      </c>
      <c r="G1621" s="10">
        <f>VLOOKUP(C1621,away!$B$2:$E$405,4,FALSE)</f>
        <v>1.0101</v>
      </c>
      <c r="H1621" s="10">
        <f>VLOOKUP(A1621,away!$A$2:$E$405,3,FALSE)</f>
        <v>1.1465000000000001</v>
      </c>
      <c r="I1621" s="10">
        <f>VLOOKUP(C1621,away!$B$2:$E$405,3,FALSE)</f>
        <v>0.9748</v>
      </c>
      <c r="J1621" s="10">
        <f>VLOOKUP(B1621,home!$B$2:$E$405,4,FALSE)</f>
        <v>0.71830000000000005</v>
      </c>
      <c r="K1621" s="12">
        <f t="shared" si="2126"/>
        <v>1.426032392148</v>
      </c>
      <c r="L1621" s="12">
        <f t="shared" si="2127"/>
        <v>0.80277797006000007</v>
      </c>
      <c r="M1621" s="13">
        <f t="shared" si="2128"/>
        <v>0.10765642613934504</v>
      </c>
      <c r="N1621" s="13">
        <f t="shared" si="2129"/>
        <v>0.15352155089759467</v>
      </c>
      <c r="O1621" s="13">
        <f t="shared" si="2130"/>
        <v>8.642420724005774E-2</v>
      </c>
      <c r="P1621" s="13">
        <f t="shared" si="2131"/>
        <v>0.12324371899003403</v>
      </c>
      <c r="Q1621" s="13">
        <f t="shared" si="2132"/>
        <v>0.10946335223638395</v>
      </c>
      <c r="R1621" s="13">
        <f t="shared" si="2133"/>
        <v>3.4689724826109151E-2</v>
      </c>
      <c r="S1621" s="13">
        <f t="shared" si="2134"/>
        <v>3.5271963818570819E-2</v>
      </c>
      <c r="T1621" s="13">
        <f t="shared" si="2135"/>
        <v>8.787476770428708E-2</v>
      </c>
      <c r="U1621" s="13">
        <f t="shared" si="2136"/>
        <v>4.9468671276732296E-2</v>
      </c>
      <c r="V1621" s="13">
        <f t="shared" si="2137"/>
        <v>4.4865443738955164E-3</v>
      </c>
      <c r="W1621" s="13">
        <f t="shared" si="2138"/>
        <v>5.2032762014063247E-2</v>
      </c>
      <c r="X1621" s="13">
        <f t="shared" si="2139"/>
        <v>4.1770755066264771E-2</v>
      </c>
      <c r="Y1621" s="13">
        <f t="shared" si="2140"/>
        <v>1.6766320979984747E-2</v>
      </c>
      <c r="Z1621" s="13">
        <f t="shared" si="2141"/>
        <v>9.2827156259479657E-3</v>
      </c>
      <c r="AA1621" s="13">
        <f t="shared" si="2142"/>
        <v>1.3237453169700196E-2</v>
      </c>
      <c r="AB1621" s="13">
        <f t="shared" si="2143"/>
        <v>9.4385185047673511E-3</v>
      </c>
      <c r="AC1621" s="13">
        <f t="shared" si="2144"/>
        <v>3.2100871371637958E-4</v>
      </c>
      <c r="AD1621" s="13">
        <f t="shared" si="2145"/>
        <v>1.8550101021245553E-2</v>
      </c>
      <c r="AE1621" s="13">
        <f t="shared" si="2146"/>
        <v>1.4891612442243438E-2</v>
      </c>
      <c r="AF1621" s="13">
        <f t="shared" si="2147"/>
        <v>5.977329203652214E-3</v>
      </c>
      <c r="AG1621" s="13">
        <f t="shared" si="2148"/>
        <v>1.5994894014960939E-3</v>
      </c>
      <c r="AH1621" s="13">
        <f t="shared" si="2149"/>
        <v>1.8629899017106872E-3</v>
      </c>
      <c r="AI1621" s="13">
        <f t="shared" si="2150"/>
        <v>2.6566839460840587E-3</v>
      </c>
      <c r="AJ1621" s="13">
        <f t="shared" si="2151"/>
        <v>1.8942586814077198E-3</v>
      </c>
      <c r="AK1621" s="13">
        <f t="shared" si="2152"/>
        <v>9.0042474626498886E-4</v>
      </c>
      <c r="AL1621" s="13">
        <f t="shared" si="2153"/>
        <v>1.4699469088972472E-5</v>
      </c>
      <c r="AM1621" s="13">
        <f t="shared" si="2154"/>
        <v>5.2906089867827679E-3</v>
      </c>
      <c r="AN1621" s="13">
        <f t="shared" si="2155"/>
        <v>4.2471843427906641E-3</v>
      </c>
      <c r="AO1621" s="13">
        <f t="shared" si="2156"/>
        <v>1.7047730125880523E-3</v>
      </c>
      <c r="AP1621" s="13">
        <f t="shared" si="2157"/>
        <v>4.5618473948616923E-4</v>
      </c>
      <c r="AQ1621" s="13">
        <f t="shared" si="2158"/>
        <v>9.1553764784264207E-5</v>
      </c>
      <c r="AR1621" s="13">
        <f t="shared" si="2159"/>
        <v>2.9911345030751702E-4</v>
      </c>
      <c r="AS1621" s="13">
        <f t="shared" si="2160"/>
        <v>4.2654546906567044E-4</v>
      </c>
      <c r="AT1621" s="13">
        <f t="shared" si="2161"/>
        <v>3.0413382780580442E-4</v>
      </c>
      <c r="AU1621" s="13">
        <f t="shared" si="2162"/>
        <v>1.4456822999967973E-4</v>
      </c>
      <c r="AV1621" s="13">
        <f t="shared" si="2163"/>
        <v>5.1539744713761397E-5</v>
      </c>
      <c r="AW1621" s="13">
        <f t="shared" si="2164"/>
        <v>4.674379677270593E-7</v>
      </c>
      <c r="AX1621" s="13">
        <f t="shared" si="2165"/>
        <v>1.2574299648902556E-3</v>
      </c>
      <c r="AY1621" s="13">
        <f t="shared" si="2166"/>
        <v>1.0094370747072165E-3</v>
      </c>
      <c r="AZ1621" s="13">
        <f t="shared" si="2167"/>
        <v>4.051769228683819E-4</v>
      </c>
      <c r="BA1621" s="13">
        <f t="shared" si="2168"/>
        <v>1.0842236921847896E-4</v>
      </c>
      <c r="BB1621" s="13">
        <f t="shared" si="2169"/>
        <v>2.175977236757659E-5</v>
      </c>
      <c r="BC1621" s="13">
        <f t="shared" si="2170"/>
        <v>3.4936531780421648E-6</v>
      </c>
      <c r="BD1621" s="13">
        <f t="shared" si="2171"/>
        <v>4.0020281409251858E-5</v>
      </c>
      <c r="BE1621" s="13">
        <f t="shared" si="2172"/>
        <v>5.7070217632471554E-5</v>
      </c>
      <c r="BF1621" s="13">
        <f t="shared" si="2173"/>
        <v>4.0691989485420202E-5</v>
      </c>
      <c r="BG1621" s="13">
        <f t="shared" si="2174"/>
        <v>1.9342698369051677E-5</v>
      </c>
      <c r="BH1621" s="13">
        <f t="shared" si="2175"/>
        <v>6.8958286064539969E-6</v>
      </c>
      <c r="BI1621" s="13">
        <f t="shared" si="2176"/>
        <v>1.9667349927008393E-6</v>
      </c>
      <c r="BJ1621" s="14">
        <f t="shared" si="2177"/>
        <v>0.51704406557087801</v>
      </c>
      <c r="BK1621" s="14">
        <f t="shared" si="2178"/>
        <v>0.27200379857935802</v>
      </c>
      <c r="BL1621" s="14">
        <f t="shared" si="2179"/>
        <v>0.20196482076522193</v>
      </c>
      <c r="BM1621" s="14">
        <f t="shared" si="2180"/>
        <v>0.38428745057514158</v>
      </c>
      <c r="BN1621" s="14">
        <f t="shared" si="2181"/>
        <v>0.61499898032952449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1.6306</v>
      </c>
      <c r="F1622" s="10">
        <f>VLOOKUP(B1622,home!$B$2:$E$405,3,FALSE)</f>
        <v>1.0562</v>
      </c>
      <c r="G1622" s="10">
        <f>VLOOKUP(C1622,away!$B$2:$E$405,4,FALSE)</f>
        <v>1.0221</v>
      </c>
      <c r="H1622" s="10">
        <f>VLOOKUP(A1622,away!$A$2:$E$405,3,FALSE)</f>
        <v>1.1465000000000001</v>
      </c>
      <c r="I1622" s="10">
        <f>VLOOKUP(C1622,away!$B$2:$E$405,3,FALSE)</f>
        <v>1.0660000000000001</v>
      </c>
      <c r="J1622" s="10">
        <f>VLOOKUP(B1622,home!$B$2:$E$405,4,FALSE)</f>
        <v>0.7268</v>
      </c>
      <c r="K1622" s="12">
        <f t="shared" si="2126"/>
        <v>1.7603012178120001</v>
      </c>
      <c r="L1622" s="12">
        <f t="shared" si="2127"/>
        <v>0.88827242920000005</v>
      </c>
      <c r="M1622" s="13">
        <f t="shared" si="2128"/>
        <v>7.0752058532807208E-2</v>
      </c>
      <c r="N1622" s="13">
        <f t="shared" si="2129"/>
        <v>0.12454493479800645</v>
      </c>
      <c r="O1622" s="13">
        <f t="shared" si="2130"/>
        <v>6.2847102903837257E-2</v>
      </c>
      <c r="P1622" s="13">
        <f t="shared" si="2131"/>
        <v>0.1106298317775808</v>
      </c>
      <c r="Q1622" s="13">
        <f t="shared" si="2132"/>
        <v>0.10961830019862345</v>
      </c>
      <c r="R1622" s="13">
        <f t="shared" si="2133"/>
        <v>2.791267438228694E-2</v>
      </c>
      <c r="S1622" s="13">
        <f t="shared" si="2134"/>
        <v>4.3245949068254706E-2</v>
      </c>
      <c r="T1622" s="13">
        <f t="shared" si="2135"/>
        <v>9.737091380220611E-2</v>
      </c>
      <c r="U1622" s="13">
        <f t="shared" si="2136"/>
        <v>4.9134714707529524E-2</v>
      </c>
      <c r="V1622" s="13">
        <f t="shared" si="2137"/>
        <v>7.5133928094111057E-3</v>
      </c>
      <c r="W1622" s="13">
        <f t="shared" si="2138"/>
        <v>6.4320409111372767E-2</v>
      </c>
      <c r="X1622" s="13">
        <f t="shared" si="2139"/>
        <v>5.7134046048496902E-2</v>
      </c>
      <c r="Y1622" s="13">
        <f t="shared" si="2140"/>
        <v>2.5375298936761499E-2</v>
      </c>
      <c r="Z1622" s="13">
        <f t="shared" si="2141"/>
        <v>8.2646863596742125E-3</v>
      </c>
      <c r="AA1622" s="13">
        <f t="shared" si="2142"/>
        <v>1.4548337463768742E-2</v>
      </c>
      <c r="AB1622" s="13">
        <f t="shared" si="2143"/>
        <v>1.2804728077306031E-2</v>
      </c>
      <c r="AC1622" s="13">
        <f t="shared" si="2144"/>
        <v>7.3425900940271918E-4</v>
      </c>
      <c r="AD1622" s="13">
        <f t="shared" si="2145"/>
        <v>2.8305823622228884E-2</v>
      </c>
      <c r="AE1622" s="13">
        <f t="shared" si="2146"/>
        <v>2.5143282709423995E-2</v>
      </c>
      <c r="AF1622" s="13">
        <f t="shared" si="2147"/>
        <v>1.1167042405181203E-2</v>
      </c>
      <c r="AG1622" s="13">
        <f t="shared" si="2148"/>
        <v>3.3064586280765734E-3</v>
      </c>
      <c r="AH1622" s="13">
        <f t="shared" si="2149"/>
        <v>1.835323257320979E-3</v>
      </c>
      <c r="AI1622" s="13">
        <f t="shared" si="2150"/>
        <v>3.2307217649408062E-3</v>
      </c>
      <c r="AJ1622" s="13">
        <f t="shared" si="2151"/>
        <v>2.8435217286185183E-3</v>
      </c>
      <c r="AK1622" s="13">
        <f t="shared" si="2152"/>
        <v>1.6684849205873538E-3</v>
      </c>
      <c r="AL1622" s="13">
        <f t="shared" si="2153"/>
        <v>4.5924289625427478E-5</v>
      </c>
      <c r="AM1622" s="13">
        <f t="shared" si="2154"/>
        <v>9.9653551586762271E-3</v>
      </c>
      <c r="AN1622" s="13">
        <f t="shared" si="2155"/>
        <v>8.8519502346380841E-3</v>
      </c>
      <c r="AO1622" s="13">
        <f t="shared" si="2156"/>
        <v>3.93147166903974E-3</v>
      </c>
      <c r="AP1622" s="13">
        <f t="shared" si="2157"/>
        <v>1.1640726299296364E-3</v>
      </c>
      <c r="AQ1622" s="13">
        <f t="shared" si="2158"/>
        <v>2.5850340568820768E-4</v>
      </c>
      <c r="AR1622" s="13">
        <f t="shared" si="2159"/>
        <v>3.2605340962955269E-4</v>
      </c>
      <c r="AS1622" s="13">
        <f t="shared" si="2160"/>
        <v>5.7395221404265651E-4</v>
      </c>
      <c r="AT1622" s="13">
        <f t="shared" si="2161"/>
        <v>5.0516439067259107E-4</v>
      </c>
      <c r="AU1622" s="13">
        <f t="shared" si="2162"/>
        <v>2.964138306987397E-4</v>
      </c>
      <c r="AV1622" s="13">
        <f t="shared" si="2163"/>
        <v>1.3044440678882784E-4</v>
      </c>
      <c r="AW1622" s="13">
        <f t="shared" si="2164"/>
        <v>1.9946794721999E-6</v>
      </c>
      <c r="AX1622" s="13">
        <f t="shared" si="2165"/>
        <v>2.923671136957815E-3</v>
      </c>
      <c r="AY1622" s="13">
        <f t="shared" si="2166"/>
        <v>2.5970164630074442E-3</v>
      </c>
      <c r="AZ1622" s="13">
        <f t="shared" si="2167"/>
        <v>1.153429061134007E-3</v>
      </c>
      <c r="BA1622" s="13">
        <f t="shared" si="2168"/>
        <v>3.4151974468112664E-4</v>
      </c>
      <c r="BB1622" s="13">
        <f t="shared" si="2169"/>
        <v>7.5840643306917033E-5</v>
      </c>
      <c r="BC1622" s="13">
        <f t="shared" si="2170"/>
        <v>1.3473430492465187E-5</v>
      </c>
      <c r="BD1622" s="13">
        <f t="shared" si="2171"/>
        <v>4.8270709036764221E-5</v>
      </c>
      <c r="BE1622" s="13">
        <f t="shared" si="2172"/>
        <v>8.4970987902064781E-5</v>
      </c>
      <c r="BF1622" s="13">
        <f t="shared" si="2173"/>
        <v>7.478726674134669E-5</v>
      </c>
      <c r="BG1622" s="13">
        <f t="shared" si="2174"/>
        <v>4.3882705573874491E-5</v>
      </c>
      <c r="BH1622" s="13">
        <f t="shared" si="2175"/>
        <v>1.9311695015644177E-5</v>
      </c>
      <c r="BI1622" s="13">
        <f t="shared" si="2176"/>
        <v>6.7988800508104687E-6</v>
      </c>
      <c r="BJ1622" s="14">
        <f t="shared" si="2177"/>
        <v>0.57756281383792951</v>
      </c>
      <c r="BK1622" s="14">
        <f t="shared" si="2178"/>
        <v>0.23551843195008942</v>
      </c>
      <c r="BL1622" s="14">
        <f t="shared" si="2179"/>
        <v>0.17893565970234898</v>
      </c>
      <c r="BM1622" s="14">
        <f t="shared" si="2180"/>
        <v>0.49138166747336481</v>
      </c>
      <c r="BN1622" s="14">
        <f t="shared" si="2181"/>
        <v>0.50630490259314209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1.6306</v>
      </c>
      <c r="F1623" s="10">
        <f>VLOOKUP(B1623,home!$B$2:$E$405,3,FALSE)</f>
        <v>1.0462</v>
      </c>
      <c r="G1623" s="10">
        <f>VLOOKUP(C1623,away!$B$2:$E$405,4,FALSE)</f>
        <v>1.2625999999999999</v>
      </c>
      <c r="H1623" s="10">
        <f>VLOOKUP(A1623,away!$A$2:$E$405,3,FALSE)</f>
        <v>1.1465000000000001</v>
      </c>
      <c r="I1623" s="10">
        <f>VLOOKUP(C1623,away!$B$2:$E$405,3,FALSE)</f>
        <v>1.1288</v>
      </c>
      <c r="J1623" s="10">
        <f>VLOOKUP(B1623,home!$B$2:$E$405,4,FALSE)</f>
        <v>1.1288</v>
      </c>
      <c r="K1623" s="12">
        <f t="shared" si="2126"/>
        <v>2.1539119148719998</v>
      </c>
      <c r="L1623" s="12">
        <f t="shared" si="2127"/>
        <v>1.46085819296</v>
      </c>
      <c r="M1623" s="13">
        <f t="shared" si="2128"/>
        <v>2.6923113918861964E-2</v>
      </c>
      <c r="N1623" s="13">
        <f t="shared" si="2129"/>
        <v>5.7990015855292967E-2</v>
      </c>
      <c r="O1623" s="13">
        <f t="shared" si="2130"/>
        <v>3.9330851548364916E-2</v>
      </c>
      <c r="P1623" s="13">
        <f t="shared" si="2131"/>
        <v>8.4715189772085031E-2</v>
      </c>
      <c r="Q1623" s="13">
        <f t="shared" si="2132"/>
        <v>6.2452693047165872E-2</v>
      </c>
      <c r="R1623" s="13">
        <f t="shared" si="2133"/>
        <v>2.8728398360261198E-2</v>
      </c>
      <c r="S1623" s="13">
        <f t="shared" si="2134"/>
        <v>6.6640354081521302E-2</v>
      </c>
      <c r="T1623" s="13">
        <f t="shared" si="2135"/>
        <v>9.1234528310368296E-2</v>
      </c>
      <c r="U1623" s="13">
        <f t="shared" si="2136"/>
        <v>6.1878439523355817E-2</v>
      </c>
      <c r="V1623" s="13">
        <f t="shared" si="2137"/>
        <v>2.32986515250992E-2</v>
      </c>
      <c r="W1623" s="13">
        <f t="shared" si="2138"/>
        <v>4.4839199890044749E-2</v>
      </c>
      <c r="X1623" s="13">
        <f t="shared" si="2139"/>
        <v>6.5503712525143004E-2</v>
      </c>
      <c r="Y1623" s="13">
        <f t="shared" si="2140"/>
        <v>4.784581755582587E-2</v>
      </c>
      <c r="Z1623" s="13">
        <f t="shared" si="2141"/>
        <v>1.3989372038402063E-2</v>
      </c>
      <c r="AA1623" s="13">
        <f t="shared" si="2142"/>
        <v>3.0131875115091397E-2</v>
      </c>
      <c r="AB1623" s="13">
        <f t="shared" si="2143"/>
        <v>3.2450702413915247E-2</v>
      </c>
      <c r="AC1623" s="13">
        <f t="shared" si="2144"/>
        <v>4.5819126163552598E-3</v>
      </c>
      <c r="AD1623" s="13">
        <f t="shared" si="2145"/>
        <v>2.414492172412366E-2</v>
      </c>
      <c r="AE1623" s="13">
        <f t="shared" si="2146"/>
        <v>3.5272306719063937E-2</v>
      </c>
      <c r="AF1623" s="13">
        <f t="shared" si="2147"/>
        <v>2.5763919127571311E-2</v>
      </c>
      <c r="AG1623" s="13">
        <f t="shared" si="2148"/>
        <v>1.2545810780090464E-2</v>
      </c>
      <c r="AH1623" s="13">
        <f t="shared" si="2149"/>
        <v>5.109122189166297E-3</v>
      </c>
      <c r="AI1623" s="13">
        <f t="shared" si="2150"/>
        <v>1.1004599157782201E-2</v>
      </c>
      <c r="AJ1623" s="13">
        <f t="shared" si="2151"/>
        <v>1.1851468622168734E-2</v>
      </c>
      <c r="AK1623" s="13">
        <f t="shared" si="2152"/>
        <v>8.5090064913402909E-3</v>
      </c>
      <c r="AL1623" s="13">
        <f t="shared" si="2153"/>
        <v>5.7669049424733624E-4</v>
      </c>
      <c r="AM1623" s="13">
        <f t="shared" si="2154"/>
        <v>1.0401206917048345E-2</v>
      </c>
      <c r="AN1623" s="13">
        <f t="shared" si="2155"/>
        <v>1.5194688341442298E-2</v>
      </c>
      <c r="AO1623" s="13">
        <f t="shared" si="2156"/>
        <v>1.1098642476534889E-2</v>
      </c>
      <c r="AP1623" s="13">
        <f t="shared" si="2157"/>
        <v>5.4045142641932836E-3</v>
      </c>
      <c r="AQ1623" s="13">
        <f t="shared" si="2158"/>
        <v>1.9738072354539859E-3</v>
      </c>
      <c r="AR1623" s="13">
        <f t="shared" si="2159"/>
        <v>1.4927406017754621E-3</v>
      </c>
      <c r="AS1623" s="13">
        <f t="shared" si="2160"/>
        <v>3.2152317679773668E-3</v>
      </c>
      <c r="AT1623" s="13">
        <f t="shared" si="2161"/>
        <v>3.4626630070607092E-3</v>
      </c>
      <c r="AU1623" s="13">
        <f t="shared" si="2162"/>
        <v>2.4860903693648558E-3</v>
      </c>
      <c r="AV1623" s="13">
        <f t="shared" si="2163"/>
        <v>1.3387049170058734E-3</v>
      </c>
      <c r="AW1623" s="13">
        <f t="shared" si="2164"/>
        <v>5.040531014762281E-5</v>
      </c>
      <c r="AX1623" s="13">
        <f t="shared" si="2165"/>
        <v>3.7338805846132525E-3</v>
      </c>
      <c r="AY1623" s="13">
        <f t="shared" si="2166"/>
        <v>5.4546700435665445E-3</v>
      </c>
      <c r="AZ1623" s="13">
        <f t="shared" si="2167"/>
        <v>3.9842497115188339E-3</v>
      </c>
      <c r="BA1623" s="13">
        <f t="shared" si="2168"/>
        <v>1.9401412779569342E-3</v>
      </c>
      <c r="BB1623" s="13">
        <f t="shared" si="2169"/>
        <v>7.0856782035081799E-4</v>
      </c>
      <c r="BC1623" s="13">
        <f t="shared" si="2170"/>
        <v>2.0702342112546024E-4</v>
      </c>
      <c r="BD1623" s="13">
        <f t="shared" si="2171"/>
        <v>3.6344705634462068E-4</v>
      </c>
      <c r="BE1623" s="13">
        <f t="shared" si="2172"/>
        <v>7.828329450858335E-4</v>
      </c>
      <c r="BF1623" s="13">
        <f t="shared" si="2173"/>
        <v>8.4307660388735766E-4</v>
      </c>
      <c r="BG1623" s="13">
        <f t="shared" si="2174"/>
        <v>6.0530424742093354E-4</v>
      </c>
      <c r="BH1623" s="13">
        <f t="shared" si="2175"/>
        <v>3.259430076606444E-4</v>
      </c>
      <c r="BI1623" s="13">
        <f t="shared" si="2176"/>
        <v>1.4041050555389545E-4</v>
      </c>
      <c r="BJ1623" s="14">
        <f t="shared" si="2177"/>
        <v>0.52769431762849461</v>
      </c>
      <c r="BK1623" s="14">
        <f t="shared" si="2178"/>
        <v>0.21219058245173661</v>
      </c>
      <c r="BL1623" s="14">
        <f t="shared" si="2179"/>
        <v>0.24405090845058364</v>
      </c>
      <c r="BM1623" s="14">
        <f t="shared" si="2180"/>
        <v>0.69238065333376608</v>
      </c>
      <c r="BN1623" s="14">
        <f t="shared" si="2181"/>
        <v>0.30014026250203196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1.6306</v>
      </c>
      <c r="F1624" s="10">
        <f>VLOOKUP(B1624,home!$B$2:$E$405,3,FALSE)</f>
        <v>0.90190000000000003</v>
      </c>
      <c r="G1624" s="10">
        <f>VLOOKUP(C1624,away!$B$2:$E$405,4,FALSE)</f>
        <v>1.0562</v>
      </c>
      <c r="H1624" s="10">
        <f>VLOOKUP(A1624,away!$A$2:$E$405,3,FALSE)</f>
        <v>1.1465000000000001</v>
      </c>
      <c r="I1624" s="10">
        <f>VLOOKUP(C1624,away!$B$2:$E$405,3,FALSE)</f>
        <v>1.0176000000000001</v>
      </c>
      <c r="J1624" s="10">
        <f>VLOOKUP(B1624,home!$B$2:$E$405,4,FALSE)</f>
        <v>1.2314000000000001</v>
      </c>
      <c r="K1624" s="12">
        <f t="shared" si="2126"/>
        <v>1.5532880034680001</v>
      </c>
      <c r="L1624" s="12">
        <f t="shared" si="2127"/>
        <v>1.4366477817600003</v>
      </c>
      <c r="M1624" s="13">
        <f t="shared" si="2128"/>
        <v>5.0290666023558792E-2</v>
      </c>
      <c r="N1624" s="13">
        <f t="shared" si="2129"/>
        <v>7.8115888220809615E-2</v>
      </c>
      <c r="O1624" s="13">
        <f t="shared" si="2130"/>
        <v>7.2249973785978749E-2</v>
      </c>
      <c r="P1624" s="13">
        <f t="shared" si="2131"/>
        <v>0.11222501753263826</v>
      </c>
      <c r="Q1624" s="13">
        <f t="shared" si="2132"/>
        <v>6.0668236026815439E-2</v>
      </c>
      <c r="R1624" s="13">
        <f t="shared" si="2133"/>
        <v>5.1898882285922286E-2</v>
      </c>
      <c r="S1624" s="13">
        <f t="shared" si="2134"/>
        <v>6.2608310627170219E-2</v>
      </c>
      <c r="T1624" s="13">
        <f t="shared" si="2135"/>
        <v>8.7158886711216535E-2</v>
      </c>
      <c r="U1624" s="13">
        <f t="shared" si="2136"/>
        <v>8.0613911248120979E-2</v>
      </c>
      <c r="V1624" s="13">
        <f t="shared" si="2137"/>
        <v>1.5523575940030945E-2</v>
      </c>
      <c r="W1624" s="13">
        <f t="shared" si="2138"/>
        <v>3.141174773733918E-2</v>
      </c>
      <c r="X1624" s="13">
        <f t="shared" si="2139"/>
        <v>4.5127617708053042E-2</v>
      </c>
      <c r="Y1624" s="13">
        <f t="shared" si="2140"/>
        <v>3.2416245938193866E-2</v>
      </c>
      <c r="Z1624" s="13">
        <f t="shared" si="2141"/>
        <v>2.4853471370631208E-2</v>
      </c>
      <c r="AA1624" s="13">
        <f t="shared" si="2142"/>
        <v>3.8604598924536847E-2</v>
      </c>
      <c r="AB1624" s="13">
        <f t="shared" si="2143"/>
        <v>2.9982030194088381E-2</v>
      </c>
      <c r="AC1624" s="13">
        <f t="shared" si="2144"/>
        <v>2.1650806697696974E-3</v>
      </c>
      <c r="AD1624" s="13">
        <f t="shared" si="2145"/>
        <v>1.2197872732093008E-2</v>
      </c>
      <c r="AE1624" s="13">
        <f t="shared" si="2146"/>
        <v>1.7524046802752213E-2</v>
      </c>
      <c r="AF1624" s="13">
        <f t="shared" si="2147"/>
        <v>1.25879414833162E-2</v>
      </c>
      <c r="AG1624" s="13">
        <f t="shared" si="2148"/>
        <v>6.0281460696436353E-3</v>
      </c>
      <c r="AH1624" s="13">
        <f t="shared" si="2149"/>
        <v>8.9264211284132474E-3</v>
      </c>
      <c r="AI1624" s="13">
        <f t="shared" si="2150"/>
        <v>1.3865302852667584E-2</v>
      </c>
      <c r="AJ1624" s="13">
        <f t="shared" si="2151"/>
        <v>1.0768404292749603E-2</v>
      </c>
      <c r="AK1624" s="13">
        <f t="shared" si="2152"/>
        <v>5.5754777348070907E-3</v>
      </c>
      <c r="AL1624" s="13">
        <f t="shared" si="2153"/>
        <v>1.9325750508904178E-4</v>
      </c>
      <c r="AM1624" s="13">
        <f t="shared" si="2154"/>
        <v>3.7893618765179001E-3</v>
      </c>
      <c r="AN1624" s="13">
        <f t="shared" si="2155"/>
        <v>5.4439783341853534E-3</v>
      </c>
      <c r="AO1624" s="13">
        <f t="shared" si="2156"/>
        <v>3.9105396988784458E-3</v>
      </c>
      <c r="AP1624" s="13">
        <f t="shared" si="2157"/>
        <v>1.8726893946260461E-3</v>
      </c>
      <c r="AQ1624" s="13">
        <f t="shared" si="2158"/>
        <v>6.7259876617874659E-4</v>
      </c>
      <c r="AR1624" s="13">
        <f t="shared" si="2159"/>
        <v>2.5648246226380972E-3</v>
      </c>
      <c r="AS1624" s="13">
        <f t="shared" si="2160"/>
        <v>3.9839113173430959E-3</v>
      </c>
      <c r="AT1624" s="13">
        <f t="shared" si="2161"/>
        <v>3.094080828054715E-3</v>
      </c>
      <c r="AU1624" s="13">
        <f t="shared" si="2162"/>
        <v>1.6019995439925749E-3</v>
      </c>
      <c r="AV1624" s="13">
        <f t="shared" si="2163"/>
        <v>6.2209166831121807E-4</v>
      </c>
      <c r="AW1624" s="13">
        <f t="shared" si="2164"/>
        <v>1.1979430231298722E-5</v>
      </c>
      <c r="AX1624" s="13">
        <f t="shared" si="2165"/>
        <v>9.8099505726570793E-4</v>
      </c>
      <c r="AY1624" s="13">
        <f t="shared" si="2166"/>
        <v>1.4093443729383038E-3</v>
      </c>
      <c r="AZ1624" s="13">
        <f t="shared" si="2167"/>
        <v>1.0123657335588767E-3</v>
      </c>
      <c r="BA1624" s="13">
        <f t="shared" si="2168"/>
        <v>4.8480432848239854E-4</v>
      </c>
      <c r="BB1624" s="13">
        <f t="shared" si="2169"/>
        <v>1.7412326577547106E-4</v>
      </c>
      <c r="BC1624" s="13">
        <f t="shared" si="2170"/>
        <v>5.0030760705827472E-5</v>
      </c>
      <c r="BD1624" s="13">
        <f t="shared" si="2171"/>
        <v>6.1412493411940787E-4</v>
      </c>
      <c r="BE1624" s="13">
        <f t="shared" si="2172"/>
        <v>9.5391289279825211E-4</v>
      </c>
      <c r="BF1624" s="13">
        <f t="shared" si="2173"/>
        <v>7.40850726368491E-4</v>
      </c>
      <c r="BG1624" s="13">
        <f t="shared" si="2174"/>
        <v>3.8358484854291033E-4</v>
      </c>
      <c r="BH1624" s="13">
        <f t="shared" si="2175"/>
        <v>1.4895443588844803E-4</v>
      </c>
      <c r="BI1624" s="13">
        <f t="shared" si="2176"/>
        <v>4.6273827665773918E-5</v>
      </c>
      <c r="BJ1624" s="14">
        <f t="shared" si="2177"/>
        <v>0.4030374610193459</v>
      </c>
      <c r="BK1624" s="14">
        <f t="shared" si="2178"/>
        <v>0.24441525267119524</v>
      </c>
      <c r="BL1624" s="14">
        <f t="shared" si="2179"/>
        <v>0.32723961209300773</v>
      </c>
      <c r="BM1624" s="14">
        <f t="shared" si="2180"/>
        <v>0.57269976833574987</v>
      </c>
      <c r="BN1624" s="14">
        <f t="shared" si="2181"/>
        <v>0.42544866387572311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1.6306</v>
      </c>
      <c r="F1625" s="10">
        <f>VLOOKUP(B1625,home!$B$2:$E$405,3,FALSE)</f>
        <v>0.97399999999999998</v>
      </c>
      <c r="G1625" s="10">
        <f>VLOOKUP(C1625,away!$B$2:$E$405,4,FALSE)</f>
        <v>1.1544000000000001</v>
      </c>
      <c r="H1625" s="10">
        <f>VLOOKUP(A1625,away!$A$2:$E$405,3,FALSE)</f>
        <v>1.1465000000000001</v>
      </c>
      <c r="I1625" s="10">
        <f>VLOOKUP(C1625,away!$B$2:$E$405,3,FALSE)</f>
        <v>0.76959999999999995</v>
      </c>
      <c r="J1625" s="10">
        <f>VLOOKUP(B1625,home!$B$2:$E$405,4,FALSE)</f>
        <v>1.2827</v>
      </c>
      <c r="K1625" s="12">
        <f t="shared" si="2126"/>
        <v>1.8334231593600001</v>
      </c>
      <c r="L1625" s="12">
        <f t="shared" si="2127"/>
        <v>1.1317857272799998</v>
      </c>
      <c r="M1625" s="13">
        <f t="shared" si="2128"/>
        <v>5.1549700076743615E-2</v>
      </c>
      <c r="N1625" s="13">
        <f t="shared" si="2129"/>
        <v>9.4512413978763726E-2</v>
      </c>
      <c r="O1625" s="13">
        <f t="shared" si="2130"/>
        <v>5.8343214792423131E-2</v>
      </c>
      <c r="P1625" s="13">
        <f t="shared" si="2131"/>
        <v>0.1069678011919435</v>
      </c>
      <c r="Q1625" s="13">
        <f t="shared" si="2132"/>
        <v>8.6640624317842627E-2</v>
      </c>
      <c r="R1625" s="13">
        <f t="shared" si="2133"/>
        <v>3.3016008892847941E-2</v>
      </c>
      <c r="S1625" s="13">
        <f t="shared" si="2134"/>
        <v>5.5490674411320232E-2</v>
      </c>
      <c r="T1625" s="13">
        <f t="shared" si="2135"/>
        <v>9.8058622005562743E-2</v>
      </c>
      <c r="U1625" s="13">
        <f t="shared" si="2136"/>
        <v>6.0532315333783129E-2</v>
      </c>
      <c r="V1625" s="13">
        <f t="shared" si="2137"/>
        <v>1.2793943233639436E-2</v>
      </c>
      <c r="W1625" s="13">
        <f t="shared" si="2138"/>
        <v>5.2949642388580617E-2</v>
      </c>
      <c r="X1625" s="13">
        <f t="shared" si="2139"/>
        <v>5.9927649519975618E-2</v>
      </c>
      <c r="Y1625" s="13">
        <f t="shared" si="2140"/>
        <v>3.391262919807328E-2</v>
      </c>
      <c r="Z1625" s="13">
        <f t="shared" si="2141"/>
        <v>1.2455682545558278E-2</v>
      </c>
      <c r="AA1625" s="13">
        <f t="shared" si="2142"/>
        <v>2.2836536844662667E-2</v>
      </c>
      <c r="AB1625" s="13">
        <f t="shared" si="2143"/>
        <v>2.093451776529124E-2</v>
      </c>
      <c r="AC1625" s="13">
        <f t="shared" si="2144"/>
        <v>1.659248228214189E-3</v>
      </c>
      <c r="AD1625" s="13">
        <f t="shared" si="2145"/>
        <v>2.4269775158763419E-2</v>
      </c>
      <c r="AE1625" s="13">
        <f t="shared" si="2146"/>
        <v>2.7468185128983129E-2</v>
      </c>
      <c r="AF1625" s="13">
        <f t="shared" si="2147"/>
        <v>1.5544049941633928E-2</v>
      </c>
      <c r="AG1625" s="13">
        <f t="shared" si="2148"/>
        <v>5.8641779560229292E-3</v>
      </c>
      <c r="AH1625" s="13">
        <f t="shared" si="2149"/>
        <v>3.52429093214837E-3</v>
      </c>
      <c r="AI1625" s="13">
        <f t="shared" si="2150"/>
        <v>6.4615166153232642E-3</v>
      </c>
      <c r="AJ1625" s="13">
        <f t="shared" si="2151"/>
        <v>5.9233471035615576E-3</v>
      </c>
      <c r="AK1625" s="13">
        <f t="shared" si="2152"/>
        <v>3.6200005868659122E-3</v>
      </c>
      <c r="AL1625" s="13">
        <f t="shared" si="2153"/>
        <v>1.3772040135207059E-4</v>
      </c>
      <c r="AM1625" s="13">
        <f t="shared" si="2154"/>
        <v>8.899353569707372E-3</v>
      </c>
      <c r="AN1625" s="13">
        <f t="shared" si="2155"/>
        <v>1.0072161352213119E-2</v>
      </c>
      <c r="AO1625" s="13">
        <f t="shared" si="2156"/>
        <v>5.6997642306480184E-3</v>
      </c>
      <c r="AP1625" s="13">
        <f t="shared" si="2157"/>
        <v>2.1503039350361645E-3</v>
      </c>
      <c r="AQ1625" s="13">
        <f t="shared" si="2158"/>
        <v>6.0842082574698796E-4</v>
      </c>
      <c r="AR1625" s="13">
        <f t="shared" si="2159"/>
        <v>7.9774843515757049E-4</v>
      </c>
      <c r="AS1625" s="13">
        <f t="shared" si="2160"/>
        <v>1.4626104563610891E-3</v>
      </c>
      <c r="AT1625" s="13">
        <f t="shared" si="2161"/>
        <v>1.3407919419072601E-3</v>
      </c>
      <c r="AU1625" s="13">
        <f t="shared" si="2162"/>
        <v>8.1941299939201277E-4</v>
      </c>
      <c r="AV1625" s="13">
        <f t="shared" si="2163"/>
        <v>3.7558269254148955E-4</v>
      </c>
      <c r="AW1625" s="13">
        <f t="shared" si="2164"/>
        <v>7.9382122118026493E-6</v>
      </c>
      <c r="AX1625" s="13">
        <f t="shared" si="2165"/>
        <v>2.7193801563390962E-3</v>
      </c>
      <c r="AY1625" s="13">
        <f t="shared" si="2166"/>
        <v>3.0777556479930431E-3</v>
      </c>
      <c r="AZ1625" s="13">
        <f t="shared" si="2167"/>
        <v>1.7416799572269673E-3</v>
      </c>
      <c r="BA1625" s="13">
        <f t="shared" si="2168"/>
        <v>6.5706950569304043E-4</v>
      </c>
      <c r="BB1625" s="13">
        <f t="shared" si="2169"/>
        <v>1.8591547209357702E-4</v>
      </c>
      <c r="BC1625" s="13">
        <f t="shared" si="2170"/>
        <v>4.2083295559206731E-5</v>
      </c>
      <c r="BD1625" s="13">
        <f t="shared" si="2171"/>
        <v>1.504800488118819E-4</v>
      </c>
      <c r="BE1625" s="13">
        <f t="shared" si="2172"/>
        <v>2.758936065133275E-4</v>
      </c>
      <c r="BF1625" s="13">
        <f t="shared" si="2173"/>
        <v>2.5291486385044487E-4</v>
      </c>
      <c r="BG1625" s="13">
        <f t="shared" si="2174"/>
        <v>1.5456665624326228E-4</v>
      </c>
      <c r="BH1625" s="13">
        <f t="shared" si="2175"/>
        <v>7.0846521805308278E-5</v>
      </c>
      <c r="BI1625" s="13">
        <f t="shared" si="2176"/>
        <v>2.5978330767591076E-5</v>
      </c>
      <c r="BJ1625" s="14">
        <f t="shared" si="2177"/>
        <v>0.53500165754245854</v>
      </c>
      <c r="BK1625" s="14">
        <f t="shared" si="2178"/>
        <v>0.2316768431912061</v>
      </c>
      <c r="BL1625" s="14">
        <f t="shared" si="2179"/>
        <v>0.22091857542025845</v>
      </c>
      <c r="BM1625" s="14">
        <f t="shared" si="2180"/>
        <v>0.56595317801313572</v>
      </c>
      <c r="BN1625" s="14">
        <f t="shared" si="2181"/>
        <v>0.43102976325056458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1.391</v>
      </c>
      <c r="F1626" s="10">
        <f>VLOOKUP(B1626,home!$B$2:$E$405,3,FALSE)</f>
        <v>1.3271999999999999</v>
      </c>
      <c r="G1626" s="10">
        <f>VLOOKUP(C1626,away!$B$2:$E$405,4,FALSE)</f>
        <v>0.60829999999999995</v>
      </c>
      <c r="H1626" s="10">
        <f>VLOOKUP(A1626,away!$A$2:$E$405,3,FALSE)</f>
        <v>1.016</v>
      </c>
      <c r="I1626" s="10">
        <f>VLOOKUP(C1626,away!$B$2:$E$405,3,FALSE)</f>
        <v>1.2114</v>
      </c>
      <c r="J1626" s="10">
        <f>VLOOKUP(B1626,home!$B$2:$E$405,4,FALSE)</f>
        <v>0.60570000000000002</v>
      </c>
      <c r="K1626" s="12">
        <f t="shared" si="2126"/>
        <v>1.1230040421599998</v>
      </c>
      <c r="L1626" s="12">
        <f t="shared" si="2127"/>
        <v>0.74548489968000009</v>
      </c>
      <c r="M1626" s="13">
        <f t="shared" si="2128"/>
        <v>0.15435672767565489</v>
      </c>
      <c r="N1626" s="13">
        <f t="shared" si="2129"/>
        <v>0.17334322911435077</v>
      </c>
      <c r="O1626" s="13">
        <f t="shared" si="2130"/>
        <v>0.11507060964621868</v>
      </c>
      <c r="P1626" s="13">
        <f t="shared" si="2131"/>
        <v>0.12922475976651904</v>
      </c>
      <c r="Q1626" s="13">
        <f t="shared" si="2132"/>
        <v>9.7332573488241453E-2</v>
      </c>
      <c r="R1626" s="13">
        <f t="shared" si="2133"/>
        <v>4.2891700944113889E-2</v>
      </c>
      <c r="S1626" s="13">
        <f t="shared" si="2134"/>
        <v>2.7046178660582492E-2</v>
      </c>
      <c r="T1626" s="13">
        <f t="shared" si="2135"/>
        <v>7.2559963782477907E-2</v>
      </c>
      <c r="U1626" s="13">
        <f t="shared" si="2136"/>
        <v>4.8167553535357774E-2</v>
      </c>
      <c r="V1626" s="13">
        <f t="shared" si="2137"/>
        <v>2.5158432192502809E-3</v>
      </c>
      <c r="W1626" s="13">
        <f t="shared" si="2138"/>
        <v>3.6434957820376791E-2</v>
      </c>
      <c r="X1626" s="13">
        <f t="shared" si="2139"/>
        <v>2.7161710875568627E-2</v>
      </c>
      <c r="Y1626" s="13">
        <f t="shared" si="2140"/>
        <v>1.0124322653605222E-2</v>
      </c>
      <c r="Z1626" s="13">
        <f t="shared" si="2141"/>
        <v>1.0658371791809104E-2</v>
      </c>
      <c r="AA1626" s="13">
        <f t="shared" si="2142"/>
        <v>1.1969394605045742E-2</v>
      </c>
      <c r="AB1626" s="13">
        <f t="shared" si="2143"/>
        <v>6.7208392618372335E-3</v>
      </c>
      <c r="AC1626" s="13">
        <f t="shared" si="2144"/>
        <v>1.3163875350358296E-4</v>
      </c>
      <c r="AD1626" s="13">
        <f t="shared" si="2145"/>
        <v>1.0229151227053059E-2</v>
      </c>
      <c r="AE1626" s="13">
        <f t="shared" si="2146"/>
        <v>7.6256777763111993E-3</v>
      </c>
      <c r="AF1626" s="13">
        <f t="shared" si="2147"/>
        <v>2.8424138160326805E-3</v>
      </c>
      <c r="AG1626" s="13">
        <f t="shared" si="2148"/>
        <v>7.0632552616472306E-4</v>
      </c>
      <c r="AH1626" s="13">
        <f t="shared" si="2149"/>
        <v>1.9864138064922378E-3</v>
      </c>
      <c r="AI1626" s="13">
        <f t="shared" si="2150"/>
        <v>2.2307507340932147E-3</v>
      </c>
      <c r="AJ1626" s="13">
        <f t="shared" si="2151"/>
        <v>1.2525710457190339E-3</v>
      </c>
      <c r="AK1626" s="13">
        <f t="shared" si="2152"/>
        <v>4.6888078247835096E-4</v>
      </c>
      <c r="AL1626" s="13">
        <f t="shared" si="2153"/>
        <v>4.4082267235437054E-6</v>
      </c>
      <c r="AM1626" s="13">
        <f t="shared" si="2154"/>
        <v>2.2974756351692984E-3</v>
      </c>
      <c r="AN1626" s="13">
        <f t="shared" si="2155"/>
        <v>1.7127333934014288E-3</v>
      </c>
      <c r="AO1626" s="13">
        <f t="shared" si="2156"/>
        <v>6.3840844097922506E-4</v>
      </c>
      <c r="AP1626" s="13">
        <f t="shared" si="2157"/>
        <v>1.5864128419275432E-4</v>
      </c>
      <c r="AQ1626" s="13">
        <f t="shared" si="2158"/>
        <v>2.9566170457885455E-5</v>
      </c>
      <c r="AR1626" s="13">
        <f t="shared" si="2159"/>
        <v>2.9616829945116674E-4</v>
      </c>
      <c r="AS1626" s="13">
        <f t="shared" si="2160"/>
        <v>3.3259819744331346E-4</v>
      </c>
      <c r="AT1626" s="13">
        <f t="shared" si="2161"/>
        <v>1.8675456007198542E-4</v>
      </c>
      <c r="AU1626" s="13">
        <f t="shared" si="2162"/>
        <v>6.9908708617550701E-5</v>
      </c>
      <c r="AV1626" s="13">
        <f t="shared" si="2163"/>
        <v>1.9626940589923766E-5</v>
      </c>
      <c r="AW1626" s="13">
        <f t="shared" si="2164"/>
        <v>1.025136254045811E-7</v>
      </c>
      <c r="AX1626" s="13">
        <f t="shared" si="2165"/>
        <v>4.3001240417653937E-4</v>
      </c>
      <c r="AY1626" s="13">
        <f t="shared" si="2166"/>
        <v>3.2056775398870308E-4</v>
      </c>
      <c r="AZ1626" s="13">
        <f t="shared" si="2167"/>
        <v>1.1948920996145563E-4</v>
      </c>
      <c r="BA1626" s="13">
        <f t="shared" si="2168"/>
        <v>2.9692467233652741E-5</v>
      </c>
      <c r="BB1626" s="13">
        <f t="shared" si="2169"/>
        <v>5.5338214892328263E-6</v>
      </c>
      <c r="BC1626" s="13">
        <f t="shared" si="2170"/>
        <v>8.2507607154955261E-7</v>
      </c>
      <c r="BD1626" s="13">
        <f t="shared" si="2171"/>
        <v>3.6798165834124857E-5</v>
      </c>
      <c r="BE1626" s="13">
        <f t="shared" si="2172"/>
        <v>4.1324488975796214E-5</v>
      </c>
      <c r="BF1626" s="13">
        <f t="shared" si="2173"/>
        <v>2.3203784080007757E-5</v>
      </c>
      <c r="BG1626" s="13">
        <f t="shared" si="2174"/>
        <v>8.6859811050855206E-6</v>
      </c>
      <c r="BH1626" s="13">
        <f t="shared" si="2175"/>
        <v>2.4385979727841057E-6</v>
      </c>
      <c r="BI1626" s="13">
        <f t="shared" si="2176"/>
        <v>5.4771107612794561E-7</v>
      </c>
      <c r="BJ1626" s="14">
        <f t="shared" si="2177"/>
        <v>0.44410327173730424</v>
      </c>
      <c r="BK1626" s="14">
        <f t="shared" si="2178"/>
        <v>0.31360012405622256</v>
      </c>
      <c r="BL1626" s="14">
        <f t="shared" si="2179"/>
        <v>0.23177676979657399</v>
      </c>
      <c r="BM1626" s="14">
        <f t="shared" si="2180"/>
        <v>0.28759847150644779</v>
      </c>
      <c r="BN1626" s="14">
        <f t="shared" si="2181"/>
        <v>0.71221960063509859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1.391</v>
      </c>
      <c r="F1627" s="10">
        <f>VLOOKUP(B1627,home!$B$2:$E$405,3,FALSE)</f>
        <v>0.94010000000000005</v>
      </c>
      <c r="G1627" s="10">
        <f>VLOOKUP(C1627,away!$B$2:$E$405,4,FALSE)</f>
        <v>1.5685</v>
      </c>
      <c r="H1627" s="10">
        <f>VLOOKUP(A1627,away!$A$2:$E$405,3,FALSE)</f>
        <v>1.016</v>
      </c>
      <c r="I1627" s="10">
        <f>VLOOKUP(C1627,away!$B$2:$E$405,3,FALSE)</f>
        <v>0.17899999999999999</v>
      </c>
      <c r="J1627" s="10">
        <f>VLOOKUP(B1627,home!$B$2:$E$405,4,FALSE)</f>
        <v>1.6657</v>
      </c>
      <c r="K1627" s="12">
        <f t="shared" si="2126"/>
        <v>2.0510946683500002</v>
      </c>
      <c r="L1627" s="12">
        <f t="shared" si="2127"/>
        <v>0.30293086479999998</v>
      </c>
      <c r="M1627" s="13">
        <f t="shared" si="2128"/>
        <v>9.4986022180415339E-2</v>
      </c>
      <c r="N1627" s="13">
        <f t="shared" si="2129"/>
        <v>0.19482532366202479</v>
      </c>
      <c r="O1627" s="13">
        <f t="shared" si="2130"/>
        <v>2.87741978430252E-2</v>
      </c>
      <c r="P1627" s="13">
        <f t="shared" si="2131"/>
        <v>5.9018603781877066E-2</v>
      </c>
      <c r="Q1627" s="13">
        <f t="shared" si="2132"/>
        <v>0.1998025913113711</v>
      </c>
      <c r="R1627" s="13">
        <f t="shared" si="2133"/>
        <v>4.3582963182569583E-3</v>
      </c>
      <c r="S1627" s="13">
        <f t="shared" si="2134"/>
        <v>9.1676530725390646E-3</v>
      </c>
      <c r="T1627" s="13">
        <f t="shared" si="2135"/>
        <v>6.0526371775234615E-2</v>
      </c>
      <c r="U1627" s="13">
        <f t="shared" si="2136"/>
        <v>8.9392783414662842E-3</v>
      </c>
      <c r="V1627" s="13">
        <f t="shared" si="2137"/>
        <v>6.3291427503138183E-4</v>
      </c>
      <c r="W1627" s="13">
        <f t="shared" si="2138"/>
        <v>0.13660467658708911</v>
      </c>
      <c r="X1627" s="13">
        <f t="shared" si="2139"/>
        <v>4.1381772814251219E-2</v>
      </c>
      <c r="Y1627" s="13">
        <f t="shared" si="2140"/>
        <v>6.2679081127891244E-3</v>
      </c>
      <c r="Z1627" s="13">
        <f t="shared" si="2141"/>
        <v>4.4008749091474546E-4</v>
      </c>
      <c r="AA1627" s="13">
        <f t="shared" si="2142"/>
        <v>9.0266110622276368E-4</v>
      </c>
      <c r="AB1627" s="13">
        <f t="shared" si="2143"/>
        <v>9.2572169115021205E-4</v>
      </c>
      <c r="AC1627" s="13">
        <f t="shared" si="2144"/>
        <v>2.4578430047200701E-5</v>
      </c>
      <c r="AD1627" s="13">
        <f t="shared" si="2145"/>
        <v>7.004728095486365E-2</v>
      </c>
      <c r="AE1627" s="13">
        <f t="shared" si="2146"/>
        <v>2.1219483396545415E-2</v>
      </c>
      <c r="AF1627" s="13">
        <f t="shared" si="2147"/>
        <v>3.2140182279623711E-3</v>
      </c>
      <c r="AG1627" s="13">
        <f t="shared" si="2148"/>
        <v>3.2454177375986821E-4</v>
      </c>
      <c r="AH1627" s="13">
        <f t="shared" si="2149"/>
        <v>3.332902105261649E-5</v>
      </c>
      <c r="AI1627" s="13">
        <f t="shared" si="2150"/>
        <v>6.8360977382346609E-5</v>
      </c>
      <c r="AJ1627" s="13">
        <f t="shared" si="2151"/>
        <v>7.0107418116063038E-5</v>
      </c>
      <c r="AK1627" s="13">
        <f t="shared" si="2152"/>
        <v>4.7932317169880374E-5</v>
      </c>
      <c r="AL1627" s="13">
        <f t="shared" si="2153"/>
        <v>6.1086235268641767E-7</v>
      </c>
      <c r="AM1627" s="13">
        <f t="shared" si="2154"/>
        <v>2.8734720899787045E-2</v>
      </c>
      <c r="AN1627" s="13">
        <f t="shared" si="2155"/>
        <v>8.7046338519591229E-3</v>
      </c>
      <c r="AO1627" s="13">
        <f t="shared" si="2156"/>
        <v>1.318451130270666E-3</v>
      </c>
      <c r="AP1627" s="13">
        <f t="shared" si="2157"/>
        <v>1.3313318036314343E-4</v>
      </c>
      <c r="AQ1627" s="13">
        <f t="shared" si="2158"/>
        <v>1.0082537365245352E-5</v>
      </c>
      <c r="AR1627" s="13">
        <f t="shared" si="2159"/>
        <v>2.0192778340813043E-6</v>
      </c>
      <c r="AS1627" s="13">
        <f t="shared" si="2160"/>
        <v>4.1417299994015001E-6</v>
      </c>
      <c r="AT1627" s="13">
        <f t="shared" si="2161"/>
        <v>4.2475401597588332E-6</v>
      </c>
      <c r="AU1627" s="13">
        <f t="shared" si="2162"/>
        <v>2.9040356584279503E-6</v>
      </c>
      <c r="AV1627" s="13">
        <f t="shared" si="2163"/>
        <v>1.4891130139249629E-6</v>
      </c>
      <c r="AW1627" s="13">
        <f t="shared" si="2164"/>
        <v>1.0543142831522137E-8</v>
      </c>
      <c r="AX1627" s="13">
        <f t="shared" si="2165"/>
        <v>9.822938805679764E-3</v>
      </c>
      <c r="AY1627" s="13">
        <f t="shared" si="2166"/>
        <v>2.9756713472820504E-3</v>
      </c>
      <c r="AZ1627" s="13">
        <f t="shared" si="2167"/>
        <v>4.5071134729636621E-4</v>
      </c>
      <c r="BA1627" s="13">
        <f t="shared" si="2168"/>
        <v>4.5511459403887123E-5</v>
      </c>
      <c r="BB1627" s="13">
        <f t="shared" si="2169"/>
        <v>3.4467064388824036E-6</v>
      </c>
      <c r="BC1627" s="13">
        <f t="shared" si="2170"/>
        <v>2.0882275244847503E-7</v>
      </c>
      <c r="BD1627" s="13">
        <f t="shared" si="2171"/>
        <v>1.0195026342495336E-7</v>
      </c>
      <c r="BE1627" s="13">
        <f t="shared" si="2172"/>
        <v>2.0910964174779988E-7</v>
      </c>
      <c r="BF1627" s="13">
        <f t="shared" si="2173"/>
        <v>2.144518356447455E-7</v>
      </c>
      <c r="BG1627" s="13">
        <f t="shared" si="2174"/>
        <v>1.4662033890293599E-7</v>
      </c>
      <c r="BH1627" s="13">
        <f t="shared" si="2175"/>
        <v>7.518304884887054E-8</v>
      </c>
      <c r="BI1627" s="13">
        <f t="shared" si="2176"/>
        <v>3.0841510128843169E-8</v>
      </c>
      <c r="BJ1627" s="14">
        <f t="shared" si="2177"/>
        <v>0.78641347870448985</v>
      </c>
      <c r="BK1627" s="14">
        <f t="shared" si="2178"/>
        <v>0.16680605394954476</v>
      </c>
      <c r="BL1627" s="14">
        <f t="shared" si="2179"/>
        <v>4.4135464887146619E-2</v>
      </c>
      <c r="BM1627" s="14">
        <f t="shared" si="2180"/>
        <v>0.41305438913098635</v>
      </c>
      <c r="BN1627" s="14">
        <f t="shared" si="2181"/>
        <v>0.58176503509697042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1.391</v>
      </c>
      <c r="F1628" s="10">
        <f>VLOOKUP(B1628,home!$B$2:$E$405,3,FALSE)</f>
        <v>0.88480000000000003</v>
      </c>
      <c r="G1628" s="10">
        <f>VLOOKUP(C1628,away!$B$2:$E$405,4,FALSE)</f>
        <v>0.98029999999999995</v>
      </c>
      <c r="H1628" s="10">
        <f>VLOOKUP(A1628,away!$A$2:$E$405,3,FALSE)</f>
        <v>1.016</v>
      </c>
      <c r="I1628" s="10">
        <f>VLOOKUP(C1628,away!$B$2:$E$405,3,FALSE)</f>
        <v>0.62629999999999997</v>
      </c>
      <c r="J1628" s="10">
        <f>VLOOKUP(B1628,home!$B$2:$E$405,4,FALSE)</f>
        <v>1.2114</v>
      </c>
      <c r="K1628" s="12">
        <f t="shared" si="2126"/>
        <v>1.20651089104</v>
      </c>
      <c r="L1628" s="12">
        <f t="shared" si="2127"/>
        <v>0.77083901712000003</v>
      </c>
      <c r="M1628" s="13">
        <f t="shared" si="2128"/>
        <v>0.13843561872782281</v>
      </c>
      <c r="N1628" s="13">
        <f t="shared" si="2129"/>
        <v>0.16702408170297919</v>
      </c>
      <c r="O1628" s="13">
        <f t="shared" si="2130"/>
        <v>0.10671157627455399</v>
      </c>
      <c r="P1628" s="13">
        <f t="shared" si="2131"/>
        <v>0.12874867897529504</v>
      </c>
      <c r="Q1628" s="13">
        <f t="shared" si="2132"/>
        <v>0.10075818682029963</v>
      </c>
      <c r="R1628" s="13">
        <f t="shared" si="2133"/>
        <v>4.1128723285401556E-2</v>
      </c>
      <c r="S1628" s="13">
        <f t="shared" si="2134"/>
        <v>2.9934894086893149E-2</v>
      </c>
      <c r="T1628" s="13">
        <f t="shared" si="2135"/>
        <v>7.7668341695353096E-2</v>
      </c>
      <c r="U1628" s="13">
        <f t="shared" si="2136"/>
        <v>4.9622252578407425E-2</v>
      </c>
      <c r="V1628" s="13">
        <f t="shared" si="2137"/>
        <v>3.0933577679329756E-3</v>
      </c>
      <c r="W1628" s="13">
        <f t="shared" si="2138"/>
        <v>4.0521949920044834E-2</v>
      </c>
      <c r="X1628" s="13">
        <f t="shared" si="2139"/>
        <v>3.1235900048153218E-2</v>
      </c>
      <c r="Y1628" s="13">
        <f t="shared" si="2140"/>
        <v>1.2038925245988494E-2</v>
      </c>
      <c r="Z1628" s="13">
        <f t="shared" si="2141"/>
        <v>1.0567874877573132E-2</v>
      </c>
      <c r="AA1628" s="13">
        <f t="shared" si="2142"/>
        <v>1.2750256134939989E-2</v>
      </c>
      <c r="AB1628" s="13">
        <f t="shared" si="2143"/>
        <v>7.6916614451773392E-3</v>
      </c>
      <c r="AC1628" s="13">
        <f t="shared" si="2144"/>
        <v>1.7980638304978294E-4</v>
      </c>
      <c r="AD1628" s="13">
        <f t="shared" si="2145"/>
        <v>1.2222543476177884E-2</v>
      </c>
      <c r="AE1628" s="13">
        <f t="shared" si="2146"/>
        <v>9.421613399883429E-3</v>
      </c>
      <c r="AF1628" s="13">
        <f t="shared" si="2147"/>
        <v>3.6312736064253817E-3</v>
      </c>
      <c r="AG1628" s="13">
        <f t="shared" si="2148"/>
        <v>9.3304245922357987E-4</v>
      </c>
      <c r="AH1628" s="13">
        <f t="shared" si="2149"/>
        <v>2.0365325709189031E-3</v>
      </c>
      <c r="AI1628" s="13">
        <f t="shared" si="2150"/>
        <v>2.4570987267713475E-3</v>
      </c>
      <c r="AJ1628" s="13">
        <f t="shared" si="2151"/>
        <v>1.4822581871050745E-3</v>
      </c>
      <c r="AK1628" s="13">
        <f t="shared" si="2152"/>
        <v>5.9612021535849276E-4</v>
      </c>
      <c r="AL1628" s="13">
        <f t="shared" si="2153"/>
        <v>6.6889820702864507E-6</v>
      </c>
      <c r="AM1628" s="13">
        <f t="shared" si="2154"/>
        <v>2.9493263640437044E-3</v>
      </c>
      <c r="AN1628" s="13">
        <f t="shared" si="2155"/>
        <v>2.2734558356255524E-3</v>
      </c>
      <c r="AO1628" s="13">
        <f t="shared" si="2156"/>
        <v>8.7623423089966445E-4</v>
      </c>
      <c r="AP1628" s="13">
        <f t="shared" si="2157"/>
        <v>2.2514517777119886E-4</v>
      </c>
      <c r="AQ1628" s="13">
        <f t="shared" si="2158"/>
        <v>4.3387671885614639E-5</v>
      </c>
      <c r="AR1628" s="13">
        <f t="shared" si="2159"/>
        <v>3.1396775305999886E-4</v>
      </c>
      <c r="AS1628" s="13">
        <f t="shared" si="2160"/>
        <v>3.7880551350224584E-4</v>
      </c>
      <c r="AT1628" s="13">
        <f t="shared" si="2161"/>
        <v>2.2851648881322978E-4</v>
      </c>
      <c r="AU1628" s="13">
        <f t="shared" si="2162"/>
        <v>9.1902544178460691E-5</v>
      </c>
      <c r="AV1628" s="13">
        <f t="shared" si="2163"/>
        <v>2.772035511639939E-5</v>
      </c>
      <c r="AW1628" s="13">
        <f t="shared" si="2164"/>
        <v>1.7280347298560029E-7</v>
      </c>
      <c r="AX1628" s="13">
        <f t="shared" si="2165"/>
        <v>5.930657299083557E-4</v>
      </c>
      <c r="AY1628" s="13">
        <f t="shared" si="2166"/>
        <v>4.5715820433011228E-4</v>
      </c>
      <c r="AZ1628" s="13">
        <f t="shared" si="2167"/>
        <v>1.7619769044708393E-4</v>
      </c>
      <c r="BA1628" s="13">
        <f t="shared" si="2168"/>
        <v>4.5273351507681406E-5</v>
      </c>
      <c r="BB1628" s="13">
        <f t="shared" si="2169"/>
        <v>8.724616444477349E-6</v>
      </c>
      <c r="BC1628" s="13">
        <f t="shared" si="2170"/>
        <v>1.345054952961982E-6</v>
      </c>
      <c r="BD1628" s="13">
        <f t="shared" si="2171"/>
        <v>4.0336432362690722E-5</v>
      </c>
      <c r="BE1628" s="13">
        <f t="shared" si="2172"/>
        <v>4.866634495128467E-5</v>
      </c>
      <c r="BF1628" s="13">
        <f t="shared" si="2173"/>
        <v>2.9358237605417247E-5</v>
      </c>
      <c r="BG1628" s="13">
        <f t="shared" si="2174"/>
        <v>1.1807011137558666E-5</v>
      </c>
      <c r="BH1628" s="13">
        <f t="shared" si="2175"/>
        <v>3.5613218820237771E-6</v>
      </c>
      <c r="BI1628" s="13">
        <f t="shared" si="2176"/>
        <v>8.5935472743215152E-7</v>
      </c>
      <c r="BJ1628" s="14">
        <f t="shared" si="2177"/>
        <v>0.46310517230234521</v>
      </c>
      <c r="BK1628" s="14">
        <f t="shared" si="2178"/>
        <v>0.30085620312739414</v>
      </c>
      <c r="BL1628" s="14">
        <f t="shared" si="2179"/>
        <v>0.22565198077597085</v>
      </c>
      <c r="BM1628" s="14">
        <f t="shared" si="2180"/>
        <v>0.31691737989607388</v>
      </c>
      <c r="BN1628" s="14">
        <f t="shared" si="2181"/>
        <v>0.6828068657863523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1.391</v>
      </c>
      <c r="F1629" s="10">
        <f>VLOOKUP(B1629,home!$B$2:$E$405,3,FALSE)</f>
        <v>0.7843</v>
      </c>
      <c r="G1629" s="10">
        <f>VLOOKUP(C1629,away!$B$2:$E$405,4,FALSE)</f>
        <v>1.2165999999999999</v>
      </c>
      <c r="H1629" s="10">
        <f>VLOOKUP(A1629,away!$A$2:$E$405,3,FALSE)</f>
        <v>1.016</v>
      </c>
      <c r="I1629" s="10">
        <f>VLOOKUP(C1629,away!$B$2:$E$405,3,FALSE)</f>
        <v>0.68140000000000001</v>
      </c>
      <c r="J1629" s="10">
        <f>VLOOKUP(B1629,home!$B$2:$E$405,4,FALSE)</f>
        <v>1.3422000000000001</v>
      </c>
      <c r="K1629" s="12">
        <f t="shared" si="2126"/>
        <v>1.3272635175799998</v>
      </c>
      <c r="L1629" s="12">
        <f t="shared" si="2127"/>
        <v>0.92920828127999999</v>
      </c>
      <c r="M1629" s="13">
        <f t="shared" si="2128"/>
        <v>0.10471930450657556</v>
      </c>
      <c r="N1629" s="13">
        <f t="shared" si="2129"/>
        <v>0.13899011245792861</v>
      </c>
      <c r="O1629" s="13">
        <f t="shared" si="2130"/>
        <v>9.7306044957392035E-2</v>
      </c>
      <c r="P1629" s="13">
        <f t="shared" si="2131"/>
        <v>0.12915076351194574</v>
      </c>
      <c r="Q1629" s="13">
        <f t="shared" si="2132"/>
        <v>9.2238252784875061E-2</v>
      </c>
      <c r="R1629" s="13">
        <f t="shared" si="2133"/>
        <v>4.5208791396506319E-2</v>
      </c>
      <c r="S1629" s="13">
        <f t="shared" si="2134"/>
        <v>3.9820546446312506E-2</v>
      </c>
      <c r="T1629" s="13">
        <f t="shared" si="2135"/>
        <v>8.5708548338503929E-2</v>
      </c>
      <c r="U1629" s="13">
        <f t="shared" si="2136"/>
        <v>6.000397949446741E-2</v>
      </c>
      <c r="V1629" s="13">
        <f t="shared" si="2137"/>
        <v>5.4567610275834833E-3</v>
      </c>
      <c r="W1629" s="13">
        <f t="shared" si="2138"/>
        <v>4.0808155948895503E-2</v>
      </c>
      <c r="X1629" s="13">
        <f t="shared" si="2139"/>
        <v>3.7919276451479397E-2</v>
      </c>
      <c r="Y1629" s="13">
        <f t="shared" si="2140"/>
        <v>1.7617452849430171E-2</v>
      </c>
      <c r="Z1629" s="13">
        <f t="shared" si="2141"/>
        <v>1.4002794450764565E-2</v>
      </c>
      <c r="AA1629" s="13">
        <f t="shared" si="2142"/>
        <v>1.8585398218671476E-2</v>
      </c>
      <c r="AB1629" s="13">
        <f t="shared" si="2143"/>
        <v>1.2333860507669487E-2</v>
      </c>
      <c r="AC1629" s="13">
        <f t="shared" si="2144"/>
        <v>4.2061541108353152E-4</v>
      </c>
      <c r="AD1629" s="13">
        <f t="shared" si="2145"/>
        <v>1.3540794152671065E-2</v>
      </c>
      <c r="AE1629" s="13">
        <f t="shared" si="2146"/>
        <v>1.2582218061769755E-2</v>
      </c>
      <c r="AF1629" s="13">
        <f t="shared" si="2147"/>
        <v>5.8457506099336221E-3</v>
      </c>
      <c r="AG1629" s="13">
        <f t="shared" si="2148"/>
        <v>1.8106399590159777E-3</v>
      </c>
      <c r="AH1629" s="13">
        <f t="shared" si="2149"/>
        <v>3.2528781411780153E-3</v>
      </c>
      <c r="AI1629" s="13">
        <f t="shared" si="2150"/>
        <v>4.3174264839190239E-3</v>
      </c>
      <c r="AJ1629" s="13">
        <f t="shared" si="2151"/>
        <v>2.8651813309697074E-3</v>
      </c>
      <c r="AK1629" s="13">
        <f t="shared" si="2152"/>
        <v>1.2676168839491336E-3</v>
      </c>
      <c r="AL1629" s="13">
        <f t="shared" si="2153"/>
        <v>2.0749870997440758E-5</v>
      </c>
      <c r="AM1629" s="13">
        <f t="shared" si="2154"/>
        <v>3.5944404155801748E-3</v>
      </c>
      <c r="AN1629" s="13">
        <f t="shared" si="2155"/>
        <v>3.3399838007246228E-3</v>
      </c>
      <c r="AO1629" s="13">
        <f t="shared" si="2156"/>
        <v>1.551770303487184E-3</v>
      </c>
      <c r="AP1629" s="13">
        <f t="shared" si="2157"/>
        <v>4.8063927221489016E-4</v>
      </c>
      <c r="AQ1629" s="13">
        <f t="shared" si="2158"/>
        <v>1.1165349801261702E-4</v>
      </c>
      <c r="AR1629" s="13">
        <f t="shared" si="2159"/>
        <v>6.0452026135546114E-4</v>
      </c>
      <c r="AS1629" s="13">
        <f t="shared" si="2160"/>
        <v>8.0235768853503017E-4</v>
      </c>
      <c r="AT1629" s="13">
        <f t="shared" si="2161"/>
        <v>5.3247004402118118E-4</v>
      </c>
      <c r="AU1629" s="13">
        <f t="shared" si="2162"/>
        <v>2.3557602121117679E-4</v>
      </c>
      <c r="AV1629" s="13">
        <f t="shared" si="2163"/>
        <v>7.8167864642561825E-5</v>
      </c>
      <c r="AW1629" s="13">
        <f t="shared" si="2164"/>
        <v>7.1085844803056951E-7</v>
      </c>
      <c r="AX1629" s="13">
        <f t="shared" si="2165"/>
        <v>7.951282716191113E-4</v>
      </c>
      <c r="AY1629" s="13">
        <f t="shared" si="2166"/>
        <v>7.3883977466833136E-4</v>
      </c>
      <c r="AZ1629" s="13">
        <f t="shared" si="2167"/>
        <v>3.4326801858043123E-4</v>
      </c>
      <c r="BA1629" s="13">
        <f t="shared" si="2168"/>
        <v>1.0632249518783788E-4</v>
      </c>
      <c r="BB1629" s="13">
        <f t="shared" si="2169"/>
        <v>2.4698935753722975E-5</v>
      </c>
      <c r="BC1629" s="13">
        <f t="shared" si="2170"/>
        <v>4.5900911282324152E-6</v>
      </c>
      <c r="BD1629" s="13">
        <f t="shared" si="2171"/>
        <v>9.3620872175507382E-5</v>
      </c>
      <c r="BE1629" s="13">
        <f t="shared" si="2172"/>
        <v>1.2425956812257144E-4</v>
      </c>
      <c r="BF1629" s="13">
        <f t="shared" si="2173"/>
        <v>8.2462595739667922E-5</v>
      </c>
      <c r="BG1629" s="13">
        <f t="shared" si="2174"/>
        <v>3.6483198296736388E-5</v>
      </c>
      <c r="BH1629" s="13">
        <f t="shared" si="2175"/>
        <v>1.2105704525973754E-5</v>
      </c>
      <c r="BI1629" s="13">
        <f t="shared" si="2176"/>
        <v>3.2134919943856064E-6</v>
      </c>
      <c r="BJ1629" s="14">
        <f t="shared" si="2177"/>
        <v>0.45815253649146026</v>
      </c>
      <c r="BK1629" s="14">
        <f t="shared" si="2178"/>
        <v>0.28032758054916651</v>
      </c>
      <c r="BL1629" s="14">
        <f t="shared" si="2179"/>
        <v>0.24774641472534295</v>
      </c>
      <c r="BM1629" s="14">
        <f t="shared" si="2180"/>
        <v>0.39187792768529062</v>
      </c>
      <c r="BN1629" s="14">
        <f t="shared" si="2181"/>
        <v>0.60761326961522333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1.391</v>
      </c>
      <c r="F1630" s="10">
        <f>VLOOKUP(B1630,home!$B$2:$E$405,3,FALSE)</f>
        <v>1.3271999999999999</v>
      </c>
      <c r="G1630" s="10">
        <f>VLOOKUP(C1630,away!$B$2:$E$405,4,FALSE)</f>
        <v>1.1613</v>
      </c>
      <c r="H1630" s="10">
        <f>VLOOKUP(A1630,away!$A$2:$E$405,3,FALSE)</f>
        <v>1.016</v>
      </c>
      <c r="I1630" s="10">
        <f>VLOOKUP(C1630,away!$B$2:$E$405,3,FALSE)</f>
        <v>1.4384999999999999</v>
      </c>
      <c r="J1630" s="10">
        <f>VLOOKUP(B1630,home!$B$2:$E$405,4,FALSE)</f>
        <v>1.5899000000000001</v>
      </c>
      <c r="K1630" s="12">
        <f t="shared" si="2126"/>
        <v>2.1439168077600002</v>
      </c>
      <c r="L1630" s="12">
        <f t="shared" si="2127"/>
        <v>2.3236642883999998</v>
      </c>
      <c r="M1630" s="13">
        <f t="shared" si="2128"/>
        <v>1.1475039323464066E-2</v>
      </c>
      <c r="N1630" s="13">
        <f t="shared" si="2129"/>
        <v>2.4601529675281546E-2</v>
      </c>
      <c r="O1630" s="13">
        <f t="shared" si="2130"/>
        <v>2.6664139083919142E-2</v>
      </c>
      <c r="P1630" s="13">
        <f t="shared" si="2131"/>
        <v>5.7165695946464576E-2</v>
      </c>
      <c r="Q1630" s="13">
        <f t="shared" si="2132"/>
        <v>2.6371816483721271E-2</v>
      </c>
      <c r="R1630" s="13">
        <f t="shared" si="2133"/>
        <v>3.0979253885116801E-2</v>
      </c>
      <c r="S1630" s="13">
        <f t="shared" si="2134"/>
        <v>7.1196200311955116E-2</v>
      </c>
      <c r="T1630" s="13">
        <f t="shared" si="2135"/>
        <v>6.1279248183461574E-2</v>
      </c>
      <c r="U1630" s="13">
        <f t="shared" si="2136"/>
        <v>6.6416943096166192E-2</v>
      </c>
      <c r="V1630" s="13">
        <f t="shared" si="2137"/>
        <v>3.9409018564848075E-2</v>
      </c>
      <c r="W1630" s="13">
        <f t="shared" si="2138"/>
        <v>1.8846326870204089E-2</v>
      </c>
      <c r="X1630" s="13">
        <f t="shared" si="2139"/>
        <v>4.3792536715806574E-2</v>
      </c>
      <c r="Y1630" s="13">
        <f t="shared" si="2140"/>
        <v>5.087957683248278E-2</v>
      </c>
      <c r="Z1630" s="13">
        <f t="shared" si="2141"/>
        <v>2.3995128644707618E-2</v>
      </c>
      <c r="AA1630" s="13">
        <f t="shared" si="2142"/>
        <v>5.1443559605752094E-2</v>
      </c>
      <c r="AB1630" s="13">
        <f t="shared" si="2143"/>
        <v>5.5145356044887676E-2</v>
      </c>
      <c r="AC1630" s="13">
        <f t="shared" si="2144"/>
        <v>1.2270349959825878E-2</v>
      </c>
      <c r="AD1630" s="13">
        <f t="shared" si="2145"/>
        <v>1.0101239235392367E-2</v>
      </c>
      <c r="AE1630" s="13">
        <f t="shared" si="2146"/>
        <v>2.3471888879866159E-2</v>
      </c>
      <c r="AF1630" s="13">
        <f t="shared" si="2147"/>
        <v>2.7270394985719038E-2</v>
      </c>
      <c r="AG1630" s="13">
        <f t="shared" si="2148"/>
        <v>2.1122414319625915E-2</v>
      </c>
      <c r="AH1630" s="13">
        <f t="shared" si="2149"/>
        <v>1.3939155881817744E-2</v>
      </c>
      <c r="AI1630" s="13">
        <f t="shared" si="2150"/>
        <v>2.9884390581015725E-2</v>
      </c>
      <c r="AJ1630" s="13">
        <f t="shared" si="2151"/>
        <v>3.2034823628152131E-2</v>
      </c>
      <c r="AK1630" s="13">
        <f t="shared" si="2152"/>
        <v>2.2893332270007515E-2</v>
      </c>
      <c r="AL1630" s="13">
        <f t="shared" si="2153"/>
        <v>2.445109163245533E-3</v>
      </c>
      <c r="AM1630" s="13">
        <f t="shared" si="2154"/>
        <v>4.3312433151924939E-3</v>
      </c>
      <c r="AN1630" s="13">
        <f t="shared" si="2155"/>
        <v>1.0064355415884022E-2</v>
      </c>
      <c r="AO1630" s="13">
        <f t="shared" si="2156"/>
        <v>1.1693091632827416E-2</v>
      </c>
      <c r="AP1630" s="13">
        <f t="shared" si="2157"/>
        <v>9.056939816063302E-3</v>
      </c>
      <c r="AQ1630" s="13">
        <f t="shared" si="2158"/>
        <v>5.2613219031935896E-3</v>
      </c>
      <c r="AR1630" s="13">
        <f t="shared" si="2159"/>
        <v>6.4779837466041401E-3</v>
      </c>
      <c r="AS1630" s="13">
        <f t="shared" si="2160"/>
        <v>1.3888258234740712E-2</v>
      </c>
      <c r="AT1630" s="13">
        <f t="shared" si="2161"/>
        <v>1.4887635129985925E-2</v>
      </c>
      <c r="AU1630" s="13">
        <f t="shared" si="2162"/>
        <v>1.0639283727658353E-2</v>
      </c>
      <c r="AV1630" s="13">
        <f t="shared" si="2163"/>
        <v>5.7024348015635535E-3</v>
      </c>
      <c r="AW1630" s="13">
        <f t="shared" si="2164"/>
        <v>3.3835847975458212E-4</v>
      </c>
      <c r="AX1630" s="13">
        <f t="shared" si="2165"/>
        <v>1.5476375569898882E-3</v>
      </c>
      <c r="AY1630" s="13">
        <f t="shared" si="2166"/>
        <v>3.5961901225640227E-3</v>
      </c>
      <c r="AZ1630" s="13">
        <f t="shared" si="2167"/>
        <v>4.1781692810494197E-3</v>
      </c>
      <c r="BA1630" s="13">
        <f t="shared" si="2168"/>
        <v>3.2362209164214792E-3</v>
      </c>
      <c r="BB1630" s="13">
        <f t="shared" si="2169"/>
        <v>1.8799727432154277E-3</v>
      </c>
      <c r="BC1630" s="13">
        <f t="shared" si="2170"/>
        <v>8.7368510531501443E-4</v>
      </c>
      <c r="BD1630" s="13">
        <f t="shared" si="2171"/>
        <v>2.5087765821366131E-3</v>
      </c>
      <c r="BE1630" s="13">
        <f t="shared" si="2172"/>
        <v>5.3786082813573706E-3</v>
      </c>
      <c r="BF1630" s="13">
        <f t="shared" si="2173"/>
        <v>5.7656443483795989E-3</v>
      </c>
      <c r="BG1630" s="13">
        <f t="shared" si="2174"/>
        <v>4.1203539420191591E-3</v>
      </c>
      <c r="BH1630" s="13">
        <f t="shared" si="2175"/>
        <v>2.2084240175537619E-3</v>
      </c>
      <c r="BI1630" s="13">
        <f t="shared" si="2176"/>
        <v>9.4693547397887534E-4</v>
      </c>
      <c r="BJ1630" s="14">
        <f t="shared" si="2177"/>
        <v>0.36345579999027738</v>
      </c>
      <c r="BK1630" s="14">
        <f t="shared" si="2178"/>
        <v>0.19755760339236725</v>
      </c>
      <c r="BL1630" s="14">
        <f t="shared" si="2179"/>
        <v>0.40192529236281316</v>
      </c>
      <c r="BM1630" s="14">
        <f t="shared" si="2180"/>
        <v>0.8064185183493886</v>
      </c>
      <c r="BN1630" s="14">
        <f t="shared" si="2181"/>
        <v>0.17725747439796741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1.391</v>
      </c>
      <c r="F1631" s="10">
        <f>VLOOKUP(B1631,home!$B$2:$E$405,3,FALSE)</f>
        <v>1.7142999999999999</v>
      </c>
      <c r="G1631" s="10">
        <f>VLOOKUP(C1631,away!$B$2:$E$405,4,FALSE)</f>
        <v>0.94010000000000005</v>
      </c>
      <c r="H1631" s="10">
        <f>VLOOKUP(A1631,away!$A$2:$E$405,3,FALSE)</f>
        <v>1.016</v>
      </c>
      <c r="I1631" s="10">
        <f>VLOOKUP(C1631,away!$B$2:$E$405,3,FALSE)</f>
        <v>0.7571</v>
      </c>
      <c r="J1631" s="10">
        <f>VLOOKUP(B1631,home!$B$2:$E$405,4,FALSE)</f>
        <v>0.68140000000000001</v>
      </c>
      <c r="K1631" s="12">
        <f t="shared" si="2126"/>
        <v>2.24175428113</v>
      </c>
      <c r="L1631" s="12">
        <f t="shared" si="2127"/>
        <v>0.52414214704000006</v>
      </c>
      <c r="M1631" s="13">
        <f t="shared" si="2128"/>
        <v>6.2919671094239668E-2</v>
      </c>
      <c r="N1631" s="13">
        <f t="shared" si="2129"/>
        <v>0.14105044204280329</v>
      </c>
      <c r="O1631" s="13">
        <f t="shared" si="2130"/>
        <v>3.2978851498385406E-2</v>
      </c>
      <c r="P1631" s="13">
        <f t="shared" si="2131"/>
        <v>7.3930481533255987E-2</v>
      </c>
      <c r="Q1631" s="13">
        <f t="shared" si="2132"/>
        <v>0.15810021615236663</v>
      </c>
      <c r="R1631" s="13">
        <f t="shared" si="2133"/>
        <v>8.6428030156385262E-3</v>
      </c>
      <c r="S1631" s="13">
        <f t="shared" si="2134"/>
        <v>2.1717040174735979E-2</v>
      </c>
      <c r="T1631" s="13">
        <f t="shared" si="2135"/>
        <v>8.2866986741589529E-2</v>
      </c>
      <c r="U1631" s="13">
        <f t="shared" si="2136"/>
        <v>1.9375040661270937E-2</v>
      </c>
      <c r="V1631" s="13">
        <f t="shared" si="2137"/>
        <v>2.8352751826664462E-3</v>
      </c>
      <c r="W1631" s="13">
        <f t="shared" si="2138"/>
        <v>0.11814061213571543</v>
      </c>
      <c r="X1631" s="13">
        <f t="shared" si="2139"/>
        <v>6.1922474097433768E-2</v>
      </c>
      <c r="Y1631" s="13">
        <f t="shared" si="2140"/>
        <v>1.6228089261728865E-2</v>
      </c>
      <c r="Z1631" s="13">
        <f t="shared" si="2141"/>
        <v>1.5100191096868551E-3</v>
      </c>
      <c r="AA1631" s="13">
        <f t="shared" si="2142"/>
        <v>3.3850918037286182E-3</v>
      </c>
      <c r="AB1631" s="13">
        <f t="shared" si="2143"/>
        <v>3.7942720215133527E-3</v>
      </c>
      <c r="AC1631" s="13">
        <f t="shared" si="2144"/>
        <v>2.082151494600419E-4</v>
      </c>
      <c r="AD1631" s="13">
        <f t="shared" si="2145"/>
        <v>6.6210555757639719E-2</v>
      </c>
      <c r="AE1631" s="13">
        <f t="shared" si="2146"/>
        <v>3.4703742851520912E-2</v>
      </c>
      <c r="AF1631" s="13">
        <f t="shared" si="2147"/>
        <v>9.0948471442601139E-3</v>
      </c>
      <c r="AG1631" s="13">
        <f t="shared" si="2148"/>
        <v>1.5889975697310366E-3</v>
      </c>
      <c r="AH1631" s="13">
        <f t="shared" si="2149"/>
        <v>1.9786616455567436E-4</v>
      </c>
      <c r="AI1631" s="13">
        <f t="shared" si="2150"/>
        <v>4.4356732148345603E-4</v>
      </c>
      <c r="AJ1631" s="13">
        <f t="shared" si="2151"/>
        <v>4.971844709524524E-4</v>
      </c>
      <c r="AK1631" s="13">
        <f t="shared" si="2152"/>
        <v>3.7152180542300475E-4</v>
      </c>
      <c r="AL1631" s="13">
        <f t="shared" si="2153"/>
        <v>9.7860945516029863E-6</v>
      </c>
      <c r="AM1631" s="13">
        <f t="shared" si="2154"/>
        <v>2.968555936513707E-2</v>
      </c>
      <c r="AN1631" s="13">
        <f t="shared" si="2155"/>
        <v>1.5559452821726322E-2</v>
      </c>
      <c r="AO1631" s="13">
        <f t="shared" si="2156"/>
        <v>4.0776825043736115E-3</v>
      </c>
      <c r="AP1631" s="13">
        <f t="shared" si="2157"/>
        <v>7.1242842092994322E-4</v>
      </c>
      <c r="AQ1631" s="13">
        <f t="shared" si="2158"/>
        <v>9.3353440539634325E-5</v>
      </c>
      <c r="AR1631" s="13">
        <f t="shared" si="2159"/>
        <v>2.0741999263356228E-5</v>
      </c>
      <c r="AS1631" s="13">
        <f t="shared" si="2160"/>
        <v>4.6498465647824127E-5</v>
      </c>
      <c r="AT1631" s="13">
        <f t="shared" si="2161"/>
        <v>5.2119067215992999E-5</v>
      </c>
      <c r="AU1631" s="13">
        <f t="shared" si="2162"/>
        <v>3.8946047353318182E-5</v>
      </c>
      <c r="AV1631" s="13">
        <f t="shared" si="2163"/>
        <v>2.1826867096848181E-5</v>
      </c>
      <c r="AW1631" s="13">
        <f t="shared" si="2164"/>
        <v>3.1940668242702383E-7</v>
      </c>
      <c r="AX1631" s="13">
        <f t="shared" si="2165"/>
        <v>1.109128829908913E-2</v>
      </c>
      <c r="AY1631" s="13">
        <f t="shared" si="2166"/>
        <v>5.8134116625242057E-3</v>
      </c>
      <c r="AZ1631" s="13">
        <f t="shared" si="2167"/>
        <v>1.5235270352114069E-3</v>
      </c>
      <c r="BA1631" s="13">
        <f t="shared" si="2168"/>
        <v>2.6618157710306428E-4</v>
      </c>
      <c r="BB1631" s="13">
        <f t="shared" si="2169"/>
        <v>3.4879245831323352E-5</v>
      </c>
      <c r="BC1631" s="13">
        <f t="shared" si="2170"/>
        <v>3.6563365594331593E-6</v>
      </c>
      <c r="BD1631" s="13">
        <f t="shared" si="2171"/>
        <v>1.8119593379662723E-6</v>
      </c>
      <c r="BE1631" s="13">
        <f t="shared" si="2172"/>
        <v>4.0619676031193712E-6</v>
      </c>
      <c r="BF1631" s="13">
        <f t="shared" si="2173"/>
        <v>4.5529666320521081E-6</v>
      </c>
      <c r="BG1631" s="13">
        <f t="shared" si="2174"/>
        <v>3.4022108130816175E-6</v>
      </c>
      <c r="BH1631" s="13">
        <f t="shared" si="2175"/>
        <v>1.906730163883123E-6</v>
      </c>
      <c r="BI1631" s="13">
        <f t="shared" si="2176"/>
        <v>8.5488410156893931E-7</v>
      </c>
      <c r="BJ1631" s="14">
        <f t="shared" si="2177"/>
        <v>0.75876838446381456</v>
      </c>
      <c r="BK1631" s="14">
        <f t="shared" si="2178"/>
        <v>0.16743388089143391</v>
      </c>
      <c r="BL1631" s="14">
        <f t="shared" si="2179"/>
        <v>6.9882921928180422E-2</v>
      </c>
      <c r="BM1631" s="14">
        <f t="shared" si="2180"/>
        <v>0.51415964880058451</v>
      </c>
      <c r="BN1631" s="14">
        <f t="shared" si="2181"/>
        <v>0.47762246533668951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1.2153</v>
      </c>
      <c r="F1639" s="10">
        <f>VLOOKUP(B1639,home!$B$2:$E$405,3,FALSE)</f>
        <v>0.64</v>
      </c>
      <c r="G1639" s="10">
        <f>VLOOKUP(C1639,away!$B$2:$E$405,4,FALSE)</f>
        <v>0.54859999999999998</v>
      </c>
      <c r="H1639" s="10">
        <f>VLOOKUP(A1639,away!$A$2:$E$405,3,FALSE)</f>
        <v>0.91669999999999996</v>
      </c>
      <c r="I1639" s="10">
        <f>VLOOKUP(C1639,away!$B$2:$E$405,3,FALSE)</f>
        <v>1.0909</v>
      </c>
      <c r="J1639" s="10">
        <f>VLOOKUP(B1639,home!$B$2:$E$405,4,FALSE)</f>
        <v>1.8181</v>
      </c>
      <c r="K1639" s="12">
        <f t="shared" si="2126"/>
        <v>0.42669669119999998</v>
      </c>
      <c r="L1639" s="12">
        <f t="shared" si="2127"/>
        <v>1.818150961343</v>
      </c>
      <c r="M1639" s="13">
        <f t="shared" si="2128"/>
        <v>0.10594367939428573</v>
      </c>
      <c r="N1639" s="13">
        <f t="shared" si="2129"/>
        <v>4.520581745109533E-2</v>
      </c>
      <c r="O1639" s="13">
        <f t="shared" si="2130"/>
        <v>0.19262160253893515</v>
      </c>
      <c r="P1639" s="13">
        <f t="shared" si="2131"/>
        <v>8.2191000457005142E-2</v>
      </c>
      <c r="Q1639" s="13">
        <f t="shared" si="2132"/>
        <v>9.6445863646867965E-3</v>
      </c>
      <c r="R1639" s="13">
        <f t="shared" si="2133"/>
        <v>0.17510757591579715</v>
      </c>
      <c r="S1639" s="13">
        <f t="shared" si="2134"/>
        <v>1.5940923976649674E-2</v>
      </c>
      <c r="T1639" s="13">
        <f t="shared" si="2135"/>
        <v>1.7535313970710887E-2</v>
      </c>
      <c r="U1639" s="13">
        <f t="shared" si="2136"/>
        <v>7.4717823247323442E-2</v>
      </c>
      <c r="V1639" s="13">
        <f t="shared" si="2137"/>
        <v>1.3741058743462532E-3</v>
      </c>
      <c r="W1639" s="13">
        <f t="shared" si="2138"/>
        <v>1.3717710299348304E-3</v>
      </c>
      <c r="X1639" s="13">
        <f t="shared" si="2139"/>
        <v>2.4940868168184891E-3</v>
      </c>
      <c r="Y1639" s="13">
        <f t="shared" si="2140"/>
        <v>2.2673131718357197E-3</v>
      </c>
      <c r="Z1639" s="13">
        <f t="shared" si="2141"/>
        <v>0.10612400249658295</v>
      </c>
      <c r="AA1639" s="13">
        <f t="shared" si="2142"/>
        <v>4.5282760722192478E-2</v>
      </c>
      <c r="AB1639" s="13">
        <f t="shared" si="2143"/>
        <v>9.6610020842804248E-3</v>
      </c>
      <c r="AC1639" s="13">
        <f t="shared" si="2144"/>
        <v>6.6626872641244376E-5</v>
      </c>
      <c r="AD1639" s="13">
        <f t="shared" si="2145"/>
        <v>1.463325398893021E-4</v>
      </c>
      <c r="AE1639" s="13">
        <f t="shared" si="2146"/>
        <v>2.6605464807549751E-4</v>
      </c>
      <c r="AF1639" s="13">
        <f t="shared" si="2147"/>
        <v>2.4186375708411972E-4</v>
      </c>
      <c r="AG1639" s="13">
        <f t="shared" si="2148"/>
        <v>1.4658160748550733E-4</v>
      </c>
      <c r="AH1639" s="13">
        <f t="shared" si="2149"/>
        <v>4.823736429018232E-2</v>
      </c>
      <c r="AI1639" s="13">
        <f t="shared" si="2150"/>
        <v>2.058272373482983E-2</v>
      </c>
      <c r="AJ1639" s="13">
        <f t="shared" si="2151"/>
        <v>4.391290056767797E-3</v>
      </c>
      <c r="AK1639" s="13">
        <f t="shared" si="2152"/>
        <v>6.2458297910742615E-4</v>
      </c>
      <c r="AL1639" s="13">
        <f t="shared" si="2153"/>
        <v>2.0675624448817126E-6</v>
      </c>
      <c r="AM1639" s="13">
        <f t="shared" si="2154"/>
        <v>1.2487922117131449E-5</v>
      </c>
      <c r="AN1639" s="13">
        <f t="shared" si="2155"/>
        <v>2.2704927602439055E-5</v>
      </c>
      <c r="AO1639" s="13">
        <f t="shared" si="2156"/>
        <v>2.0640492973798897E-5</v>
      </c>
      <c r="AP1639" s="13">
        <f t="shared" si="2157"/>
        <v>1.2509177380968631E-5</v>
      </c>
      <c r="AQ1639" s="13">
        <f t="shared" si="2158"/>
        <v>5.6858932202045589E-6</v>
      </c>
      <c r="AR1639" s="13">
        <f t="shared" si="2159"/>
        <v>1.7540562051369495E-2</v>
      </c>
      <c r="AS1639" s="13">
        <f t="shared" si="2160"/>
        <v>7.4844997891076468E-3</v>
      </c>
      <c r="AT1639" s="13">
        <f t="shared" si="2161"/>
        <v>1.596805647649665E-3</v>
      </c>
      <c r="AU1639" s="13">
        <f t="shared" si="2162"/>
        <v>2.2711722878052831E-4</v>
      </c>
      <c r="AV1639" s="13">
        <f t="shared" si="2163"/>
        <v>2.4227542508791214E-5</v>
      </c>
      <c r="AW1639" s="13">
        <f t="shared" si="2164"/>
        <v>4.4555913215119165E-8</v>
      </c>
      <c r="AX1639" s="13">
        <f t="shared" si="2165"/>
        <v>8.8809250789054709E-7</v>
      </c>
      <c r="AY1639" s="13">
        <f t="shared" si="2166"/>
        <v>1.6146862469827139E-6</v>
      </c>
      <c r="AZ1639" s="13">
        <f t="shared" si="2167"/>
        <v>1.4678716761094715E-6</v>
      </c>
      <c r="BA1639" s="13">
        <f t="shared" si="2168"/>
        <v>8.896040996821985E-7</v>
      </c>
      <c r="BB1639" s="13">
        <f t="shared" si="2169"/>
        <v>4.0435863726296591E-7</v>
      </c>
      <c r="BC1639" s="13">
        <f t="shared" si="2170"/>
        <v>1.4703700901340136E-7</v>
      </c>
      <c r="BD1639" s="13">
        <f t="shared" si="2171"/>
        <v>5.3152316260323311E-3</v>
      </c>
      <c r="BE1639" s="13">
        <f t="shared" si="2172"/>
        <v>2.2679917477895911E-3</v>
      </c>
      <c r="BF1639" s="13">
        <f t="shared" si="2173"/>
        <v>4.8387228722536165E-4</v>
      </c>
      <c r="BG1639" s="13">
        <f t="shared" si="2174"/>
        <v>6.8822234640812584E-5</v>
      </c>
      <c r="BH1639" s="13">
        <f t="shared" si="2175"/>
        <v>7.3415549505561894E-6</v>
      </c>
      <c r="BI1639" s="13">
        <f t="shared" si="2176"/>
        <v>6.2652344113306143E-7</v>
      </c>
      <c r="BJ1639" s="14">
        <f t="shared" si="2177"/>
        <v>7.9399161421087994E-2</v>
      </c>
      <c r="BK1639" s="14">
        <f t="shared" si="2178"/>
        <v>0.20552001882361992</v>
      </c>
      <c r="BL1639" s="14">
        <f t="shared" si="2179"/>
        <v>0.60624382380291175</v>
      </c>
      <c r="BM1639" s="14">
        <f t="shared" si="2180"/>
        <v>0.38657117429206372</v>
      </c>
      <c r="BN1639" s="14">
        <f t="shared" si="2181"/>
        <v>0.61071426212180535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1.2153</v>
      </c>
      <c r="F1640" s="10">
        <f>VLOOKUP(B1640,home!$B$2:$E$405,3,FALSE)</f>
        <v>1.5543</v>
      </c>
      <c r="G1640" s="10">
        <f>VLOOKUP(C1640,away!$B$2:$E$405,4,FALSE)</f>
        <v>0.64</v>
      </c>
      <c r="H1640" s="10">
        <f>VLOOKUP(A1640,away!$A$2:$E$405,3,FALSE)</f>
        <v>0.91669999999999996</v>
      </c>
      <c r="I1640" s="10">
        <f>VLOOKUP(C1640,away!$B$2:$E$405,3,FALSE)</f>
        <v>0.96970000000000001</v>
      </c>
      <c r="J1640" s="10">
        <f>VLOOKUP(B1640,home!$B$2:$E$405,4,FALSE)</f>
        <v>0.48480000000000001</v>
      </c>
      <c r="K1640" s="12">
        <f t="shared" si="2126"/>
        <v>1.2089221056000001</v>
      </c>
      <c r="L1640" s="12">
        <f t="shared" si="2127"/>
        <v>0.43095035035200002</v>
      </c>
      <c r="M1640" s="13">
        <f t="shared" si="2128"/>
        <v>0.19400478486856756</v>
      </c>
      <c r="N1640" s="13">
        <f t="shared" si="2129"/>
        <v>0.23453667301978373</v>
      </c>
      <c r="O1640" s="13">
        <f t="shared" si="2130"/>
        <v>8.3606430009073598E-2</v>
      </c>
      <c r="P1640" s="13">
        <f t="shared" si="2131"/>
        <v>0.10107366140826829</v>
      </c>
      <c r="Q1640" s="13">
        <f t="shared" si="2132"/>
        <v>0.14176828429374785</v>
      </c>
      <c r="R1640" s="13">
        <f t="shared" si="2133"/>
        <v>1.8015110152045117E-2</v>
      </c>
      <c r="S1640" s="13">
        <f t="shared" si="2134"/>
        <v>1.3164475604808171E-2</v>
      </c>
      <c r="T1640" s="13">
        <f t="shared" si="2135"/>
        <v>6.1095091785192596E-2</v>
      </c>
      <c r="U1640" s="13">
        <f t="shared" si="2136"/>
        <v>2.1778864897626319E-2</v>
      </c>
      <c r="V1640" s="13">
        <f t="shared" si="2137"/>
        <v>7.6205551711247088E-4</v>
      </c>
      <c r="W1640" s="13">
        <f t="shared" si="2138"/>
        <v>5.7128937585232374E-2</v>
      </c>
      <c r="X1640" s="13">
        <f t="shared" si="2139"/>
        <v>2.4619735667593439E-2</v>
      </c>
      <c r="Y1640" s="13">
        <f t="shared" si="2140"/>
        <v>5.3049418557615108E-3</v>
      </c>
      <c r="Z1640" s="13">
        <f t="shared" si="2141"/>
        <v>2.5878726772179056E-3</v>
      </c>
      <c r="AA1640" s="13">
        <f t="shared" si="2142"/>
        <v>3.1285364859669797E-3</v>
      </c>
      <c r="AB1640" s="13">
        <f t="shared" si="2143"/>
        <v>1.8910784580308132E-3</v>
      </c>
      <c r="AC1640" s="13">
        <f t="shared" si="2144"/>
        <v>2.4813737636390629E-5</v>
      </c>
      <c r="AD1640" s="13">
        <f t="shared" si="2145"/>
        <v>1.726610887905753E-2</v>
      </c>
      <c r="AE1640" s="13">
        <f t="shared" si="2146"/>
        <v>7.4408356706456222E-3</v>
      </c>
      <c r="AF1640" s="13">
        <f t="shared" si="2147"/>
        <v>1.6033153695881948E-3</v>
      </c>
      <c r="AG1640" s="13">
        <f t="shared" si="2148"/>
        <v>2.3031644008292634E-4</v>
      </c>
      <c r="AH1640" s="13">
        <f t="shared" si="2149"/>
        <v>2.788111592283561E-4</v>
      </c>
      <c r="AI1640" s="13">
        <f t="shared" si="2150"/>
        <v>3.3706097367912119E-4</v>
      </c>
      <c r="AJ1640" s="13">
        <f t="shared" si="2151"/>
        <v>2.0374023100787472E-4</v>
      </c>
      <c r="AK1640" s="13">
        <f t="shared" si="2152"/>
        <v>8.2102023021823455E-5</v>
      </c>
      <c r="AL1640" s="13">
        <f t="shared" si="2153"/>
        <v>5.1710380603926933E-7</v>
      </c>
      <c r="AM1640" s="13">
        <f t="shared" si="2154"/>
        <v>4.1746761403178125E-3</v>
      </c>
      <c r="AN1640" s="13">
        <f t="shared" si="2155"/>
        <v>1.7990781452760967E-3</v>
      </c>
      <c r="AO1640" s="13">
        <f t="shared" si="2156"/>
        <v>3.8765667850868007E-4</v>
      </c>
      <c r="AP1640" s="13">
        <f t="shared" si="2157"/>
        <v>5.568692713986945E-5</v>
      </c>
      <c r="AQ1640" s="13">
        <f t="shared" si="2158"/>
        <v>5.9995751902382586E-6</v>
      </c>
      <c r="AR1640" s="13">
        <f t="shared" si="2159"/>
        <v>2.4030753350301485E-5</v>
      </c>
      <c r="AS1640" s="13">
        <f t="shared" si="2160"/>
        <v>2.9051308939400727E-5</v>
      </c>
      <c r="AT1640" s="13">
        <f t="shared" si="2161"/>
        <v>1.7560384786728218E-5</v>
      </c>
      <c r="AU1640" s="13">
        <f t="shared" si="2162"/>
        <v>7.0763791171725636E-6</v>
      </c>
      <c r="AV1640" s="13">
        <f t="shared" si="2163"/>
        <v>2.1386977855890317E-6</v>
      </c>
      <c r="AW1640" s="13">
        <f t="shared" si="2164"/>
        <v>7.4834315498324043E-9</v>
      </c>
      <c r="AX1640" s="13">
        <f t="shared" si="2165"/>
        <v>8.4114304495851546E-4</v>
      </c>
      <c r="AY1640" s="13">
        <f t="shared" si="2166"/>
        <v>3.6249088992102043E-4</v>
      </c>
      <c r="AZ1640" s="13">
        <f t="shared" si="2167"/>
        <v>7.8107788005435998E-5</v>
      </c>
      <c r="BA1640" s="13">
        <f t="shared" si="2168"/>
        <v>1.1220192868720798E-5</v>
      </c>
      <c r="BB1640" s="13">
        <f t="shared" si="2169"/>
        <v>1.2088365119480598E-6</v>
      </c>
      <c r="BC1640" s="13">
        <f t="shared" si="2170"/>
        <v>1.0418970366846129E-7</v>
      </c>
      <c r="BD1640" s="13">
        <f t="shared" si="2171"/>
        <v>1.7260102625891525E-6</v>
      </c>
      <c r="BE1640" s="13">
        <f t="shared" si="2172"/>
        <v>2.0866119609364875E-6</v>
      </c>
      <c r="BF1640" s="13">
        <f t="shared" si="2173"/>
        <v>1.2612756626927418E-6</v>
      </c>
      <c r="BG1640" s="13">
        <f t="shared" si="2174"/>
        <v>5.0826134329484849E-7</v>
      </c>
      <c r="BH1640" s="13">
        <f t="shared" si="2175"/>
        <v>1.536120933327732E-7</v>
      </c>
      <c r="BI1640" s="13">
        <f t="shared" si="2176"/>
        <v>3.7141011063495934E-8</v>
      </c>
      <c r="BJ1640" s="14">
        <f t="shared" si="2177"/>
        <v>0.55871161297508787</v>
      </c>
      <c r="BK1640" s="14">
        <f t="shared" si="2178"/>
        <v>0.30939279913011997</v>
      </c>
      <c r="BL1640" s="14">
        <f t="shared" si="2179"/>
        <v>0.1294073648259931</v>
      </c>
      <c r="BM1640" s="14">
        <f t="shared" si="2180"/>
        <v>0.22673222245044311</v>
      </c>
      <c r="BN1640" s="14">
        <f t="shared" si="2181"/>
        <v>0.77300494375148621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1.5221</v>
      </c>
      <c r="F1641" s="10">
        <f>VLOOKUP(B1641,home!$B$2:$E$405,3,FALSE)</f>
        <v>0.98550000000000004</v>
      </c>
      <c r="G1641" s="10">
        <f>VLOOKUP(C1641,away!$B$2:$E$405,4,FALSE)</f>
        <v>0.876</v>
      </c>
      <c r="H1641" s="10">
        <f>VLOOKUP(A1641,away!$A$2:$E$405,3,FALSE)</f>
        <v>1.1471</v>
      </c>
      <c r="I1641" s="10">
        <f>VLOOKUP(C1641,away!$B$2:$E$405,3,FALSE)</f>
        <v>0.96860000000000002</v>
      </c>
      <c r="J1641" s="10">
        <f>VLOOKUP(B1641,home!$B$2:$E$405,4,FALSE)</f>
        <v>0.98070000000000002</v>
      </c>
      <c r="K1641" s="12">
        <f t="shared" si="2126"/>
        <v>1.3140258858</v>
      </c>
      <c r="L1641" s="12">
        <f t="shared" si="2127"/>
        <v>1.0896371955420001</v>
      </c>
      <c r="M1641" s="13">
        <f t="shared" si="2128"/>
        <v>9.0386253939083908E-2</v>
      </c>
      <c r="N1641" s="13">
        <f t="shared" si="2129"/>
        <v>0.11876987739644847</v>
      </c>
      <c r="O1641" s="13">
        <f t="shared" si="2130"/>
        <v>9.8488224257730461E-2</v>
      </c>
      <c r="P1641" s="13">
        <f t="shared" si="2131"/>
        <v>0.12941607612113332</v>
      </c>
      <c r="Q1641" s="13">
        <f t="shared" si="2132"/>
        <v>7.8033346676112822E-2</v>
      </c>
      <c r="R1641" s="13">
        <f t="shared" si="2133"/>
        <v>5.3658216237052497E-2</v>
      </c>
      <c r="S1641" s="13">
        <f t="shared" si="2134"/>
        <v>4.632485590640445E-2</v>
      </c>
      <c r="T1641" s="13">
        <f t="shared" si="2135"/>
        <v>8.5028037030916243E-2</v>
      </c>
      <c r="U1641" s="13">
        <f t="shared" si="2136"/>
        <v>7.0508285121340844E-2</v>
      </c>
      <c r="V1641" s="13">
        <f t="shared" si="2137"/>
        <v>7.3698289495365077E-3</v>
      </c>
      <c r="W1641" s="13">
        <f t="shared" si="2138"/>
        <v>3.4179279162672542E-2</v>
      </c>
      <c r="X1641" s="13">
        <f t="shared" si="2139"/>
        <v>3.7243013892461631E-2</v>
      </c>
      <c r="Y1641" s="13">
        <f t="shared" si="2140"/>
        <v>2.0290686605656819E-2</v>
      </c>
      <c r="Z1641" s="13">
        <f t="shared" si="2141"/>
        <v>1.9489329419442702E-2</v>
      </c>
      <c r="AA1641" s="13">
        <f t="shared" si="2142"/>
        <v>2.5609483354031192E-2</v>
      </c>
      <c r="AB1641" s="13">
        <f t="shared" si="2143"/>
        <v>1.6825762024580602E-2</v>
      </c>
      <c r="AC1641" s="13">
        <f t="shared" si="2144"/>
        <v>6.5951285646802271E-4</v>
      </c>
      <c r="AD1641" s="13">
        <f t="shared" si="2145"/>
        <v>1.122811439443407E-2</v>
      </c>
      <c r="AE1641" s="13">
        <f t="shared" si="2146"/>
        <v>1.2234571079975904E-2</v>
      </c>
      <c r="AF1641" s="13">
        <f t="shared" si="2147"/>
        <v>6.6656218601221012E-3</v>
      </c>
      <c r="AG1641" s="13">
        <f t="shared" si="2148"/>
        <v>2.4210365034022991E-3</v>
      </c>
      <c r="AH1641" s="13">
        <f t="shared" si="2149"/>
        <v>5.3090745628989354E-3</v>
      </c>
      <c r="AI1641" s="13">
        <f t="shared" si="2150"/>
        <v>6.9762614052915209E-3</v>
      </c>
      <c r="AJ1641" s="13">
        <f t="shared" si="2151"/>
        <v>4.5834940363302734E-3</v>
      </c>
      <c r="AK1641" s="13">
        <f t="shared" si="2152"/>
        <v>2.007609937049301E-3</v>
      </c>
      <c r="AL1641" s="13">
        <f t="shared" si="2153"/>
        <v>3.7771923192238796E-5</v>
      </c>
      <c r="AM1641" s="13">
        <f t="shared" si="2154"/>
        <v>2.9508065926019916E-3</v>
      </c>
      <c r="AN1641" s="13">
        <f t="shared" si="2155"/>
        <v>3.2153086201496799E-3</v>
      </c>
      <c r="AO1641" s="13">
        <f t="shared" si="2156"/>
        <v>1.7517599338309575E-3</v>
      </c>
      <c r="AP1641" s="13">
        <f t="shared" si="2157"/>
        <v>6.3626092718746812E-4</v>
      </c>
      <c r="AQ1641" s="13">
        <f t="shared" si="2158"/>
        <v>1.7332339308337636E-4</v>
      </c>
      <c r="AR1641" s="13">
        <f t="shared" si="2159"/>
        <v>1.1569930235281135E-3</v>
      </c>
      <c r="AS1641" s="13">
        <f t="shared" si="2160"/>
        <v>1.5203187826059495E-3</v>
      </c>
      <c r="AT1641" s="13">
        <f t="shared" si="2161"/>
        <v>9.9886911750608049E-4</v>
      </c>
      <c r="AU1641" s="13">
        <f t="shared" si="2162"/>
        <v>4.3751329230973051E-4</v>
      </c>
      <c r="AV1641" s="13">
        <f t="shared" si="2163"/>
        <v>1.4372594786914202E-4</v>
      </c>
      <c r="AW1641" s="13">
        <f t="shared" si="2164"/>
        <v>1.5022853691345507E-6</v>
      </c>
      <c r="AX1641" s="13">
        <f t="shared" si="2165"/>
        <v>6.4623937444471845E-4</v>
      </c>
      <c r="AY1641" s="13">
        <f t="shared" si="2166"/>
        <v>7.041664596187596E-4</v>
      </c>
      <c r="AZ1641" s="13">
        <f t="shared" si="2167"/>
        <v>3.836429831268621E-4</v>
      </c>
      <c r="BA1641" s="13">
        <f t="shared" si="2168"/>
        <v>1.3934388807457365E-4</v>
      </c>
      <c r="BB1641" s="13">
        <f t="shared" si="2169"/>
        <v>3.7958570854374193E-5</v>
      </c>
      <c r="BC1641" s="13">
        <f t="shared" si="2170"/>
        <v>8.2722141385085234E-6</v>
      </c>
      <c r="BD1641" s="13">
        <f t="shared" si="2171"/>
        <v>2.101171055698054E-4</v>
      </c>
      <c r="BE1641" s="13">
        <f t="shared" si="2172"/>
        <v>2.7609931576809562E-4</v>
      </c>
      <c r="BF1641" s="13">
        <f t="shared" si="2173"/>
        <v>1.8140082398547294E-4</v>
      </c>
      <c r="BG1641" s="13">
        <f t="shared" si="2174"/>
        <v>7.9455126140786975E-5</v>
      </c>
      <c r="BH1641" s="13">
        <f t="shared" si="2175"/>
        <v>2.6101523127124592E-5</v>
      </c>
      <c r="BI1641" s="13">
        <f t="shared" si="2176"/>
        <v>6.8596154095698158E-6</v>
      </c>
      <c r="BJ1641" s="14">
        <f t="shared" si="2177"/>
        <v>0.41674066755931427</v>
      </c>
      <c r="BK1641" s="14">
        <f t="shared" si="2178"/>
        <v>0.27489846615543723</v>
      </c>
      <c r="BL1641" s="14">
        <f t="shared" si="2179"/>
        <v>0.28900386461012545</v>
      </c>
      <c r="BM1641" s="14">
        <f t="shared" si="2180"/>
        <v>0.43067766894250853</v>
      </c>
      <c r="BN1641" s="14">
        <f t="shared" si="2181"/>
        <v>0.56875199462756143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1.5207999999999999</v>
      </c>
      <c r="F1642" s="10">
        <f>VLOOKUP(B1642,home!$B$2:$E$405,3,FALSE)</f>
        <v>0.56989999999999996</v>
      </c>
      <c r="G1642" s="10">
        <f>VLOOKUP(C1642,away!$B$2:$E$405,4,FALSE)</f>
        <v>1.2713000000000001</v>
      </c>
      <c r="H1642" s="10">
        <f>VLOOKUP(A1642,away!$A$2:$E$405,3,FALSE)</f>
        <v>1.1375</v>
      </c>
      <c r="I1642" s="10">
        <f>VLOOKUP(C1642,away!$B$2:$E$405,3,FALSE)</f>
        <v>0.64470000000000005</v>
      </c>
      <c r="J1642" s="10">
        <f>VLOOKUP(B1642,home!$B$2:$E$405,4,FALSE)</f>
        <v>1.4066000000000001</v>
      </c>
      <c r="K1642" s="12">
        <f t="shared" si="2126"/>
        <v>1.1018406934959999</v>
      </c>
      <c r="L1642" s="12">
        <f t="shared" si="2127"/>
        <v>1.0315248352499999</v>
      </c>
      <c r="M1642" s="13">
        <f t="shared" si="2128"/>
        <v>0.11843801579162608</v>
      </c>
      <c r="N1642" s="13">
        <f t="shared" si="2129"/>
        <v>0.13049982545613545</v>
      </c>
      <c r="O1642" s="13">
        <f t="shared" si="2130"/>
        <v>0.12217175472679399</v>
      </c>
      <c r="P1642" s="13">
        <f t="shared" si="2131"/>
        <v>0.13461381095379388</v>
      </c>
      <c r="Q1642" s="13">
        <f t="shared" si="2132"/>
        <v>7.1895009090847631E-2</v>
      </c>
      <c r="R1642" s="13">
        <f t="shared" si="2133"/>
        <v>6.3011599583379777E-2</v>
      </c>
      <c r="S1642" s="13">
        <f t="shared" si="2134"/>
        <v>3.8249708040078802E-2</v>
      </c>
      <c r="T1642" s="13">
        <f t="shared" si="2135"/>
        <v>7.4161487407733859E-2</v>
      </c>
      <c r="U1642" s="13">
        <f t="shared" si="2136"/>
        <v>6.9428744583243426E-2</v>
      </c>
      <c r="V1642" s="13">
        <f t="shared" si="2137"/>
        <v>4.8304112987615977E-3</v>
      </c>
      <c r="W1642" s="13">
        <f t="shared" si="2138"/>
        <v>2.6405615558520248E-2</v>
      </c>
      <c r="X1642" s="13">
        <f t="shared" si="2139"/>
        <v>2.7238048238677436E-2</v>
      </c>
      <c r="Y1642" s="13">
        <f t="shared" si="2140"/>
        <v>1.4048361610966644E-2</v>
      </c>
      <c r="Z1642" s="13">
        <f t="shared" si="2141"/>
        <v>2.1666009959694931E-2</v>
      </c>
      <c r="AA1642" s="13">
        <f t="shared" si="2142"/>
        <v>2.3872491439281503E-2</v>
      </c>
      <c r="AB1642" s="13">
        <f t="shared" si="2143"/>
        <v>1.315184126146763E-2</v>
      </c>
      <c r="AC1642" s="13">
        <f t="shared" si="2144"/>
        <v>3.4313310904359677E-4</v>
      </c>
      <c r="AD1642" s="13">
        <f t="shared" si="2145"/>
        <v>7.2736954397971849E-3</v>
      </c>
      <c r="AE1642" s="13">
        <f t="shared" si="2146"/>
        <v>7.5029974901954684E-3</v>
      </c>
      <c r="AF1642" s="13">
        <f t="shared" si="2147"/>
        <v>3.8697641249775209E-3</v>
      </c>
      <c r="AG1642" s="13">
        <f t="shared" si="2148"/>
        <v>1.3305859338245993E-3</v>
      </c>
      <c r="AH1642" s="13">
        <f t="shared" si="2149"/>
        <v>5.5872568385497926E-3</v>
      </c>
      <c r="AI1642" s="13">
        <f t="shared" si="2150"/>
        <v>6.1562669497279713E-3</v>
      </c>
      <c r="AJ1642" s="13">
        <f t="shared" si="2151"/>
        <v>3.3916127226173865E-3</v>
      </c>
      <c r="AK1642" s="13">
        <f t="shared" si="2152"/>
        <v>1.2456723047861989E-3</v>
      </c>
      <c r="AL1642" s="13">
        <f t="shared" si="2153"/>
        <v>1.5599874808455904E-5</v>
      </c>
      <c r="AM1642" s="13">
        <f t="shared" si="2154"/>
        <v>1.6028907255329634E-3</v>
      </c>
      <c r="AN1642" s="13">
        <f t="shared" si="2155"/>
        <v>1.6534215915791431E-3</v>
      </c>
      <c r="AO1642" s="13">
        <f t="shared" si="2156"/>
        <v>8.5277271742623399E-4</v>
      </c>
      <c r="AP1642" s="13">
        <f t="shared" si="2157"/>
        <v>2.9321874561626365E-4</v>
      </c>
      <c r="AQ1642" s="13">
        <f t="shared" si="2158"/>
        <v>7.5615604566006998E-5</v>
      </c>
      <c r="AR1642" s="13">
        <f t="shared" si="2159"/>
        <v>1.1526788379769024E-3</v>
      </c>
      <c r="AS1642" s="13">
        <f t="shared" si="2160"/>
        <v>1.2700684502146334E-3</v>
      </c>
      <c r="AT1642" s="13">
        <f t="shared" si="2161"/>
        <v>6.9970655098594093E-4</v>
      </c>
      <c r="AU1642" s="13">
        <f t="shared" si="2162"/>
        <v>2.5698838379401435E-4</v>
      </c>
      <c r="AV1642" s="13">
        <f t="shared" si="2163"/>
        <v>7.0790064755003299E-5</v>
      </c>
      <c r="AW1642" s="13">
        <f t="shared" si="2164"/>
        <v>4.9251233143449433E-7</v>
      </c>
      <c r="AX1642" s="13">
        <f t="shared" si="2165"/>
        <v>2.9435503810325747E-4</v>
      </c>
      <c r="AY1642" s="13">
        <f t="shared" si="2166"/>
        <v>3.0363453218447016E-4</v>
      </c>
      <c r="AZ1642" s="13">
        <f t="shared" si="2167"/>
        <v>1.5660328039389815E-4</v>
      </c>
      <c r="BA1642" s="13">
        <f t="shared" si="2168"/>
        <v>5.3846724335975123E-5</v>
      </c>
      <c r="BB1642" s="13">
        <f t="shared" si="2169"/>
        <v>1.3886058362354724E-5</v>
      </c>
      <c r="BC1642" s="13">
        <f t="shared" si="2170"/>
        <v>2.864762812899969E-6</v>
      </c>
      <c r="BD1642" s="13">
        <f t="shared" si="2171"/>
        <v>1.9816947474004753E-4</v>
      </c>
      <c r="BE1642" s="13">
        <f t="shared" si="2172"/>
        <v>2.1835119147731199E-4</v>
      </c>
      <c r="BF1642" s="13">
        <f t="shared" si="2173"/>
        <v>1.2029411412151969E-4</v>
      </c>
      <c r="BG1642" s="13">
        <f t="shared" si="2174"/>
        <v>4.4181650042380718E-5</v>
      </c>
      <c r="BH1642" s="13">
        <f t="shared" si="2175"/>
        <v>1.2170284980623598E-5</v>
      </c>
      <c r="BI1642" s="13">
        <f t="shared" si="2176"/>
        <v>2.6819430486188495E-6</v>
      </c>
      <c r="BJ1642" s="14">
        <f t="shared" si="2177"/>
        <v>0.36952850013258948</v>
      </c>
      <c r="BK1642" s="14">
        <f t="shared" si="2178"/>
        <v>0.2967943136002969</v>
      </c>
      <c r="BL1642" s="14">
        <f t="shared" si="2179"/>
        <v>0.31206332135598475</v>
      </c>
      <c r="BM1642" s="14">
        <f t="shared" si="2180"/>
        <v>0.35911898742613624</v>
      </c>
      <c r="BN1642" s="14">
        <f t="shared" si="2181"/>
        <v>0.64063001560257682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1.6306</v>
      </c>
      <c r="F1643" s="10">
        <f>VLOOKUP(B1643,home!$B$2:$E$405,3,FALSE)</f>
        <v>1.0462</v>
      </c>
      <c r="G1643" s="10">
        <f>VLOOKUP(C1643,away!$B$2:$E$405,4,FALSE)</f>
        <v>0.82969999999999999</v>
      </c>
      <c r="H1643" s="10">
        <f>VLOOKUP(A1643,away!$A$2:$E$405,3,FALSE)</f>
        <v>1.1465000000000001</v>
      </c>
      <c r="I1643" s="10">
        <f>VLOOKUP(C1643,away!$B$2:$E$405,3,FALSE)</f>
        <v>1.7444</v>
      </c>
      <c r="J1643" s="10">
        <f>VLOOKUP(B1643,home!$B$2:$E$405,4,FALSE)</f>
        <v>0.92349999999999999</v>
      </c>
      <c r="K1643" s="12">
        <f t="shared" si="2126"/>
        <v>1.415413207484</v>
      </c>
      <c r="L1643" s="12">
        <f t="shared" si="2127"/>
        <v>1.8469580731000002</v>
      </c>
      <c r="M1643" s="13">
        <f t="shared" si="2128"/>
        <v>3.8297476197859254E-2</v>
      </c>
      <c r="N1643" s="13">
        <f t="shared" si="2129"/>
        <v>5.4206753623754114E-2</v>
      </c>
      <c r="O1643" s="13">
        <f t="shared" si="2130"/>
        <v>7.0733832842991243E-2</v>
      </c>
      <c r="P1643" s="13">
        <f t="shared" si="2131"/>
        <v>0.10011760122193535</v>
      </c>
      <c r="Q1643" s="13">
        <f t="shared" si="2132"/>
        <v>3.836247750694638E-2</v>
      </c>
      <c r="R1643" s="13">
        <f t="shared" si="2133"/>
        <v>6.5321211805334317E-2</v>
      </c>
      <c r="S1643" s="13">
        <f t="shared" si="2134"/>
        <v>6.5432079797171902E-2</v>
      </c>
      <c r="T1643" s="13">
        <f t="shared" si="2135"/>
        <v>7.0853887535571786E-2</v>
      </c>
      <c r="U1643" s="13">
        <f t="shared" si="2136"/>
        <v>9.2456505918129983E-2</v>
      </c>
      <c r="V1643" s="13">
        <f t="shared" si="2137"/>
        <v>1.9005902455732079E-2</v>
      </c>
      <c r="W1643" s="13">
        <f t="shared" si="2138"/>
        <v>1.8099585778379917E-2</v>
      </c>
      <c r="X1643" s="13">
        <f t="shared" si="2139"/>
        <v>3.3429176073144738E-2</v>
      </c>
      <c r="Y1643" s="13">
        <f t="shared" si="2140"/>
        <v>3.0871143312688025E-2</v>
      </c>
      <c r="Z1643" s="13">
        <f t="shared" si="2141"/>
        <v>4.0215179829512428E-2</v>
      </c>
      <c r="AA1643" s="13">
        <f t="shared" si="2142"/>
        <v>5.6921096672036049E-2</v>
      </c>
      <c r="AB1643" s="13">
        <f t="shared" si="2143"/>
        <v>4.028343600703669E-2</v>
      </c>
      <c r="AC1643" s="13">
        <f t="shared" si="2144"/>
        <v>3.1053374005235892E-3</v>
      </c>
      <c r="AD1643" s="13">
        <f t="shared" si="2145"/>
        <v>6.4045981901771345E-3</v>
      </c>
      <c r="AE1643" s="13">
        <f t="shared" si="2146"/>
        <v>1.1829024332309309E-2</v>
      </c>
      <c r="AF1643" s="13">
        <f t="shared" si="2147"/>
        <v>1.092385599372751E-2</v>
      </c>
      <c r="AG1643" s="13">
        <f t="shared" si="2148"/>
        <v>6.7253013389989508E-3</v>
      </c>
      <c r="AH1643" s="13">
        <f t="shared" si="2149"/>
        <v>1.8568937761821572E-2</v>
      </c>
      <c r="AI1643" s="13">
        <f t="shared" si="2150"/>
        <v>2.6282719757030643E-2</v>
      </c>
      <c r="AJ1643" s="13">
        <f t="shared" si="2151"/>
        <v>1.8600454336350918E-2</v>
      </c>
      <c r="AK1643" s="13">
        <f t="shared" si="2152"/>
        <v>8.7757762442913726E-3</v>
      </c>
      <c r="AL1643" s="13">
        <f t="shared" si="2153"/>
        <v>3.2472002062899381E-4</v>
      </c>
      <c r="AM1643" s="13">
        <f t="shared" si="2154"/>
        <v>1.8130305734009649E-3</v>
      </c>
      <c r="AN1643" s="13">
        <f t="shared" si="2155"/>
        <v>3.3485914543200349E-3</v>
      </c>
      <c r="AO1643" s="13">
        <f t="shared" si="2156"/>
        <v>3.0923540100350299E-3</v>
      </c>
      <c r="AP1643" s="13">
        <f t="shared" si="2157"/>
        <v>1.903816067905786E-3</v>
      </c>
      <c r="AQ1643" s="13">
        <f t="shared" si="2158"/>
        <v>8.7906711407902268E-4</v>
      </c>
      <c r="AR1643" s="13">
        <f t="shared" si="2159"/>
        <v>6.8592099016175573E-3</v>
      </c>
      <c r="AS1643" s="13">
        <f t="shared" si="2160"/>
        <v>9.7086162876545198E-3</v>
      </c>
      <c r="AT1643" s="13">
        <f t="shared" si="2161"/>
        <v>6.8708518599702442E-3</v>
      </c>
      <c r="AU1643" s="13">
        <f t="shared" si="2162"/>
        <v>3.2416981564226291E-3</v>
      </c>
      <c r="AV1643" s="13">
        <f t="shared" si="2163"/>
        <v>1.1470855963192819E-3</v>
      </c>
      <c r="AW1643" s="13">
        <f t="shared" si="2164"/>
        <v>2.3580165328035033E-5</v>
      </c>
      <c r="AX1643" s="13">
        <f t="shared" si="2165"/>
        <v>4.2769790319400304E-4</v>
      </c>
      <c r="AY1643" s="13">
        <f t="shared" si="2166"/>
        <v>7.8994009515210629E-4</v>
      </c>
      <c r="AZ1643" s="13">
        <f t="shared" si="2167"/>
        <v>7.2949311800328271E-4</v>
      </c>
      <c r="BA1643" s="13">
        <f t="shared" si="2168"/>
        <v>4.4911440118901807E-4</v>
      </c>
      <c r="BB1643" s="13">
        <f t="shared" si="2169"/>
        <v>2.0737386725538237E-4</v>
      </c>
      <c r="BC1643" s="13">
        <f t="shared" si="2170"/>
        <v>7.6602167655459214E-5</v>
      </c>
      <c r="BD1643" s="13">
        <f t="shared" si="2171"/>
        <v>2.1114455171466688E-3</v>
      </c>
      <c r="BE1643" s="13">
        <f t="shared" si="2172"/>
        <v>2.9885678718522797E-3</v>
      </c>
      <c r="BF1643" s="13">
        <f t="shared" si="2173"/>
        <v>2.1150292186410337E-3</v>
      </c>
      <c r="BG1643" s="13">
        <f t="shared" si="2174"/>
        <v>9.9788009675969426E-4</v>
      </c>
      <c r="BH1643" s="13">
        <f t="shared" si="2175"/>
        <v>3.5310316710977118E-4</v>
      </c>
      <c r="BI1643" s="13">
        <f t="shared" si="2176"/>
        <v>9.9957377266319847E-5</v>
      </c>
      <c r="BJ1643" s="14">
        <f t="shared" si="2177"/>
        <v>0.29542288445788811</v>
      </c>
      <c r="BK1643" s="14">
        <f t="shared" si="2178"/>
        <v>0.22707305718900328</v>
      </c>
      <c r="BL1643" s="14">
        <f t="shared" si="2179"/>
        <v>0.43443741639578271</v>
      </c>
      <c r="BM1643" s="14">
        <f t="shared" si="2180"/>
        <v>0.62934282474354186</v>
      </c>
      <c r="BN1643" s="14">
        <f t="shared" si="2181"/>
        <v>0.36703935319882064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1.391</v>
      </c>
      <c r="F1644" s="10">
        <f>VLOOKUP(B1644,home!$B$2:$E$405,3,FALSE)</f>
        <v>0.82950000000000002</v>
      </c>
      <c r="G1644" s="10">
        <f>VLOOKUP(C1644,away!$B$2:$E$405,4,FALSE)</f>
        <v>1.1383000000000001</v>
      </c>
      <c r="H1644" s="10">
        <f>VLOOKUP(A1644,away!$A$2:$E$405,3,FALSE)</f>
        <v>1.016</v>
      </c>
      <c r="I1644" s="10">
        <f>VLOOKUP(C1644,away!$B$2:$E$405,3,FALSE)</f>
        <v>0.82020000000000004</v>
      </c>
      <c r="J1644" s="10">
        <f>VLOOKUP(B1644,home!$B$2:$E$405,4,FALSE)</f>
        <v>0.60570000000000002</v>
      </c>
      <c r="K1644" s="12">
        <f t="shared" si="2126"/>
        <v>1.3134098113500001</v>
      </c>
      <c r="L1644" s="12">
        <f t="shared" si="2127"/>
        <v>0.50474386224000001</v>
      </c>
      <c r="M1644" s="13">
        <f t="shared" si="2128"/>
        <v>0.16232517969348267</v>
      </c>
      <c r="N1644" s="13">
        <f t="shared" si="2129"/>
        <v>0.21319948363857197</v>
      </c>
      <c r="O1644" s="13">
        <f t="shared" si="2130"/>
        <v>8.1932638137290459E-2</v>
      </c>
      <c r="P1644" s="13">
        <f t="shared" si="2131"/>
        <v>0.1076111307993065</v>
      </c>
      <c r="Q1644" s="13">
        <f t="shared" si="2132"/>
        <v>0.14000914679282717</v>
      </c>
      <c r="R1644" s="13">
        <f t="shared" si="2133"/>
        <v>2.0677498108464153E-2</v>
      </c>
      <c r="S1644" s="13">
        <f t="shared" si="2134"/>
        <v>1.7834810800413353E-2</v>
      </c>
      <c r="T1644" s="13">
        <f t="shared" si="2135"/>
        <v>7.0668757501138685E-2</v>
      </c>
      <c r="U1644" s="13">
        <f t="shared" si="2136"/>
        <v>2.7158028889827889E-2</v>
      </c>
      <c r="V1644" s="13">
        <f t="shared" si="2137"/>
        <v>1.3137033271720525E-3</v>
      </c>
      <c r="W1644" s="13">
        <f t="shared" si="2138"/>
        <v>6.1296462358813857E-2</v>
      </c>
      <c r="X1644" s="13">
        <f t="shared" si="2139"/>
        <v>3.0939013152636485E-2</v>
      </c>
      <c r="Y1644" s="13">
        <f t="shared" si="2140"/>
        <v>7.8081384962779493E-3</v>
      </c>
      <c r="Z1644" s="13">
        <f t="shared" si="2141"/>
        <v>3.4789467522421636E-3</v>
      </c>
      <c r="AA1644" s="13">
        <f t="shared" si="2142"/>
        <v>4.5692827975590761E-3</v>
      </c>
      <c r="AB1644" s="13">
        <f t="shared" si="2143"/>
        <v>3.0006704285734341E-3</v>
      </c>
      <c r="AC1644" s="13">
        <f t="shared" si="2144"/>
        <v>5.4431289110052895E-5</v>
      </c>
      <c r="AD1644" s="13">
        <f t="shared" si="2145"/>
        <v>2.0126843765778023E-2</v>
      </c>
      <c r="AE1644" s="13">
        <f t="shared" si="2146"/>
        <v>1.0158900857039865E-2</v>
      </c>
      <c r="AF1644" s="13">
        <f t="shared" si="2147"/>
        <v>2.5638214273477735E-3</v>
      </c>
      <c r="AG1644" s="13">
        <f t="shared" si="2148"/>
        <v>4.3135770977772829E-4</v>
      </c>
      <c r="AH1644" s="13">
        <f t="shared" si="2149"/>
        <v>4.3899425506350353E-4</v>
      </c>
      <c r="AI1644" s="13">
        <f t="shared" si="2150"/>
        <v>5.7657936172669007E-4</v>
      </c>
      <c r="AJ1644" s="13">
        <f t="shared" si="2151"/>
        <v>3.786424953568778E-4</v>
      </c>
      <c r="AK1644" s="13">
        <f t="shared" si="2152"/>
        <v>1.6577092279859004E-4</v>
      </c>
      <c r="AL1644" s="13">
        <f t="shared" si="2153"/>
        <v>1.4433774434889958E-6</v>
      </c>
      <c r="AM1644" s="13">
        <f t="shared" si="2154"/>
        <v>5.2869588146962875E-3</v>
      </c>
      <c r="AN1644" s="13">
        <f t="shared" si="2155"/>
        <v>2.6685600116336163E-3</v>
      </c>
      <c r="AO1644" s="13">
        <f t="shared" si="2156"/>
        <v>6.7346964344558544E-4</v>
      </c>
      <c r="AP1644" s="13">
        <f t="shared" si="2157"/>
        <v>1.1330988964470683E-4</v>
      </c>
      <c r="AQ1644" s="13">
        <f t="shared" si="2158"/>
        <v>1.4298117832314377E-5</v>
      </c>
      <c r="AR1644" s="13">
        <f t="shared" si="2159"/>
        <v>4.4315931160384915E-5</v>
      </c>
      <c r="AS1644" s="13">
        <f t="shared" si="2160"/>
        <v>5.8204978785160744E-5</v>
      </c>
      <c r="AT1644" s="13">
        <f t="shared" si="2161"/>
        <v>3.8223495102924373E-5</v>
      </c>
      <c r="AU1644" s="13">
        <f t="shared" si="2162"/>
        <v>1.6734371164089849E-5</v>
      </c>
      <c r="AV1644" s="13">
        <f t="shared" si="2163"/>
        <v>5.4947718184220328E-6</v>
      </c>
      <c r="AW1644" s="13">
        <f t="shared" si="2164"/>
        <v>2.6579616838893451E-8</v>
      </c>
      <c r="AX1644" s="13">
        <f t="shared" si="2165"/>
        <v>1.1573239299042446E-3</v>
      </c>
      <c r="AY1644" s="13">
        <f t="shared" si="2166"/>
        <v>5.841521502426433E-4</v>
      </c>
      <c r="AZ1644" s="13">
        <f t="shared" si="2167"/>
        <v>1.4742360622463629E-4</v>
      </c>
      <c r="BA1644" s="13">
        <f t="shared" si="2168"/>
        <v>2.4803720130390608E-5</v>
      </c>
      <c r="BB1644" s="13">
        <f t="shared" si="2169"/>
        <v>3.1298813741333478E-6</v>
      </c>
      <c r="BC1644" s="13">
        <f t="shared" si="2170"/>
        <v>3.1595768262662104E-7</v>
      </c>
      <c r="BD1644" s="13">
        <f t="shared" si="2171"/>
        <v>3.7280323754424374E-6</v>
      </c>
      <c r="BE1644" s="13">
        <f t="shared" si="2172"/>
        <v>4.8964342989365448E-6</v>
      </c>
      <c r="BF1644" s="13">
        <f t="shared" si="2173"/>
        <v>3.2155124244269594E-6</v>
      </c>
      <c r="BG1644" s="13">
        <f t="shared" si="2174"/>
        <v>1.4077618555867314E-6</v>
      </c>
      <c r="BH1644" s="13">
        <f t="shared" si="2175"/>
        <v>4.622420582929737E-7</v>
      </c>
      <c r="BI1644" s="13">
        <f t="shared" si="2176"/>
        <v>1.2142265091612208E-7</v>
      </c>
      <c r="BJ1644" s="14">
        <f t="shared" si="2177"/>
        <v>0.56787567142302076</v>
      </c>
      <c r="BK1644" s="14">
        <f t="shared" si="2178"/>
        <v>0.28972485143717075</v>
      </c>
      <c r="BL1644" s="14">
        <f t="shared" si="2179"/>
        <v>0.1390749103503553</v>
      </c>
      <c r="BM1644" s="14">
        <f t="shared" si="2180"/>
        <v>0.27381517722222021</v>
      </c>
      <c r="BN1644" s="14">
        <f t="shared" si="2181"/>
        <v>0.72575507716994292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1.8147</v>
      </c>
      <c r="F1655" s="10">
        <f>VLOOKUP(B1655,home!$B$2:$E$405,3,FALSE)</f>
        <v>1.1415</v>
      </c>
      <c r="G1655" s="10">
        <f>VLOOKUP(C1655,away!$B$2:$E$405,4,FALSE)</f>
        <v>0.84499999999999997</v>
      </c>
      <c r="H1655" s="10">
        <f>VLOOKUP(A1655,away!$A$2:$E$405,3,FALSE)</f>
        <v>1.2371000000000001</v>
      </c>
      <c r="I1655" s="10">
        <f>VLOOKUP(C1655,away!$B$2:$E$405,3,FALSE)</f>
        <v>1.2395</v>
      </c>
      <c r="J1655" s="10">
        <f>VLOOKUP(B1655,home!$B$2:$E$405,4,FALSE)</f>
        <v>0.86609999999999998</v>
      </c>
      <c r="K1655" s="12">
        <f t="shared" si="2182"/>
        <v>1.7504006422499998</v>
      </c>
      <c r="L1655" s="12">
        <f t="shared" si="2183"/>
        <v>1.3280651382450002</v>
      </c>
      <c r="M1655" s="13">
        <f t="shared" si="2184"/>
        <v>4.6029822354829934E-2</v>
      </c>
      <c r="N1655" s="13">
        <f t="shared" si="2185"/>
        <v>8.0570630612547725E-2</v>
      </c>
      <c r="O1655" s="13">
        <f t="shared" si="2186"/>
        <v>6.1130602389060019E-2</v>
      </c>
      <c r="P1655" s="13">
        <f t="shared" si="2187"/>
        <v>0.10700304568294003</v>
      </c>
      <c r="Q1655" s="13">
        <f t="shared" si="2188"/>
        <v>7.0515441785345523E-2</v>
      </c>
      <c r="R1655" s="13">
        <f t="shared" si="2189"/>
        <v>4.059271095641357E-2</v>
      </c>
      <c r="S1655" s="13">
        <f t="shared" si="2190"/>
        <v>6.2186052431201351E-2</v>
      </c>
      <c r="T1655" s="13">
        <f t="shared" si="2191"/>
        <v>9.364909994306217E-2</v>
      </c>
      <c r="U1655" s="13">
        <f t="shared" si="2192"/>
        <v>7.1053507328774912E-2</v>
      </c>
      <c r="V1655" s="13">
        <f t="shared" si="2193"/>
        <v>1.6062284716786748E-2</v>
      </c>
      <c r="W1655" s="13">
        <f t="shared" si="2194"/>
        <v>4.1143424863203763E-2</v>
      </c>
      <c r="X1655" s="13">
        <f t="shared" si="2195"/>
        <v>5.4641148228823481E-2</v>
      </c>
      <c r="Y1655" s="13">
        <f t="shared" si="2196"/>
        <v>3.6283502038189003E-2</v>
      </c>
      <c r="Z1655" s="13">
        <f t="shared" si="2197"/>
        <v>1.7969921429356245E-2</v>
      </c>
      <c r="AA1655" s="13">
        <f t="shared" si="2198"/>
        <v>3.1454562011127202E-2</v>
      </c>
      <c r="AB1655" s="13">
        <f t="shared" si="2199"/>
        <v>2.752904277298476E-2</v>
      </c>
      <c r="AC1655" s="13">
        <f t="shared" si="2200"/>
        <v>2.3336954410687295E-3</v>
      </c>
      <c r="AD1655" s="13">
        <f t="shared" si="2201"/>
        <v>1.8004369326229116E-2</v>
      </c>
      <c r="AE1655" s="13">
        <f t="shared" si="2202"/>
        <v>2.3910975238252509E-2</v>
      </c>
      <c r="AF1655" s="13">
        <f t="shared" si="2203"/>
        <v>1.58776663176813E-2</v>
      </c>
      <c r="AG1655" s="13">
        <f t="shared" si="2204"/>
        <v>7.0288583710664673E-3</v>
      </c>
      <c r="AH1655" s="13">
        <f t="shared" si="2205"/>
        <v>5.9663065468324502E-3</v>
      </c>
      <c r="AI1655" s="13">
        <f t="shared" si="2206"/>
        <v>1.0443426811435898E-2</v>
      </c>
      <c r="AJ1655" s="13">
        <f t="shared" si="2207"/>
        <v>9.1400904990141339E-3</v>
      </c>
      <c r="AK1655" s="13">
        <f t="shared" si="2208"/>
        <v>5.3329400932324873E-3</v>
      </c>
      <c r="AL1655" s="13">
        <f t="shared" si="2209"/>
        <v>2.1700063751346949E-4</v>
      </c>
      <c r="AM1655" s="13">
        <f t="shared" si="2210"/>
        <v>6.3029719263875258E-3</v>
      </c>
      <c r="AN1655" s="13">
        <f t="shared" si="2211"/>
        <v>8.3707572827722045E-3</v>
      </c>
      <c r="AO1655" s="13">
        <f t="shared" si="2212"/>
        <v>5.5584554639801055E-3</v>
      </c>
      <c r="AP1655" s="13">
        <f t="shared" si="2213"/>
        <v>2.4606636413998057E-3</v>
      </c>
      <c r="AQ1655" s="13">
        <f t="shared" si="2214"/>
        <v>8.169803997725198E-4</v>
      </c>
      <c r="AR1655" s="13">
        <f t="shared" si="2215"/>
        <v>1.584728745786218E-3</v>
      </c>
      <c r="AS1655" s="13">
        <f t="shared" si="2216"/>
        <v>2.7739102144162327E-3</v>
      </c>
      <c r="AT1655" s="13">
        <f t="shared" si="2217"/>
        <v>2.4277271104290047E-3</v>
      </c>
      <c r="AU1655" s="13">
        <f t="shared" si="2218"/>
        <v>1.4164983644342221E-3</v>
      </c>
      <c r="AV1655" s="13">
        <f t="shared" si="2219"/>
        <v>6.1985991171293405E-4</v>
      </c>
      <c r="AW1655" s="13">
        <f t="shared" si="2220"/>
        <v>1.4012491094050946E-5</v>
      </c>
      <c r="AX1655" s="13">
        <f t="shared" si="2221"/>
        <v>1.8387876846720742E-3</v>
      </c>
      <c r="AY1655" s="13">
        <f t="shared" si="2222"/>
        <v>2.4420298206472217E-3</v>
      </c>
      <c r="AZ1655" s="13">
        <f t="shared" si="2223"/>
        <v>1.6215873356781329E-3</v>
      </c>
      <c r="BA1655" s="13">
        <f t="shared" si="2224"/>
        <v>7.1785786971124055E-4</v>
      </c>
      <c r="BB1655" s="13">
        <f t="shared" si="2225"/>
        <v>2.383405027445801E-4</v>
      </c>
      <c r="BC1655" s="13">
        <f t="shared" si="2226"/>
        <v>6.3306342545372743E-5</v>
      </c>
      <c r="BD1655" s="13">
        <f t="shared" si="2227"/>
        <v>3.5077050014223273E-4</v>
      </c>
      <c r="BE1655" s="13">
        <f t="shared" si="2228"/>
        <v>6.1398890873131783E-4</v>
      </c>
      <c r="BF1655" s="13">
        <f t="shared" si="2229"/>
        <v>5.3736329008883773E-4</v>
      </c>
      <c r="BG1655" s="13">
        <f t="shared" si="2230"/>
        <v>3.1353368269769152E-4</v>
      </c>
      <c r="BH1655" s="13">
        <f t="shared" si="2231"/>
        <v>1.3720238989026168E-4</v>
      </c>
      <c r="BI1655" s="13">
        <f t="shared" si="2232"/>
        <v>4.803183027642977E-5</v>
      </c>
      <c r="BJ1655" s="14">
        <f t="shared" si="2233"/>
        <v>0.47205685499471178</v>
      </c>
      <c r="BK1655" s="14">
        <f t="shared" si="2234"/>
        <v>0.23627393108498751</v>
      </c>
      <c r="BL1655" s="14">
        <f t="shared" si="2235"/>
        <v>0.27346680435748077</v>
      </c>
      <c r="BM1655" s="14">
        <f t="shared" si="2236"/>
        <v>0.59149724075584675</v>
      </c>
      <c r="BN1655" s="14">
        <f t="shared" si="2237"/>
        <v>0.40584225378113681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1.8147</v>
      </c>
      <c r="F1656" s="10">
        <f>VLOOKUP(B1656,home!$B$2:$E$405,3,FALSE)</f>
        <v>0.8266</v>
      </c>
      <c r="G1656" s="10">
        <f>VLOOKUP(C1656,away!$B$2:$E$405,4,FALSE)</f>
        <v>1.2596000000000001</v>
      </c>
      <c r="H1656" s="10">
        <f>VLOOKUP(A1656,away!$A$2:$E$405,3,FALSE)</f>
        <v>1.2371000000000001</v>
      </c>
      <c r="I1656" s="10">
        <f>VLOOKUP(C1656,away!$B$2:$E$405,3,FALSE)</f>
        <v>0.98160000000000003</v>
      </c>
      <c r="J1656" s="10">
        <f>VLOOKUP(B1656,home!$B$2:$E$405,4,FALSE)</f>
        <v>0.75060000000000004</v>
      </c>
      <c r="K1656" s="12">
        <f t="shared" si="2182"/>
        <v>1.8894390727920001</v>
      </c>
      <c r="L1656" s="12">
        <f t="shared" si="2183"/>
        <v>0.91148162241600006</v>
      </c>
      <c r="M1656" s="13">
        <f t="shared" si="2184"/>
        <v>6.0754100857779436E-2</v>
      </c>
      <c r="N1656" s="13">
        <f t="shared" si="2185"/>
        <v>0.1147911719930344</v>
      </c>
      <c r="O1656" s="13">
        <f t="shared" si="2186"/>
        <v>5.53762464182741E-2</v>
      </c>
      <c r="P1656" s="13">
        <f t="shared" si="2187"/>
        <v>0.1046300436872451</v>
      </c>
      <c r="Q1656" s="13">
        <f t="shared" si="2188"/>
        <v>0.10844546278761302</v>
      </c>
      <c r="R1656" s="13">
        <f t="shared" si="2189"/>
        <v>2.5237215464318345E-2</v>
      </c>
      <c r="S1656" s="13">
        <f t="shared" si="2190"/>
        <v>4.5048177355228806E-2</v>
      </c>
      <c r="T1656" s="13">
        <f t="shared" si="2191"/>
        <v>9.8846046365307472E-2</v>
      </c>
      <c r="U1656" s="13">
        <f t="shared" si="2192"/>
        <v>4.7684180986753567E-2</v>
      </c>
      <c r="V1656" s="13">
        <f t="shared" si="2193"/>
        <v>8.6201639032693778E-3</v>
      </c>
      <c r="W1656" s="13">
        <f t="shared" si="2194"/>
        <v>6.8300364885975615E-2</v>
      </c>
      <c r="X1656" s="13">
        <f t="shared" si="2195"/>
        <v>6.2254527397873849E-2</v>
      </c>
      <c r="Y1656" s="13">
        <f t="shared" si="2196"/>
        <v>2.8371928817677691E-2</v>
      </c>
      <c r="Z1656" s="13">
        <f t="shared" si="2197"/>
        <v>7.667752698893018E-3</v>
      </c>
      <c r="AA1656" s="13">
        <f t="shared" si="2198"/>
        <v>1.4487751549794778E-2</v>
      </c>
      <c r="AB1656" s="13">
        <f t="shared" si="2199"/>
        <v>1.368686192754256E-2</v>
      </c>
      <c r="AC1656" s="13">
        <f t="shared" si="2200"/>
        <v>9.2784696120928422E-4</v>
      </c>
      <c r="AD1656" s="13">
        <f t="shared" si="2201"/>
        <v>3.226234452537826E-2</v>
      </c>
      <c r="AE1656" s="13">
        <f t="shared" si="2202"/>
        <v>2.9406534130935733E-2</v>
      </c>
      <c r="AF1656" s="13">
        <f t="shared" si="2203"/>
        <v>1.340175771964839E-2</v>
      </c>
      <c r="AG1656" s="13">
        <f t="shared" si="2204"/>
        <v>4.0718186231770903E-3</v>
      </c>
      <c r="AH1656" s="13">
        <f t="shared" si="2205"/>
        <v>1.7472539175679173E-3</v>
      </c>
      <c r="AI1656" s="13">
        <f t="shared" si="2206"/>
        <v>3.3013298219417148E-3</v>
      </c>
      <c r="AJ1656" s="13">
        <f t="shared" si="2207"/>
        <v>3.1188307788750677E-3</v>
      </c>
      <c r="AK1656" s="13">
        <f t="shared" si="2208"/>
        <v>1.9642802450109526E-3</v>
      </c>
      <c r="AL1656" s="13">
        <f t="shared" si="2209"/>
        <v>6.3917112896568604E-5</v>
      </c>
      <c r="AM1656" s="13">
        <f t="shared" si="2210"/>
        <v>1.2191546865225352E-2</v>
      </c>
      <c r="AN1656" s="13">
        <f t="shared" si="2211"/>
        <v>1.1112370916476304E-2</v>
      </c>
      <c r="AO1656" s="13">
        <f t="shared" si="2212"/>
        <v>5.0643609359190978E-3</v>
      </c>
      <c r="AP1656" s="13">
        <f t="shared" si="2213"/>
        <v>1.5386906407905841E-3</v>
      </c>
      <c r="AQ1656" s="13">
        <f t="shared" si="2214"/>
        <v>3.5062206041602898E-4</v>
      </c>
      <c r="AR1656" s="13">
        <f t="shared" si="2215"/>
        <v>3.1851796711150355E-4</v>
      </c>
      <c r="AS1656" s="13">
        <f t="shared" si="2216"/>
        <v>6.0182029244675191E-4</v>
      </c>
      <c r="AT1656" s="13">
        <f t="shared" si="2217"/>
        <v>5.685513876740009E-4</v>
      </c>
      <c r="AU1656" s="13">
        <f t="shared" si="2218"/>
        <v>3.5808106892045631E-4</v>
      </c>
      <c r="AV1656" s="13">
        <f t="shared" si="2219"/>
        <v>1.691430907113588E-4</v>
      </c>
      <c r="AW1656" s="13">
        <f t="shared" si="2220"/>
        <v>3.0577041166807647E-6</v>
      </c>
      <c r="AX1656" s="13">
        <f t="shared" si="2221"/>
        <v>3.839197500821929E-3</v>
      </c>
      <c r="AY1656" s="13">
        <f t="shared" si="2222"/>
        <v>3.4993579668246245E-3</v>
      </c>
      <c r="AZ1656" s="13">
        <f t="shared" si="2223"/>
        <v>1.5948002385078319E-3</v>
      </c>
      <c r="BA1656" s="13">
        <f t="shared" si="2224"/>
        <v>4.8454370294151428E-4</v>
      </c>
      <c r="BB1656" s="13">
        <f t="shared" si="2225"/>
        <v>1.1041317012214692E-4</v>
      </c>
      <c r="BC1656" s="13">
        <f t="shared" si="2226"/>
        <v>2.0127915087805667E-5</v>
      </c>
      <c r="BD1656" s="13">
        <f t="shared" si="2227"/>
        <v>4.8387212238573216E-5</v>
      </c>
      <c r="BE1656" s="13">
        <f t="shared" si="2228"/>
        <v>9.1424689427039476E-5</v>
      </c>
      <c r="BF1656" s="13">
        <f t="shared" si="2229"/>
        <v>8.637069021066106E-5</v>
      </c>
      <c r="BG1656" s="13">
        <f t="shared" si="2230"/>
        <v>5.4397385609345488E-5</v>
      </c>
      <c r="BH1656" s="13">
        <f t="shared" si="2231"/>
        <v>2.5695136457007654E-5</v>
      </c>
      <c r="BI1656" s="13">
        <f t="shared" si="2232"/>
        <v>9.7098789605184942E-6</v>
      </c>
      <c r="BJ1656" s="14">
        <f t="shared" si="2233"/>
        <v>0.59995798915975485</v>
      </c>
      <c r="BK1656" s="14">
        <f t="shared" si="2234"/>
        <v>0.22354360784445323</v>
      </c>
      <c r="BL1656" s="14">
        <f t="shared" si="2235"/>
        <v>0.16893604990984623</v>
      </c>
      <c r="BM1656" s="14">
        <f t="shared" si="2236"/>
        <v>0.5273748581419746</v>
      </c>
      <c r="BN1656" s="14">
        <f t="shared" si="2237"/>
        <v>0.4692342412082644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1.8147</v>
      </c>
      <c r="F1657" s="10">
        <f>VLOOKUP(B1657,home!$B$2:$E$405,3,FALSE)</f>
        <v>0.74790000000000001</v>
      </c>
      <c r="G1657" s="10">
        <f>VLOOKUP(C1657,away!$B$2:$E$405,4,FALSE)</f>
        <v>1.1021000000000001</v>
      </c>
      <c r="H1657" s="10">
        <f>VLOOKUP(A1657,away!$A$2:$E$405,3,FALSE)</f>
        <v>1.2371000000000001</v>
      </c>
      <c r="I1657" s="10">
        <f>VLOOKUP(C1657,away!$B$2:$E$405,3,FALSE)</f>
        <v>0.75449999999999995</v>
      </c>
      <c r="J1657" s="10">
        <f>VLOOKUP(B1657,home!$B$2:$E$405,4,FALSE)</f>
        <v>1.097</v>
      </c>
      <c r="K1657" s="12">
        <f t="shared" si="2182"/>
        <v>1.4957856926730002</v>
      </c>
      <c r="L1657" s="12">
        <f t="shared" si="2183"/>
        <v>1.02393096915</v>
      </c>
      <c r="M1657" s="13">
        <f t="shared" si="2184"/>
        <v>8.0482407257805658E-2</v>
      </c>
      <c r="N1657" s="13">
        <f t="shared" si="2185"/>
        <v>0.12038443328810733</v>
      </c>
      <c r="O1657" s="13">
        <f t="shared" si="2186"/>
        <v>8.2408429263009939E-2</v>
      </c>
      <c r="P1657" s="13">
        <f t="shared" si="2187"/>
        <v>0.12326534944726526</v>
      </c>
      <c r="Q1657" s="13">
        <f t="shared" si="2188"/>
        <v>9.003465646644912E-2</v>
      </c>
      <c r="R1657" s="13">
        <f t="shared" si="2189"/>
        <v>4.2190271420701496E-2</v>
      </c>
      <c r="S1657" s="13">
        <f t="shared" si="2190"/>
        <v>4.7197725851082763E-2</v>
      </c>
      <c r="T1657" s="13">
        <f t="shared" si="2191"/>
        <v>9.2189273052778548E-2</v>
      </c>
      <c r="U1657" s="13">
        <f t="shared" si="2192"/>
        <v>6.3107604361075861E-2</v>
      </c>
      <c r="V1657" s="13">
        <f t="shared" si="2193"/>
        <v>8.0319060033330007E-3</v>
      </c>
      <c r="W1657" s="13">
        <f t="shared" si="2194"/>
        <v>4.4890850329081099E-2</v>
      </c>
      <c r="X1657" s="13">
        <f t="shared" si="2195"/>
        <v>4.5965131883423604E-2</v>
      </c>
      <c r="Y1657" s="13">
        <f t="shared" si="2196"/>
        <v>2.3532561018250745E-2</v>
      </c>
      <c r="Z1657" s="13">
        <f t="shared" si="2197"/>
        <v>1.4399975168166813E-2</v>
      </c>
      <c r="AA1657" s="13">
        <f t="shared" si="2198"/>
        <v>2.1539276831390397E-2</v>
      </c>
      <c r="AB1657" s="13">
        <f t="shared" si="2199"/>
        <v>1.6109071057458398E-2</v>
      </c>
      <c r="AC1657" s="13">
        <f t="shared" si="2200"/>
        <v>7.6884481183650836E-4</v>
      </c>
      <c r="AD1657" s="13">
        <f t="shared" si="2201"/>
        <v>1.6786772913541123E-2</v>
      </c>
      <c r="AE1657" s="13">
        <f t="shared" si="2202"/>
        <v>1.7188496658263133E-2</v>
      </c>
      <c r="AF1657" s="13">
        <f t="shared" si="2203"/>
        <v>8.7999170207634526E-3</v>
      </c>
      <c r="AG1657" s="13">
        <f t="shared" si="2204"/>
        <v>3.0035025211699682E-3</v>
      </c>
      <c r="AH1657" s="13">
        <f t="shared" si="2205"/>
        <v>3.686145132419244E-3</v>
      </c>
      <c r="AI1657" s="13">
        <f t="shared" si="2206"/>
        <v>5.5136831501889265E-3</v>
      </c>
      <c r="AJ1657" s="13">
        <f t="shared" si="2207"/>
        <v>4.1236441849923974E-3</v>
      </c>
      <c r="AK1657" s="13">
        <f t="shared" si="2208"/>
        <v>2.0560293245286154E-3</v>
      </c>
      <c r="AL1657" s="13">
        <f t="shared" si="2209"/>
        <v>4.7101933270045217E-5</v>
      </c>
      <c r="AM1657" s="13">
        <f t="shared" si="2210"/>
        <v>5.0218829500450922E-3</v>
      </c>
      <c r="AN1657" s="13">
        <f t="shared" si="2211"/>
        <v>5.142061475997532E-3</v>
      </c>
      <c r="AO1657" s="13">
        <f t="shared" si="2212"/>
        <v>2.6325579952735162E-3</v>
      </c>
      <c r="AP1657" s="13">
        <f t="shared" si="2213"/>
        <v>8.9851921981466448E-4</v>
      </c>
      <c r="AQ1657" s="13">
        <f t="shared" si="2214"/>
        <v>2.3000541388618279E-4</v>
      </c>
      <c r="AR1657" s="13">
        <f t="shared" si="2215"/>
        <v>7.5487163157311862E-4</v>
      </c>
      <c r="AS1657" s="13">
        <f t="shared" si="2216"/>
        <v>1.129126186311795E-3</v>
      </c>
      <c r="AT1657" s="13">
        <f t="shared" si="2217"/>
        <v>8.4446539735380576E-4</v>
      </c>
      <c r="AU1657" s="13">
        <f t="shared" si="2218"/>
        <v>4.2104641977308116E-4</v>
      </c>
      <c r="AV1657" s="13">
        <f t="shared" si="2219"/>
        <v>1.5744880266194115E-4</v>
      </c>
      <c r="AW1657" s="13">
        <f t="shared" si="2220"/>
        <v>2.0039011084661576E-6</v>
      </c>
      <c r="AX1657" s="13">
        <f t="shared" si="2221"/>
        <v>1.2519434444926553E-3</v>
      </c>
      <c r="AY1657" s="13">
        <f t="shared" si="2222"/>
        <v>1.2819036644403539E-3</v>
      </c>
      <c r="AZ1657" s="13">
        <f t="shared" si="2223"/>
        <v>6.5629043074367393E-4</v>
      </c>
      <c r="BA1657" s="13">
        <f t="shared" si="2224"/>
        <v>2.2399869893174705E-4</v>
      </c>
      <c r="BB1657" s="13">
        <f t="shared" si="2225"/>
        <v>5.7339801221380699E-5</v>
      </c>
      <c r="BC1657" s="13">
        <f t="shared" si="2226"/>
        <v>1.1742399647095342E-5</v>
      </c>
      <c r="BD1657" s="13">
        <f t="shared" si="2227"/>
        <v>1.2882274021675078E-4</v>
      </c>
      <c r="BE1657" s="13">
        <f t="shared" si="2228"/>
        <v>1.9269121170714651E-4</v>
      </c>
      <c r="BF1657" s="13">
        <f t="shared" si="2229"/>
        <v>1.4411237878768696E-4</v>
      </c>
      <c r="BG1657" s="13">
        <f t="shared" si="2230"/>
        <v>7.1853744775898077E-5</v>
      </c>
      <c r="BH1657" s="13">
        <f t="shared" si="2231"/>
        <v>2.6869450850191402E-5</v>
      </c>
      <c r="BI1657" s="13">
        <f t="shared" si="2232"/>
        <v>8.0381880303393336E-6</v>
      </c>
      <c r="BJ1657" s="14">
        <f t="shared" si="2233"/>
        <v>0.48018384064632191</v>
      </c>
      <c r="BK1657" s="14">
        <f t="shared" si="2234"/>
        <v>0.26107523896903362</v>
      </c>
      <c r="BL1657" s="14">
        <f t="shared" si="2235"/>
        <v>0.24461350087780706</v>
      </c>
      <c r="BM1657" s="14">
        <f t="shared" si="2236"/>
        <v>0.46022710875465878</v>
      </c>
      <c r="BN1657" s="14">
        <f t="shared" si="2237"/>
        <v>0.5387655471433388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1.8147</v>
      </c>
      <c r="F1658" s="10">
        <f>VLOOKUP(B1658,home!$B$2:$E$405,3,FALSE)</f>
        <v>0.77149999999999996</v>
      </c>
      <c r="G1658" s="10">
        <f>VLOOKUP(C1658,away!$B$2:$E$405,4,FALSE)</f>
        <v>1.1415</v>
      </c>
      <c r="H1658" s="10">
        <f>VLOOKUP(A1658,away!$A$2:$E$405,3,FALSE)</f>
        <v>1.2371000000000001</v>
      </c>
      <c r="I1658" s="10">
        <f>VLOOKUP(C1658,away!$B$2:$E$405,3,FALSE)</f>
        <v>0.46189999999999998</v>
      </c>
      <c r="J1658" s="10">
        <f>VLOOKUP(B1658,home!$B$2:$E$405,4,FALSE)</f>
        <v>0.97</v>
      </c>
      <c r="K1658" s="12">
        <f t="shared" si="2182"/>
        <v>1.5981468585750001</v>
      </c>
      <c r="L1658" s="12">
        <f t="shared" si="2183"/>
        <v>0.55427399529999999</v>
      </c>
      <c r="M1658" s="13">
        <f t="shared" si="2184"/>
        <v>0.11620250770315858</v>
      </c>
      <c r="N1658" s="13">
        <f t="shared" si="2185"/>
        <v>0.18570867264434013</v>
      </c>
      <c r="O1658" s="13">
        <f t="shared" si="2186"/>
        <v>6.440802820850873E-2</v>
      </c>
      <c r="P1658" s="13">
        <f t="shared" si="2187"/>
        <v>0.10293348794843822</v>
      </c>
      <c r="Q1658" s="13">
        <f t="shared" si="2188"/>
        <v>0.14839486589834264</v>
      </c>
      <c r="R1658" s="13">
        <f t="shared" si="2189"/>
        <v>1.784984756226262E-2</v>
      </c>
      <c r="S1658" s="13">
        <f t="shared" si="2190"/>
        <v>2.2794910261956593E-2</v>
      </c>
      <c r="T1658" s="13">
        <f t="shared" si="2191"/>
        <v>8.2251415203482087E-2</v>
      </c>
      <c r="U1658" s="13">
        <f t="shared" si="2192"/>
        <v>2.8526677807672627E-2</v>
      </c>
      <c r="V1658" s="13">
        <f t="shared" si="2193"/>
        <v>2.2435542027378027E-3</v>
      </c>
      <c r="W1658" s="13">
        <f t="shared" si="2194"/>
        <v>7.9052262921364899E-2</v>
      </c>
      <c r="X1658" s="13">
        <f t="shared" si="2195"/>
        <v>4.3816613606930968E-2</v>
      </c>
      <c r="Y1658" s="13">
        <f t="shared" si="2196"/>
        <v>1.2143204742214987E-2</v>
      </c>
      <c r="Z1658" s="13">
        <f t="shared" si="2197"/>
        <v>3.2979021079437556E-3</v>
      </c>
      <c r="AA1658" s="13">
        <f t="shared" si="2198"/>
        <v>5.2705318936981842E-3</v>
      </c>
      <c r="AB1658" s="13">
        <f t="shared" si="2199"/>
        <v>4.21154199446655E-3</v>
      </c>
      <c r="AC1658" s="13">
        <f t="shared" si="2200"/>
        <v>1.2421034625986299E-4</v>
      </c>
      <c r="AD1658" s="13">
        <f t="shared" si="2201"/>
        <v>3.1584281412756078E-2</v>
      </c>
      <c r="AE1658" s="13">
        <f t="shared" si="2202"/>
        <v>1.7506345847327836E-2</v>
      </c>
      <c r="AF1658" s="13">
        <f t="shared" si="2203"/>
        <v>4.8516561279509825E-3</v>
      </c>
      <c r="AG1658" s="13">
        <f t="shared" si="2204"/>
        <v>8.9638227528703973E-4</v>
      </c>
      <c r="AH1658" s="13">
        <f t="shared" si="2205"/>
        <v>4.5698534436956935E-4</v>
      </c>
      <c r="AI1658" s="13">
        <f t="shared" si="2206"/>
        <v>7.3032969251904183E-4</v>
      </c>
      <c r="AJ1658" s="13">
        <f t="shared" si="2207"/>
        <v>5.8358705191167623E-4</v>
      </c>
      <c r="AK1658" s="13">
        <f t="shared" si="2208"/>
        <v>3.1088593790589699E-4</v>
      </c>
      <c r="AL1658" s="13">
        <f t="shared" si="2209"/>
        <v>4.401076855405388E-6</v>
      </c>
      <c r="AM1658" s="13">
        <f t="shared" si="2210"/>
        <v>1.0095264024028968E-2</v>
      </c>
      <c r="AN1658" s="13">
        <f t="shared" si="2211"/>
        <v>5.5955423242068907E-3</v>
      </c>
      <c r="AO1658" s="13">
        <f t="shared" si="2212"/>
        <v>1.5507317999542008E-3</v>
      </c>
      <c r="AP1658" s="13">
        <f t="shared" si="2213"/>
        <v>2.865101034664584E-4</v>
      </c>
      <c r="AQ1658" s="13">
        <f t="shared" si="2214"/>
        <v>3.9701274935542572E-5</v>
      </c>
      <c r="AR1658" s="13">
        <f t="shared" si="2215"/>
        <v>5.0659018523453534E-5</v>
      </c>
      <c r="AS1658" s="13">
        <f t="shared" si="2216"/>
        <v>8.0960551311750007E-5</v>
      </c>
      <c r="AT1658" s="13">
        <f t="shared" si="2217"/>
        <v>6.4693425373686685E-5</v>
      </c>
      <c r="AU1658" s="13">
        <f t="shared" si="2218"/>
        <v>3.4463198177137859E-5</v>
      </c>
      <c r="AV1658" s="13">
        <f t="shared" si="2219"/>
        <v>1.3769312975810139E-5</v>
      </c>
      <c r="AW1658" s="13">
        <f t="shared" si="2220"/>
        <v>1.0829231571922514E-7</v>
      </c>
      <c r="AX1658" s="13">
        <f t="shared" si="2221"/>
        <v>2.6889524144145219E-3</v>
      </c>
      <c r="AY1658" s="13">
        <f t="shared" si="2222"/>
        <v>1.4904163979091182E-3</v>
      </c>
      <c r="AZ1658" s="13">
        <f t="shared" si="2223"/>
        <v>4.1304952576486076E-4</v>
      </c>
      <c r="BA1658" s="13">
        <f t="shared" si="2224"/>
        <v>7.6314203634153229E-5</v>
      </c>
      <c r="BB1658" s="13">
        <f t="shared" si="2225"/>
        <v>1.0574744636609971E-5</v>
      </c>
      <c r="BC1658" s="13">
        <f t="shared" si="2226"/>
        <v>1.1722611918022117E-6</v>
      </c>
      <c r="BD1658" s="13">
        <f t="shared" si="2227"/>
        <v>4.6798294324952124E-6</v>
      </c>
      <c r="BE1658" s="13">
        <f t="shared" si="2228"/>
        <v>7.4790547062090485E-6</v>
      </c>
      <c r="BF1658" s="13">
        <f t="shared" si="2229"/>
        <v>5.976313891919281E-6</v>
      </c>
      <c r="BG1658" s="13">
        <f t="shared" si="2230"/>
        <v>3.1836757574096439E-6</v>
      </c>
      <c r="BH1658" s="13">
        <f t="shared" si="2231"/>
        <v>1.271995352606402E-6</v>
      </c>
      <c r="BI1658" s="13">
        <f t="shared" si="2232"/>
        <v>4.0656707537798379E-7</v>
      </c>
      <c r="BJ1658" s="14">
        <f t="shared" si="2233"/>
        <v>0.62845392975414072</v>
      </c>
      <c r="BK1658" s="14">
        <f t="shared" si="2234"/>
        <v>0.24579348793731559</v>
      </c>
      <c r="BL1658" s="14">
        <f t="shared" si="2235"/>
        <v>0.12261595843589274</v>
      </c>
      <c r="BM1658" s="14">
        <f t="shared" si="2236"/>
        <v>0.36317356016464852</v>
      </c>
      <c r="BN1658" s="14">
        <f t="shared" si="2237"/>
        <v>0.63549740996505089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1.8147</v>
      </c>
      <c r="F1659" s="10">
        <f>VLOOKUP(B1659,home!$B$2:$E$405,3,FALSE)</f>
        <v>0.62980000000000003</v>
      </c>
      <c r="G1659" s="10">
        <f>VLOOKUP(C1659,away!$B$2:$E$405,4,FALSE)</f>
        <v>1.0653999999999999</v>
      </c>
      <c r="H1659" s="10">
        <f>VLOOKUP(A1659,away!$A$2:$E$405,3,FALSE)</f>
        <v>1.2371000000000001</v>
      </c>
      <c r="I1659" s="10">
        <f>VLOOKUP(C1659,away!$B$2:$E$405,3,FALSE)</f>
        <v>0.75449999999999995</v>
      </c>
      <c r="J1659" s="10">
        <f>VLOOKUP(B1659,home!$B$2:$E$405,4,FALSE)</f>
        <v>1.097</v>
      </c>
      <c r="K1659" s="12">
        <f t="shared" si="2182"/>
        <v>1.2176435931239999</v>
      </c>
      <c r="L1659" s="12">
        <f t="shared" si="2183"/>
        <v>1.02393096915</v>
      </c>
      <c r="M1659" s="13">
        <f t="shared" si="2184"/>
        <v>0.10629101073370334</v>
      </c>
      <c r="N1659" s="13">
        <f t="shared" si="2185"/>
        <v>0.12942456822656817</v>
      </c>
      <c r="O1659" s="13">
        <f t="shared" si="2186"/>
        <v>0.10883465763249391</v>
      </c>
      <c r="P1659" s="13">
        <f t="shared" si="2187"/>
        <v>0.13252182357605025</v>
      </c>
      <c r="Q1659" s="13">
        <f t="shared" si="2188"/>
        <v>7.8796498146960395E-2</v>
      </c>
      <c r="R1659" s="13">
        <f t="shared" si="2189"/>
        <v>5.5719588233373966E-2</v>
      </c>
      <c r="S1659" s="13">
        <f t="shared" si="2190"/>
        <v>4.1306488673630432E-2</v>
      </c>
      <c r="T1659" s="13">
        <f t="shared" si="2191"/>
        <v>8.0682174713243335E-2</v>
      </c>
      <c r="U1659" s="13">
        <f t="shared" si="2192"/>
        <v>6.7846599623875223E-2</v>
      </c>
      <c r="V1659" s="13">
        <f t="shared" si="2193"/>
        <v>5.7222474692273616E-3</v>
      </c>
      <c r="W1659" s="13">
        <f t="shared" si="2194"/>
        <v>3.1982017043084475E-2</v>
      </c>
      <c r="X1659" s="13">
        <f t="shared" si="2195"/>
        <v>3.2747377706297306E-2</v>
      </c>
      <c r="Y1659" s="13">
        <f t="shared" si="2196"/>
        <v>1.6765527095965051E-2</v>
      </c>
      <c r="Z1659" s="13">
        <f t="shared" si="2197"/>
        <v>1.9017670660145852E-2</v>
      </c>
      <c r="AA1659" s="13">
        <f t="shared" si="2198"/>
        <v>2.3156744835468864E-2</v>
      </c>
      <c r="AB1659" s="13">
        <f t="shared" si="2199"/>
        <v>1.4098330993257972E-2</v>
      </c>
      <c r="AC1659" s="13">
        <f t="shared" si="2200"/>
        <v>4.4590004856767456E-4</v>
      </c>
      <c r="AD1659" s="13">
        <f t="shared" si="2201"/>
        <v>9.7356745369236008E-3</v>
      </c>
      <c r="AE1659" s="13">
        <f t="shared" si="2202"/>
        <v>9.9686586639211594E-3</v>
      </c>
      <c r="AF1659" s="13">
        <f t="shared" si="2203"/>
        <v>5.1036091634371686E-3</v>
      </c>
      <c r="AG1659" s="13">
        <f t="shared" si="2204"/>
        <v>1.7419144922936807E-3</v>
      </c>
      <c r="AH1659" s="13">
        <f t="shared" si="2205"/>
        <v>4.8681954875046647E-3</v>
      </c>
      <c r="AI1659" s="13">
        <f t="shared" si="2206"/>
        <v>5.9277270454352222E-3</v>
      </c>
      <c r="AJ1659" s="13">
        <f t="shared" si="2207"/>
        <v>3.6089294293310289E-3</v>
      </c>
      <c r="AK1659" s="13">
        <f t="shared" si="2208"/>
        <v>1.4647965992205265E-3</v>
      </c>
      <c r="AL1659" s="13">
        <f t="shared" si="2209"/>
        <v>2.223762373165602E-5</v>
      </c>
      <c r="AM1659" s="13">
        <f t="shared" si="2210"/>
        <v>2.3709163449250983E-3</v>
      </c>
      <c r="AN1659" s="13">
        <f t="shared" si="2211"/>
        <v>2.4276546708327314E-3</v>
      </c>
      <c r="AO1659" s="13">
        <f t="shared" si="2212"/>
        <v>1.2428753999336414E-3</v>
      </c>
      <c r="AP1659" s="13">
        <f t="shared" si="2213"/>
        <v>4.242062042622492E-4</v>
      </c>
      <c r="AQ1659" s="13">
        <f t="shared" si="2214"/>
        <v>1.0858946746242191E-4</v>
      </c>
      <c r="AR1659" s="13">
        <f t="shared" si="2215"/>
        <v>9.9693922470646206E-4</v>
      </c>
      <c r="AS1659" s="13">
        <f t="shared" si="2216"/>
        <v>1.2139166596978311E-3</v>
      </c>
      <c r="AT1659" s="13">
        <f t="shared" si="2217"/>
        <v>7.390589216337756E-4</v>
      </c>
      <c r="AU1659" s="13">
        <f t="shared" si="2218"/>
        <v>2.9997012028949965E-4</v>
      </c>
      <c r="AV1659" s="13">
        <f t="shared" si="2219"/>
        <v>9.1314173774786255E-5</v>
      </c>
      <c r="AW1659" s="13">
        <f t="shared" si="2220"/>
        <v>7.7015252449509838E-7</v>
      </c>
      <c r="AX1659" s="13">
        <f t="shared" si="2221"/>
        <v>4.8115518287183533E-4</v>
      </c>
      <c r="AY1659" s="13">
        <f t="shared" si="2222"/>
        <v>4.9266969270950385E-4</v>
      </c>
      <c r="AZ1659" s="13">
        <f t="shared" si="2223"/>
        <v>2.5222987796343744E-4</v>
      </c>
      <c r="BA1659" s="13">
        <f t="shared" si="2224"/>
        <v>8.6088661130562927E-5</v>
      </c>
      <c r="BB1659" s="13">
        <f t="shared" si="2225"/>
        <v>2.2037211556060806E-5</v>
      </c>
      <c r="BC1659" s="13">
        <f t="shared" si="2226"/>
        <v>4.5129166771921857E-6</v>
      </c>
      <c r="BD1659" s="13">
        <f t="shared" si="2227"/>
        <v>1.7013282442288944E-4</v>
      </c>
      <c r="BE1659" s="13">
        <f t="shared" si="2228"/>
        <v>2.071611436386217E-4</v>
      </c>
      <c r="BF1659" s="13">
        <f t="shared" si="2229"/>
        <v>1.2612421964790422E-4</v>
      </c>
      <c r="BG1659" s="13">
        <f t="shared" si="2230"/>
        <v>5.119144933067822E-5</v>
      </c>
      <c r="BH1659" s="13">
        <f t="shared" si="2231"/>
        <v>1.5583235075058059E-5</v>
      </c>
      <c r="BI1659" s="13">
        <f t="shared" si="2232"/>
        <v>3.794965269857929E-6</v>
      </c>
      <c r="BJ1659" s="14">
        <f t="shared" si="2233"/>
        <v>0.40486095541901901</v>
      </c>
      <c r="BK1659" s="14">
        <f t="shared" si="2234"/>
        <v>0.28680237781762019</v>
      </c>
      <c r="BL1659" s="14">
        <f t="shared" si="2235"/>
        <v>0.2894407568174488</v>
      </c>
      <c r="BM1659" s="14">
        <f t="shared" si="2236"/>
        <v>0.38804171462489884</v>
      </c>
      <c r="BN1659" s="14">
        <f t="shared" si="2237"/>
        <v>0.61158814654915006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1.8147</v>
      </c>
      <c r="F1660" s="10">
        <f>VLOOKUP(B1660,home!$B$2:$E$405,3,FALSE)</f>
        <v>1.6899</v>
      </c>
      <c r="G1660" s="10">
        <f>VLOOKUP(C1660,away!$B$2:$E$405,4,FALSE)</f>
        <v>0.4723</v>
      </c>
      <c r="H1660" s="10">
        <f>VLOOKUP(A1660,away!$A$2:$E$405,3,FALSE)</f>
        <v>1.2371000000000001</v>
      </c>
      <c r="I1660" s="10">
        <f>VLOOKUP(C1660,away!$B$2:$E$405,3,FALSE)</f>
        <v>1.2703</v>
      </c>
      <c r="J1660" s="10">
        <f>VLOOKUP(B1660,home!$B$2:$E$405,4,FALSE)</f>
        <v>0.97</v>
      </c>
      <c r="K1660" s="12">
        <f t="shared" si="2182"/>
        <v>1.448384240619</v>
      </c>
      <c r="L1660" s="12">
        <f t="shared" si="2183"/>
        <v>1.5243434861</v>
      </c>
      <c r="M1660" s="13">
        <f t="shared" si="2184"/>
        <v>5.1163559609095105E-2</v>
      </c>
      <c r="N1660" s="13">
        <f t="shared" si="2185"/>
        <v>7.4104493431784144E-2</v>
      </c>
      <c r="O1660" s="13">
        <f t="shared" si="2186"/>
        <v>7.7990838815813174E-2</v>
      </c>
      <c r="P1660" s="13">
        <f t="shared" si="2187"/>
        <v>0.11296070185348039</v>
      </c>
      <c r="Q1660" s="13">
        <f t="shared" si="2188"/>
        <v>5.3665890222825183E-2</v>
      </c>
      <c r="R1660" s="13">
        <f t="shared" si="2189"/>
        <v>5.9442413562179934E-2</v>
      </c>
      <c r="S1660" s="13">
        <f t="shared" si="2190"/>
        <v>6.2349650125607108E-2</v>
      </c>
      <c r="T1660" s="13">
        <f t="shared" si="2191"/>
        <v>8.1805250186921238E-2</v>
      </c>
      <c r="U1660" s="13">
        <f t="shared" si="2192"/>
        <v>8.6095455027818527E-2</v>
      </c>
      <c r="V1660" s="13">
        <f t="shared" si="2193"/>
        <v>1.5295304992499896E-2</v>
      </c>
      <c r="W1660" s="13">
        <f t="shared" si="2194"/>
        <v>2.5909609885843097E-2</v>
      </c>
      <c r="X1660" s="13">
        <f t="shared" si="2195"/>
        <v>3.9495145056877089E-2</v>
      </c>
      <c r="Y1660" s="13">
        <f t="shared" si="2196"/>
        <v>3.0102083550012607E-2</v>
      </c>
      <c r="Z1660" s="13">
        <f t="shared" si="2197"/>
        <v>3.0203551970523764E-2</v>
      </c>
      <c r="AA1660" s="13">
        <f t="shared" si="2198"/>
        <v>4.3746348684823563E-2</v>
      </c>
      <c r="AB1660" s="13">
        <f t="shared" si="2199"/>
        <v>3.1680761009861086E-2</v>
      </c>
      <c r="AC1660" s="13">
        <f t="shared" si="2200"/>
        <v>2.1105944350536007E-3</v>
      </c>
      <c r="AD1660" s="13">
        <f t="shared" si="2201"/>
        <v>9.3817676598103392E-3</v>
      </c>
      <c r="AE1660" s="13">
        <f t="shared" si="2202"/>
        <v>1.430103642033553E-2</v>
      </c>
      <c r="AF1660" s="13">
        <f t="shared" si="2203"/>
        <v>1.0899845855908665E-2</v>
      </c>
      <c r="AG1660" s="13">
        <f t="shared" si="2204"/>
        <v>5.5383696766494843E-3</v>
      </c>
      <c r="AH1660" s="13">
        <f t="shared" si="2205"/>
        <v>1.1510146925837676E-2</v>
      </c>
      <c r="AI1660" s="13">
        <f t="shared" si="2206"/>
        <v>1.667111541459252E-2</v>
      </c>
      <c r="AJ1660" s="13">
        <f t="shared" si="2207"/>
        <v>1.2073090420018147E-2</v>
      </c>
      <c r="AK1660" s="13">
        <f t="shared" si="2208"/>
        <v>5.8288246333075043E-3</v>
      </c>
      <c r="AL1660" s="13">
        <f t="shared" si="2209"/>
        <v>1.8639377755047591E-4</v>
      </c>
      <c r="AM1660" s="13">
        <f t="shared" si="2210"/>
        <v>2.7176808855236593E-3</v>
      </c>
      <c r="AN1660" s="13">
        <f t="shared" si="2211"/>
        <v>4.1426791551464701E-3</v>
      </c>
      <c r="AO1660" s="13">
        <f t="shared" si="2212"/>
        <v>3.1574329925748864E-3</v>
      </c>
      <c r="AP1660" s="13">
        <f t="shared" si="2213"/>
        <v>1.6043374716762529E-3</v>
      </c>
      <c r="AQ1660" s="13">
        <f t="shared" si="2214"/>
        <v>6.1139034361395962E-4</v>
      </c>
      <c r="AR1660" s="13">
        <f t="shared" si="2215"/>
        <v>3.509083498090918E-3</v>
      </c>
      <c r="AS1660" s="13">
        <f t="shared" si="2216"/>
        <v>5.0825012376510782E-3</v>
      </c>
      <c r="AT1660" s="13">
        <f t="shared" si="2217"/>
        <v>3.6807073477701925E-3</v>
      </c>
      <c r="AU1660" s="13">
        <f t="shared" si="2218"/>
        <v>1.7770261722803019E-3</v>
      </c>
      <c r="AV1660" s="13">
        <f t="shared" si="2219"/>
        <v>6.4345417577457275E-4</v>
      </c>
      <c r="AW1660" s="13">
        <f t="shared" si="2220"/>
        <v>1.1431297812398704E-5</v>
      </c>
      <c r="AX1660" s="13">
        <f t="shared" si="2221"/>
        <v>6.5604102760399277E-4</v>
      </c>
      <c r="AY1660" s="13">
        <f t="shared" si="2222"/>
        <v>1.0000318670424966E-3</v>
      </c>
      <c r="AZ1660" s="13">
        <f t="shared" si="2223"/>
        <v>7.6219603120932563E-4</v>
      </c>
      <c r="BA1660" s="13">
        <f t="shared" si="2224"/>
        <v>3.8728285176840263E-4</v>
      </c>
      <c r="BB1660" s="13">
        <f t="shared" si="2225"/>
        <v>1.4758802309284907E-4</v>
      </c>
      <c r="BC1660" s="13">
        <f t="shared" si="2226"/>
        <v>4.4994968325592138E-5</v>
      </c>
      <c r="BD1660" s="13">
        <f t="shared" si="2227"/>
        <v>8.9150809541598246E-4</v>
      </c>
      <c r="BE1660" s="13">
        <f t="shared" si="2228"/>
        <v>1.2912462757847687E-3</v>
      </c>
      <c r="BF1660" s="13">
        <f t="shared" si="2229"/>
        <v>9.3511037830231705E-4</v>
      </c>
      <c r="BG1660" s="13">
        <f t="shared" si="2230"/>
        <v>4.5146637839078261E-4</v>
      </c>
      <c r="BH1660" s="13">
        <f t="shared" si="2231"/>
        <v>1.6347419690763577E-4</v>
      </c>
      <c r="BI1660" s="13">
        <f t="shared" si="2232"/>
        <v>4.7354690109773405E-5</v>
      </c>
      <c r="BJ1660" s="14">
        <f t="shared" si="2233"/>
        <v>0.36043514756454526</v>
      </c>
      <c r="BK1660" s="14">
        <f t="shared" si="2234"/>
        <v>0.24506623666032909</v>
      </c>
      <c r="BL1660" s="14">
        <f t="shared" si="2235"/>
        <v>0.36351192694073053</v>
      </c>
      <c r="BM1660" s="14">
        <f t="shared" si="2236"/>
        <v>0.56890036507172015</v>
      </c>
      <c r="BN1660" s="14">
        <f t="shared" si="2237"/>
        <v>0.42932789749517797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1.5207999999999999</v>
      </c>
      <c r="F1661" s="10">
        <f>VLOOKUP(B1661,home!$B$2:$E$405,3,FALSE)</f>
        <v>0.78910000000000002</v>
      </c>
      <c r="G1661" s="10">
        <f>VLOOKUP(C1661,away!$B$2:$E$405,4,FALSE)</f>
        <v>0.92059999999999997</v>
      </c>
      <c r="H1661" s="10">
        <f>VLOOKUP(A1661,away!$A$2:$E$405,3,FALSE)</f>
        <v>1.1375</v>
      </c>
      <c r="I1661" s="10">
        <f>VLOOKUP(C1661,away!$B$2:$E$405,3,FALSE)</f>
        <v>1.1721999999999999</v>
      </c>
      <c r="J1661" s="10">
        <f>VLOOKUP(B1661,home!$B$2:$E$405,4,FALSE)</f>
        <v>0.87909999999999999</v>
      </c>
      <c r="K1661" s="12">
        <f t="shared" si="2182"/>
        <v>1.1047782555679999</v>
      </c>
      <c r="L1661" s="12">
        <f t="shared" si="2183"/>
        <v>1.1721721602499999</v>
      </c>
      <c r="M1661" s="13">
        <f t="shared" si="2184"/>
        <v>0.10259660711795911</v>
      </c>
      <c r="N1661" s="13">
        <f t="shared" si="2185"/>
        <v>0.11334650063897431</v>
      </c>
      <c r="O1661" s="13">
        <f t="shared" si="2186"/>
        <v>0.12026088659977863</v>
      </c>
      <c r="P1661" s="13">
        <f t="shared" si="2187"/>
        <v>0.13286161251076448</v>
      </c>
      <c r="Q1661" s="13">
        <f t="shared" si="2188"/>
        <v>6.2611374625331631E-2</v>
      </c>
      <c r="R1661" s="13">
        <f t="shared" si="2189"/>
        <v>7.0483231619621403E-2</v>
      </c>
      <c r="S1661" s="13">
        <f t="shared" si="2190"/>
        <v>4.3013625340127343E-2</v>
      </c>
      <c r="T1661" s="13">
        <f t="shared" si="2191"/>
        <v>7.3391310250796982E-2</v>
      </c>
      <c r="U1661" s="13">
        <f t="shared" si="2192"/>
        <v>7.7868341675520619E-2</v>
      </c>
      <c r="V1661" s="13">
        <f t="shared" si="2193"/>
        <v>6.1891364670921701E-3</v>
      </c>
      <c r="W1661" s="13">
        <f t="shared" si="2194"/>
        <v>2.3057228412429461E-2</v>
      </c>
      <c r="X1661" s="13">
        <f t="shared" si="2195"/>
        <v>2.7027041237575111E-2</v>
      </c>
      <c r="Y1661" s="13">
        <f t="shared" si="2196"/>
        <v>1.5840172656307126E-2</v>
      </c>
      <c r="Z1661" s="13">
        <f t="shared" si="2197"/>
        <v>2.7539493956324247E-2</v>
      </c>
      <c r="AA1661" s="13">
        <f t="shared" si="2198"/>
        <v>3.0425034092293378E-2</v>
      </c>
      <c r="AB1661" s="13">
        <f t="shared" si="2199"/>
        <v>1.6806458045040405E-2</v>
      </c>
      <c r="AC1661" s="13">
        <f t="shared" si="2200"/>
        <v>5.0092948622171252E-4</v>
      </c>
      <c r="AD1661" s="13">
        <f t="shared" si="2201"/>
        <v>6.3682811459291897E-3</v>
      </c>
      <c r="AE1661" s="13">
        <f t="shared" si="2202"/>
        <v>7.4647218679031622E-3</v>
      </c>
      <c r="AF1661" s="13">
        <f t="shared" si="2203"/>
        <v>4.3749695787827329E-3</v>
      </c>
      <c r="AG1661" s="13">
        <f t="shared" si="2204"/>
        <v>1.7094058473965965E-3</v>
      </c>
      <c r="AH1661" s="13">
        <f t="shared" si="2205"/>
        <v>8.0702570307441025E-3</v>
      </c>
      <c r="AI1661" s="13">
        <f t="shared" si="2206"/>
        <v>8.9158444844108561E-3</v>
      </c>
      <c r="AJ1661" s="13">
        <f t="shared" si="2207"/>
        <v>4.9250155582015002E-3</v>
      </c>
      <c r="AK1661" s="13">
        <f t="shared" si="2208"/>
        <v>1.8136833656783704E-3</v>
      </c>
      <c r="AL1661" s="13">
        <f t="shared" si="2209"/>
        <v>2.5947953314707808E-5</v>
      </c>
      <c r="AM1661" s="13">
        <f t="shared" si="2210"/>
        <v>1.4071077070732464E-3</v>
      </c>
      <c r="AN1661" s="13">
        <f t="shared" si="2211"/>
        <v>1.6493724807044711E-3</v>
      </c>
      <c r="AO1661" s="13">
        <f t="shared" si="2212"/>
        <v>9.6667425188213076E-4</v>
      </c>
      <c r="AP1661" s="13">
        <f t="shared" si="2213"/>
        <v>3.7770288202891003E-4</v>
      </c>
      <c r="AQ1661" s="13">
        <f t="shared" si="2214"/>
        <v>1.1068320079011958E-4</v>
      </c>
      <c r="AR1661" s="13">
        <f t="shared" si="2215"/>
        <v>1.8919461235000139E-3</v>
      </c>
      <c r="AS1661" s="13">
        <f t="shared" si="2216"/>
        <v>2.090180937948985E-3</v>
      </c>
      <c r="AT1661" s="13">
        <f t="shared" si="2217"/>
        <v>1.154593225224383E-3</v>
      </c>
      <c r="AU1661" s="13">
        <f t="shared" si="2218"/>
        <v>4.2518982975134139E-4</v>
      </c>
      <c r="AV1661" s="13">
        <f t="shared" si="2219"/>
        <v>1.1743511959948554E-4</v>
      </c>
      <c r="AW1661" s="13">
        <f t="shared" si="2220"/>
        <v>9.3339856171483842E-7</v>
      </c>
      <c r="AX1661" s="13">
        <f t="shared" si="2221"/>
        <v>2.5909033300277831E-4</v>
      </c>
      <c r="AY1661" s="13">
        <f t="shared" si="2222"/>
        <v>3.0369847533575842E-4</v>
      </c>
      <c r="AZ1661" s="13">
        <f t="shared" si="2223"/>
        <v>1.7799344894947367E-4</v>
      </c>
      <c r="BA1661" s="13">
        <f t="shared" si="2224"/>
        <v>6.954632185515089E-5</v>
      </c>
      <c r="BB1661" s="13">
        <f t="shared" si="2225"/>
        <v>2.0380065581598499E-5</v>
      </c>
      <c r="BC1661" s="13">
        <f t="shared" si="2226"/>
        <v>4.7777890997637999E-6</v>
      </c>
      <c r="BD1661" s="13">
        <f t="shared" si="2227"/>
        <v>3.6961442910993708E-4</v>
      </c>
      <c r="BE1661" s="13">
        <f t="shared" si="2228"/>
        <v>4.0834198422483846E-4</v>
      </c>
      <c r="BF1661" s="13">
        <f t="shared" si="2229"/>
        <v>2.2556367250354642E-4</v>
      </c>
      <c r="BG1661" s="13">
        <f t="shared" si="2230"/>
        <v>8.3065946875993186E-5</v>
      </c>
      <c r="BH1661" s="13">
        <f t="shared" si="2231"/>
        <v>2.2942362971690991E-5</v>
      </c>
      <c r="BI1661" s="13">
        <f t="shared" si="2232"/>
        <v>5.0692447484945281E-6</v>
      </c>
      <c r="BJ1661" s="14">
        <f t="shared" si="2233"/>
        <v>0.34053803321772957</v>
      </c>
      <c r="BK1661" s="14">
        <f t="shared" si="2234"/>
        <v>0.28549155735081527</v>
      </c>
      <c r="BL1661" s="14">
        <f t="shared" si="2235"/>
        <v>0.34636269534774794</v>
      </c>
      <c r="BM1661" s="14">
        <f t="shared" si="2236"/>
        <v>0.39746880168341348</v>
      </c>
      <c r="BN1661" s="14">
        <f t="shared" si="2237"/>
        <v>0.60216021311242962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1.5207999999999999</v>
      </c>
      <c r="F1662" s="10">
        <f>VLOOKUP(B1662,home!$B$2:$E$405,3,FALSE)</f>
        <v>1.3589</v>
      </c>
      <c r="G1662" s="10">
        <f>VLOOKUP(C1662,away!$B$2:$E$405,4,FALSE)</f>
        <v>0.74519999999999997</v>
      </c>
      <c r="H1662" s="10">
        <f>VLOOKUP(A1662,away!$A$2:$E$405,3,FALSE)</f>
        <v>1.1375</v>
      </c>
      <c r="I1662" s="10">
        <f>VLOOKUP(C1662,away!$B$2:$E$405,3,FALSE)</f>
        <v>0.93769999999999998</v>
      </c>
      <c r="J1662" s="10">
        <f>VLOOKUP(B1662,home!$B$2:$E$405,4,FALSE)</f>
        <v>0.93769999999999998</v>
      </c>
      <c r="K1662" s="12">
        <f t="shared" si="2182"/>
        <v>1.5400415874239999</v>
      </c>
      <c r="L1662" s="12">
        <f t="shared" si="2183"/>
        <v>1.0001824673749997</v>
      </c>
      <c r="M1662" s="13">
        <f t="shared" si="2184"/>
        <v>7.8848731374742617E-2</v>
      </c>
      <c r="N1662" s="13">
        <f t="shared" si="2185"/>
        <v>0.12143032543272718</v>
      </c>
      <c r="O1662" s="13">
        <f t="shared" si="2186"/>
        <v>7.8863118695778639E-2</v>
      </c>
      <c r="P1662" s="13">
        <f t="shared" si="2187"/>
        <v>0.12145248250545425</v>
      </c>
      <c r="Q1662" s="13">
        <f t="shared" si="2188"/>
        <v>9.3503875570415049E-2</v>
      </c>
      <c r="R1662" s="13">
        <f t="shared" si="2189"/>
        <v>3.9438754321015665E-2</v>
      </c>
      <c r="S1662" s="13">
        <f t="shared" si="2190"/>
        <v>4.6769000748510203E-2</v>
      </c>
      <c r="T1662" s="13">
        <f t="shared" si="2191"/>
        <v>9.3520936977142685E-2</v>
      </c>
      <c r="U1662" s="13">
        <f t="shared" si="2192"/>
        <v>6.0737321810562107E-2</v>
      </c>
      <c r="V1662" s="13">
        <f t="shared" si="2193"/>
        <v>8.0043720653042421E-3</v>
      </c>
      <c r="W1662" s="13">
        <f t="shared" si="2194"/>
        <v>4.7999952321252717E-2</v>
      </c>
      <c r="X1662" s="13">
        <f t="shared" si="2195"/>
        <v>4.8008710746552892E-2</v>
      </c>
      <c r="Y1662" s="13">
        <f t="shared" si="2196"/>
        <v>2.4008735384989967E-2</v>
      </c>
      <c r="Z1662" s="13">
        <f t="shared" si="2197"/>
        <v>1.3148650202329961E-2</v>
      </c>
      <c r="AA1662" s="13">
        <f t="shared" si="2198"/>
        <v>2.0249468130079131E-2</v>
      </c>
      <c r="AB1662" s="13">
        <f t="shared" si="2199"/>
        <v>1.5592511521769383E-2</v>
      </c>
      <c r="AC1662" s="13">
        <f t="shared" si="2200"/>
        <v>7.7058219682079481E-4</v>
      </c>
      <c r="AD1662" s="13">
        <f t="shared" si="2201"/>
        <v>1.8480480692274592E-2</v>
      </c>
      <c r="AE1662" s="13">
        <f t="shared" si="2202"/>
        <v>1.8483852777075246E-2</v>
      </c>
      <c r="AF1662" s="13">
        <f t="shared" si="2203"/>
        <v>9.2436127385856787E-3</v>
      </c>
      <c r="AG1662" s="13">
        <f t="shared" si="2204"/>
        <v>3.0817664654458673E-3</v>
      </c>
      <c r="AH1662" s="13">
        <f t="shared" si="2205"/>
        <v>3.2877623505042923E-3</v>
      </c>
      <c r="AI1662" s="13">
        <f t="shared" si="2206"/>
        <v>5.0632907493434916E-3</v>
      </c>
      <c r="AJ1662" s="13">
        <f t="shared" si="2207"/>
        <v>3.8988391616041028E-3</v>
      </c>
      <c r="AK1662" s="13">
        <f t="shared" si="2208"/>
        <v>2.0014581505158799E-3</v>
      </c>
      <c r="AL1662" s="13">
        <f t="shared" si="2209"/>
        <v>4.7477806755618229E-5</v>
      </c>
      <c r="AM1662" s="13">
        <f t="shared" si="2210"/>
        <v>5.6921417643378243E-3</v>
      </c>
      <c r="AN1662" s="13">
        <f t="shared" si="2211"/>
        <v>5.6931803945036892E-3</v>
      </c>
      <c r="AO1662" s="13">
        <f t="shared" si="2212"/>
        <v>2.847109607092837E-3</v>
      </c>
      <c r="AP1662" s="13">
        <f t="shared" si="2213"/>
        <v>9.4920970390305988E-4</v>
      </c>
      <c r="AQ1662" s="13">
        <f t="shared" si="2214"/>
        <v>2.3734572592651383E-4</v>
      </c>
      <c r="AR1662" s="13">
        <f t="shared" si="2215"/>
        <v>6.5767245197400259E-4</v>
      </c>
      <c r="AS1662" s="13">
        <f t="shared" si="2216"/>
        <v>1.0128429269430773E-3</v>
      </c>
      <c r="AT1662" s="13">
        <f t="shared" si="2217"/>
        <v>7.799101145102937E-4</v>
      </c>
      <c r="AU1662" s="13">
        <f t="shared" si="2218"/>
        <v>4.0036467026615541E-4</v>
      </c>
      <c r="AV1662" s="13">
        <f t="shared" si="2219"/>
        <v>1.5414456058629412E-4</v>
      </c>
      <c r="AW1662" s="13">
        <f t="shared" si="2220"/>
        <v>2.0314205137720904E-6</v>
      </c>
      <c r="AX1662" s="13">
        <f t="shared" si="2221"/>
        <v>1.4610225064322121E-3</v>
      </c>
      <c r="AY1662" s="13">
        <f t="shared" si="2222"/>
        <v>1.4612890953737765E-3</v>
      </c>
      <c r="AZ1662" s="13">
        <f t="shared" si="2223"/>
        <v>7.3077786647956242E-4</v>
      </c>
      <c r="BA1662" s="13">
        <f t="shared" si="2224"/>
        <v>2.4363706986618895E-4</v>
      </c>
      <c r="BB1662" s="13">
        <f t="shared" si="2225"/>
        <v>6.0920381420695015E-5</v>
      </c>
      <c r="BC1662" s="13">
        <f t="shared" si="2226"/>
        <v>1.218629948055537E-5</v>
      </c>
      <c r="BD1662" s="13">
        <f t="shared" si="2227"/>
        <v>1.0963207595665393E-4</v>
      </c>
      <c r="BE1662" s="13">
        <f t="shared" si="2228"/>
        <v>1.6883795628887385E-4</v>
      </c>
      <c r="BF1662" s="13">
        <f t="shared" si="2229"/>
        <v>1.3000873711027061E-4</v>
      </c>
      <c r="BG1662" s="13">
        <f t="shared" si="2230"/>
        <v>6.6739620626096887E-5</v>
      </c>
      <c r="BH1662" s="13">
        <f t="shared" si="2231"/>
        <v>2.569544782327245E-5</v>
      </c>
      <c r="BI1662" s="13">
        <f t="shared" si="2232"/>
        <v>7.9144116510646074E-6</v>
      </c>
      <c r="BJ1662" s="14">
        <f t="shared" si="2233"/>
        <v>0.49715106952127885</v>
      </c>
      <c r="BK1662" s="14">
        <f t="shared" si="2234"/>
        <v>0.25735393579296151</v>
      </c>
      <c r="BL1662" s="14">
        <f t="shared" si="2235"/>
        <v>0.23264628786490879</v>
      </c>
      <c r="BM1662" s="14">
        <f t="shared" si="2236"/>
        <v>0.46530339780648566</v>
      </c>
      <c r="BN1662" s="14">
        <f t="shared" si="2237"/>
        <v>0.53353728790013344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1.5207999999999999</v>
      </c>
      <c r="F1663" s="10">
        <f>VLOOKUP(B1663,home!$B$2:$E$405,3,FALSE)</f>
        <v>0.78910000000000002</v>
      </c>
      <c r="G1663" s="10">
        <f>VLOOKUP(C1663,away!$B$2:$E$405,4,FALSE)</f>
        <v>1.0959000000000001</v>
      </c>
      <c r="H1663" s="10">
        <f>VLOOKUP(A1663,away!$A$2:$E$405,3,FALSE)</f>
        <v>1.1375</v>
      </c>
      <c r="I1663" s="10">
        <f>VLOOKUP(C1663,away!$B$2:$E$405,3,FALSE)</f>
        <v>0.99629999999999996</v>
      </c>
      <c r="J1663" s="10">
        <f>VLOOKUP(B1663,home!$B$2:$E$405,4,FALSE)</f>
        <v>1.3480000000000001</v>
      </c>
      <c r="K1663" s="12">
        <f t="shared" si="2182"/>
        <v>1.3151493485520001</v>
      </c>
      <c r="L1663" s="12">
        <f t="shared" si="2183"/>
        <v>1.5276766049999999</v>
      </c>
      <c r="M1663" s="13">
        <f t="shared" si="2184"/>
        <v>5.8260790820714163E-2</v>
      </c>
      <c r="N1663" s="13">
        <f t="shared" si="2185"/>
        <v>7.6621641093986573E-2</v>
      </c>
      <c r="O1663" s="13">
        <f t="shared" si="2186"/>
        <v>8.9003647125603769E-2</v>
      </c>
      <c r="P1663" s="13">
        <f t="shared" si="2187"/>
        <v>0.11705308853598988</v>
      </c>
      <c r="Q1663" s="13">
        <f t="shared" si="2188"/>
        <v>5.0384450684870803E-2</v>
      </c>
      <c r="R1663" s="13">
        <f t="shared" si="2189"/>
        <v>6.7984394736730194E-2</v>
      </c>
      <c r="S1663" s="13">
        <f t="shared" si="2190"/>
        <v>5.8793509935256741E-2</v>
      </c>
      <c r="T1663" s="13">
        <f t="shared" si="2191"/>
        <v>7.6971146567053339E-2</v>
      </c>
      <c r="U1663" s="13">
        <f t="shared" si="2192"/>
        <v>8.9409632449712742E-2</v>
      </c>
      <c r="V1663" s="13">
        <f t="shared" si="2193"/>
        <v>1.3124820744883426E-2</v>
      </c>
      <c r="W1663" s="13">
        <f t="shared" si="2194"/>
        <v>2.2087692498452733E-2</v>
      </c>
      <c r="X1663" s="13">
        <f t="shared" si="2195"/>
        <v>3.3742851088320237E-2</v>
      </c>
      <c r="Y1663" s="13">
        <f t="shared" si="2196"/>
        <v>2.5774082096812811E-2</v>
      </c>
      <c r="Z1663" s="13">
        <f t="shared" si="2197"/>
        <v>3.4619389781462624E-2</v>
      </c>
      <c r="AA1663" s="13">
        <f t="shared" si="2198"/>
        <v>4.552966791835833E-2</v>
      </c>
      <c r="AB1663" s="13">
        <f t="shared" si="2199"/>
        <v>2.9939156551308931E-2</v>
      </c>
      <c r="AC1663" s="13">
        <f t="shared" si="2200"/>
        <v>1.6480861131347036E-3</v>
      </c>
      <c r="AD1663" s="13">
        <f t="shared" si="2201"/>
        <v>7.2621536000892538E-3</v>
      </c>
      <c r="AE1663" s="13">
        <f t="shared" si="2202"/>
        <v>1.1094222156772878E-2</v>
      </c>
      <c r="AF1663" s="13">
        <f t="shared" si="2203"/>
        <v>8.4741918197872856E-3</v>
      </c>
      <c r="AG1663" s="13">
        <f t="shared" si="2204"/>
        <v>4.3152748631238042E-3</v>
      </c>
      <c r="AH1663" s="13">
        <f t="shared" si="2205"/>
        <v>1.322180796212913E-2</v>
      </c>
      <c r="AI1663" s="13">
        <f t="shared" si="2206"/>
        <v>1.7388652128073771E-2</v>
      </c>
      <c r="AJ1663" s="13">
        <f t="shared" si="2207"/>
        <v>1.1434337259216786E-2</v>
      </c>
      <c r="AK1663" s="13">
        <f t="shared" si="2208"/>
        <v>5.012620399194272E-3</v>
      </c>
      <c r="AL1663" s="13">
        <f t="shared" si="2209"/>
        <v>1.3244830150647589E-4</v>
      </c>
      <c r="AM1663" s="13">
        <f t="shared" si="2210"/>
        <v>1.9101633152483885E-3</v>
      </c>
      <c r="AN1663" s="13">
        <f t="shared" si="2211"/>
        <v>2.9181118084342025E-3</v>
      </c>
      <c r="AO1663" s="13">
        <f t="shared" si="2212"/>
        <v>2.2289655702595868E-3</v>
      </c>
      <c r="AP1663" s="13">
        <f t="shared" si="2213"/>
        <v>1.1350461850120183E-3</v>
      </c>
      <c r="AQ1663" s="13">
        <f t="shared" si="2214"/>
        <v>4.3349587560934062E-4</v>
      </c>
      <c r="AR1663" s="13">
        <f t="shared" si="2215"/>
        <v>4.0397293399094779E-3</v>
      </c>
      <c r="AS1663" s="13">
        <f t="shared" si="2216"/>
        <v>5.3128474097083513E-3</v>
      </c>
      <c r="AT1663" s="13">
        <f t="shared" si="2217"/>
        <v>3.4935939049170598E-3</v>
      </c>
      <c r="AU1663" s="13">
        <f t="shared" si="2218"/>
        <v>1.5315325827189696E-3</v>
      </c>
      <c r="AV1663" s="13">
        <f t="shared" si="2219"/>
        <v>5.0354851961225387E-4</v>
      </c>
      <c r="AW1663" s="13">
        <f t="shared" si="2220"/>
        <v>7.3918031818097301E-6</v>
      </c>
      <c r="AX1663" s="13">
        <f t="shared" si="2221"/>
        <v>4.1869167327947488E-4</v>
      </c>
      <c r="AY1663" s="13">
        <f t="shared" si="2222"/>
        <v>6.3962547397735737E-4</v>
      </c>
      <c r="AZ1663" s="13">
        <f t="shared" si="2223"/>
        <v>4.8857043627862262E-4</v>
      </c>
      <c r="BA1663" s="13">
        <f t="shared" si="2224"/>
        <v>2.4879254179916506E-4</v>
      </c>
      <c r="BB1663" s="13">
        <f t="shared" si="2225"/>
        <v>9.5018636401267287E-5</v>
      </c>
      <c r="BC1663" s="13">
        <f t="shared" si="2226"/>
        <v>2.9031549573843475E-5</v>
      </c>
      <c r="BD1663" s="13">
        <f t="shared" si="2227"/>
        <v>1.0285666671853001E-3</v>
      </c>
      <c r="BE1663" s="13">
        <f t="shared" si="2228"/>
        <v>1.3527187822910491E-3</v>
      </c>
      <c r="BF1663" s="13">
        <f t="shared" si="2229"/>
        <v>8.8951361265206415E-4</v>
      </c>
      <c r="BG1663" s="13">
        <f t="shared" si="2230"/>
        <v>3.8994774940249939E-4</v>
      </c>
      <c r="BH1663" s="13">
        <f t="shared" si="2231"/>
        <v>1.2820988214900394E-4</v>
      </c>
      <c r="BI1663" s="13">
        <f t="shared" si="2232"/>
        <v>3.3723028597238234E-5</v>
      </c>
      <c r="BJ1663" s="14">
        <f t="shared" si="2233"/>
        <v>0.32727321953514305</v>
      </c>
      <c r="BK1663" s="14">
        <f t="shared" si="2234"/>
        <v>0.24965236992546275</v>
      </c>
      <c r="BL1663" s="14">
        <f t="shared" si="2235"/>
        <v>0.38762784800947109</v>
      </c>
      <c r="BM1663" s="14">
        <f t="shared" si="2236"/>
        <v>0.53923258058284862</v>
      </c>
      <c r="BN1663" s="14">
        <f t="shared" si="2237"/>
        <v>0.45930801299789537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1.5207999999999999</v>
      </c>
      <c r="F1664" s="10">
        <f>VLOOKUP(B1664,home!$B$2:$E$405,3,FALSE)</f>
        <v>0.92059999999999997</v>
      </c>
      <c r="G1664" s="10">
        <f>VLOOKUP(C1664,away!$B$2:$E$405,4,FALSE)</f>
        <v>0.96440000000000003</v>
      </c>
      <c r="H1664" s="10">
        <f>VLOOKUP(A1664,away!$A$2:$E$405,3,FALSE)</f>
        <v>1.1375</v>
      </c>
      <c r="I1664" s="10">
        <f>VLOOKUP(C1664,away!$B$2:$E$405,3,FALSE)</f>
        <v>1.1135999999999999</v>
      </c>
      <c r="J1664" s="10">
        <f>VLOOKUP(B1664,home!$B$2:$E$405,4,FALSE)</f>
        <v>1.1135999999999999</v>
      </c>
      <c r="K1664" s="12">
        <f t="shared" si="2182"/>
        <v>1.350206754112</v>
      </c>
      <c r="L1664" s="12">
        <f t="shared" si="2183"/>
        <v>1.4106193919999996</v>
      </c>
      <c r="M1664" s="13">
        <f t="shared" si="2184"/>
        <v>6.3239501704208653E-2</v>
      </c>
      <c r="N1664" s="13">
        <f t="shared" si="2185"/>
        <v>8.5386402327699853E-2</v>
      </c>
      <c r="O1664" s="13">
        <f t="shared" si="2186"/>
        <v>8.9206867444373755E-2</v>
      </c>
      <c r="P1664" s="13">
        <f t="shared" si="2187"/>
        <v>0.12044771493656733</v>
      </c>
      <c r="Q1664" s="13">
        <f t="shared" si="2188"/>
        <v>5.7644648566092485E-2</v>
      </c>
      <c r="R1664" s="13">
        <f t="shared" si="2189"/>
        <v>6.2918468558303534E-2</v>
      </c>
      <c r="S1664" s="13">
        <f t="shared" si="2190"/>
        <v>5.7352017498878742E-2</v>
      </c>
      <c r="T1664" s="13">
        <f t="shared" si="2191"/>
        <v>8.1314659112355039E-2</v>
      </c>
      <c r="U1664" s="13">
        <f t="shared" si="2192"/>
        <v>8.4952941205804947E-2</v>
      </c>
      <c r="V1664" s="13">
        <f t="shared" si="2193"/>
        <v>1.2137138740790549E-2</v>
      </c>
      <c r="W1664" s="13">
        <f t="shared" si="2194"/>
        <v>2.5944064610783558E-2</v>
      </c>
      <c r="X1664" s="13">
        <f t="shared" si="2195"/>
        <v>3.6597200647272218E-2</v>
      </c>
      <c r="Y1664" s="13">
        <f t="shared" si="2196"/>
        <v>2.5812360462978561E-2</v>
      </c>
      <c r="Z1664" s="13">
        <f t="shared" si="2197"/>
        <v>2.9584670621095075E-2</v>
      </c>
      <c r="AA1664" s="13">
        <f t="shared" si="2198"/>
        <v>3.9945422090781432E-2</v>
      </c>
      <c r="AB1664" s="13">
        <f t="shared" si="2199"/>
        <v>2.6967289351413893E-2</v>
      </c>
      <c r="AC1664" s="13">
        <f t="shared" si="2200"/>
        <v>1.4447957643171736E-3</v>
      </c>
      <c r="AD1664" s="13">
        <f t="shared" si="2201"/>
        <v>8.7574628166495246E-3</v>
      </c>
      <c r="AE1664" s="13">
        <f t="shared" si="2202"/>
        <v>1.2353446873884757E-2</v>
      </c>
      <c r="AF1664" s="13">
        <f t="shared" si="2203"/>
        <v>8.713005859171806E-3</v>
      </c>
      <c r="AG1664" s="13">
        <f t="shared" si="2204"/>
        <v>4.0969116758524556E-3</v>
      </c>
      <c r="AH1664" s="13">
        <f t="shared" si="2205"/>
        <v>1.0433177521012353E-2</v>
      </c>
      <c r="AI1664" s="13">
        <f t="shared" si="2206"/>
        <v>1.4086946755720373E-2</v>
      </c>
      <c r="AJ1664" s="13">
        <f t="shared" si="2207"/>
        <v>9.5101453271948886E-3</v>
      </c>
      <c r="AK1664" s="13">
        <f t="shared" si="2208"/>
        <v>4.2802208177884042E-3</v>
      </c>
      <c r="AL1664" s="13">
        <f t="shared" si="2209"/>
        <v>1.1007192888773394E-4</v>
      </c>
      <c r="AM1664" s="13">
        <f t="shared" si="2210"/>
        <v>2.3648770887849777E-3</v>
      </c>
      <c r="AN1664" s="13">
        <f t="shared" si="2211"/>
        <v>3.3359414811365944E-3</v>
      </c>
      <c r="AO1664" s="13">
        <f t="shared" si="2212"/>
        <v>2.3528718719342404E-3</v>
      </c>
      <c r="AP1664" s="13">
        <f t="shared" si="2213"/>
        <v>1.1063355631472599E-3</v>
      </c>
      <c r="AQ1664" s="13">
        <f t="shared" si="2214"/>
        <v>3.9015459985869145E-4</v>
      </c>
      <c r="AR1664" s="13">
        <f t="shared" si="2215"/>
        <v>2.9434485062636976E-3</v>
      </c>
      <c r="AS1664" s="13">
        <f t="shared" si="2216"/>
        <v>3.9742640535381218E-3</v>
      </c>
      <c r="AT1664" s="13">
        <f t="shared" si="2217"/>
        <v>2.683039083855854E-3</v>
      </c>
      <c r="AU1664" s="13">
        <f t="shared" si="2218"/>
        <v>1.2075524975228822E-3</v>
      </c>
      <c r="AV1664" s="13">
        <f t="shared" si="2219"/>
        <v>4.0761138452505264E-4</v>
      </c>
      <c r="AW1664" s="13">
        <f t="shared" si="2220"/>
        <v>5.8235016423047964E-6</v>
      </c>
      <c r="AX1664" s="13">
        <f t="shared" si="2221"/>
        <v>5.3217883632036605E-4</v>
      </c>
      <c r="AY1664" s="13">
        <f t="shared" si="2222"/>
        <v>7.5070178652550217E-4</v>
      </c>
      <c r="AZ1664" s="13">
        <f t="shared" si="2223"/>
        <v>5.2947724884095868E-4</v>
      </c>
      <c r="BA1664" s="13">
        <f t="shared" si="2224"/>
        <v>2.4896362494595522E-4</v>
      </c>
      <c r="BB1664" s="13">
        <f t="shared" si="2225"/>
        <v>8.7798229312844878E-5</v>
      </c>
      <c r="BC1664" s="13">
        <f t="shared" si="2226"/>
        <v>2.4769976970392321E-5</v>
      </c>
      <c r="BD1664" s="13">
        <f t="shared" si="2227"/>
        <v>6.9201425704816673E-4</v>
      </c>
      <c r="BE1664" s="13">
        <f t="shared" si="2228"/>
        <v>9.343623238082325E-4</v>
      </c>
      <c r="BF1664" s="13">
        <f t="shared" si="2229"/>
        <v>6.3079116019682966E-4</v>
      </c>
      <c r="BG1664" s="13">
        <f t="shared" si="2230"/>
        <v>2.8389949497730128E-4</v>
      </c>
      <c r="BH1664" s="13">
        <f t="shared" si="2231"/>
        <v>9.5830753901834551E-5</v>
      </c>
      <c r="BI1664" s="13">
        <f t="shared" si="2232"/>
        <v>2.5878266233980386E-5</v>
      </c>
      <c r="BJ1664" s="14">
        <f t="shared" si="2233"/>
        <v>0.35834423326051795</v>
      </c>
      <c r="BK1664" s="14">
        <f t="shared" si="2234"/>
        <v>0.25548194236017563</v>
      </c>
      <c r="BL1664" s="14">
        <f t="shared" si="2235"/>
        <v>0.35618017085426557</v>
      </c>
      <c r="BM1664" s="14">
        <f t="shared" si="2236"/>
        <v>0.52000253527392559</v>
      </c>
      <c r="BN1664" s="14">
        <f t="shared" si="2237"/>
        <v>0.47884360353724559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1.6306</v>
      </c>
      <c r="F1665" s="10">
        <f>VLOOKUP(B1665,home!$B$2:$E$405,3,FALSE)</f>
        <v>1.2264999999999999</v>
      </c>
      <c r="G1665" s="10">
        <f>VLOOKUP(C1665,away!$B$2:$E$405,4,FALSE)</f>
        <v>0.64929999999999999</v>
      </c>
      <c r="H1665" s="10">
        <f>VLOOKUP(A1665,away!$A$2:$E$405,3,FALSE)</f>
        <v>1.1465000000000001</v>
      </c>
      <c r="I1665" s="10">
        <f>VLOOKUP(C1665,away!$B$2:$E$405,3,FALSE)</f>
        <v>1.2827</v>
      </c>
      <c r="J1665" s="10">
        <f>VLOOKUP(B1665,home!$B$2:$E$405,4,FALSE)</f>
        <v>1.1800999999999999</v>
      </c>
      <c r="K1665" s="12">
        <f t="shared" si="2182"/>
        <v>1.2985551333699998</v>
      </c>
      <c r="L1665" s="12">
        <f t="shared" si="2183"/>
        <v>1.7354734105549998</v>
      </c>
      <c r="M1665" s="13">
        <f t="shared" si="2184"/>
        <v>4.8121387990923192E-2</v>
      </c>
      <c r="N1665" s="13">
        <f t="shared" si="2185"/>
        <v>6.248827540050278E-2</v>
      </c>
      <c r="O1665" s="13">
        <f t="shared" si="2186"/>
        <v>8.3513389337247876E-2</v>
      </c>
      <c r="P1665" s="13">
        <f t="shared" si="2187"/>
        <v>0.10844674042901065</v>
      </c>
      <c r="Q1665" s="13">
        <f t="shared" si="2188"/>
        <v>4.0572235398380591E-2</v>
      </c>
      <c r="R1665" s="13">
        <f t="shared" si="2189"/>
        <v>7.2467633310060592E-2</v>
      </c>
      <c r="S1665" s="13">
        <f t="shared" si="2190"/>
        <v>6.1099107905488712E-2</v>
      </c>
      <c r="T1665" s="13">
        <f t="shared" si="2191"/>
        <v>7.0412035740667844E-2</v>
      </c>
      <c r="U1665" s="13">
        <f t="shared" si="2192"/>
        <v>9.4103217237953979E-2</v>
      </c>
      <c r="V1665" s="13">
        <f t="shared" si="2193"/>
        <v>1.5299270292407801E-2</v>
      </c>
      <c r="W1665" s="13">
        <f t="shared" si="2194"/>
        <v>1.7561761516287709E-2</v>
      </c>
      <c r="X1665" s="13">
        <f t="shared" si="2195"/>
        <v>3.0477970154025372E-2</v>
      </c>
      <c r="Y1665" s="13">
        <f t="shared" si="2196"/>
        <v>2.6446853404999963E-2</v>
      </c>
      <c r="Z1665" s="13">
        <f t="shared" si="2197"/>
        <v>4.1921883578486661E-2</v>
      </c>
      <c r="AA1665" s="13">
        <f t="shared" si="2198"/>
        <v>5.4437877121383357E-2</v>
      </c>
      <c r="AB1665" s="13">
        <f t="shared" si="2199"/>
        <v>3.5345292392868821E-2</v>
      </c>
      <c r="AC1665" s="13">
        <f t="shared" si="2200"/>
        <v>2.1549097805363842E-3</v>
      </c>
      <c r="AD1665" s="13">
        <f t="shared" si="2201"/>
        <v>5.701228891998783E-3</v>
      </c>
      <c r="AE1665" s="13">
        <f t="shared" si="2202"/>
        <v>9.8943311495518303E-3</v>
      </c>
      <c r="AF1665" s="13">
        <f t="shared" si="2203"/>
        <v>8.5856743126366472E-3</v>
      </c>
      <c r="AG1665" s="13">
        <f t="shared" si="2204"/>
        <v>4.9667364937553259E-3</v>
      </c>
      <c r="AH1665" s="13">
        <f t="shared" si="2205"/>
        <v>1.8188578567711472E-2</v>
      </c>
      <c r="AI1665" s="13">
        <f t="shared" si="2206"/>
        <v>2.3618872067805292E-2</v>
      </c>
      <c r="AJ1665" s="13">
        <f t="shared" si="2207"/>
        <v>1.5335203784028936E-2</v>
      </c>
      <c r="AK1665" s="13">
        <f t="shared" si="2208"/>
        <v>6.6378691983419395E-3</v>
      </c>
      <c r="AL1665" s="13">
        <f t="shared" si="2209"/>
        <v>1.9425286873424774E-4</v>
      </c>
      <c r="AM1665" s="13">
        <f t="shared" si="2210"/>
        <v>1.4806720088444739E-3</v>
      </c>
      <c r="AN1665" s="13">
        <f t="shared" si="2211"/>
        <v>2.5696669011026417E-3</v>
      </c>
      <c r="AO1665" s="13">
        <f t="shared" si="2212"/>
        <v>2.2297942904234507E-3</v>
      </c>
      <c r="AP1665" s="13">
        <f t="shared" si="2213"/>
        <v>1.2899162340124174E-3</v>
      </c>
      <c r="AQ1665" s="13">
        <f t="shared" si="2214"/>
        <v>5.5965383149294775E-4</v>
      </c>
      <c r="AR1665" s="13">
        <f t="shared" si="2215"/>
        <v>6.313158896010757E-3</v>
      </c>
      <c r="AS1665" s="13">
        <f t="shared" si="2216"/>
        <v>8.1979848921952501E-3</v>
      </c>
      <c r="AT1665" s="13">
        <f t="shared" si="2217"/>
        <v>5.3227676825249237E-3</v>
      </c>
      <c r="AU1665" s="13">
        <f t="shared" si="2218"/>
        <v>2.3039690992928924E-3</v>
      </c>
      <c r="AV1665" s="13">
        <f t="shared" si="2219"/>
        <v>7.4795772525316053E-4</v>
      </c>
      <c r="AW1665" s="13">
        <f t="shared" si="2220"/>
        <v>1.2160272243409845E-5</v>
      </c>
      <c r="AX1665" s="13">
        <f t="shared" si="2221"/>
        <v>3.2045570632037662E-4</v>
      </c>
      <c r="AY1665" s="13">
        <f t="shared" si="2222"/>
        <v>5.5614235757963542E-4</v>
      </c>
      <c r="AZ1665" s="13">
        <f t="shared" si="2223"/>
        <v>4.8258513703141427E-4</v>
      </c>
      <c r="BA1665" s="13">
        <f t="shared" si="2224"/>
        <v>2.7917122454902021E-4</v>
      </c>
      <c r="BB1665" s="13">
        <f t="shared" si="2225"/>
        <v>1.2112355929922594E-4</v>
      </c>
      <c r="BC1665" s="13">
        <f t="shared" si="2226"/>
        <v>4.2041343311117659E-5</v>
      </c>
      <c r="BD1665" s="13">
        <f t="shared" si="2227"/>
        <v>1.8260532334392397E-3</v>
      </c>
      <c r="BE1665" s="13">
        <f t="shared" si="2228"/>
        <v>2.3712308000894116E-3</v>
      </c>
      <c r="BF1665" s="13">
        <f t="shared" si="2229"/>
        <v>1.5395869639305789E-3</v>
      </c>
      <c r="BG1665" s="13">
        <f t="shared" si="2230"/>
        <v>6.6641285176052855E-4</v>
      </c>
      <c r="BH1665" s="13">
        <f t="shared" si="2231"/>
        <v>2.1634345739934393E-4</v>
      </c>
      <c r="BI1665" s="13">
        <f t="shared" si="2232"/>
        <v>5.6186781435386336E-5</v>
      </c>
      <c r="BJ1665" s="14">
        <f t="shared" si="2233"/>
        <v>0.28703832505677357</v>
      </c>
      <c r="BK1665" s="14">
        <f t="shared" si="2234"/>
        <v>0.23587181162468066</v>
      </c>
      <c r="BL1665" s="14">
        <f t="shared" si="2235"/>
        <v>0.43320958540073362</v>
      </c>
      <c r="BM1665" s="14">
        <f t="shared" si="2236"/>
        <v>0.58188796170921242</v>
      </c>
      <c r="BN1665" s="14">
        <f t="shared" si="2237"/>
        <v>0.41560966186612569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1.8147</v>
      </c>
      <c r="F1667" s="10">
        <f>VLOOKUP(B1667,home!$B$2:$E$405,3,FALSE)</f>
        <v>0.70850000000000002</v>
      </c>
      <c r="G1667" s="10">
        <f>VLOOKUP(C1667,away!$B$2:$E$405,4,FALSE)</f>
        <v>0.98399999999999999</v>
      </c>
      <c r="H1667" s="10">
        <f>VLOOKUP(A1667,away!$A$2:$E$405,3,FALSE)</f>
        <v>1.2371000000000001</v>
      </c>
      <c r="I1667" s="10">
        <f>VLOOKUP(C1667,away!$B$2:$E$405,3,FALSE)</f>
        <v>1.3856999999999999</v>
      </c>
      <c r="J1667" s="10">
        <f>VLOOKUP(B1667,home!$B$2:$E$405,4,FALSE)</f>
        <v>1.3280000000000001</v>
      </c>
      <c r="K1667" s="12">
        <f t="shared" si="2182"/>
        <v>1.2651435108</v>
      </c>
      <c r="L1667" s="12">
        <f t="shared" si="2183"/>
        <v>2.2765232961600002</v>
      </c>
      <c r="M1667" s="13">
        <f t="shared" si="2184"/>
        <v>2.8965007747372394E-2</v>
      </c>
      <c r="N1667" s="13">
        <f t="shared" si="2185"/>
        <v>3.6644891591859914E-2</v>
      </c>
      <c r="O1667" s="13">
        <f t="shared" si="2186"/>
        <v>6.5939514910348149E-2</v>
      </c>
      <c r="P1667" s="13">
        <f t="shared" si="2187"/>
        <v>8.3422949394126811E-2</v>
      </c>
      <c r="Q1667" s="13">
        <f t="shared" si="2188"/>
        <v>2.3180523400705529E-2</v>
      </c>
      <c r="R1667" s="13">
        <f t="shared" si="2189"/>
        <v>7.5056420915448618E-2</v>
      </c>
      <c r="S1667" s="13">
        <f t="shared" si="2190"/>
        <v>6.0067207182487078E-2</v>
      </c>
      <c r="T1667" s="13">
        <f t="shared" si="2191"/>
        <v>5.2771001538888175E-2</v>
      </c>
      <c r="U1667" s="13">
        <f t="shared" si="2192"/>
        <v>9.4957143865053231E-2</v>
      </c>
      <c r="V1667" s="13">
        <f t="shared" si="2193"/>
        <v>1.9222365094753294E-2</v>
      </c>
      <c r="W1667" s="13">
        <f t="shared" si="2194"/>
        <v>9.7755629191167148E-3</v>
      </c>
      <c r="X1667" s="13">
        <f t="shared" si="2195"/>
        <v>2.2254296718447059E-2</v>
      </c>
      <c r="Y1667" s="13">
        <f t="shared" si="2196"/>
        <v>2.5331212459600887E-2</v>
      </c>
      <c r="Z1667" s="13">
        <f t="shared" si="2197"/>
        <v>5.6955896913469826E-2</v>
      </c>
      <c r="AA1667" s="13">
        <f t="shared" si="2198"/>
        <v>7.2057383381870108E-2</v>
      </c>
      <c r="AB1667" s="13">
        <f t="shared" si="2199"/>
        <v>4.5581465495400375E-2</v>
      </c>
      <c r="AC1667" s="13">
        <f t="shared" si="2200"/>
        <v>3.4601803073065511E-3</v>
      </c>
      <c r="AD1667" s="13">
        <f t="shared" si="2201"/>
        <v>3.0918724978844063E-3</v>
      </c>
      <c r="AE1667" s="13">
        <f t="shared" si="2202"/>
        <v>7.038719770190262E-3</v>
      </c>
      <c r="AF1667" s="13">
        <f t="shared" si="2203"/>
        <v>8.0119047659900477E-3</v>
      </c>
      <c r="AG1667" s="13">
        <f t="shared" si="2204"/>
        <v>6.0797626154638924E-3</v>
      </c>
      <c r="AH1667" s="13">
        <f t="shared" si="2205"/>
        <v>3.2415356544300375E-2</v>
      </c>
      <c r="AI1667" s="13">
        <f t="shared" si="2206"/>
        <v>4.1010077982289943E-2</v>
      </c>
      <c r="AJ1667" s="13">
        <f t="shared" si="2207"/>
        <v>2.5941817018348044E-2</v>
      </c>
      <c r="AK1667" s="13">
        <f t="shared" si="2208"/>
        <v>1.0940040486374676E-2</v>
      </c>
      <c r="AL1667" s="13">
        <f t="shared" si="2209"/>
        <v>3.9863058099430233E-4</v>
      </c>
      <c r="AM1667" s="13">
        <f t="shared" si="2210"/>
        <v>7.8233248538388776E-4</v>
      </c>
      <c r="AN1667" s="13">
        <f t="shared" si="2211"/>
        <v>1.7809981283191734E-3</v>
      </c>
      <c r="AO1667" s="13">
        <f t="shared" si="2212"/>
        <v>2.0272418647679777E-3</v>
      </c>
      <c r="AP1667" s="13">
        <f t="shared" si="2213"/>
        <v>1.5383544440317142E-3</v>
      </c>
      <c r="AQ1667" s="13">
        <f t="shared" si="2214"/>
        <v>8.7552493239736562E-4</v>
      </c>
      <c r="AR1667" s="13">
        <f t="shared" si="2215"/>
        <v>1.4758862865286463E-2</v>
      </c>
      <c r="AS1667" s="13">
        <f t="shared" si="2216"/>
        <v>1.8672079580804267E-2</v>
      </c>
      <c r="AT1667" s="13">
        <f t="shared" si="2217"/>
        <v>1.1811430157397853E-2</v>
      </c>
      <c r="AU1667" s="13">
        <f t="shared" si="2218"/>
        <v>4.9810514056331046E-3</v>
      </c>
      <c r="AV1667" s="13">
        <f t="shared" si="2219"/>
        <v>1.5754362156994862E-3</v>
      </c>
      <c r="AW1667" s="13">
        <f t="shared" si="2220"/>
        <v>3.1891871310608323E-5</v>
      </c>
      <c r="AX1667" s="13">
        <f t="shared" si="2221"/>
        <v>1.6496047786191019E-4</v>
      </c>
      <c r="AY1667" s="13">
        <f t="shared" si="2222"/>
        <v>3.7553637079832454E-4</v>
      </c>
      <c r="AZ1667" s="13">
        <f t="shared" si="2223"/>
        <v>4.2745864833888293E-4</v>
      </c>
      <c r="BA1667" s="13">
        <f t="shared" si="2224"/>
        <v>3.2437319036284407E-4</v>
      </c>
      <c r="BB1667" s="13">
        <f t="shared" si="2225"/>
        <v>1.8461078112768926E-4</v>
      </c>
      <c r="BC1667" s="13">
        <f t="shared" si="2226"/>
        <v>8.4054148791895883E-5</v>
      </c>
      <c r="BD1667" s="13">
        <f t="shared" si="2227"/>
        <v>5.5998158562758941E-3</v>
      </c>
      <c r="BE1667" s="13">
        <f t="shared" si="2228"/>
        <v>7.0845706922423937E-3</v>
      </c>
      <c r="BF1667" s="13">
        <f t="shared" si="2229"/>
        <v>4.4814993190471653E-3</v>
      </c>
      <c r="BG1667" s="13">
        <f t="shared" si="2230"/>
        <v>1.8899132607157131E-3</v>
      </c>
      <c r="BH1667" s="13">
        <f t="shared" si="2231"/>
        <v>5.9775287444233853E-4</v>
      </c>
      <c r="BI1667" s="13">
        <f t="shared" si="2232"/>
        <v>1.512486340325542E-4</v>
      </c>
      <c r="BJ1667" s="14">
        <f t="shared" si="2233"/>
        <v>0.20274519375032851</v>
      </c>
      <c r="BK1667" s="14">
        <f t="shared" si="2234"/>
        <v>0.19591187667783871</v>
      </c>
      <c r="BL1667" s="14">
        <f t="shared" si="2235"/>
        <v>0.53550288146101077</v>
      </c>
      <c r="BM1667" s="14">
        <f t="shared" si="2236"/>
        <v>0.67756289634329891</v>
      </c>
      <c r="BN1667" s="14">
        <f t="shared" si="2237"/>
        <v>0.3132093079598614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1.8147</v>
      </c>
      <c r="F1668" s="10">
        <f>VLOOKUP(B1668,home!$B$2:$E$405,3,FALSE)</f>
        <v>0.77149999999999996</v>
      </c>
      <c r="G1668" s="10">
        <f>VLOOKUP(C1668,away!$B$2:$E$405,4,FALSE)</f>
        <v>0.8266</v>
      </c>
      <c r="H1668" s="10">
        <f>VLOOKUP(A1668,away!$A$2:$E$405,3,FALSE)</f>
        <v>1.2371000000000001</v>
      </c>
      <c r="I1668" s="10">
        <f>VLOOKUP(C1668,away!$B$2:$E$405,3,FALSE)</f>
        <v>1.0392999999999999</v>
      </c>
      <c r="J1668" s="10">
        <f>VLOOKUP(B1668,home!$B$2:$E$405,4,FALSE)</f>
        <v>0.75449999999999995</v>
      </c>
      <c r="K1668" s="12">
        <f t="shared" si="2182"/>
        <v>1.1572739319300001</v>
      </c>
      <c r="L1668" s="12">
        <f t="shared" si="2183"/>
        <v>0.97007425363499988</v>
      </c>
      <c r="M1668" s="13">
        <f t="shared" si="2184"/>
        <v>0.11915284651229606</v>
      </c>
      <c r="N1668" s="13">
        <f t="shared" si="2185"/>
        <v>0.13789248318393665</v>
      </c>
      <c r="O1668" s="13">
        <f t="shared" si="2186"/>
        <v>0.1155871086489013</v>
      </c>
      <c r="P1668" s="13">
        <f t="shared" si="2187"/>
        <v>0.13376594770653413</v>
      </c>
      <c r="Q1668" s="13">
        <f t="shared" si="2188"/>
        <v>7.9789688098932915E-2</v>
      </c>
      <c r="R1668" s="13">
        <f t="shared" si="2189"/>
        <v>5.6064039076205274E-2</v>
      </c>
      <c r="S1668" s="13">
        <f t="shared" si="2190"/>
        <v>3.7542805920252838E-2</v>
      </c>
      <c r="T1668" s="13">
        <f t="shared" si="2191"/>
        <v>7.7401922130341791E-2</v>
      </c>
      <c r="U1668" s="13">
        <f t="shared" si="2192"/>
        <v>6.4881450941597252E-2</v>
      </c>
      <c r="V1668" s="13">
        <f t="shared" si="2193"/>
        <v>4.6830130472300131E-3</v>
      </c>
      <c r="W1668" s="13">
        <f t="shared" si="2194"/>
        <v>3.0779508691240128E-2</v>
      </c>
      <c r="X1668" s="13">
        <f t="shared" si="2195"/>
        <v>2.9858408920906764E-2</v>
      </c>
      <c r="Y1668" s="13">
        <f t="shared" si="2196"/>
        <v>1.4482436874338622E-2</v>
      </c>
      <c r="Z1668" s="13">
        <f t="shared" si="2197"/>
        <v>1.8128760287537769E-2</v>
      </c>
      <c r="AA1668" s="13">
        <f t="shared" si="2198"/>
        <v>2.0979941698975272E-2</v>
      </c>
      <c r="AB1668" s="13">
        <f t="shared" si="2199"/>
        <v>1.2139769810817644E-2</v>
      </c>
      <c r="AC1668" s="13">
        <f t="shared" si="2200"/>
        <v>3.2858409215602683E-4</v>
      </c>
      <c r="AD1668" s="13">
        <f t="shared" si="2201"/>
        <v>8.9050807614962733E-3</v>
      </c>
      <c r="AE1668" s="13">
        <f t="shared" si="2202"/>
        <v>8.6385895732678936E-3</v>
      </c>
      <c r="AF1668" s="13">
        <f t="shared" si="2203"/>
        <v>4.1900366663734714E-3</v>
      </c>
      <c r="AG1668" s="13">
        <f t="shared" si="2204"/>
        <v>1.354882230611843E-3</v>
      </c>
      <c r="AH1668" s="13">
        <f t="shared" si="2205"/>
        <v>4.3965609013152567E-3</v>
      </c>
      <c r="AI1668" s="13">
        <f t="shared" si="2206"/>
        <v>5.0880253212348117E-3</v>
      </c>
      <c r="AJ1668" s="13">
        <f t="shared" si="2207"/>
        <v>2.9441195346324072E-3</v>
      </c>
      <c r="AK1668" s="13">
        <f t="shared" si="2208"/>
        <v>1.1357175966386554E-3</v>
      </c>
      <c r="AL1668" s="13">
        <f t="shared" si="2209"/>
        <v>1.4755287439652152E-5</v>
      </c>
      <c r="AM1668" s="13">
        <f t="shared" si="2210"/>
        <v>2.0611235654021975E-3</v>
      </c>
      <c r="AN1668" s="13">
        <f t="shared" si="2211"/>
        <v>1.9994429043570469E-3</v>
      </c>
      <c r="AO1668" s="13">
        <f t="shared" si="2212"/>
        <v>9.69804041564979E-4</v>
      </c>
      <c r="AP1668" s="13">
        <f t="shared" si="2213"/>
        <v>3.135939772644512E-4</v>
      </c>
      <c r="AQ1668" s="13">
        <f t="shared" si="2214"/>
        <v>7.6052360859810901E-5</v>
      </c>
      <c r="AR1668" s="13">
        <f t="shared" si="2215"/>
        <v>8.5299810698084421E-4</v>
      </c>
      <c r="AS1668" s="13">
        <f t="shared" si="2216"/>
        <v>9.8715247319456842E-4</v>
      </c>
      <c r="AT1668" s="13">
        <f t="shared" si="2217"/>
        <v>5.7120291203415126E-4</v>
      </c>
      <c r="AU1668" s="13">
        <f t="shared" si="2218"/>
        <v>2.2034607997987595E-4</v>
      </c>
      <c r="AV1668" s="13">
        <f t="shared" si="2219"/>
        <v>6.3750193590918366E-5</v>
      </c>
      <c r="AW1668" s="13">
        <f t="shared" si="2220"/>
        <v>4.6013611597317916E-7</v>
      </c>
      <c r="AX1668" s="13">
        <f t="shared" si="2221"/>
        <v>3.975474287877631E-4</v>
      </c>
      <c r="AY1668" s="13">
        <f t="shared" si="2222"/>
        <v>3.8565052526580261E-4</v>
      </c>
      <c r="AZ1668" s="13">
        <f t="shared" si="2223"/>
        <v>1.8705482273058451E-4</v>
      </c>
      <c r="BA1668" s="13">
        <f t="shared" si="2224"/>
        <v>6.0485689183066337E-5</v>
      </c>
      <c r="BB1668" s="13">
        <f t="shared" si="2225"/>
        <v>1.4668902447465414E-5</v>
      </c>
      <c r="BC1668" s="13">
        <f t="shared" si="2226"/>
        <v>2.8459849186739279E-6</v>
      </c>
      <c r="BD1668" s="13">
        <f t="shared" si="2227"/>
        <v>1.3791191699691831E-4</v>
      </c>
      <c r="BE1668" s="13">
        <f t="shared" si="2228"/>
        <v>1.5960186644302745E-4</v>
      </c>
      <c r="BF1668" s="13">
        <f t="shared" si="2229"/>
        <v>9.2351539760944596E-5</v>
      </c>
      <c r="BG1668" s="13">
        <f t="shared" si="2230"/>
        <v>3.5625343179646008E-5</v>
      </c>
      <c r="BH1668" s="13">
        <f t="shared" si="2231"/>
        <v>1.0307070244466143E-5</v>
      </c>
      <c r="BI1668" s="13">
        <f t="shared" si="2232"/>
        <v>2.3856207416984069E-6</v>
      </c>
      <c r="BJ1668" s="14">
        <f t="shared" si="2233"/>
        <v>0.39976130733422821</v>
      </c>
      <c r="BK1668" s="14">
        <f t="shared" si="2234"/>
        <v>0.2958736030911745</v>
      </c>
      <c r="BL1668" s="14">
        <f t="shared" si="2235"/>
        <v>0.28635036665346497</v>
      </c>
      <c r="BM1668" s="14">
        <f t="shared" si="2236"/>
        <v>0.35747673375044936</v>
      </c>
      <c r="BN1668" s="14">
        <f t="shared" si="2237"/>
        <v>0.64225211322680642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1.5207999999999999</v>
      </c>
      <c r="F1669" s="10">
        <f>VLOOKUP(B1669,home!$B$2:$E$405,3,FALSE)</f>
        <v>1.0082</v>
      </c>
      <c r="G1669" s="10">
        <f>VLOOKUP(C1669,away!$B$2:$E$405,4,FALSE)</f>
        <v>0.78910000000000002</v>
      </c>
      <c r="H1669" s="10">
        <f>VLOOKUP(A1669,away!$A$2:$E$405,3,FALSE)</f>
        <v>1.1375</v>
      </c>
      <c r="I1669" s="10">
        <f>VLOOKUP(C1669,away!$B$2:$E$405,3,FALSE)</f>
        <v>1.4652000000000001</v>
      </c>
      <c r="J1669" s="10">
        <f>VLOOKUP(B1669,home!$B$2:$E$405,4,FALSE)</f>
        <v>1.2894000000000001</v>
      </c>
      <c r="K1669" s="12">
        <f t="shared" si="2182"/>
        <v>1.209903798896</v>
      </c>
      <c r="L1669" s="12">
        <f t="shared" si="2183"/>
        <v>2.1489978510000003</v>
      </c>
      <c r="M1669" s="13">
        <f t="shared" si="2184"/>
        <v>3.4773431379524315E-2</v>
      </c>
      <c r="N1669" s="13">
        <f t="shared" si="2185"/>
        <v>4.2072506726735841E-2</v>
      </c>
      <c r="O1669" s="13">
        <f t="shared" si="2186"/>
        <v>7.4728029306493721E-2</v>
      </c>
      <c r="P1669" s="13">
        <f t="shared" si="2187"/>
        <v>9.0413726541938369E-2</v>
      </c>
      <c r="Q1669" s="13">
        <f t="shared" si="2188"/>
        <v>2.5451842858877603E-2</v>
      </c>
      <c r="R1669" s="13">
        <f t="shared" si="2189"/>
        <v>8.0295187194560039E-2</v>
      </c>
      <c r="S1669" s="13">
        <f t="shared" si="2190"/>
        <v>5.8770745529688355E-2</v>
      </c>
      <c r="T1669" s="13">
        <f t="shared" si="2191"/>
        <v>5.4695955607717672E-2</v>
      </c>
      <c r="U1669" s="13">
        <f t="shared" si="2192"/>
        <v>9.7149452019763632E-2</v>
      </c>
      <c r="V1669" s="13">
        <f t="shared" si="2193"/>
        <v>1.6978742116175113E-2</v>
      </c>
      <c r="W1669" s="13">
        <f t="shared" si="2194"/>
        <v>1.0264760454620016E-2</v>
      </c>
      <c r="X1669" s="13">
        <f t="shared" si="2195"/>
        <v>2.2058948158008202E-2</v>
      </c>
      <c r="Y1669" s="13">
        <f t="shared" si="2196"/>
        <v>2.3702316093440024E-2</v>
      </c>
      <c r="Z1669" s="13">
        <f t="shared" si="2197"/>
        <v>5.751806157558409E-2</v>
      </c>
      <c r="AA1669" s="13">
        <f t="shared" si="2198"/>
        <v>6.9591321205433238E-2</v>
      </c>
      <c r="AB1669" s="13">
        <f t="shared" si="2199"/>
        <v>4.2099401948322721E-2</v>
      </c>
      <c r="AC1669" s="13">
        <f t="shared" si="2200"/>
        <v>2.7591311919354295E-3</v>
      </c>
      <c r="AD1669" s="13">
        <f t="shared" si="2201"/>
        <v>3.1048431672005489E-3</v>
      </c>
      <c r="AE1669" s="13">
        <f t="shared" si="2202"/>
        <v>6.6723012940060134E-3</v>
      </c>
      <c r="AF1669" s="13">
        <f t="shared" si="2203"/>
        <v>7.1693805710217233E-3</v>
      </c>
      <c r="AG1669" s="13">
        <f t="shared" si="2204"/>
        <v>5.1356611467089459E-3</v>
      </c>
      <c r="AH1669" s="13">
        <f t="shared" si="2205"/>
        <v>3.0901547679903964E-2</v>
      </c>
      <c r="AI1669" s="13">
        <f t="shared" si="2206"/>
        <v>3.7387899929681681E-2</v>
      </c>
      <c r="AJ1669" s="13">
        <f t="shared" si="2207"/>
        <v>2.2617881078832679E-2</v>
      </c>
      <c r="AK1669" s="13">
        <f t="shared" si="2208"/>
        <v>9.1218200800858747E-3</v>
      </c>
      <c r="AL1669" s="13">
        <f t="shared" si="2209"/>
        <v>2.8695854643539593E-4</v>
      </c>
      <c r="AM1669" s="13">
        <f t="shared" si="2210"/>
        <v>7.5131230859444521E-4</v>
      </c>
      <c r="AN1669" s="13">
        <f t="shared" si="2211"/>
        <v>1.6145685365993117E-3</v>
      </c>
      <c r="AO1669" s="13">
        <f t="shared" si="2212"/>
        <v>1.7348521577220683E-3</v>
      </c>
      <c r="AP1669" s="13">
        <f t="shared" si="2213"/>
        <v>1.2427311862491463E-3</v>
      </c>
      <c r="AQ1669" s="13">
        <f t="shared" si="2214"/>
        <v>6.6765666215502382E-4</v>
      </c>
      <c r="AR1669" s="13">
        <f t="shared" si="2215"/>
        <v>1.3281471911337535E-2</v>
      </c>
      <c r="AS1669" s="13">
        <f t="shared" si="2216"/>
        <v>1.6069303320457799E-2</v>
      </c>
      <c r="AT1669" s="13">
        <f t="shared" si="2217"/>
        <v>9.7211555665170004E-3</v>
      </c>
      <c r="AU1669" s="13">
        <f t="shared" si="2218"/>
        <v>3.9205543498626394E-3</v>
      </c>
      <c r="AV1669" s="13">
        <f t="shared" si="2219"/>
        <v>1.1858734004192616E-3</v>
      </c>
      <c r="AW1669" s="13">
        <f t="shared" si="2220"/>
        <v>2.0725426885634083E-5</v>
      </c>
      <c r="AX1669" s="13">
        <f t="shared" si="2221"/>
        <v>1.5150260272095726E-4</v>
      </c>
      <c r="AY1669" s="13">
        <f t="shared" si="2222"/>
        <v>3.2557876766824395E-4</v>
      </c>
      <c r="AZ1669" s="13">
        <f t="shared" si="2223"/>
        <v>3.4983403602514233E-4</v>
      </c>
      <c r="BA1669" s="13">
        <f t="shared" si="2224"/>
        <v>2.5059753054156253E-4</v>
      </c>
      <c r="BB1669" s="13">
        <f t="shared" si="2225"/>
        <v>1.3463338864993116E-4</v>
      </c>
      <c r="BC1669" s="13">
        <f t="shared" si="2226"/>
        <v>5.7865372576309989E-5</v>
      </c>
      <c r="BD1669" s="13">
        <f t="shared" si="2227"/>
        <v>4.7569757659302039E-3</v>
      </c>
      <c r="BE1669" s="13">
        <f t="shared" si="2228"/>
        <v>5.7554830504551631E-3</v>
      </c>
      <c r="BF1669" s="13">
        <f t="shared" si="2229"/>
        <v>3.4817904036136202E-3</v>
      </c>
      <c r="BG1669" s="13">
        <f t="shared" si="2230"/>
        <v>1.4042104787639191E-3</v>
      </c>
      <c r="BH1669" s="13">
        <f t="shared" si="2231"/>
        <v>4.2473989817650934E-4</v>
      </c>
      <c r="BI1669" s="13">
        <f t="shared" si="2232"/>
        <v>1.0277888326929159E-4</v>
      </c>
      <c r="BJ1669" s="14">
        <f t="shared" si="2233"/>
        <v>0.20760964862783876</v>
      </c>
      <c r="BK1669" s="14">
        <f t="shared" si="2234"/>
        <v>0.20430831407336525</v>
      </c>
      <c r="BL1669" s="14">
        <f t="shared" si="2235"/>
        <v>0.5239968774718804</v>
      </c>
      <c r="BM1669" s="14">
        <f t="shared" si="2236"/>
        <v>0.64539332439975616</v>
      </c>
      <c r="BN1669" s="14">
        <f t="shared" si="2237"/>
        <v>0.34773472400812983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1.5207999999999999</v>
      </c>
      <c r="F1670" s="10">
        <f>VLOOKUP(B1670,home!$B$2:$E$405,3,FALSE)</f>
        <v>1.0082</v>
      </c>
      <c r="G1670" s="10">
        <f>VLOOKUP(C1670,away!$B$2:$E$405,4,FALSE)</f>
        <v>0.52600000000000002</v>
      </c>
      <c r="H1670" s="10">
        <f>VLOOKUP(A1670,away!$A$2:$E$405,3,FALSE)</f>
        <v>1.1375</v>
      </c>
      <c r="I1670" s="10">
        <f>VLOOKUP(C1670,away!$B$2:$E$405,3,FALSE)</f>
        <v>0.93769999999999998</v>
      </c>
      <c r="J1670" s="10">
        <f>VLOOKUP(B1670,home!$B$2:$E$405,4,FALSE)</f>
        <v>0.99629999999999996</v>
      </c>
      <c r="K1670" s="12">
        <f t="shared" si="2182"/>
        <v>0.80650031455999993</v>
      </c>
      <c r="L1670" s="12">
        <f t="shared" si="2183"/>
        <v>1.0626872051249998</v>
      </c>
      <c r="M1670" s="13">
        <f t="shared" si="2184"/>
        <v>0.15424893514059612</v>
      </c>
      <c r="N1670" s="13">
        <f t="shared" si="2185"/>
        <v>0.12440181471143577</v>
      </c>
      <c r="O1670" s="13">
        <f t="shared" si="2186"/>
        <v>0.16391836977806745</v>
      </c>
      <c r="P1670" s="13">
        <f t="shared" si="2187"/>
        <v>0.13220021678817376</v>
      </c>
      <c r="Q1670" s="13">
        <f t="shared" si="2188"/>
        <v>5.0165051348303888E-2</v>
      </c>
      <c r="R1670" s="13">
        <f t="shared" si="2189"/>
        <v>8.7096977124050359E-2</v>
      </c>
      <c r="S1670" s="13">
        <f t="shared" si="2190"/>
        <v>2.8325798980249284E-2</v>
      </c>
      <c r="T1670" s="13">
        <f t="shared" si="2191"/>
        <v>5.3309758212281164E-2</v>
      </c>
      <c r="U1670" s="13">
        <f t="shared" si="2192"/>
        <v>7.0243739447771722E-2</v>
      </c>
      <c r="V1670" s="13">
        <f t="shared" si="2193"/>
        <v>2.6974267007447397E-3</v>
      </c>
      <c r="W1670" s="13">
        <f t="shared" si="2194"/>
        <v>1.3486043230775213E-2</v>
      </c>
      <c r="X1670" s="13">
        <f t="shared" si="2195"/>
        <v>1.4331445589107433E-2</v>
      </c>
      <c r="Y1670" s="13">
        <f t="shared" si="2196"/>
        <v>7.6149219292447915E-3</v>
      </c>
      <c r="Z1670" s="13">
        <f t="shared" si="2197"/>
        <v>3.0852281064931042E-2</v>
      </c>
      <c r="AA1670" s="13">
        <f t="shared" si="2198"/>
        <v>2.4882374383760411E-2</v>
      </c>
      <c r="AB1670" s="13">
        <f t="shared" si="2199"/>
        <v>1.0033821383751227E-2</v>
      </c>
      <c r="AC1670" s="13">
        <f t="shared" si="2200"/>
        <v>1.4449062252991639E-4</v>
      </c>
      <c r="AD1670" s="13">
        <f t="shared" si="2201"/>
        <v>2.7191245269474911E-3</v>
      </c>
      <c r="AE1670" s="13">
        <f t="shared" si="2202"/>
        <v>2.8895788439286664E-3</v>
      </c>
      <c r="AF1670" s="13">
        <f t="shared" si="2203"/>
        <v>1.5353592328214412E-3</v>
      </c>
      <c r="AG1670" s="13">
        <f t="shared" si="2204"/>
        <v>5.4386887066329383E-4</v>
      </c>
      <c r="AH1670" s="13">
        <f t="shared" si="2205"/>
        <v>8.1965810841556283E-3</v>
      </c>
      <c r="AI1670" s="13">
        <f t="shared" si="2206"/>
        <v>6.6105452226880588E-3</v>
      </c>
      <c r="AJ1670" s="13">
        <f t="shared" si="2207"/>
        <v>2.6657034007555123E-3</v>
      </c>
      <c r="AK1670" s="13">
        <f t="shared" si="2208"/>
        <v>7.1663021041099408E-4</v>
      </c>
      <c r="AL1670" s="13">
        <f t="shared" si="2209"/>
        <v>4.9534712456594091E-6</v>
      </c>
      <c r="AM1670" s="13">
        <f t="shared" si="2210"/>
        <v>4.3859495726219269E-4</v>
      </c>
      <c r="AN1670" s="13">
        <f t="shared" si="2211"/>
        <v>4.660892493148783E-4</v>
      </c>
      <c r="AO1670" s="13">
        <f t="shared" si="2212"/>
        <v>2.476535408466186E-4</v>
      </c>
      <c r="AP1670" s="13">
        <f t="shared" si="2213"/>
        <v>8.7726083053867704E-5</v>
      </c>
      <c r="AQ1670" s="13">
        <f t="shared" si="2214"/>
        <v>2.3306346504269566E-5</v>
      </c>
      <c r="AR1670" s="13">
        <f t="shared" si="2215"/>
        <v>1.7420803687803583E-3</v>
      </c>
      <c r="AS1670" s="13">
        <f t="shared" si="2216"/>
        <v>1.4049883654101594E-3</v>
      </c>
      <c r="AT1670" s="13">
        <f t="shared" si="2217"/>
        <v>5.665617793282168E-4</v>
      </c>
      <c r="AU1670" s="13">
        <f t="shared" si="2218"/>
        <v>1.5231075108196004E-4</v>
      </c>
      <c r="AV1670" s="13">
        <f t="shared" si="2219"/>
        <v>3.0709667164617653E-5</v>
      </c>
      <c r="AW1670" s="13">
        <f t="shared" si="2220"/>
        <v>1.1792805569870806E-7</v>
      </c>
      <c r="AX1670" s="13">
        <f t="shared" si="2221"/>
        <v>5.8954495166064657E-5</v>
      </c>
      <c r="AY1670" s="13">
        <f t="shared" si="2222"/>
        <v>6.265018769758056E-5</v>
      </c>
      <c r="AZ1670" s="13">
        <f t="shared" si="2223"/>
        <v>3.3288776432449263E-5</v>
      </c>
      <c r="BA1670" s="13">
        <f t="shared" si="2224"/>
        <v>1.1791852263010157E-5</v>
      </c>
      <c r="BB1670" s="13">
        <f t="shared" si="2225"/>
        <v>3.1327626311562915E-6</v>
      </c>
      <c r="BC1670" s="13">
        <f t="shared" si="2226"/>
        <v>6.6582935296470436E-7</v>
      </c>
      <c r="BD1670" s="13">
        <f t="shared" si="2227"/>
        <v>3.0854775303372115E-4</v>
      </c>
      <c r="BE1670" s="13">
        <f t="shared" si="2228"/>
        <v>2.4884385987847724E-4</v>
      </c>
      <c r="BF1670" s="13">
        <f t="shared" si="2229"/>
        <v>1.0034632563415822E-4</v>
      </c>
      <c r="BG1670" s="13">
        <f t="shared" si="2230"/>
        <v>2.69764477296296E-5</v>
      </c>
      <c r="BH1670" s="13">
        <f t="shared" si="2231"/>
        <v>5.4391283949144157E-6</v>
      </c>
      <c r="BI1670" s="13">
        <f t="shared" si="2232"/>
        <v>8.7733175228614111E-7</v>
      </c>
      <c r="BJ1670" s="14">
        <f t="shared" si="2233"/>
        <v>0.27243082057603418</v>
      </c>
      <c r="BK1670" s="14">
        <f t="shared" si="2234"/>
        <v>0.31768447189123705</v>
      </c>
      <c r="BL1670" s="14">
        <f t="shared" si="2235"/>
        <v>0.37895242381359995</v>
      </c>
      <c r="BM1670" s="14">
        <f t="shared" si="2236"/>
        <v>0.28782610019553301</v>
      </c>
      <c r="BN1670" s="14">
        <f t="shared" si="2237"/>
        <v>0.71203136489062735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1.5207999999999999</v>
      </c>
      <c r="F1671" s="10">
        <f>VLOOKUP(B1671,home!$B$2:$E$405,3,FALSE)</f>
        <v>0.43840000000000001</v>
      </c>
      <c r="G1671" s="10">
        <f>VLOOKUP(C1671,away!$B$2:$E$405,4,FALSE)</f>
        <v>1.4903999999999999</v>
      </c>
      <c r="H1671" s="10">
        <f>VLOOKUP(A1671,away!$A$2:$E$405,3,FALSE)</f>
        <v>1.1375</v>
      </c>
      <c r="I1671" s="10">
        <f>VLOOKUP(C1671,away!$B$2:$E$405,3,FALSE)</f>
        <v>0.58609999999999995</v>
      </c>
      <c r="J1671" s="10">
        <f>VLOOKUP(B1671,home!$B$2:$E$405,4,FALSE)</f>
        <v>0.52749999999999997</v>
      </c>
      <c r="K1671" s="12">
        <f t="shared" si="2182"/>
        <v>0.99367758028799991</v>
      </c>
      <c r="L1671" s="12">
        <f t="shared" si="2183"/>
        <v>0.35167831562499996</v>
      </c>
      <c r="M1671" s="13">
        <f t="shared" si="2184"/>
        <v>0.26044699934104409</v>
      </c>
      <c r="N1671" s="13">
        <f t="shared" si="2185"/>
        <v>0.25880034409847902</v>
      </c>
      <c r="O1671" s="13">
        <f t="shared" si="2186"/>
        <v>9.1593562037843856E-2</v>
      </c>
      <c r="P1671" s="13">
        <f t="shared" si="2187"/>
        <v>9.1014469095723499E-2</v>
      </c>
      <c r="Q1671" s="13">
        <f t="shared" si="2188"/>
        <v>0.12858204985073915</v>
      </c>
      <c r="R1671" s="13">
        <f t="shared" si="2189"/>
        <v>1.6105734809781429E-2</v>
      </c>
      <c r="S1671" s="13">
        <f t="shared" si="2190"/>
        <v>7.9513620868495241E-3</v>
      </c>
      <c r="T1671" s="13">
        <f t="shared" si="2191"/>
        <v>4.5219518711117727E-2</v>
      </c>
      <c r="U1671" s="13">
        <f t="shared" si="2192"/>
        <v>1.6003907594543822E-2</v>
      </c>
      <c r="V1671" s="13">
        <f t="shared" si="2193"/>
        <v>3.0873801185119605E-4</v>
      </c>
      <c r="W1671" s="13">
        <f t="shared" si="2194"/>
        <v>4.2589700054717836E-2</v>
      </c>
      <c r="X1671" s="13">
        <f t="shared" si="2195"/>
        <v>1.4977873978217137E-2</v>
      </c>
      <c r="Y1671" s="13">
        <f t="shared" si="2196"/>
        <v>2.6336967461514592E-3</v>
      </c>
      <c r="Z1671" s="13">
        <f t="shared" si="2197"/>
        <v>1.8880125632689537E-3</v>
      </c>
      <c r="AA1671" s="13">
        <f t="shared" si="2198"/>
        <v>1.8760757554224382E-3</v>
      </c>
      <c r="AB1671" s="13">
        <f t="shared" si="2199"/>
        <v>9.3210720854257486E-4</v>
      </c>
      <c r="AC1671" s="13">
        <f t="shared" si="2200"/>
        <v>6.7431248750706819E-6</v>
      </c>
      <c r="AD1671" s="13">
        <f t="shared" si="2201"/>
        <v>1.0580107523890925E-2</v>
      </c>
      <c r="AE1671" s="13">
        <f t="shared" si="2202"/>
        <v>3.7207943931333496E-3</v>
      </c>
      <c r="AF1671" s="13">
        <f t="shared" si="2203"/>
        <v>6.5426135248204003E-4</v>
      </c>
      <c r="AG1671" s="13">
        <f t="shared" si="2204"/>
        <v>7.6696510139806048E-5</v>
      </c>
      <c r="AH1671" s="13">
        <f t="shared" si="2205"/>
        <v>1.6599326953231611E-4</v>
      </c>
      <c r="AI1671" s="13">
        <f t="shared" si="2206"/>
        <v>1.6494379041296565E-4</v>
      </c>
      <c r="AJ1671" s="13">
        <f t="shared" si="2207"/>
        <v>8.1950473270543347E-5</v>
      </c>
      <c r="AK1671" s="13">
        <f t="shared" si="2208"/>
        <v>2.7144115994309979E-5</v>
      </c>
      <c r="AL1671" s="13">
        <f t="shared" si="2209"/>
        <v>9.425670974954611E-8</v>
      </c>
      <c r="AM1671" s="13">
        <f t="shared" si="2210"/>
        <v>2.1026431287053606E-3</v>
      </c>
      <c r="AN1671" s="13">
        <f t="shared" si="2211"/>
        <v>7.3945399386358122E-4</v>
      </c>
      <c r="AO1671" s="13">
        <f t="shared" si="2212"/>
        <v>1.3002496752206161E-4</v>
      </c>
      <c r="AP1671" s="13">
        <f t="shared" si="2213"/>
        <v>1.5242320522451314E-5</v>
      </c>
      <c r="AQ1671" s="13">
        <f t="shared" si="2214"/>
        <v>1.3400984018880121E-6</v>
      </c>
      <c r="AR1671" s="13">
        <f t="shared" si="2215"/>
        <v>1.1675246686842316E-5</v>
      </c>
      <c r="AS1671" s="13">
        <f t="shared" si="2216"/>
        <v>1.1601430877046959E-5</v>
      </c>
      <c r="AT1671" s="13">
        <f t="shared" si="2217"/>
        <v>5.7640408808912551E-6</v>
      </c>
      <c r="AU1671" s="13">
        <f t="shared" si="2218"/>
        <v>1.9091993984017117E-6</v>
      </c>
      <c r="AV1671" s="13">
        <f t="shared" si="2219"/>
        <v>4.7428215962277931E-7</v>
      </c>
      <c r="AW1671" s="13">
        <f t="shared" si="2220"/>
        <v>9.1495736371503464E-10</v>
      </c>
      <c r="AX1671" s="13">
        <f t="shared" si="2221"/>
        <v>3.4822488939018851E-4</v>
      </c>
      <c r="AY1671" s="13">
        <f t="shared" si="2222"/>
        <v>1.2246314255944343E-4</v>
      </c>
      <c r="AZ1671" s="13">
        <f t="shared" si="2223"/>
        <v>2.1533815850724647E-5</v>
      </c>
      <c r="BA1671" s="13">
        <f t="shared" si="2224"/>
        <v>2.5243253624539228E-6</v>
      </c>
      <c r="BB1671" s="13">
        <f t="shared" si="2225"/>
        <v>2.2193762288931582E-7</v>
      </c>
      <c r="BC1671" s="13">
        <f t="shared" si="2226"/>
        <v>1.5610129878306211E-8</v>
      </c>
      <c r="BD1671" s="13">
        <f t="shared" si="2227"/>
        <v>6.8432184822251038E-7</v>
      </c>
      <c r="BE1671" s="13">
        <f t="shared" si="2228"/>
        <v>6.7999527827995611E-7</v>
      </c>
      <c r="BF1671" s="13">
        <f t="shared" si="2229"/>
        <v>3.378480313642459E-7</v>
      </c>
      <c r="BG1671" s="13">
        <f t="shared" si="2230"/>
        <v>1.1190400477036275E-7</v>
      </c>
      <c r="BH1671" s="13">
        <f t="shared" si="2231"/>
        <v>2.7799125171187704E-8</v>
      </c>
      <c r="BI1671" s="13">
        <f t="shared" si="2232"/>
        <v>5.5246734868458091E-9</v>
      </c>
      <c r="BJ1671" s="14">
        <f t="shared" si="2233"/>
        <v>0.51131873144899909</v>
      </c>
      <c r="BK1671" s="14">
        <f t="shared" si="2234"/>
        <v>0.35985086905961267</v>
      </c>
      <c r="BL1671" s="14">
        <f t="shared" si="2235"/>
        <v>0.12698469064830839</v>
      </c>
      <c r="BM1671" s="14">
        <f t="shared" si="2236"/>
        <v>0.15337668225897616</v>
      </c>
      <c r="BN1671" s="14">
        <f t="shared" si="2237"/>
        <v>0.84654315923361101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1.5207999999999999</v>
      </c>
      <c r="F1672" s="10">
        <f>VLOOKUP(B1672,home!$B$2:$E$405,3,FALSE)</f>
        <v>1.2274</v>
      </c>
      <c r="G1672" s="10">
        <f>VLOOKUP(C1672,away!$B$2:$E$405,4,FALSE)</f>
        <v>0.70140000000000002</v>
      </c>
      <c r="H1672" s="10">
        <f>VLOOKUP(A1672,away!$A$2:$E$405,3,FALSE)</f>
        <v>1.1375</v>
      </c>
      <c r="I1672" s="10">
        <f>VLOOKUP(C1672,away!$B$2:$E$405,3,FALSE)</f>
        <v>1.0548999999999999</v>
      </c>
      <c r="J1672" s="10">
        <f>VLOOKUP(B1672,home!$B$2:$E$405,4,FALSE)</f>
        <v>0.99629999999999996</v>
      </c>
      <c r="K1672" s="12">
        <f t="shared" si="2182"/>
        <v>1.309254225888</v>
      </c>
      <c r="L1672" s="12">
        <f t="shared" si="2183"/>
        <v>1.1955089396249998</v>
      </c>
      <c r="M1672" s="13">
        <f t="shared" si="2184"/>
        <v>8.169494387443918E-2</v>
      </c>
      <c r="N1672" s="13">
        <f t="shared" si="2185"/>
        <v>0.10695945050129246</v>
      </c>
      <c r="O1672" s="13">
        <f t="shared" si="2186"/>
        <v>9.7667035724054649E-2</v>
      </c>
      <c r="P1672" s="13">
        <f t="shared" si="2187"/>
        <v>0.12787097925167282</v>
      </c>
      <c r="Q1672" s="13">
        <f t="shared" si="2188"/>
        <v>7.0018556283737779E-2</v>
      </c>
      <c r="R1672" s="13">
        <f t="shared" si="2189"/>
        <v>5.8380907157390791E-2</v>
      </c>
      <c r="S1672" s="13">
        <f t="shared" si="2190"/>
        <v>5.003671757187432E-2</v>
      </c>
      <c r="T1672" s="13">
        <f t="shared" si="2191"/>
        <v>8.3707809976844724E-2</v>
      </c>
      <c r="U1672" s="13">
        <f t="shared" si="2192"/>
        <v>7.6435449406988876E-2</v>
      </c>
      <c r="V1672" s="13">
        <f t="shared" si="2193"/>
        <v>8.702080870089255E-3</v>
      </c>
      <c r="W1672" s="13">
        <f t="shared" si="2194"/>
        <v>3.0557363568353483E-2</v>
      </c>
      <c r="X1672" s="13">
        <f t="shared" si="2195"/>
        <v>3.6531601317337875E-2</v>
      </c>
      <c r="Y1672" s="13">
        <f t="shared" si="2196"/>
        <v>2.1836927976846929E-2</v>
      </c>
      <c r="Z1672" s="13">
        <f t="shared" si="2197"/>
        <v>2.3264965470025944E-2</v>
      </c>
      <c r="AA1672" s="13">
        <f t="shared" si="2198"/>
        <v>3.0459754356769866E-2</v>
      </c>
      <c r="AB1672" s="13">
        <f t="shared" si="2199"/>
        <v>1.9939781055555689E-2</v>
      </c>
      <c r="AC1672" s="13">
        <f t="shared" si="2200"/>
        <v>8.5129472952434994E-4</v>
      </c>
      <c r="AD1672" s="13">
        <f t="shared" si="2201"/>
        <v>1.0001839345965704E-2</v>
      </c>
      <c r="AE1672" s="13">
        <f t="shared" si="2202"/>
        <v>1.195728835079506E-2</v>
      </c>
      <c r="AF1672" s="13">
        <f t="shared" si="2203"/>
        <v>7.1475225585246839E-3</v>
      </c>
      <c r="AG1672" s="13">
        <f t="shared" si="2204"/>
        <v>2.8483090382958706E-3</v>
      </c>
      <c r="AH1672" s="13">
        <f t="shared" si="2205"/>
        <v>6.9533685498707389E-3</v>
      </c>
      <c r="AI1672" s="13">
        <f t="shared" si="2206"/>
        <v>9.1037271580749791E-3</v>
      </c>
      <c r="AJ1672" s="13">
        <f t="shared" si="2207"/>
        <v>5.9595466265205113E-3</v>
      </c>
      <c r="AK1672" s="13">
        <f t="shared" si="2208"/>
        <v>2.6008538683828506E-3</v>
      </c>
      <c r="AL1672" s="13">
        <f t="shared" si="2209"/>
        <v>5.3298716191480548E-5</v>
      </c>
      <c r="AM1672" s="13">
        <f t="shared" si="2210"/>
        <v>2.6189900860716943E-3</v>
      </c>
      <c r="AN1672" s="13">
        <f t="shared" si="2211"/>
        <v>3.1310260606879584E-3</v>
      </c>
      <c r="AO1672" s="13">
        <f t="shared" si="2212"/>
        <v>1.8715848228756512E-3</v>
      </c>
      <c r="AP1672" s="13">
        <f t="shared" si="2213"/>
        <v>7.4583212900477104E-4</v>
      </c>
      <c r="AQ1672" s="13">
        <f t="shared" si="2214"/>
        <v>2.229122444211875E-4</v>
      </c>
      <c r="AR1672" s="13">
        <f t="shared" si="2215"/>
        <v>1.6625628523755584E-3</v>
      </c>
      <c r="AS1672" s="13">
        <f t="shared" si="2216"/>
        <v>2.1767174402771068E-3</v>
      </c>
      <c r="AT1672" s="13">
        <f t="shared" si="2217"/>
        <v>1.4249382536234566E-3</v>
      </c>
      <c r="AU1672" s="13">
        <f t="shared" si="2218"/>
        <v>6.2186881006199234E-4</v>
      </c>
      <c r="AV1672" s="13">
        <f t="shared" si="2219"/>
        <v>2.0354609188040138E-4</v>
      </c>
      <c r="AW1672" s="13">
        <f t="shared" si="2220"/>
        <v>2.3173469457901934E-6</v>
      </c>
      <c r="AX1672" s="13">
        <f t="shared" si="2221"/>
        <v>5.7148730629135618E-4</v>
      </c>
      <c r="AY1672" s="13">
        <f t="shared" si="2222"/>
        <v>6.8321818355352674E-4</v>
      </c>
      <c r="AZ1672" s="13">
        <f t="shared" si="2223"/>
        <v>4.0839672307629773E-4</v>
      </c>
      <c r="BA1672" s="13">
        <f t="shared" si="2224"/>
        <v>1.6274731111708981E-4</v>
      </c>
      <c r="BB1672" s="13">
        <f t="shared" si="2225"/>
        <v>4.8641466335103004E-5</v>
      </c>
      <c r="BC1672" s="13">
        <f t="shared" si="2226"/>
        <v>1.1630261568016828E-5</v>
      </c>
      <c r="BD1672" s="13">
        <f t="shared" si="2227"/>
        <v>3.3126812545056927E-4</v>
      </c>
      <c r="BE1672" s="13">
        <f t="shared" si="2228"/>
        <v>4.3371419314815391E-4</v>
      </c>
      <c r="BF1672" s="13">
        <f t="shared" si="2229"/>
        <v>2.8392107010341246E-4</v>
      </c>
      <c r="BG1672" s="13">
        <f t="shared" si="2230"/>
        <v>1.2390828695051193E-4</v>
      </c>
      <c r="BH1672" s="13">
        <f t="shared" si="2231"/>
        <v>4.055686207812517E-5</v>
      </c>
      <c r="BI1672" s="13">
        <f t="shared" si="2232"/>
        <v>1.0619848612908434E-5</v>
      </c>
      <c r="BJ1672" s="14">
        <f t="shared" si="2233"/>
        <v>0.39204313551299724</v>
      </c>
      <c r="BK1672" s="14">
        <f t="shared" si="2234"/>
        <v>0.26989253319734496</v>
      </c>
      <c r="BL1672" s="14">
        <f t="shared" si="2235"/>
        <v>0.31481404573817096</v>
      </c>
      <c r="BM1672" s="14">
        <f t="shared" si="2236"/>
        <v>0.45674190628934364</v>
      </c>
      <c r="BN1672" s="14">
        <f t="shared" si="2237"/>
        <v>0.54259187279258758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1.6306</v>
      </c>
      <c r="F1673" s="10">
        <f>VLOOKUP(B1673,home!$B$2:$E$405,3,FALSE)</f>
        <v>1.0903</v>
      </c>
      <c r="G1673" s="10">
        <f>VLOOKUP(C1673,away!$B$2:$E$405,4,FALSE)</f>
        <v>0.75760000000000005</v>
      </c>
      <c r="H1673" s="10">
        <f>VLOOKUP(A1673,away!$A$2:$E$405,3,FALSE)</f>
        <v>1.1465000000000001</v>
      </c>
      <c r="I1673" s="10">
        <f>VLOOKUP(C1673,away!$B$2:$E$405,3,FALSE)</f>
        <v>1.0261</v>
      </c>
      <c r="J1673" s="10">
        <f>VLOOKUP(B1673,home!$B$2:$E$405,4,FALSE)</f>
        <v>0.92069999999999996</v>
      </c>
      <c r="K1673" s="12">
        <f t="shared" si="2182"/>
        <v>1.3468939931680002</v>
      </c>
      <c r="L1673" s="12">
        <f t="shared" si="2183"/>
        <v>1.0831332545550001</v>
      </c>
      <c r="M1673" s="13">
        <f t="shared" si="2184"/>
        <v>8.80344338118252E-2</v>
      </c>
      <c r="N1673" s="13">
        <f t="shared" si="2185"/>
        <v>0.11857305009309327</v>
      </c>
      <c r="O1673" s="13">
        <f t="shared" si="2186"/>
        <v>9.5353022807508958E-2</v>
      </c>
      <c r="P1673" s="13">
        <f t="shared" si="2187"/>
        <v>0.12843041364984514</v>
      </c>
      <c r="Q1673" s="13">
        <f t="shared" si="2188"/>
        <v>7.9852664460997869E-2</v>
      </c>
      <c r="R1673" s="13">
        <f t="shared" si="2189"/>
        <v>5.1640014962577162E-2</v>
      </c>
      <c r="S1673" s="13">
        <f t="shared" si="2190"/>
        <v>4.6840680504424199E-2</v>
      </c>
      <c r="T1673" s="13">
        <f t="shared" si="2191"/>
        <v>8.6491076342528991E-2</v>
      </c>
      <c r="U1673" s="13">
        <f t="shared" si="2192"/>
        <v>6.9553625960200843E-2</v>
      </c>
      <c r="V1673" s="13">
        <f t="shared" si="2193"/>
        <v>7.5926956612886549E-3</v>
      </c>
      <c r="W1673" s="13">
        <f t="shared" si="2194"/>
        <v>3.5851024700325945E-2</v>
      </c>
      <c r="X1673" s="13">
        <f t="shared" si="2195"/>
        <v>3.883143706279573E-2</v>
      </c>
      <c r="Y1673" s="13">
        <f t="shared" si="2196"/>
        <v>2.1029810402436799E-2</v>
      </c>
      <c r="Z1673" s="13">
        <f t="shared" si="2197"/>
        <v>1.8644339157228369E-2</v>
      </c>
      <c r="AA1673" s="13">
        <f t="shared" si="2198"/>
        <v>2.5111948417457827E-2</v>
      </c>
      <c r="AB1673" s="13">
        <f t="shared" si="2199"/>
        <v>1.691156624010931E-2</v>
      </c>
      <c r="AC1673" s="13">
        <f t="shared" si="2200"/>
        <v>6.9229519225756002E-4</v>
      </c>
      <c r="AD1673" s="13">
        <f t="shared" si="2201"/>
        <v>1.2071882454446667E-2</v>
      </c>
      <c r="AE1673" s="13">
        <f t="shared" si="2202"/>
        <v>1.3075457331490219E-2</v>
      </c>
      <c r="AF1673" s="13">
        <f t="shared" si="2203"/>
        <v>7.0812313271260184E-3</v>
      </c>
      <c r="AG1673" s="13">
        <f t="shared" si="2204"/>
        <v>2.556639044535609E-3</v>
      </c>
      <c r="AH1673" s="13">
        <f t="shared" si="2205"/>
        <v>5.0485759375989972E-3</v>
      </c>
      <c r="AI1673" s="13">
        <f t="shared" si="2206"/>
        <v>6.7998966044045947E-3</v>
      </c>
      <c r="AJ1673" s="13">
        <f t="shared" si="2207"/>
        <v>4.5793699453180155E-3</v>
      </c>
      <c r="AK1673" s="13">
        <f t="shared" si="2208"/>
        <v>2.0559752906143024E-3</v>
      </c>
      <c r="AL1673" s="13">
        <f t="shared" si="2209"/>
        <v>4.0398627700378012E-5</v>
      </c>
      <c r="AM1673" s="13">
        <f t="shared" si="2210"/>
        <v>3.2519091928248731E-3</v>
      </c>
      <c r="AN1673" s="13">
        <f t="shared" si="2211"/>
        <v>3.5222509875417279E-3</v>
      </c>
      <c r="AO1673" s="13">
        <f t="shared" si="2212"/>
        <v>1.9075335877478173E-3</v>
      </c>
      <c r="AP1673" s="13">
        <f t="shared" si="2213"/>
        <v>6.8870435435675645E-4</v>
      </c>
      <c r="AQ1673" s="13">
        <f t="shared" si="2214"/>
        <v>1.8648964719015839E-4</v>
      </c>
      <c r="AR1673" s="13">
        <f t="shared" si="2215"/>
        <v>1.0936560972319329E-3</v>
      </c>
      <c r="AS1673" s="13">
        <f t="shared" si="2216"/>
        <v>1.473038827953249E-3</v>
      </c>
      <c r="AT1673" s="13">
        <f t="shared" si="2217"/>
        <v>9.9201357453673126E-4</v>
      </c>
      <c r="AU1673" s="13">
        <f t="shared" si="2218"/>
        <v>4.4537904156154639E-4</v>
      </c>
      <c r="AV1673" s="13">
        <f t="shared" si="2219"/>
        <v>1.4996958894054213E-4</v>
      </c>
      <c r="AW1673" s="13">
        <f t="shared" si="2220"/>
        <v>1.6371158678710078E-6</v>
      </c>
      <c r="AX1673" s="13">
        <f t="shared" si="2221"/>
        <v>7.2999615969060439E-4</v>
      </c>
      <c r="AY1673" s="13">
        <f t="shared" si="2222"/>
        <v>7.9068311625833578E-4</v>
      </c>
      <c r="AZ1673" s="13">
        <f t="shared" si="2223"/>
        <v>4.282075885172904E-4</v>
      </c>
      <c r="BA1673" s="13">
        <f t="shared" si="2224"/>
        <v>1.5460195965862701E-4</v>
      </c>
      <c r="BB1673" s="13">
        <f t="shared" si="2225"/>
        <v>4.1863630931407375E-5</v>
      </c>
      <c r="BC1673" s="13">
        <f t="shared" si="2226"/>
        <v>9.0687781636449309E-6</v>
      </c>
      <c r="BD1673" s="13">
        <f t="shared" si="2227"/>
        <v>1.9742921465979045E-4</v>
      </c>
      <c r="BE1673" s="13">
        <f t="shared" si="2228"/>
        <v>2.6591622330114748E-4</v>
      </c>
      <c r="BF1673" s="13">
        <f t="shared" si="2229"/>
        <v>1.7908048192511808E-4</v>
      </c>
      <c r="BG1673" s="13">
        <f t="shared" si="2230"/>
        <v>8.0400808466190711E-5</v>
      </c>
      <c r="BH1673" s="13">
        <f t="shared" si="2231"/>
        <v>2.7072841492240815E-5</v>
      </c>
      <c r="BI1673" s="13">
        <f t="shared" si="2232"/>
        <v>7.2928495167776994E-6</v>
      </c>
      <c r="BJ1673" s="14">
        <f t="shared" si="2233"/>
        <v>0.4271255822226584</v>
      </c>
      <c r="BK1673" s="14">
        <f t="shared" si="2234"/>
        <v>0.27242160056359949</v>
      </c>
      <c r="BL1673" s="14">
        <f t="shared" si="2235"/>
        <v>0.28196524571537523</v>
      </c>
      <c r="BM1673" s="14">
        <f t="shared" si="2236"/>
        <v>0.43748412187262331</v>
      </c>
      <c r="BN1673" s="14">
        <f t="shared" si="2237"/>
        <v>0.56188359978584768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1.6306</v>
      </c>
      <c r="F1674" s="10">
        <f>VLOOKUP(B1674,home!$B$2:$E$405,3,FALSE)</f>
        <v>0.90190000000000003</v>
      </c>
      <c r="G1674" s="10">
        <f>VLOOKUP(C1674,away!$B$2:$E$405,4,FALSE)</f>
        <v>0.64929999999999999</v>
      </c>
      <c r="H1674" s="10">
        <f>VLOOKUP(A1674,away!$A$2:$E$405,3,FALSE)</f>
        <v>1.1465000000000001</v>
      </c>
      <c r="I1674" s="10">
        <f>VLOOKUP(C1674,away!$B$2:$E$405,3,FALSE)</f>
        <v>0.5131</v>
      </c>
      <c r="J1674" s="10">
        <f>VLOOKUP(B1674,home!$B$2:$E$405,4,FALSE)</f>
        <v>0.71830000000000005</v>
      </c>
      <c r="K1674" s="12">
        <f t="shared" si="2182"/>
        <v>0.95488534430200012</v>
      </c>
      <c r="L1674" s="12">
        <f t="shared" si="2183"/>
        <v>0.42255373044500005</v>
      </c>
      <c r="M1674" s="13">
        <f t="shared" si="2184"/>
        <v>0.25222365260269047</v>
      </c>
      <c r="N1674" s="13">
        <f t="shared" si="2185"/>
        <v>0.24084466935662813</v>
      </c>
      <c r="O1674" s="13">
        <f t="shared" si="2186"/>
        <v>0.10657804531373061</v>
      </c>
      <c r="P1674" s="13">
        <f t="shared" si="2187"/>
        <v>0.10176981349443581</v>
      </c>
      <c r="Q1674" s="13">
        <f t="shared" si="2188"/>
        <v>0.11498952251095261</v>
      </c>
      <c r="R1674" s="13">
        <f t="shared" si="2189"/>
        <v>2.2517475315426562E-2</v>
      </c>
      <c r="S1674" s="13">
        <f t="shared" si="2190"/>
        <v>1.0265784782491263E-2</v>
      </c>
      <c r="T1674" s="13">
        <f t="shared" si="2191"/>
        <v>4.858925169909234E-2</v>
      </c>
      <c r="U1674" s="13">
        <f t="shared" si="2192"/>
        <v>2.1501607169382882E-2</v>
      </c>
      <c r="V1674" s="13">
        <f t="shared" si="2193"/>
        <v>4.6023836028392159E-4</v>
      </c>
      <c r="W1674" s="13">
        <f t="shared" si="2194"/>
        <v>3.6600603264664529E-2</v>
      </c>
      <c r="X1674" s="13">
        <f t="shared" si="2195"/>
        <v>1.5465721446021447E-2</v>
      </c>
      <c r="Y1674" s="13">
        <f t="shared" si="2196"/>
        <v>3.2675491455198013E-3</v>
      </c>
      <c r="Z1674" s="13">
        <f t="shared" si="2197"/>
        <v>3.1716143982455668E-3</v>
      </c>
      <c r="AA1674" s="13">
        <f t="shared" si="2198"/>
        <v>3.0285281066618989E-3</v>
      </c>
      <c r="AB1674" s="13">
        <f t="shared" si="2199"/>
        <v>1.4459485519290659E-3</v>
      </c>
      <c r="AC1674" s="13">
        <f t="shared" si="2200"/>
        <v>1.160635898084782E-5</v>
      </c>
      <c r="AD1674" s="13">
        <f t="shared" si="2201"/>
        <v>8.7373449125100217E-3</v>
      </c>
      <c r="AE1674" s="13">
        <f t="shared" si="2202"/>
        <v>3.6919976869657528E-3</v>
      </c>
      <c r="AF1674" s="13">
        <f t="shared" si="2203"/>
        <v>7.8003369771084523E-4</v>
      </c>
      <c r="AG1674" s="13">
        <f t="shared" si="2204"/>
        <v>1.0986871628017508E-4</v>
      </c>
      <c r="AH1674" s="13">
        <f t="shared" si="2205"/>
        <v>3.3504437387793452E-4</v>
      </c>
      <c r="AI1674" s="13">
        <f t="shared" si="2206"/>
        <v>3.199289623068795E-4</v>
      </c>
      <c r="AJ1674" s="13">
        <f t="shared" si="2207"/>
        <v>1.5274773866229312E-4</v>
      </c>
      <c r="AK1674" s="13">
        <f t="shared" si="2208"/>
        <v>4.8618859007965245E-5</v>
      </c>
      <c r="AL1674" s="13">
        <f t="shared" si="2209"/>
        <v>1.8732216057325537E-7</v>
      </c>
      <c r="AM1674" s="13">
        <f t="shared" si="2210"/>
        <v>1.6686325210134932E-3</v>
      </c>
      <c r="AN1674" s="13">
        <f t="shared" si="2211"/>
        <v>7.050868964960966E-4</v>
      </c>
      <c r="AO1674" s="13">
        <f t="shared" si="2212"/>
        <v>1.4896854920115661E-4</v>
      </c>
      <c r="AP1674" s="13">
        <f t="shared" si="2213"/>
        <v>2.0982405394642758E-5</v>
      </c>
      <c r="AQ1674" s="13">
        <f t="shared" si="2214"/>
        <v>2.2165484183038972E-6</v>
      </c>
      <c r="AR1674" s="13">
        <f t="shared" si="2215"/>
        <v>2.831485000934613E-5</v>
      </c>
      <c r="AS1674" s="13">
        <f t="shared" si="2216"/>
        <v>2.703743530003397E-5</v>
      </c>
      <c r="AT1674" s="13">
        <f t="shared" si="2217"/>
        <v>1.2908825357757993E-5</v>
      </c>
      <c r="AU1674" s="13">
        <f t="shared" si="2218"/>
        <v>4.1088160487590442E-6</v>
      </c>
      <c r="AV1674" s="13">
        <f t="shared" si="2219"/>
        <v>9.8086205684821562E-7</v>
      </c>
      <c r="AW1674" s="13">
        <f t="shared" si="2220"/>
        <v>2.0995190785149741E-9</v>
      </c>
      <c r="AX1674" s="13">
        <f t="shared" si="2221"/>
        <v>2.6555878989024717E-4</v>
      </c>
      <c r="AY1674" s="13">
        <f t="shared" si="2222"/>
        <v>1.1221285732058393E-4</v>
      </c>
      <c r="AZ1674" s="13">
        <f t="shared" si="2223"/>
        <v>2.3707980732352634E-5</v>
      </c>
      <c r="BA1674" s="13">
        <f t="shared" si="2224"/>
        <v>3.3392985665912642E-6</v>
      </c>
      <c r="BB1674" s="13">
        <f t="shared" si="2225"/>
        <v>3.5275826659569498E-7</v>
      </c>
      <c r="BC1674" s="13">
        <f t="shared" si="2226"/>
        <v>2.9811864299064569E-8</v>
      </c>
      <c r="BD1674" s="13">
        <f t="shared" si="2227"/>
        <v>1.9940909164066408E-6</v>
      </c>
      <c r="BE1674" s="13">
        <f t="shared" si="2228"/>
        <v>1.9041281912824461E-6</v>
      </c>
      <c r="BF1674" s="13">
        <f t="shared" si="2229"/>
        <v>9.0911205176394166E-7</v>
      </c>
      <c r="BG1674" s="13">
        <f t="shared" si="2230"/>
        <v>2.8936592485256978E-7</v>
      </c>
      <c r="BH1674" s="13">
        <f t="shared" si="2231"/>
        <v>6.9077820195528173E-8</v>
      </c>
      <c r="BI1674" s="13">
        <f t="shared" si="2232"/>
        <v>1.3192279624207722E-8</v>
      </c>
      <c r="BJ1674" s="14">
        <f t="shared" si="2233"/>
        <v>0.47602765085351018</v>
      </c>
      <c r="BK1674" s="14">
        <f t="shared" si="2234"/>
        <v>0.36484349577836345</v>
      </c>
      <c r="BL1674" s="14">
        <f t="shared" si="2235"/>
        <v>0.15600647414694296</v>
      </c>
      <c r="BM1674" s="14">
        <f t="shared" si="2236"/>
        <v>0.1610138458253963</v>
      </c>
      <c r="BN1674" s="14">
        <f t="shared" si="2237"/>
        <v>0.83892317859386423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1.6306</v>
      </c>
      <c r="F1675" s="10">
        <f>VLOOKUP(B1675,home!$B$2:$E$405,3,FALSE)</f>
        <v>1.1904999999999999</v>
      </c>
      <c r="G1675" s="10">
        <f>VLOOKUP(C1675,away!$B$2:$E$405,4,FALSE)</f>
        <v>1.1243000000000001</v>
      </c>
      <c r="H1675" s="10">
        <f>VLOOKUP(A1675,away!$A$2:$E$405,3,FALSE)</f>
        <v>1.1465000000000001</v>
      </c>
      <c r="I1675" s="10">
        <f>VLOOKUP(C1675,away!$B$2:$E$405,3,FALSE)</f>
        <v>1.0660000000000001</v>
      </c>
      <c r="J1675" s="10">
        <f>VLOOKUP(B1675,home!$B$2:$E$405,4,FALSE)</f>
        <v>1.1288</v>
      </c>
      <c r="K1675" s="12">
        <f t="shared" si="2182"/>
        <v>2.1825241019899999</v>
      </c>
      <c r="L1675" s="12">
        <f t="shared" si="2183"/>
        <v>1.3795843672000001</v>
      </c>
      <c r="M1675" s="13">
        <f t="shared" si="2184"/>
        <v>2.8378925498491109E-2</v>
      </c>
      <c r="N1675" s="13">
        <f t="shared" si="2185"/>
        <v>6.1937688889035412E-2</v>
      </c>
      <c r="O1675" s="13">
        <f t="shared" si="2186"/>
        <v>3.9151121975651799E-2</v>
      </c>
      <c r="P1675" s="13">
        <f t="shared" si="2187"/>
        <v>8.5448267331810393E-2</v>
      </c>
      <c r="Q1675" s="13">
        <f t="shared" si="2188"/>
        <v>6.7590249410939024E-2</v>
      </c>
      <c r="R1675" s="13">
        <f t="shared" si="2189"/>
        <v>2.7006137917974814E-2</v>
      </c>
      <c r="S1675" s="13">
        <f t="shared" si="2190"/>
        <v>6.4320673367255859E-2</v>
      </c>
      <c r="T1675" s="13">
        <f t="shared" si="2191"/>
        <v>9.3246451462480492E-2</v>
      </c>
      <c r="U1675" s="13">
        <f t="shared" si="2192"/>
        <v>5.894154690764606E-2</v>
      </c>
      <c r="V1675" s="13">
        <f t="shared" si="2193"/>
        <v>2.1518668034683223E-2</v>
      </c>
      <c r="W1675" s="13">
        <f t="shared" si="2194"/>
        <v>4.9172449466296606E-2</v>
      </c>
      <c r="X1675" s="13">
        <f t="shared" si="2195"/>
        <v>6.7837542580634777E-2</v>
      </c>
      <c r="Y1675" s="13">
        <f t="shared" si="2196"/>
        <v>4.6793806626754066E-2</v>
      </c>
      <c r="Z1675" s="13">
        <f t="shared" si="2197"/>
        <v>1.2419081896695069E-2</v>
      </c>
      <c r="AA1675" s="13">
        <f t="shared" si="2198"/>
        <v>2.7104945564124669E-2</v>
      </c>
      <c r="AB1675" s="13">
        <f t="shared" si="2199"/>
        <v>2.9578598488414518E-2</v>
      </c>
      <c r="AC1675" s="13">
        <f t="shared" si="2200"/>
        <v>4.0495122404957239E-3</v>
      </c>
      <c r="AD1675" s="13">
        <f t="shared" si="2201"/>
        <v>2.6830014028519408E-2</v>
      </c>
      <c r="AE1675" s="13">
        <f t="shared" si="2202"/>
        <v>3.7014267925502074E-2</v>
      </c>
      <c r="AF1675" s="13">
        <f t="shared" si="2203"/>
        <v>2.5532152696687526E-2</v>
      </c>
      <c r="AG1675" s="13">
        <f t="shared" si="2204"/>
        <v>1.1741252907104477E-2</v>
      </c>
      <c r="AH1675" s="13">
        <f t="shared" si="2205"/>
        <v>4.2832928099142608E-3</v>
      </c>
      <c r="AI1675" s="13">
        <f t="shared" si="2206"/>
        <v>9.3483897935183469E-3</v>
      </c>
      <c r="AJ1675" s="13">
        <f t="shared" si="2207"/>
        <v>1.0201543019575557E-2</v>
      </c>
      <c r="AK1675" s="13">
        <f t="shared" si="2208"/>
        <v>7.4217045059038313E-3</v>
      </c>
      <c r="AL1675" s="13">
        <f t="shared" si="2209"/>
        <v>4.8771938811808017E-4</v>
      </c>
      <c r="AM1675" s="13">
        <f t="shared" si="2210"/>
        <v>1.1711430454794676E-2</v>
      </c>
      <c r="AN1675" s="13">
        <f t="shared" si="2211"/>
        <v>1.6156906372984722E-2</v>
      </c>
      <c r="AO1675" s="13">
        <f t="shared" si="2212"/>
        <v>1.1144907727241892E-2</v>
      </c>
      <c r="AP1675" s="13">
        <f t="shared" si="2213"/>
        <v>5.1251134914631321E-3</v>
      </c>
      <c r="AQ1675" s="13">
        <f t="shared" si="2214"/>
        <v>1.7676316132370872E-3</v>
      </c>
      <c r="AR1675" s="13">
        <f t="shared" si="2215"/>
        <v>1.1818327601395746E-3</v>
      </c>
      <c r="AS1675" s="13">
        <f t="shared" si="2216"/>
        <v>2.5793784835259881E-3</v>
      </c>
      <c r="AT1675" s="13">
        <f t="shared" si="2217"/>
        <v>2.814777854224943E-3</v>
      </c>
      <c r="AU1675" s="13">
        <f t="shared" si="2218"/>
        <v>2.0477735028645444E-3</v>
      </c>
      <c r="AV1675" s="13">
        <f t="shared" si="2219"/>
        <v>1.1173287563545889E-3</v>
      </c>
      <c r="AW1675" s="13">
        <f t="shared" si="2220"/>
        <v>4.0791984355742909E-5</v>
      </c>
      <c r="AX1675" s="13">
        <f t="shared" si="2221"/>
        <v>4.2600798727281848E-3</v>
      </c>
      <c r="AY1675" s="13">
        <f t="shared" si="2222"/>
        <v>5.8771395954391693E-3</v>
      </c>
      <c r="AZ1675" s="13">
        <f t="shared" si="2223"/>
        <v>4.054004954860007E-3</v>
      </c>
      <c r="BA1675" s="13">
        <f t="shared" si="2224"/>
        <v>1.8642806200920691E-3</v>
      </c>
      <c r="BB1675" s="13">
        <f t="shared" si="2225"/>
        <v>6.4298309988823524E-4</v>
      </c>
      <c r="BC1675" s="13">
        <f t="shared" si="2226"/>
        <v>1.7740988659592101E-4</v>
      </c>
      <c r="BD1675" s="13">
        <f t="shared" si="2227"/>
        <v>2.7173966675556407E-4</v>
      </c>
      <c r="BE1675" s="13">
        <f t="shared" si="2228"/>
        <v>5.930783721607493E-4</v>
      </c>
      <c r="BF1675" s="13">
        <f t="shared" si="2229"/>
        <v>6.4720392080491534E-4</v>
      </c>
      <c r="BG1675" s="13">
        <f t="shared" si="2230"/>
        <v>4.7084605201971831E-4</v>
      </c>
      <c r="BH1675" s="13">
        <f t="shared" si="2231"/>
        <v>2.5690821421496806E-4</v>
      </c>
      <c r="BI1675" s="13">
        <f t="shared" si="2232"/>
        <v>1.1214167390467547E-4</v>
      </c>
      <c r="BJ1675" s="14">
        <f t="shared" si="2233"/>
        <v>0.55047776368327872</v>
      </c>
      <c r="BK1675" s="14">
        <f t="shared" si="2234"/>
        <v>0.21008090545629354</v>
      </c>
      <c r="BL1675" s="14">
        <f t="shared" si="2235"/>
        <v>0.22513029023969411</v>
      </c>
      <c r="BM1675" s="14">
        <f t="shared" si="2236"/>
        <v>0.68275930264097551</v>
      </c>
      <c r="BN1675" s="14">
        <f t="shared" si="2237"/>
        <v>0.30951239102390249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1.6306</v>
      </c>
      <c r="F1676" s="10">
        <f>VLOOKUP(B1676,home!$B$2:$E$405,3,FALSE)</f>
        <v>1.1544000000000001</v>
      </c>
      <c r="G1676" s="10">
        <f>VLOOKUP(C1676,away!$B$2:$E$405,4,FALSE)</f>
        <v>0.74960000000000004</v>
      </c>
      <c r="H1676" s="10">
        <f>VLOOKUP(A1676,away!$A$2:$E$405,3,FALSE)</f>
        <v>1.1465000000000001</v>
      </c>
      <c r="I1676" s="10">
        <f>VLOOKUP(C1676,away!$B$2:$E$405,3,FALSE)</f>
        <v>0.96909999999999996</v>
      </c>
      <c r="J1676" s="10">
        <f>VLOOKUP(B1676,home!$B$2:$E$405,4,FALSE)</f>
        <v>0.87219999999999998</v>
      </c>
      <c r="K1676" s="12">
        <f t="shared" si="2182"/>
        <v>1.4110205341440003</v>
      </c>
      <c r="L1676" s="12">
        <f t="shared" si="2183"/>
        <v>0.96907800142999989</v>
      </c>
      <c r="M1676" s="13">
        <f t="shared" si="2184"/>
        <v>9.2541458435348264E-2</v>
      </c>
      <c r="N1676" s="13">
        <f t="shared" si="2185"/>
        <v>0.13057789811190992</v>
      </c>
      <c r="O1676" s="13">
        <f t="shared" si="2186"/>
        <v>8.9679891589944702E-2</v>
      </c>
      <c r="P1676" s="13">
        <f t="shared" si="2187"/>
        <v>0.12654016853321984</v>
      </c>
      <c r="Q1676" s="13">
        <f t="shared" si="2188"/>
        <v>9.2124047770634002E-2</v>
      </c>
      <c r="R1676" s="13">
        <f t="shared" si="2189"/>
        <v>4.3453405055221328E-2</v>
      </c>
      <c r="S1676" s="13">
        <f t="shared" si="2190"/>
        <v>4.3257407337064881E-2</v>
      </c>
      <c r="T1676" s="13">
        <f t="shared" si="2191"/>
        <v>8.9275388097207836E-2</v>
      </c>
      <c r="U1676" s="13">
        <f t="shared" si="2192"/>
        <v>6.1313646811394007E-2</v>
      </c>
      <c r="V1676" s="13">
        <f t="shared" si="2193"/>
        <v>6.5721890218371215E-3</v>
      </c>
      <c r="W1676" s="13">
        <f t="shared" si="2194"/>
        <v>4.3329641030942459E-2</v>
      </c>
      <c r="X1676" s="13">
        <f t="shared" si="2195"/>
        <v>4.1989801932945041E-2</v>
      </c>
      <c r="Y1676" s="13">
        <f t="shared" si="2196"/>
        <v>2.0345696668809962E-2</v>
      </c>
      <c r="Z1676" s="13">
        <f t="shared" si="2197"/>
        <v>1.4036579642080714E-2</v>
      </c>
      <c r="AA1676" s="13">
        <f t="shared" si="2198"/>
        <v>1.9805902104123533E-2</v>
      </c>
      <c r="AB1676" s="13">
        <f t="shared" si="2199"/>
        <v>1.3973267283082085E-2</v>
      </c>
      <c r="AC1676" s="13">
        <f t="shared" si="2200"/>
        <v>5.6167116914175759E-4</v>
      </c>
      <c r="AD1676" s="13">
        <f t="shared" si="2201"/>
        <v>1.5284753307937065E-2</v>
      </c>
      <c r="AE1676" s="13">
        <f t="shared" si="2202"/>
        <v>1.4812118188006229E-2</v>
      </c>
      <c r="AF1676" s="13">
        <f t="shared" si="2203"/>
        <v>7.1770489452890138E-3</v>
      </c>
      <c r="AG1676" s="13">
        <f t="shared" si="2204"/>
        <v>2.3183734160219889E-3</v>
      </c>
      <c r="AH1676" s="13">
        <f t="shared" si="2205"/>
        <v>3.4006351366151501E-3</v>
      </c>
      <c r="AI1676" s="13">
        <f t="shared" si="2206"/>
        <v>4.7983660068955649E-3</v>
      </c>
      <c r="AJ1676" s="13">
        <f t="shared" si="2207"/>
        <v>3.385296483034097E-3</v>
      </c>
      <c r="AK1676" s="13">
        <f t="shared" si="2208"/>
        <v>1.5922409505755256E-3</v>
      </c>
      <c r="AL1676" s="13">
        <f t="shared" si="2209"/>
        <v>3.0720918215527176E-5</v>
      </c>
      <c r="AM1676" s="13">
        <f t="shared" si="2210"/>
        <v>4.3134201553649207E-3</v>
      </c>
      <c r="AN1676" s="13">
        <f t="shared" si="2211"/>
        <v>4.1800405834889172E-3</v>
      </c>
      <c r="AO1676" s="13">
        <f t="shared" si="2212"/>
        <v>2.0253926872718648E-3</v>
      </c>
      <c r="AP1676" s="13">
        <f t="shared" si="2213"/>
        <v>6.5425449916411862E-4</v>
      </c>
      <c r="AQ1676" s="13">
        <f t="shared" si="2214"/>
        <v>1.5850591061913739E-4</v>
      </c>
      <c r="AR1676" s="13">
        <f t="shared" si="2215"/>
        <v>6.5909614035672892E-4</v>
      </c>
      <c r="AS1676" s="13">
        <f t="shared" si="2216"/>
        <v>9.2999818801840078E-4</v>
      </c>
      <c r="AT1676" s="13">
        <f t="shared" si="2217"/>
        <v>6.5612327000533818E-4</v>
      </c>
      <c r="AU1676" s="13">
        <f t="shared" si="2218"/>
        <v>3.0860113563574676E-4</v>
      </c>
      <c r="AV1676" s="13">
        <f t="shared" si="2219"/>
        <v>1.0886063481054919E-4</v>
      </c>
      <c r="AW1676" s="13">
        <f t="shared" si="2220"/>
        <v>1.1668734551263987E-6</v>
      </c>
      <c r="AX1676" s="13">
        <f t="shared" si="2221"/>
        <v>1.0143874019350847E-3</v>
      </c>
      <c r="AY1676" s="13">
        <f t="shared" si="2222"/>
        <v>9.830205161430218E-4</v>
      </c>
      <c r="AZ1676" s="13">
        <f t="shared" si="2223"/>
        <v>4.7631177857428321E-4</v>
      </c>
      <c r="BA1676" s="13">
        <f t="shared" si="2224"/>
        <v>1.5386108881277835E-4</v>
      </c>
      <c r="BB1676" s="13">
        <f t="shared" si="2225"/>
        <v>3.7275849111132736E-5</v>
      </c>
      <c r="BC1676" s="13">
        <f t="shared" si="2226"/>
        <v>7.2246410716445504E-6</v>
      </c>
      <c r="BD1676" s="13">
        <f t="shared" si="2227"/>
        <v>1.064525950745209E-4</v>
      </c>
      <c r="BE1676" s="13">
        <f t="shared" si="2228"/>
        <v>1.5020679756306548E-4</v>
      </c>
      <c r="BF1676" s="13">
        <f t="shared" si="2229"/>
        <v>1.059724378647482E-4</v>
      </c>
      <c r="BG1676" s="13">
        <f t="shared" si="2230"/>
        <v>4.9843095293486288E-5</v>
      </c>
      <c r="BH1676" s="13">
        <f t="shared" si="2231"/>
        <v>1.7582407736101344E-5</v>
      </c>
      <c r="BI1676" s="13">
        <f t="shared" si="2232"/>
        <v>4.9618276710662572E-6</v>
      </c>
      <c r="BJ1676" s="14">
        <f t="shared" si="2233"/>
        <v>0.4712384625812604</v>
      </c>
      <c r="BK1676" s="14">
        <f t="shared" si="2234"/>
        <v>0.27048663593097039</v>
      </c>
      <c r="BL1676" s="14">
        <f t="shared" si="2235"/>
        <v>0.24450034995091577</v>
      </c>
      <c r="BM1676" s="14">
        <f t="shared" si="2236"/>
        <v>0.42436330496626129</v>
      </c>
      <c r="BN1676" s="14">
        <f t="shared" si="2237"/>
        <v>0.57491686949627807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1.6306</v>
      </c>
      <c r="F1677" s="10">
        <f>VLOOKUP(B1677,home!$B$2:$E$405,3,FALSE)</f>
        <v>0.61329999999999996</v>
      </c>
      <c r="G1677" s="10">
        <f>VLOOKUP(C1677,away!$B$2:$E$405,4,FALSE)</f>
        <v>0.54510000000000003</v>
      </c>
      <c r="H1677" s="10">
        <f>VLOOKUP(A1677,away!$A$2:$E$405,3,FALSE)</f>
        <v>1.1465000000000001</v>
      </c>
      <c r="I1677" s="10">
        <f>VLOOKUP(C1677,away!$B$2:$E$405,3,FALSE)</f>
        <v>1.0176000000000001</v>
      </c>
      <c r="J1677" s="10">
        <f>VLOOKUP(B1677,home!$B$2:$E$405,4,FALSE)</f>
        <v>1.4879</v>
      </c>
      <c r="K1677" s="12">
        <f t="shared" si="2182"/>
        <v>0.54512560879800009</v>
      </c>
      <c r="L1677" s="12">
        <f t="shared" si="2183"/>
        <v>1.7359007913600002</v>
      </c>
      <c r="M1677" s="13">
        <f t="shared" si="2184"/>
        <v>0.10217927604924194</v>
      </c>
      <c r="N1677" s="13">
        <f t="shared" si="2185"/>
        <v>5.5700540062881922E-2</v>
      </c>
      <c r="O1677" s="13">
        <f t="shared" si="2186"/>
        <v>0.17737308615447098</v>
      </c>
      <c r="P1677" s="13">
        <f t="shared" si="2187"/>
        <v>9.6690611574336102E-2</v>
      </c>
      <c r="Q1677" s="13">
        <f t="shared" si="2188"/>
        <v>1.518189540607795E-2</v>
      </c>
      <c r="R1677" s="13">
        <f t="shared" si="2189"/>
        <v>0.1539510403107559</v>
      </c>
      <c r="S1677" s="13">
        <f t="shared" si="2190"/>
        <v>2.2874194083430541E-2</v>
      </c>
      <c r="T1677" s="13">
        <f t="shared" si="2191"/>
        <v>2.6354264249755462E-2</v>
      </c>
      <c r="U1677" s="13">
        <f t="shared" si="2192"/>
        <v>8.392265457448625E-2</v>
      </c>
      <c r="V1677" s="13">
        <f t="shared" si="2193"/>
        <v>2.4050537020302051E-3</v>
      </c>
      <c r="W1677" s="13">
        <f t="shared" si="2194"/>
        <v>2.7586799919819345E-3</v>
      </c>
      <c r="X1677" s="13">
        <f t="shared" si="2195"/>
        <v>4.7887947811904386E-3</v>
      </c>
      <c r="Y1677" s="13">
        <f t="shared" si="2196"/>
        <v>4.1564363251645623E-3</v>
      </c>
      <c r="Z1677" s="13">
        <f t="shared" si="2197"/>
        <v>8.9081244235378831E-2</v>
      </c>
      <c r="AA1677" s="13">
        <f t="shared" si="2198"/>
        <v>4.856046749629421E-2</v>
      </c>
      <c r="AB1677" s="13">
        <f t="shared" si="2199"/>
        <v>1.3235777203716438E-2</v>
      </c>
      <c r="AC1677" s="13">
        <f t="shared" si="2200"/>
        <v>1.4224148618353002E-4</v>
      </c>
      <c r="AD1677" s="13">
        <f t="shared" si="2201"/>
        <v>3.7595677752700349E-4</v>
      </c>
      <c r="AE1677" s="13">
        <f t="shared" si="2202"/>
        <v>6.5262366762628072E-4</v>
      </c>
      <c r="AF1677" s="13">
        <f t="shared" si="2203"/>
        <v>5.6644497054636348E-4</v>
      </c>
      <c r="AG1677" s="13">
        <f t="shared" si="2204"/>
        <v>3.2776409087777484E-4</v>
      </c>
      <c r="AH1677" s="13">
        <f t="shared" si="2205"/>
        <v>3.8659050590881872E-2</v>
      </c>
      <c r="AI1677" s="13">
        <f t="shared" si="2206"/>
        <v>2.1074038488907161E-2</v>
      </c>
      <c r="AJ1677" s="13">
        <f t="shared" si="2207"/>
        <v>5.7439990305490013E-3</v>
      </c>
      <c r="AK1677" s="13">
        <f t="shared" si="2208"/>
        <v>1.0437336561543822E-3</v>
      </c>
      <c r="AL1677" s="13">
        <f t="shared" si="2209"/>
        <v>5.3840335622264509E-6</v>
      </c>
      <c r="AM1677" s="13">
        <f t="shared" si="2210"/>
        <v>4.0988733446228429E-5</v>
      </c>
      <c r="AN1677" s="13">
        <f t="shared" si="2211"/>
        <v>7.1152374826152022E-5</v>
      </c>
      <c r="AO1677" s="13">
        <f t="shared" si="2212"/>
        <v>6.1756731883930356E-5</v>
      </c>
      <c r="AP1677" s="13">
        <f t="shared" si="2213"/>
        <v>3.5734519916374026E-5</v>
      </c>
      <c r="AQ1677" s="13">
        <f t="shared" si="2214"/>
        <v>1.5507895350425832E-5</v>
      </c>
      <c r="AR1677" s="13">
        <f t="shared" si="2215"/>
        <v>1.3421655302787617E-2</v>
      </c>
      <c r="AS1677" s="13">
        <f t="shared" si="2216"/>
        <v>7.3164880180090052E-3</v>
      </c>
      <c r="AT1677" s="13">
        <f t="shared" si="2217"/>
        <v>1.9942024925402161E-3</v>
      </c>
      <c r="AU1677" s="13">
        <f t="shared" si="2218"/>
        <v>3.6236361593749153E-4</v>
      </c>
      <c r="AV1677" s="13">
        <f t="shared" si="2219"/>
        <v>4.9383421686042433E-5</v>
      </c>
      <c r="AW1677" s="13">
        <f t="shared" si="2220"/>
        <v>1.4152290790506378E-7</v>
      </c>
      <c r="AX1677" s="13">
        <f t="shared" si="2221"/>
        <v>3.7240013789557005E-6</v>
      </c>
      <c r="AY1677" s="13">
        <f t="shared" si="2222"/>
        <v>6.4644969407549317E-6</v>
      </c>
      <c r="AZ1677" s="13">
        <f t="shared" si="2223"/>
        <v>5.6108626776003947E-6</v>
      </c>
      <c r="BA1677" s="13">
        <f t="shared" si="2224"/>
        <v>3.2466336540862723E-6</v>
      </c>
      <c r="BB1677" s="13">
        <f t="shared" si="2225"/>
        <v>1.4089584823460915E-6</v>
      </c>
      <c r="BC1677" s="13">
        <f t="shared" si="2226"/>
        <v>4.8916242889959281E-7</v>
      </c>
      <c r="BD1677" s="13">
        <f t="shared" si="2227"/>
        <v>3.8831103435783602E-3</v>
      </c>
      <c r="BE1677" s="13">
        <f t="shared" si="2228"/>
        <v>2.1167828900729648E-3</v>
      </c>
      <c r="BF1677" s="13">
        <f t="shared" si="2229"/>
        <v>5.7695628082210743E-4</v>
      </c>
      <c r="BG1677" s="13">
        <f t="shared" si="2230"/>
        <v>1.0483788127766041E-4</v>
      </c>
      <c r="BH1677" s="13">
        <f t="shared" si="2231"/>
        <v>1.4287453464144271E-5</v>
      </c>
      <c r="BI1677" s="13">
        <f t="shared" si="2232"/>
        <v>1.5576913535629489E-6</v>
      </c>
      <c r="BJ1677" s="14">
        <f t="shared" si="2233"/>
        <v>0.1111094846946154</v>
      </c>
      <c r="BK1677" s="14">
        <f t="shared" si="2234"/>
        <v>0.22430322542572531</v>
      </c>
      <c r="BL1677" s="14">
        <f t="shared" si="2235"/>
        <v>0.57340547289774546</v>
      </c>
      <c r="BM1677" s="14">
        <f t="shared" si="2236"/>
        <v>0.39681665472166722</v>
      </c>
      <c r="BN1677" s="14">
        <f t="shared" si="2237"/>
        <v>0.60107644955776485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1.6306</v>
      </c>
      <c r="F1678" s="10">
        <f>VLOOKUP(B1678,home!$B$2:$E$405,3,FALSE)</f>
        <v>1.3288</v>
      </c>
      <c r="G1678" s="10">
        <f>VLOOKUP(C1678,away!$B$2:$E$405,4,FALSE)</f>
        <v>1.2987</v>
      </c>
      <c r="H1678" s="10">
        <f>VLOOKUP(A1678,away!$A$2:$E$405,3,FALSE)</f>
        <v>1.1465000000000001</v>
      </c>
      <c r="I1678" s="10">
        <f>VLOOKUP(C1678,away!$B$2:$E$405,3,FALSE)</f>
        <v>0.66700000000000004</v>
      </c>
      <c r="J1678" s="10">
        <f>VLOOKUP(B1678,home!$B$2:$E$405,4,FALSE)</f>
        <v>0.62990000000000002</v>
      </c>
      <c r="K1678" s="12">
        <f t="shared" si="2182"/>
        <v>2.813946900336</v>
      </c>
      <c r="L1678" s="12">
        <f t="shared" si="2183"/>
        <v>0.48169429345000009</v>
      </c>
      <c r="M1678" s="13">
        <f t="shared" si="2184"/>
        <v>3.7044284865310598E-2</v>
      </c>
      <c r="N1678" s="13">
        <f t="shared" si="2185"/>
        <v>0.10424065057190457</v>
      </c>
      <c r="O1678" s="13">
        <f t="shared" si="2186"/>
        <v>1.7844020624556318E-2</v>
      </c>
      <c r="P1678" s="13">
        <f t="shared" si="2187"/>
        <v>5.0212126526001911E-2</v>
      </c>
      <c r="Q1678" s="13">
        <f t="shared" si="2188"/>
        <v>0.14666382778290951</v>
      </c>
      <c r="R1678" s="13">
        <f t="shared" si="2189"/>
        <v>4.2976814535264423E-3</v>
      </c>
      <c r="S1678" s="13">
        <f t="shared" si="2190"/>
        <v>1.7015159419531727E-2</v>
      </c>
      <c r="T1678" s="13">
        <f t="shared" si="2191"/>
        <v>7.0647128898561076E-2</v>
      </c>
      <c r="U1678" s="13">
        <f t="shared" si="2192"/>
        <v>1.2093447404782248E-2</v>
      </c>
      <c r="V1678" s="13">
        <f t="shared" si="2193"/>
        <v>2.5626005341085278E-3</v>
      </c>
      <c r="W1678" s="13">
        <f t="shared" si="2194"/>
        <v>0.1375680745270437</v>
      </c>
      <c r="X1678" s="13">
        <f t="shared" si="2195"/>
        <v>6.6265756460581263E-2</v>
      </c>
      <c r="Y1678" s="13">
        <f t="shared" si="2196"/>
        <v>1.5959918369104733E-2</v>
      </c>
      <c r="Z1678" s="13">
        <f t="shared" si="2197"/>
        <v>6.9005621040986302E-4</v>
      </c>
      <c r="AA1678" s="13">
        <f t="shared" si="2198"/>
        <v>1.9417815343404409E-3</v>
      </c>
      <c r="AB1678" s="13">
        <f t="shared" si="2199"/>
        <v>2.7320350648434833E-3</v>
      </c>
      <c r="AC1678" s="13">
        <f t="shared" si="2200"/>
        <v>2.1709425408349448E-4</v>
      </c>
      <c r="AD1678" s="13">
        <f t="shared" si="2201"/>
        <v>9.6777314225141603E-2</v>
      </c>
      <c r="AE1678" s="13">
        <f t="shared" si="2202"/>
        <v>4.6617079997668218E-2</v>
      </c>
      <c r="AF1678" s="13">
        <f t="shared" si="2203"/>
        <v>1.122759070608946E-2</v>
      </c>
      <c r="AG1678" s="13">
        <f t="shared" si="2204"/>
        <v>1.802755457438517E-3</v>
      </c>
      <c r="AH1678" s="13">
        <f t="shared" si="2205"/>
        <v>8.3099034678540867E-5</v>
      </c>
      <c r="AI1678" s="13">
        <f t="shared" si="2206"/>
        <v>2.3383627105459388E-4</v>
      </c>
      <c r="AJ1678" s="13">
        <f t="shared" si="2207"/>
        <v>3.2900142506010164E-4</v>
      </c>
      <c r="AK1678" s="13">
        <f t="shared" si="2208"/>
        <v>3.0859751341799993E-4</v>
      </c>
      <c r="AL1678" s="13">
        <f t="shared" si="2209"/>
        <v>1.177052189695933E-5</v>
      </c>
      <c r="AM1678" s="13">
        <f t="shared" si="2210"/>
        <v>5.4465244677336079E-2</v>
      </c>
      <c r="AN1678" s="13">
        <f t="shared" si="2211"/>
        <v>2.6235597552430774E-2</v>
      </c>
      <c r="AO1678" s="13">
        <f t="shared" si="2212"/>
        <v>6.3187688131283466E-3</v>
      </c>
      <c r="AP1678" s="13">
        <f t="shared" si="2213"/>
        <v>1.0145716263045849E-3</v>
      </c>
      <c r="AQ1678" s="13">
        <f t="shared" si="2214"/>
        <v>1.2217834067180109E-4</v>
      </c>
      <c r="AR1678" s="13">
        <f t="shared" si="2215"/>
        <v>8.0056661591713607E-6</v>
      </c>
      <c r="AS1678" s="13">
        <f t="shared" si="2216"/>
        <v>2.2527519473725066E-5</v>
      </c>
      <c r="AT1678" s="13">
        <f t="shared" si="2217"/>
        <v>3.1695621797673769E-5</v>
      </c>
      <c r="AU1678" s="13">
        <f t="shared" si="2218"/>
        <v>2.9729932237262086E-5</v>
      </c>
      <c r="AV1678" s="13">
        <f t="shared" si="2219"/>
        <v>2.0914612666560737E-5</v>
      </c>
      <c r="AW1678" s="13">
        <f t="shared" si="2220"/>
        <v>4.4318047448412009E-7</v>
      </c>
      <c r="AX1678" s="13">
        <f t="shared" si="2221"/>
        <v>2.554371773930526E-2</v>
      </c>
      <c r="AY1678" s="13">
        <f t="shared" si="2222"/>
        <v>1.2304263068520879E-2</v>
      </c>
      <c r="AZ1678" s="13">
        <f t="shared" si="2223"/>
        <v>2.9634466526070472E-3</v>
      </c>
      <c r="BA1678" s="13">
        <f t="shared" si="2224"/>
        <v>4.7582511383477318E-4</v>
      </c>
      <c r="BB1678" s="13">
        <f t="shared" si="2225"/>
        <v>5.730056050360172E-5</v>
      </c>
      <c r="BC1678" s="13">
        <f t="shared" si="2226"/>
        <v>5.5202706012142831E-6</v>
      </c>
      <c r="BD1678" s="13">
        <f t="shared" si="2227"/>
        <v>6.4271395068977069E-7</v>
      </c>
      <c r="BE1678" s="13">
        <f t="shared" si="2228"/>
        <v>1.8085629293461851E-6</v>
      </c>
      <c r="BF1678" s="13">
        <f t="shared" si="2229"/>
        <v>2.5446000245481475E-6</v>
      </c>
      <c r="BG1678" s="13">
        <f t="shared" si="2230"/>
        <v>2.386789783890723E-6</v>
      </c>
      <c r="BH1678" s="13">
        <f t="shared" si="2231"/>
        <v>1.6790749285332325E-6</v>
      </c>
      <c r="BI1678" s="13">
        <f t="shared" si="2232"/>
        <v>9.4496553811559637E-7</v>
      </c>
      <c r="BJ1678" s="14">
        <f t="shared" si="2233"/>
        <v>0.82727653141168689</v>
      </c>
      <c r="BK1678" s="14">
        <f t="shared" si="2234"/>
        <v>0.11936729918945412</v>
      </c>
      <c r="BL1678" s="14">
        <f t="shared" si="2235"/>
        <v>3.9986380385749698E-2</v>
      </c>
      <c r="BM1678" s="14">
        <f t="shared" si="2236"/>
        <v>0.61471385548504498</v>
      </c>
      <c r="BN1678" s="14">
        <f t="shared" si="2237"/>
        <v>0.36030259182420932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1.6306</v>
      </c>
      <c r="F1679" s="10">
        <f>VLOOKUP(B1679,home!$B$2:$E$405,3,FALSE)</f>
        <v>0.86580000000000001</v>
      </c>
      <c r="G1679" s="10">
        <f>VLOOKUP(C1679,away!$B$2:$E$405,4,FALSE)</f>
        <v>0.90190000000000003</v>
      </c>
      <c r="H1679" s="10">
        <f>VLOOKUP(A1679,away!$A$2:$E$405,3,FALSE)</f>
        <v>1.1465000000000001</v>
      </c>
      <c r="I1679" s="10">
        <f>VLOOKUP(C1679,away!$B$2:$E$405,3,FALSE)</f>
        <v>1.1800999999999999</v>
      </c>
      <c r="J1679" s="10">
        <f>VLOOKUP(B1679,home!$B$2:$E$405,4,FALSE)</f>
        <v>1.3853</v>
      </c>
      <c r="K1679" s="12">
        <f t="shared" si="2182"/>
        <v>1.2732785016120001</v>
      </c>
      <c r="L1679" s="12">
        <f t="shared" si="2183"/>
        <v>1.8742896356450001</v>
      </c>
      <c r="M1679" s="13">
        <f t="shared" si="2184"/>
        <v>4.295646417340996E-2</v>
      </c>
      <c r="N1679" s="13">
        <f t="shared" si="2185"/>
        <v>5.469554233726899E-2</v>
      </c>
      <c r="O1679" s="13">
        <f t="shared" si="2186"/>
        <v>8.0512855584178034E-2</v>
      </c>
      <c r="P1679" s="13">
        <f t="shared" si="2187"/>
        <v>0.10251528811872555</v>
      </c>
      <c r="Q1679" s="13">
        <f t="shared" si="2188"/>
        <v>3.4821329096026796E-2</v>
      </c>
      <c r="R1679" s="13">
        <f t="shared" si="2189"/>
        <v>7.5452205378803788E-2</v>
      </c>
      <c r="S1679" s="13">
        <f t="shared" si="2190"/>
        <v>6.1162996654241776E-2</v>
      </c>
      <c r="T1679" s="13">
        <f t="shared" si="2191"/>
        <v>6.5265256224066689E-2</v>
      </c>
      <c r="U1679" s="13">
        <f t="shared" si="2192"/>
        <v>9.6071671008044174E-2</v>
      </c>
      <c r="V1679" s="13">
        <f t="shared" si="2193"/>
        <v>1.6218338328422857E-2</v>
      </c>
      <c r="W1679" s="13">
        <f t="shared" si="2194"/>
        <v>1.4779083245175774E-2</v>
      </c>
      <c r="X1679" s="13">
        <f t="shared" si="2195"/>
        <v>2.7700282550767626E-2</v>
      </c>
      <c r="Y1679" s="13">
        <f t="shared" si="2196"/>
        <v>2.5959176244670906E-2</v>
      </c>
      <c r="Z1679" s="13">
        <f t="shared" si="2197"/>
        <v>4.7139762176016627E-2</v>
      </c>
      <c r="AA1679" s="13">
        <f t="shared" si="2198"/>
        <v>6.0022045749824483E-2</v>
      </c>
      <c r="AB1679" s="13">
        <f t="shared" si="2199"/>
        <v>3.8212390238011727E-2</v>
      </c>
      <c r="AC1679" s="13">
        <f t="shared" si="2200"/>
        <v>2.4190591255273839E-3</v>
      </c>
      <c r="AD1679" s="13">
        <f t="shared" si="2201"/>
        <v>4.7044722424041067E-3</v>
      </c>
      <c r="AE1679" s="13">
        <f t="shared" si="2202"/>
        <v>8.8175435651176078E-3</v>
      </c>
      <c r="AF1679" s="13">
        <f t="shared" si="2203"/>
        <v>8.2633152579740989E-3</v>
      </c>
      <c r="AG1679" s="13">
        <f t="shared" si="2204"/>
        <v>5.1626153813626816E-3</v>
      </c>
      <c r="AH1679" s="13">
        <f t="shared" si="2205"/>
        <v>2.2088391918319544E-2</v>
      </c>
      <c r="AI1679" s="13">
        <f t="shared" si="2206"/>
        <v>2.812467456477652E-2</v>
      </c>
      <c r="AJ1679" s="13">
        <f t="shared" si="2207"/>
        <v>1.7905271744081894E-2</v>
      </c>
      <c r="AK1679" s="13">
        <f t="shared" si="2208"/>
        <v>7.5994658590867563E-3</v>
      </c>
      <c r="AL1679" s="13">
        <f t="shared" si="2209"/>
        <v>2.3092267764736395E-4</v>
      </c>
      <c r="AM1679" s="13">
        <f t="shared" si="2210"/>
        <v>1.1980206735367094E-3</v>
      </c>
      <c r="AN1679" s="13">
        <f t="shared" si="2211"/>
        <v>2.2454377316982964E-3</v>
      </c>
      <c r="AO1679" s="13">
        <f t="shared" si="2212"/>
        <v>2.104300334004168E-3</v>
      </c>
      <c r="AP1679" s="13">
        <f t="shared" si="2213"/>
        <v>1.3146894354361081E-3</v>
      </c>
      <c r="AQ1679" s="13">
        <f t="shared" si="2214"/>
        <v>6.1602719573246865E-4</v>
      </c>
      <c r="AR1679" s="13">
        <f t="shared" si="2215"/>
        <v>8.2800088081142198E-3</v>
      </c>
      <c r="AS1679" s="13">
        <f t="shared" si="2216"/>
        <v>1.0542757208529836E-2</v>
      </c>
      <c r="AT1679" s="13">
        <f t="shared" si="2217"/>
        <v>6.711933050667993E-3</v>
      </c>
      <c r="AU1679" s="13">
        <f t="shared" si="2218"/>
        <v>2.8487200192248668E-3</v>
      </c>
      <c r="AV1679" s="13">
        <f t="shared" si="2219"/>
        <v>9.0680348939768652E-4</v>
      </c>
      <c r="AW1679" s="13">
        <f t="shared" si="2220"/>
        <v>1.5308202339079377E-5</v>
      </c>
      <c r="AX1679" s="13">
        <f t="shared" si="2221"/>
        <v>2.5423566135016989E-4</v>
      </c>
      <c r="AY1679" s="13">
        <f t="shared" si="2222"/>
        <v>4.7651126507997554E-4</v>
      </c>
      <c r="AZ1679" s="13">
        <f t="shared" si="2223"/>
        <v>4.4656006270374273E-4</v>
      </c>
      <c r="BA1679" s="13">
        <f t="shared" si="2224"/>
        <v>2.7899429907286881E-4</v>
      </c>
      <c r="BB1679" s="13">
        <f t="shared" si="2225"/>
        <v>1.3072903078907989E-4</v>
      </c>
      <c r="BC1679" s="13">
        <f t="shared" si="2226"/>
        <v>4.9004813497177709E-5</v>
      </c>
      <c r="BD1679" s="13">
        <f t="shared" si="2227"/>
        <v>2.5865224486829618E-3</v>
      </c>
      <c r="BE1679" s="13">
        <f t="shared" si="2228"/>
        <v>3.293363427844843E-3</v>
      </c>
      <c r="BF1679" s="13">
        <f t="shared" si="2229"/>
        <v>2.0966844253350217E-3</v>
      </c>
      <c r="BG1679" s="13">
        <f t="shared" si="2230"/>
        <v>8.8988773448126423E-4</v>
      </c>
      <c r="BH1679" s="13">
        <f t="shared" si="2231"/>
        <v>2.8326873029080042E-4</v>
      </c>
      <c r="BI1679" s="13">
        <f t="shared" si="2232"/>
        <v>7.2135996891640824E-5</v>
      </c>
      <c r="BJ1679" s="14">
        <f t="shared" si="2233"/>
        <v>0.25928312664773595</v>
      </c>
      <c r="BK1679" s="14">
        <f t="shared" si="2234"/>
        <v>0.22597958034305488</v>
      </c>
      <c r="BL1679" s="14">
        <f t="shared" si="2235"/>
        <v>0.46450105738458808</v>
      </c>
      <c r="BM1679" s="14">
        <f t="shared" si="2236"/>
        <v>0.60548863880024151</v>
      </c>
      <c r="BN1679" s="14">
        <f t="shared" si="2237"/>
        <v>0.39095368468841318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1.6306</v>
      </c>
      <c r="F1680" s="10">
        <f>VLOOKUP(B1680,home!$B$2:$E$405,3,FALSE)</f>
        <v>0.90190000000000003</v>
      </c>
      <c r="G1680" s="10">
        <f>VLOOKUP(C1680,away!$B$2:$E$405,4,FALSE)</f>
        <v>1.1039000000000001</v>
      </c>
      <c r="H1680" s="10">
        <f>VLOOKUP(A1680,away!$A$2:$E$405,3,FALSE)</f>
        <v>1.1465000000000001</v>
      </c>
      <c r="I1680" s="10">
        <f>VLOOKUP(C1680,away!$B$2:$E$405,3,FALSE)</f>
        <v>1.1775</v>
      </c>
      <c r="J1680" s="10">
        <f>VLOOKUP(B1680,home!$B$2:$E$405,4,FALSE)</f>
        <v>1.0773999999999999</v>
      </c>
      <c r="K1680" s="12">
        <f t="shared" si="2182"/>
        <v>1.6234374427460003</v>
      </c>
      <c r="L1680" s="12">
        <f t="shared" si="2183"/>
        <v>1.4544940402500002</v>
      </c>
      <c r="M1680" s="13">
        <f t="shared" si="2184"/>
        <v>4.6054422545118365E-2</v>
      </c>
      <c r="N1680" s="13">
        <f t="shared" si="2185"/>
        <v>7.47664739637907E-2</v>
      </c>
      <c r="O1680" s="13">
        <f t="shared" si="2186"/>
        <v>6.6985883119029893E-2</v>
      </c>
      <c r="P1680" s="13">
        <f t="shared" si="2187"/>
        <v>0.10874739079084035</v>
      </c>
      <c r="Q1680" s="13">
        <f t="shared" si="2188"/>
        <v>6.0689346647455907E-2</v>
      </c>
      <c r="R1680" s="13">
        <f t="shared" si="2189"/>
        <v>4.8715283888756053E-2</v>
      </c>
      <c r="S1680" s="13">
        <f t="shared" si="2190"/>
        <v>6.4195762047771471E-2</v>
      </c>
      <c r="T1680" s="13">
        <f t="shared" si="2191"/>
        <v>8.8272293005390925E-2</v>
      </c>
      <c r="U1680" s="13">
        <f t="shared" si="2192"/>
        <v>7.908621589900755E-2</v>
      </c>
      <c r="V1680" s="13">
        <f t="shared" si="2193"/>
        <v>1.6842686053019539E-2</v>
      </c>
      <c r="W1680" s="13">
        <f t="shared" si="2194"/>
        <v>3.2841785907757125E-2</v>
      </c>
      <c r="X1680" s="13">
        <f t="shared" si="2195"/>
        <v>4.7768181873999171E-2</v>
      </c>
      <c r="Y1680" s="13">
        <f t="shared" si="2196"/>
        <v>3.4739267924654954E-2</v>
      </c>
      <c r="Z1680" s="13">
        <f t="shared" si="2197"/>
        <v>2.3618696695094178E-2</v>
      </c>
      <c r="AA1680" s="13">
        <f t="shared" si="2198"/>
        <v>3.8343476563677099E-2</v>
      </c>
      <c r="AB1680" s="13">
        <f t="shared" si="2199"/>
        <v>3.112411776926358E-2</v>
      </c>
      <c r="AC1680" s="13">
        <f t="shared" si="2200"/>
        <v>2.4856436973843023E-3</v>
      </c>
      <c r="AD1680" s="13">
        <f t="shared" si="2201"/>
        <v>1.3329146232325211E-2</v>
      </c>
      <c r="AE1680" s="13">
        <f t="shared" si="2202"/>
        <v>1.9387163756537758E-2</v>
      </c>
      <c r="AF1680" s="13">
        <f t="shared" si="2203"/>
        <v>1.4099257070617493E-2</v>
      </c>
      <c r="AG1680" s="13">
        <f t="shared" si="2204"/>
        <v>6.8357617937219407E-3</v>
      </c>
      <c r="AH1680" s="13">
        <f t="shared" si="2205"/>
        <v>8.5883133953717113E-3</v>
      </c>
      <c r="AI1680" s="13">
        <f t="shared" si="2206"/>
        <v>1.3942589536083469E-2</v>
      </c>
      <c r="AJ1680" s="13">
        <f t="shared" si="2207"/>
        <v>1.1317460950858248E-2</v>
      </c>
      <c r="AK1680" s="13">
        <f t="shared" si="2208"/>
        <v>6.1243966214796774E-3</v>
      </c>
      <c r="AL1680" s="13">
        <f t="shared" si="2209"/>
        <v>2.3477203846073783E-4</v>
      </c>
      <c r="AM1680" s="13">
        <f t="shared" si="2210"/>
        <v>4.3278070146787031E-3</v>
      </c>
      <c r="AN1680" s="13">
        <f t="shared" si="2211"/>
        <v>6.2947695102023174E-3</v>
      </c>
      <c r="AO1680" s="13">
        <f t="shared" si="2212"/>
        <v>4.5778523686683436E-3</v>
      </c>
      <c r="AP1680" s="13">
        <f t="shared" si="2213"/>
        <v>2.2194863291241508E-3</v>
      </c>
      <c r="AQ1680" s="13">
        <f t="shared" si="2214"/>
        <v>8.0705740953185658E-4</v>
      </c>
      <c r="AR1680" s="13">
        <f t="shared" si="2215"/>
        <v>2.4983301298734796E-3</v>
      </c>
      <c r="AS1680" s="13">
        <f t="shared" si="2216"/>
        <v>4.0558826771770846E-3</v>
      </c>
      <c r="AT1680" s="13">
        <f t="shared" si="2217"/>
        <v>3.2922359007570845E-3</v>
      </c>
      <c r="AU1680" s="13">
        <f t="shared" si="2218"/>
        <v>1.7815796772138854E-3</v>
      </c>
      <c r="AV1680" s="13">
        <f t="shared" si="2219"/>
        <v>7.2307078880608851E-4</v>
      </c>
      <c r="AW1680" s="13">
        <f t="shared" si="2220"/>
        <v>1.5398959416040229E-5</v>
      </c>
      <c r="AX1680" s="13">
        <f t="shared" si="2221"/>
        <v>1.1709873254346988E-3</v>
      </c>
      <c r="AY1680" s="13">
        <f t="shared" si="2222"/>
        <v>1.7031940860530567E-3</v>
      </c>
      <c r="AZ1680" s="13">
        <f t="shared" si="2223"/>
        <v>1.2386428237766089E-3</v>
      </c>
      <c r="BA1680" s="13">
        <f t="shared" si="2224"/>
        <v>6.0053286839383631E-4</v>
      </c>
      <c r="BB1680" s="13">
        <f t="shared" si="2225"/>
        <v>2.1836786951326807E-4</v>
      </c>
      <c r="BC1680" s="13">
        <f t="shared" si="2226"/>
        <v>6.3522952957827618E-5</v>
      </c>
      <c r="BD1680" s="13">
        <f t="shared" si="2227"/>
        <v>6.056343807463307E-4</v>
      </c>
      <c r="BE1680" s="13">
        <f t="shared" si="2228"/>
        <v>9.832095303178804E-4</v>
      </c>
      <c r="BF1680" s="13">
        <f t="shared" si="2229"/>
        <v>7.9808958279137818E-4</v>
      </c>
      <c r="BG1680" s="13">
        <f t="shared" si="2230"/>
        <v>4.3188283712301909E-4</v>
      </c>
      <c r="BH1680" s="13">
        <f t="shared" si="2231"/>
        <v>1.7528369216622034E-4</v>
      </c>
      <c r="BI1680" s="13">
        <f t="shared" si="2232"/>
        <v>5.6912421793081148E-5</v>
      </c>
      <c r="BJ1680" s="14">
        <f t="shared" si="2233"/>
        <v>0.41595089873458591</v>
      </c>
      <c r="BK1680" s="14">
        <f t="shared" si="2234"/>
        <v>0.24026387125864779</v>
      </c>
      <c r="BL1680" s="14">
        <f t="shared" si="2235"/>
        <v>0.31962984936229277</v>
      </c>
      <c r="BM1680" s="14">
        <f t="shared" si="2236"/>
        <v>0.59181671996899254</v>
      </c>
      <c r="BN1680" s="14">
        <f t="shared" si="2237"/>
        <v>0.40595880095499126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1.6306</v>
      </c>
      <c r="F1681" s="10">
        <f>VLOOKUP(B1681,home!$B$2:$E$405,3,FALSE)</f>
        <v>1.1619999999999999</v>
      </c>
      <c r="G1681" s="10">
        <f>VLOOKUP(C1681,away!$B$2:$E$405,4,FALSE)</f>
        <v>1.1544000000000001</v>
      </c>
      <c r="H1681" s="10">
        <f>VLOOKUP(A1681,away!$A$2:$E$405,3,FALSE)</f>
        <v>1.1465000000000001</v>
      </c>
      <c r="I1681" s="10">
        <f>VLOOKUP(C1681,away!$B$2:$E$405,3,FALSE)</f>
        <v>1.0773999999999999</v>
      </c>
      <c r="J1681" s="10">
        <f>VLOOKUP(B1681,home!$B$2:$E$405,4,FALSE)</f>
        <v>0.91810000000000003</v>
      </c>
      <c r="K1681" s="12">
        <f t="shared" si="2182"/>
        <v>2.1873077116799999</v>
      </c>
      <c r="L1681" s="12">
        <f t="shared" si="2183"/>
        <v>1.13407301771</v>
      </c>
      <c r="M1681" s="13">
        <f t="shared" si="2184"/>
        <v>3.6102948921982805E-2</v>
      </c>
      <c r="N1681" s="13">
        <f t="shared" si="2185"/>
        <v>7.8968258591442117E-2</v>
      </c>
      <c r="O1681" s="13">
        <f t="shared" si="2186"/>
        <v>4.0943380232183031E-2</v>
      </c>
      <c r="P1681" s="13">
        <f t="shared" si="2187"/>
        <v>8.9555771324100392E-2</v>
      </c>
      <c r="Q1681" s="13">
        <f t="shared" si="2188"/>
        <v>8.6363940497500902E-2</v>
      </c>
      <c r="R1681" s="13">
        <f t="shared" si="2189"/>
        <v>2.3216391387579888E-2</v>
      </c>
      <c r="S1681" s="13">
        <f t="shared" si="2190"/>
        <v>5.5537265077611905E-2</v>
      </c>
      <c r="T1681" s="13">
        <f t="shared" si="2191"/>
        <v>9.7943014621327734E-2</v>
      </c>
      <c r="U1681" s="13">
        <f t="shared" si="2192"/>
        <v>5.0781391919434621E-2</v>
      </c>
      <c r="V1681" s="13">
        <f t="shared" si="2193"/>
        <v>1.5307098665124159E-2</v>
      </c>
      <c r="W1681" s="13">
        <f t="shared" si="2194"/>
        <v>6.2968171020418781E-2</v>
      </c>
      <c r="X1681" s="13">
        <f t="shared" si="2195"/>
        <v>7.141050372880571E-2</v>
      </c>
      <c r="Y1681" s="13">
        <f t="shared" si="2196"/>
        <v>4.0492362729958951E-2</v>
      </c>
      <c r="Z1681" s="13">
        <f t="shared" si="2197"/>
        <v>8.7763610137497252E-3</v>
      </c>
      <c r="AA1681" s="13">
        <f t="shared" si="2198"/>
        <v>1.9196602125862473E-2</v>
      </c>
      <c r="AB1681" s="13">
        <f t="shared" si="2199"/>
        <v>2.0994437933975839E-2</v>
      </c>
      <c r="AC1681" s="13">
        <f t="shared" si="2200"/>
        <v>2.3731424104919334E-3</v>
      </c>
      <c r="AD1681" s="13">
        <f t="shared" si="2201"/>
        <v>3.4432691515836784E-2</v>
      </c>
      <c r="AE1681" s="13">
        <f t="shared" si="2202"/>
        <v>3.9049186375242538E-2</v>
      </c>
      <c r="AF1681" s="13">
        <f t="shared" si="2203"/>
        <v>2.2142314315845766E-2</v>
      </c>
      <c r="AG1681" s="13">
        <f t="shared" si="2204"/>
        <v>8.3703337384181779E-3</v>
      </c>
      <c r="AH1681" s="13">
        <f t="shared" si="2205"/>
        <v>2.4882585548438871E-3</v>
      </c>
      <c r="AI1681" s="13">
        <f t="shared" si="2206"/>
        <v>5.4425871256637655E-3</v>
      </c>
      <c r="AJ1681" s="13">
        <f t="shared" si="2207"/>
        <v>5.9523063957273217E-3</v>
      </c>
      <c r="AK1681" s="13">
        <f t="shared" si="2208"/>
        <v>4.3398418938855182E-3</v>
      </c>
      <c r="AL1681" s="13">
        <f t="shared" si="2209"/>
        <v>2.3546951745444028E-4</v>
      </c>
      <c r="AM1681" s="13">
        <f t="shared" si="2210"/>
        <v>1.5062978337297653E-2</v>
      </c>
      <c r="AN1681" s="13">
        <f t="shared" si="2211"/>
        <v>1.7082517298679507E-2</v>
      </c>
      <c r="AO1681" s="13">
        <f t="shared" si="2212"/>
        <v>9.6864109714983743E-3</v>
      </c>
      <c r="AP1681" s="13">
        <f t="shared" si="2213"/>
        <v>3.6616991070754709E-3</v>
      </c>
      <c r="AQ1681" s="13">
        <f t="shared" si="2214"/>
        <v>1.0381585390767732E-3</v>
      </c>
      <c r="AR1681" s="13">
        <f t="shared" si="2215"/>
        <v>5.6437337762690616E-4</v>
      </c>
      <c r="AS1681" s="13">
        <f t="shared" si="2216"/>
        <v>1.2344582411502204E-3</v>
      </c>
      <c r="AT1681" s="13">
        <f t="shared" si="2217"/>
        <v>1.3500700153074034E-3</v>
      </c>
      <c r="AU1681" s="13">
        <f t="shared" si="2218"/>
        <v>9.8433951859660629E-4</v>
      </c>
      <c r="AV1681" s="13">
        <f t="shared" si="2219"/>
        <v>5.3826335498443408E-4</v>
      </c>
      <c r="AW1681" s="13">
        <f t="shared" si="2220"/>
        <v>1.6224939827642294E-5</v>
      </c>
      <c r="AX1681" s="13">
        <f t="shared" si="2221"/>
        <v>5.4912281130066552E-3</v>
      </c>
      <c r="AY1681" s="13">
        <f t="shared" si="2222"/>
        <v>6.2274536370514463E-3</v>
      </c>
      <c r="AZ1681" s="13">
        <f t="shared" si="2223"/>
        <v>3.531193569410025E-3</v>
      </c>
      <c r="BA1681" s="13">
        <f t="shared" si="2224"/>
        <v>1.3348771157929908E-3</v>
      </c>
      <c r="BB1681" s="13">
        <f t="shared" si="2225"/>
        <v>3.784620297448447E-4</v>
      </c>
      <c r="BC1681" s="13">
        <f t="shared" si="2226"/>
        <v>8.584071523227757E-5</v>
      </c>
      <c r="BD1681" s="13">
        <f t="shared" si="2227"/>
        <v>1.0667343658008846E-4</v>
      </c>
      <c r="BE1681" s="13">
        <f t="shared" si="2228"/>
        <v>2.3332763046303486E-4</v>
      </c>
      <c r="BF1681" s="13">
        <f t="shared" si="2229"/>
        <v>2.5517966272990878E-4</v>
      </c>
      <c r="BG1681" s="13">
        <f t="shared" si="2230"/>
        <v>1.8605214805101031E-4</v>
      </c>
      <c r="BH1681" s="13">
        <f t="shared" si="2231"/>
        <v>1.0173832455165101E-4</v>
      </c>
      <c r="BI1681" s="13">
        <f t="shared" si="2232"/>
        <v>4.4506604373045754E-5</v>
      </c>
      <c r="BJ1681" s="14">
        <f t="shared" si="2233"/>
        <v>0.60572159656866342</v>
      </c>
      <c r="BK1681" s="14">
        <f t="shared" si="2234"/>
        <v>0.2053391495538171</v>
      </c>
      <c r="BL1681" s="14">
        <f t="shared" si="2235"/>
        <v>0.17895417988357071</v>
      </c>
      <c r="BM1681" s="14">
        <f t="shared" si="2236"/>
        <v>0.63742936736778799</v>
      </c>
      <c r="BN1681" s="14">
        <f t="shared" si="2237"/>
        <v>0.35515069095478913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1.6306</v>
      </c>
      <c r="F1682" s="10">
        <f>VLOOKUP(B1682,home!$B$2:$E$405,3,FALSE)</f>
        <v>1.2910999999999999</v>
      </c>
      <c r="G1682" s="10">
        <f>VLOOKUP(C1682,away!$B$2:$E$405,4,FALSE)</f>
        <v>1.0822000000000001</v>
      </c>
      <c r="H1682" s="10">
        <f>VLOOKUP(A1682,away!$A$2:$E$405,3,FALSE)</f>
        <v>1.1465000000000001</v>
      </c>
      <c r="I1682" s="10">
        <f>VLOOKUP(C1682,away!$B$2:$E$405,3,FALSE)</f>
        <v>1.0773999999999999</v>
      </c>
      <c r="J1682" s="10">
        <f>VLOOKUP(B1682,home!$B$2:$E$405,4,FALSE)</f>
        <v>1.0558000000000001</v>
      </c>
      <c r="K1682" s="12">
        <f t="shared" si="2182"/>
        <v>2.2783206616520002</v>
      </c>
      <c r="L1682" s="12">
        <f t="shared" si="2183"/>
        <v>1.3041654417800002</v>
      </c>
      <c r="M1682" s="13">
        <f t="shared" si="2184"/>
        <v>2.7806482460607768E-2</v>
      </c>
      <c r="N1682" s="13">
        <f t="shared" si="2185"/>
        <v>6.3352083517866628E-2</v>
      </c>
      <c r="O1682" s="13">
        <f t="shared" si="2186"/>
        <v>3.6264253482586356E-2</v>
      </c>
      <c r="P1682" s="13">
        <f t="shared" si="2187"/>
        <v>8.2621597988761994E-2</v>
      </c>
      <c r="Q1682" s="13">
        <f t="shared" si="2188"/>
        <v>7.2168180418729355E-2</v>
      </c>
      <c r="R1682" s="13">
        <f t="shared" si="2189"/>
        <v>2.364729308196958E-2</v>
      </c>
      <c r="S1682" s="13">
        <f t="shared" si="2190"/>
        <v>6.1373534605529183E-2</v>
      </c>
      <c r="T1682" s="13">
        <f t="shared" si="2191"/>
        <v>9.4119246898250922E-2</v>
      </c>
      <c r="U1682" s="13">
        <f t="shared" si="2192"/>
        <v>5.3876116420791695E-2</v>
      </c>
      <c r="V1682" s="13">
        <f t="shared" si="2193"/>
        <v>2.0262179713393388E-2</v>
      </c>
      <c r="W1682" s="13">
        <f t="shared" si="2194"/>
        <v>5.4807418853940124E-2</v>
      </c>
      <c r="X1682" s="13">
        <f t="shared" si="2195"/>
        <v>7.1477941622470328E-2</v>
      </c>
      <c r="Y1682" s="13">
        <f t="shared" si="2196"/>
        <v>4.660953065679705E-2</v>
      </c>
      <c r="Z1682" s="13">
        <f t="shared" si="2197"/>
        <v>1.0279994143049328E-2</v>
      </c>
      <c r="AA1682" s="13">
        <f t="shared" si="2198"/>
        <v>2.3421123057770832E-2</v>
      </c>
      <c r="AB1682" s="13">
        <f t="shared" si="2199"/>
        <v>2.6680414290806684E-2</v>
      </c>
      <c r="AC1682" s="13">
        <f t="shared" si="2200"/>
        <v>3.7628223675622539E-3</v>
      </c>
      <c r="AD1682" s="13">
        <f t="shared" si="2201"/>
        <v>3.1217218696686803E-2</v>
      </c>
      <c r="AE1682" s="13">
        <f t="shared" si="2202"/>
        <v>4.0712417812707423E-2</v>
      </c>
      <c r="AF1682" s="13">
        <f t="shared" si="2203"/>
        <v>2.6547864181320772E-2</v>
      </c>
      <c r="AG1682" s="13">
        <f t="shared" si="2204"/>
        <v>1.1540935672782544E-2</v>
      </c>
      <c r="AH1682" s="13">
        <f t="shared" si="2205"/>
        <v>3.3517032757664367E-3</v>
      </c>
      <c r="AI1682" s="13">
        <f t="shared" si="2206"/>
        <v>7.6362548249053648E-3</v>
      </c>
      <c r="AJ1682" s="13">
        <f t="shared" si="2207"/>
        <v>8.6989185726108371E-3</v>
      </c>
      <c r="AK1682" s="13">
        <f t="shared" si="2208"/>
        <v>6.6063086393358646E-3</v>
      </c>
      <c r="AL1682" s="13">
        <f t="shared" si="2209"/>
        <v>4.4722002848979512E-4</v>
      </c>
      <c r="AM1682" s="13">
        <f t="shared" si="2210"/>
        <v>1.4224566871194125E-2</v>
      </c>
      <c r="AN1682" s="13">
        <f t="shared" si="2211"/>
        <v>1.855118853770004E-2</v>
      </c>
      <c r="AO1682" s="13">
        <f t="shared" si="2212"/>
        <v>1.2096909497406829E-2</v>
      </c>
      <c r="AP1682" s="13">
        <f t="shared" si="2213"/>
        <v>5.2587904396194166E-3</v>
      </c>
      <c r="AQ1682" s="13">
        <f t="shared" si="2214"/>
        <v>1.714583189228675E-3</v>
      </c>
      <c r="AR1682" s="13">
        <f t="shared" si="2215"/>
        <v>8.7423511667108133E-4</v>
      </c>
      <c r="AS1682" s="13">
        <f t="shared" si="2216"/>
        <v>1.9917879294534717E-3</v>
      </c>
      <c r="AT1682" s="13">
        <f t="shared" si="2217"/>
        <v>2.2689657966514509E-3</v>
      </c>
      <c r="AU1682" s="13">
        <f t="shared" si="2218"/>
        <v>1.723143885030897E-3</v>
      </c>
      <c r="AV1682" s="13">
        <f t="shared" si="2219"/>
        <v>9.8146857906629826E-4</v>
      </c>
      <c r="AW1682" s="13">
        <f t="shared" si="2220"/>
        <v>3.6911889819169532E-5</v>
      </c>
      <c r="AX1682" s="13">
        <f t="shared" si="2221"/>
        <v>5.4013541009486849E-3</v>
      </c>
      <c r="AY1682" s="13">
        <f t="shared" si="2222"/>
        <v>7.0442593572739576E-3</v>
      </c>
      <c r="AZ1682" s="13">
        <f t="shared" si="2223"/>
        <v>4.5934398083460467E-3</v>
      </c>
      <c r="BA1682" s="13">
        <f t="shared" si="2224"/>
        <v>1.9968684856471529E-3</v>
      </c>
      <c r="BB1682" s="13">
        <f t="shared" si="2225"/>
        <v>6.5106171769014503E-4</v>
      </c>
      <c r="BC1682" s="13">
        <f t="shared" si="2226"/>
        <v>1.6981843853548266E-4</v>
      </c>
      <c r="BD1682" s="13">
        <f t="shared" si="2227"/>
        <v>1.9002453785882148E-4</v>
      </c>
      <c r="BE1682" s="13">
        <f t="shared" si="2228"/>
        <v>4.3293683082462571E-4</v>
      </c>
      <c r="BF1682" s="13">
        <f t="shared" si="2229"/>
        <v>4.9318446342894076E-4</v>
      </c>
      <c r="BG1682" s="13">
        <f t="shared" si="2230"/>
        <v>3.74544117678637E-4</v>
      </c>
      <c r="BH1682" s="13">
        <f t="shared" si="2231"/>
        <v>2.1333290050186426E-4</v>
      </c>
      <c r="BI1682" s="13">
        <f t="shared" si="2232"/>
        <v>9.7208151004709491E-5</v>
      </c>
      <c r="BJ1682" s="14">
        <f t="shared" si="2233"/>
        <v>0.58425567877514251</v>
      </c>
      <c r="BK1682" s="14">
        <f t="shared" si="2234"/>
        <v>0.20331809652161834</v>
      </c>
      <c r="BL1682" s="14">
        <f t="shared" si="2235"/>
        <v>0.19982321795471455</v>
      </c>
      <c r="BM1682" s="14">
        <f t="shared" si="2236"/>
        <v>0.68480974897654812</v>
      </c>
      <c r="BN1682" s="14">
        <f t="shared" si="2237"/>
        <v>0.30585989095052168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1.6306</v>
      </c>
      <c r="F1683" s="10">
        <f>VLOOKUP(B1683,home!$B$2:$E$405,3,FALSE)</f>
        <v>0.90190000000000003</v>
      </c>
      <c r="G1683" s="10">
        <f>VLOOKUP(C1683,away!$B$2:$E$405,4,FALSE)</f>
        <v>1.1243000000000001</v>
      </c>
      <c r="H1683" s="10">
        <f>VLOOKUP(A1683,away!$A$2:$E$405,3,FALSE)</f>
        <v>1.1465000000000001</v>
      </c>
      <c r="I1683" s="10">
        <f>VLOOKUP(C1683,away!$B$2:$E$405,3,FALSE)</f>
        <v>0.92069999999999996</v>
      </c>
      <c r="J1683" s="10">
        <f>VLOOKUP(B1683,home!$B$2:$E$405,4,FALSE)</f>
        <v>0.87219999999999998</v>
      </c>
      <c r="K1683" s="12">
        <f t="shared" si="2182"/>
        <v>1.6534384608020003</v>
      </c>
      <c r="L1683" s="12">
        <f t="shared" si="2183"/>
        <v>0.92067910010999998</v>
      </c>
      <c r="M1683" s="13">
        <f t="shared" si="2184"/>
        <v>7.6221053567715011E-2</v>
      </c>
      <c r="N1683" s="13">
        <f t="shared" si="2185"/>
        <v>0.12602682149170952</v>
      </c>
      <c r="O1683" s="13">
        <f t="shared" si="2186"/>
        <v>7.0175131008159961E-2</v>
      </c>
      <c r="P1683" s="13">
        <f t="shared" si="2187"/>
        <v>0.11603026060071073</v>
      </c>
      <c r="Q1683" s="13">
        <f t="shared" si="2188"/>
        <v>0.10418879687351033</v>
      </c>
      <c r="R1683" s="13">
        <f t="shared" si="2189"/>
        <v>3.2304388233347033E-2</v>
      </c>
      <c r="S1683" s="13">
        <f t="shared" si="2190"/>
        <v>4.4157817115150003E-2</v>
      </c>
      <c r="T1683" s="13">
        <f t="shared" si="2191"/>
        <v>9.5924447747047073E-2</v>
      </c>
      <c r="U1683" s="13">
        <f t="shared" si="2192"/>
        <v>5.3413317957695564E-2</v>
      </c>
      <c r="V1683" s="13">
        <f t="shared" si="2193"/>
        <v>7.4689819028624883E-3</v>
      </c>
      <c r="W1683" s="13">
        <f t="shared" si="2194"/>
        <v>5.7423254645116412E-2</v>
      </c>
      <c r="X1683" s="13">
        <f t="shared" si="2195"/>
        <v>5.286839041205315E-2</v>
      </c>
      <c r="Y1683" s="13">
        <f t="shared" si="2196"/>
        <v>2.4337411054416624E-2</v>
      </c>
      <c r="Z1683" s="13">
        <f t="shared" si="2197"/>
        <v>9.9139916960940076E-3</v>
      </c>
      <c r="AA1683" s="13">
        <f t="shared" si="2198"/>
        <v>1.6392175170393489E-2</v>
      </c>
      <c r="AB1683" s="13">
        <f t="shared" si="2199"/>
        <v>1.3551726441466089E-2</v>
      </c>
      <c r="AC1683" s="13">
        <f t="shared" si="2200"/>
        <v>7.1062052087846972E-4</v>
      </c>
      <c r="AD1683" s="13">
        <f t="shared" si="2201"/>
        <v>2.3736454443665636E-2</v>
      </c>
      <c r="AE1683" s="13">
        <f t="shared" si="2202"/>
        <v>2.1853657516996087E-2</v>
      </c>
      <c r="AF1683" s="13">
        <f t="shared" si="2203"/>
        <v>1.0060102868430046E-2</v>
      </c>
      <c r="AG1683" s="13">
        <f t="shared" si="2204"/>
        <v>3.0873754853067352E-3</v>
      </c>
      <c r="AH1683" s="13">
        <f t="shared" si="2205"/>
        <v>2.2819012383144604E-3</v>
      </c>
      <c r="AI1683" s="13">
        <f t="shared" si="2206"/>
        <v>3.7729832711808392E-3</v>
      </c>
      <c r="AJ1683" s="13">
        <f t="shared" si="2207"/>
        <v>3.1191978262664721E-3</v>
      </c>
      <c r="AK1683" s="13">
        <f t="shared" si="2208"/>
        <v>1.7191338842663273E-3</v>
      </c>
      <c r="AL1683" s="13">
        <f t="shared" si="2209"/>
        <v>4.327071346632058E-5</v>
      </c>
      <c r="AM1683" s="13">
        <f t="shared" si="2210"/>
        <v>7.8493533400462653E-3</v>
      </c>
      <c r="AN1683" s="13">
        <f t="shared" si="2211"/>
        <v>7.2267355695592181E-3</v>
      </c>
      <c r="AO1683" s="13">
        <f t="shared" si="2212"/>
        <v>3.3267522004573544E-3</v>
      </c>
      <c r="AP1683" s="13">
        <f t="shared" si="2213"/>
        <v>1.0209570740686801E-3</v>
      </c>
      <c r="AQ1683" s="13">
        <f t="shared" si="2214"/>
        <v>2.3499346005112265E-4</v>
      </c>
      <c r="AR1683" s="13">
        <f t="shared" si="2215"/>
        <v>4.2017975572625048E-4</v>
      </c>
      <c r="AS1683" s="13">
        <f t="shared" si="2216"/>
        <v>6.947413685681721E-4</v>
      </c>
      <c r="AT1683" s="13">
        <f t="shared" si="2217"/>
        <v>5.7435604955041687E-4</v>
      </c>
      <c r="AU1683" s="13">
        <f t="shared" si="2218"/>
        <v>3.1655412750698628E-4</v>
      </c>
      <c r="AV1683" s="13">
        <f t="shared" si="2219"/>
        <v>1.3085069233641783E-4</v>
      </c>
      <c r="AW1683" s="13">
        <f t="shared" si="2220"/>
        <v>1.8297336514683292E-6</v>
      </c>
      <c r="AX1683" s="13">
        <f t="shared" si="2221"/>
        <v>2.1630704508095234E-3</v>
      </c>
      <c r="AY1683" s="13">
        <f t="shared" si="2222"/>
        <v>1.9914937561258442E-3</v>
      </c>
      <c r="AZ1683" s="13">
        <f t="shared" si="2223"/>
        <v>9.1676333963231285E-4</v>
      </c>
      <c r="BA1683" s="13">
        <f t="shared" si="2224"/>
        <v>2.8134828218217211E-4</v>
      </c>
      <c r="BB1683" s="13">
        <f t="shared" si="2225"/>
        <v>6.4757870814244109E-5</v>
      </c>
      <c r="BC1683" s="13">
        <f t="shared" si="2226"/>
        <v>1.1924243645259583E-5</v>
      </c>
      <c r="BD1683" s="13">
        <f t="shared" si="2227"/>
        <v>6.4475119897747297E-5</v>
      </c>
      <c r="BE1683" s="13">
        <f t="shared" si="2228"/>
        <v>1.0660564300375571E-4</v>
      </c>
      <c r="BF1683" s="13">
        <f t="shared" si="2229"/>
        <v>8.8132935140468698E-5</v>
      </c>
      <c r="BG1683" s="13">
        <f t="shared" si="2230"/>
        <v>4.8574128208206373E-5</v>
      </c>
      <c r="BH1683" s="13">
        <f t="shared" si="2231"/>
        <v>2.007858294484393E-5</v>
      </c>
      <c r="BI1683" s="13">
        <f t="shared" si="2232"/>
        <v>6.6397402558816124E-6</v>
      </c>
      <c r="BJ1683" s="14">
        <f t="shared" si="2233"/>
        <v>0.54459486212564345</v>
      </c>
      <c r="BK1683" s="14">
        <f t="shared" si="2234"/>
        <v>0.24662349817690885</v>
      </c>
      <c r="BL1683" s="14">
        <f t="shared" si="2235"/>
        <v>0.19920114317422935</v>
      </c>
      <c r="BM1683" s="14">
        <f t="shared" si="2236"/>
        <v>0.47339737937524895</v>
      </c>
      <c r="BN1683" s="14">
        <f t="shared" si="2237"/>
        <v>0.52494645177515264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1.391</v>
      </c>
      <c r="F1685" s="10">
        <f>VLOOKUP(B1685,home!$B$2:$E$405,3,FALSE)</f>
        <v>0.91500000000000004</v>
      </c>
      <c r="G1685" s="10">
        <f>VLOOKUP(C1685,away!$B$2:$E$405,4,FALSE)</f>
        <v>1.0185</v>
      </c>
      <c r="H1685" s="10">
        <f>VLOOKUP(A1685,away!$A$2:$E$405,3,FALSE)</f>
        <v>1.016</v>
      </c>
      <c r="I1685" s="10">
        <f>VLOOKUP(C1685,away!$B$2:$E$405,3,FALSE)</f>
        <v>0.82020000000000004</v>
      </c>
      <c r="J1685" s="10">
        <f>VLOOKUP(B1685,home!$B$2:$E$405,4,FALSE)</f>
        <v>1.1632</v>
      </c>
      <c r="K1685" s="12">
        <f t="shared" ref="K1685:K1748" si="2238">E1685*F1685*G1685</f>
        <v>1.2963111525000002</v>
      </c>
      <c r="L1685" s="12">
        <f t="shared" ref="L1685:L1748" si="2239">H1685*I1685*J1685</f>
        <v>0.96932154624000011</v>
      </c>
      <c r="M1685" s="13">
        <f t="shared" ref="M1685:M1748" si="2240">_xlfn.POISSON.DIST(0,K1685,FALSE) * _xlfn.POISSON.DIST(0,L1685,FALSE)</f>
        <v>0.10376436218636749</v>
      </c>
      <c r="N1685" s="13">
        <f t="shared" ref="N1685:N1748" si="2241">_xlfn.POISSON.DIST(1,K1685,FALSE) * _xlfn.POISSON.DIST(0,L1685,FALSE)</f>
        <v>0.13451089993423748</v>
      </c>
      <c r="O1685" s="13">
        <f t="shared" ref="O1685:O1748" si="2242">_xlfn.POISSON.DIST(0,K1685,FALSE) * _xlfn.POISSON.DIST(1,L1685,FALSE)</f>
        <v>0.10058103199909715</v>
      </c>
      <c r="P1685" s="13">
        <f t="shared" ref="P1685:P1748" si="2243">_xlfn.POISSON.DIST(1,K1685,FALSE) * _xlfn.POISSON.DIST(1,L1685,FALSE)</f>
        <v>0.13038431351038904</v>
      </c>
      <c r="Q1685" s="13">
        <f t="shared" ref="Q1685:Q1748" si="2244">_xlfn.POISSON.DIST(2,K1685,FALSE) * _xlfn.POISSON.DIST(0,L1685,FALSE)</f>
        <v>8.7183989858781813E-2</v>
      </c>
      <c r="R1685" s="13">
        <f t="shared" ref="R1685:R1748" si="2245">_xlfn.POISSON.DIST(0,K1685,FALSE) * _xlfn.POISSON.DIST(2,L1685,FALSE)</f>
        <v>4.8747680729889879E-2</v>
      </c>
      <c r="S1685" s="13">
        <f t="shared" ref="S1685:S1748" si="2246">_xlfn.POISSON.DIST(2,K1685,FALSE) * _xlfn.POISSON.DIST(2,L1685,FALSE)</f>
        <v>4.0958352297878024E-2</v>
      </c>
      <c r="T1685" s="13">
        <f t="shared" ref="T1685:T1748" si="2247">_xlfn.POISSON.DIST(2,K1685,FALSE) * _xlfn.POISSON.DIST(1,L1685,FALSE)</f>
        <v>8.4509319857286894E-2</v>
      </c>
      <c r="U1685" s="13">
        <f t="shared" ref="U1685:U1748" si="2248">_xlfn.POISSON.DIST(1,K1685,FALSE) * _xlfn.POISSON.DIST(2,L1685,FALSE)</f>
        <v>6.3192162188665593E-2</v>
      </c>
      <c r="V1685" s="13">
        <f t="shared" ref="V1685:V1748" si="2249">_xlfn.POISSON.DIST(3,K1685,FALSE) * _xlfn.POISSON.DIST(3,L1685,FALSE)</f>
        <v>5.7184337177814491E-3</v>
      </c>
      <c r="W1685" s="13">
        <f t="shared" ref="W1685:W1748" si="2250">_xlfn.POISSON.DIST(3,K1685,FALSE) * _xlfn.POISSON.DIST(0,L1685,FALSE)</f>
        <v>3.7672526124461932E-2</v>
      </c>
      <c r="X1685" s="13">
        <f t="shared" ref="X1685:X1748" si="2251">_xlfn.POISSON.DIST(3,K1685,FALSE) * _xlfn.POISSON.DIST(1,L1685,FALSE)</f>
        <v>3.651679127373024E-2</v>
      </c>
      <c r="Y1685" s="13">
        <f t="shared" ref="Y1685:Y1748" si="2252">_xlfn.POISSON.DIST(3,K1685,FALSE) * _xlfn.POISSON.DIST(2,L1685,FALSE)</f>
        <v>1.7698256290587765E-2</v>
      </c>
      <c r="Z1685" s="13">
        <f t="shared" ref="Z1685:Z1748" si="2253">_xlfn.POISSON.DIST(0,K1685,FALSE) * _xlfn.POISSON.DIST(3,L1685,FALSE)</f>
        <v>1.5750725753570241E-2</v>
      </c>
      <c r="AA1685" s="13">
        <f t="shared" ref="AA1685:AA1748" si="2254">_xlfn.POISSON.DIST(1,K1685,FALSE) * _xlfn.POISSON.DIST(3,L1685,FALSE)</f>
        <v>2.0417841454322076E-2</v>
      </c>
      <c r="AB1685" s="13">
        <f t="shared" ref="AB1685:AB1748" si="2255">_xlfn.POISSON.DIST(2,K1685,FALSE) * _xlfn.POISSON.DIST(3,L1685,FALSE)</f>
        <v>1.3233937793607268E-2</v>
      </c>
      <c r="AC1685" s="13">
        <f t="shared" ref="AC1685:AC1748" si="2256">_xlfn.POISSON.DIST(4,K1685,FALSE) * _xlfn.POISSON.DIST(4,L1685,FALSE)</f>
        <v>4.490908769985863E-4</v>
      </c>
      <c r="AD1685" s="13">
        <f t="shared" ref="AD1685:AD1748" si="2257">_xlfn.POISSON.DIST(4,K1685,FALSE) * _xlfn.POISSON.DIST(0,L1685,FALSE)</f>
        <v>1.2208828939496902E-2</v>
      </c>
      <c r="AE1685" s="13">
        <f t="shared" ref="AE1685:AE1748" si="2258">_xlfn.POISSON.DIST(4,K1685,FALSE) * _xlfn.POISSON.DIST(1,L1685,FALSE)</f>
        <v>1.1834280945412799E-2</v>
      </c>
      <c r="AF1685" s="13">
        <f t="shared" ref="AF1685:AF1748" si="2259">_xlfn.POISSON.DIST(4,K1685,FALSE) * _xlfn.POISSON.DIST(2,L1685,FALSE)</f>
        <v>5.7356117523230509E-3</v>
      </c>
      <c r="AG1685" s="13">
        <f t="shared" ref="AG1685:AG1748" si="2260">_xlfn.POISSON.DIST(4,K1685,FALSE) * _xlfn.POISSON.DIST(3,L1685,FALSE)</f>
        <v>1.8532173507980327E-3</v>
      </c>
      <c r="AH1685" s="13">
        <f t="shared" ref="AH1685:AH1748" si="2261">_xlfn.POISSON.DIST(0,K1685,FALSE) * _xlfn.POISSON.DIST(4,L1685,FALSE)</f>
        <v>3.8168794604632236E-3</v>
      </c>
      <c r="AI1685" s="13">
        <f t="shared" ref="AI1685:AI1748" si="2262">_xlfn.POISSON.DIST(1,K1685,FALSE) * _xlfn.POISSON.DIST(4,L1685,FALSE)</f>
        <v>4.9478634123466605E-3</v>
      </c>
      <c r="AJ1685" s="13">
        <f t="shared" ref="AJ1685:AJ1748" si="2263">_xlfn.POISSON.DIST(2,K1685,FALSE) * _xlfn.POISSON.DIST(4,L1685,FALSE)</f>
        <v>3.2069852612358423E-3</v>
      </c>
      <c r="AK1685" s="13">
        <f t="shared" ref="AK1685:AK1748" si="2264">_xlfn.POISSON.DIST(3,K1685,FALSE) * _xlfn.POISSON.DIST(4,L1685,FALSE)</f>
        <v>1.3857502533477161E-3</v>
      </c>
      <c r="AL1685" s="13">
        <f t="shared" ref="AL1685:AL1748" si="2265">_xlfn.POISSON.DIST(5,K1685,FALSE) * _xlfn.POISSON.DIST(5,L1685,FALSE)</f>
        <v>2.2572067892084864E-5</v>
      </c>
      <c r="AM1685" s="13">
        <f t="shared" ref="AM1685:AM1748" si="2266">_xlfn.POISSON.DIST(5,K1685,FALSE) * _xlfn.POISSON.DIST(0,L1685,FALSE)</f>
        <v>3.1652882226469179E-3</v>
      </c>
      <c r="AN1685" s="13">
        <f t="shared" ref="AN1685:AN1748" si="2267">_xlfn.POISSON.DIST(5,K1685,FALSE) * _xlfn.POISSON.DIST(1,L1685,FALSE)</f>
        <v>3.0681820742713725E-3</v>
      </c>
      <c r="AO1685" s="13">
        <f t="shared" ref="AO1685:AO1748" si="2268">_xlfn.POISSON.DIST(5,K1685,FALSE) * _xlfn.POISSON.DIST(2,L1685,FALSE)</f>
        <v>1.4870274961892884E-3</v>
      </c>
      <c r="AP1685" s="13">
        <f t="shared" ref="AP1685:AP1748" si="2269">_xlfn.POISSON.DIST(5,K1685,FALSE) * _xlfn.POISSON.DIST(3,L1685,FALSE)</f>
        <v>4.8046926396919912E-4</v>
      </c>
      <c r="AQ1685" s="13">
        <f t="shared" ref="AQ1685:AQ1748" si="2270">_xlfn.POISSON.DIST(5,K1685,FALSE) * _xlfn.POISSON.DIST(4,L1685,FALSE)</f>
        <v>1.1643230246785468E-4</v>
      </c>
      <c r="AR1685" s="13">
        <f t="shared" ref="AR1685:AR1748" si="2271">_xlfn.POISSON.DIST(0,K1685,FALSE) * _xlfn.POISSON.DIST(5,L1685,FALSE)</f>
        <v>7.3995670008558212E-4</v>
      </c>
      <c r="AS1685" s="13">
        <f t="shared" ref="AS1685:AS1748" si="2272">_xlfn.POISSON.DIST(1,K1685,FALSE) * _xlfn.POISSON.DIST(5,L1685,FALSE)</f>
        <v>9.5921412268803791E-4</v>
      </c>
      <c r="AT1685" s="13">
        <f t="shared" ref="AT1685:AT1748" si="2273">_xlfn.POISSON.DIST(2,K1685,FALSE) * _xlfn.POISSON.DIST(5,L1685,FALSE)</f>
        <v>6.2171998243800363E-4</v>
      </c>
      <c r="AU1685" s="13">
        <f t="shared" ref="AU1685:AU1748" si="2274">_xlfn.POISSON.DIST(3,K1685,FALSE) * _xlfn.POISSON.DIST(5,L1685,FALSE)</f>
        <v>2.6864751565549612E-4</v>
      </c>
      <c r="AV1685" s="13">
        <f t="shared" ref="AV1685:AV1748" si="2275">_xlfn.POISSON.DIST(4,K1685,FALSE) * _xlfn.POISSON.DIST(5,L1685,FALSE)</f>
        <v>8.7062692658909505E-5</v>
      </c>
      <c r="AW1685" s="13">
        <f t="shared" ref="AW1685:AW1748" si="2276">_xlfn.POISSON.DIST(6,K1685,FALSE) * _xlfn.POISSON.DIST(6,L1685,FALSE)</f>
        <v>7.8785441108209E-7</v>
      </c>
      <c r="AX1685" s="13">
        <f t="shared" ref="AX1685:AX1748" si="2277">_xlfn.POISSON.DIST(6,K1685,FALSE) * _xlfn.POISSON.DIST(0,L1685,FALSE)</f>
        <v>6.8386640398234951E-4</v>
      </c>
      <c r="AY1685" s="13">
        <f t="shared" ref="AY1685:AY1748" si="2278">_xlfn.POISSON.DIST(6,K1685,FALSE) * _xlfn.POISSON.DIST(1,L1685,FALSE)</f>
        <v>6.6288644012975969E-4</v>
      </c>
      <c r="AZ1685" s="13">
        <f t="shared" ref="AZ1685:AZ1748" si="2279">_xlfn.POISSON.DIST(6,K1685,FALSE) * _xlfn.POISSON.DIST(2,L1685,FALSE)</f>
        <v>3.2127505456405389E-4</v>
      </c>
      <c r="BA1685" s="13">
        <f t="shared" ref="BA1685:BA1748" si="2280">_xlfn.POISSON.DIST(6,K1685,FALSE) * _xlfn.POISSON.DIST(3,L1685,FALSE)</f>
        <v>1.0380627755278974E-4</v>
      </c>
      <c r="BB1685" s="13">
        <f t="shared" ref="BB1685:BB1748" si="2281">_xlfn.POISSON.DIST(6,K1685,FALSE) * _xlfn.POISSON.DIST(4,L1685,FALSE)</f>
        <v>2.5155415366722183E-5</v>
      </c>
      <c r="BC1685" s="13">
        <f t="shared" ref="BC1685:BC1748" si="2282">_xlfn.POISSON.DIST(6,K1685,FALSE) * _xlfn.POISSON.DIST(5,L1685,FALSE)</f>
        <v>4.8767372239161232E-6</v>
      </c>
      <c r="BD1685" s="13">
        <f t="shared" ref="BD1685:BD1748" si="2283">_xlfn.POISSON.DIST(0,K1685,FALSE) * _xlfn.POISSON.DIST(6,L1685,FALSE)</f>
        <v>1.1954266211293403E-4</v>
      </c>
      <c r="BE1685" s="13">
        <f t="shared" ref="BE1685:BE1748" si="2284">_xlfn.POISSON.DIST(1,K1685,FALSE) * _xlfn.POISSON.DIST(6,L1685,FALSE)</f>
        <v>1.5496448609653564E-4</v>
      </c>
      <c r="BF1685" s="13">
        <f t="shared" ref="BF1685:BF1748" si="2285">_xlfn.POISSON.DIST(2,K1685,FALSE) * _xlfn.POISSON.DIST(6,L1685,FALSE)</f>
        <v>1.004410957841852E-4</v>
      </c>
      <c r="BG1685" s="13">
        <f t="shared" ref="BG1685:BG1748" si="2286">_xlfn.POISSON.DIST(3,K1685,FALSE) * _xlfn.POISSON.DIST(6,L1685,FALSE)</f>
        <v>4.340097087812001E-5</v>
      </c>
      <c r="BH1685" s="13">
        <f t="shared" ref="BH1685:BH1748" si="2287">_xlfn.POISSON.DIST(4,K1685,FALSE) * _xlfn.POISSON.DIST(6,L1685,FALSE)</f>
        <v>1.4065290644658672E-5</v>
      </c>
      <c r="BI1685" s="13">
        <f t="shared" ref="BI1685:BI1748" si="2288">_xlfn.POISSON.DIST(5,K1685,FALSE) * _xlfn.POISSON.DIST(6,L1685,FALSE)</f>
        <v>3.6465986251649918E-6</v>
      </c>
      <c r="BJ1685" s="14">
        <f t="shared" ref="BJ1685:BJ1748" si="2289">SUM(N1685,Q1685,T1685,W1685,X1685,Y1685,AD1685,AE1685,AF1685,AG1685,AM1685,AN1685,AO1685,AP1685,AQ1685,AX1685,AY1685,AZ1685,BA1685,BB1685,BC1685)</f>
        <v>0.43984298801548116</v>
      </c>
      <c r="BK1685" s="14">
        <f t="shared" ref="BK1685:BK1748" si="2290">SUM(M1685,P1685,S1685,V1685,AC1685,AL1685,AY1685)</f>
        <v>0.2819600110974364</v>
      </c>
      <c r="BL1685" s="14">
        <f t="shared" ref="BL1685:BL1748" si="2291">SUM(O1685,R1685,U1685,AA1685,AB1685,AH1685,AI1685,AJ1685,AK1685,AR1685,AS1685,AT1685,AU1685,AV1685,BD1685,BE1685,BF1685,BG1685,BH1685,BI1685)</f>
        <v>0.262642794670643</v>
      </c>
      <c r="BM1685" s="14">
        <f t="shared" ref="BM1685:BM1748" si="2292">SUM(S1685:BI1685)</f>
        <v>0.39436214273264913</v>
      </c>
      <c r="BN1685" s="14">
        <f t="shared" ref="BN1685:BN1748" si="2293">SUM(M1685:R1685)</f>
        <v>0.60517227821876285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1.2153</v>
      </c>
      <c r="F1689" s="10">
        <f>VLOOKUP(B1689,home!$B$2:$E$405,3,FALSE)</f>
        <v>0.64</v>
      </c>
      <c r="G1689" s="10">
        <f>VLOOKUP(C1689,away!$B$2:$E$405,4,FALSE)</f>
        <v>0.36570000000000003</v>
      </c>
      <c r="H1689" s="10">
        <f>VLOOKUP(A1689,away!$A$2:$E$405,3,FALSE)</f>
        <v>0.91669999999999996</v>
      </c>
      <c r="I1689" s="10">
        <f>VLOOKUP(C1689,away!$B$2:$E$405,3,FALSE)</f>
        <v>0.48480000000000001</v>
      </c>
      <c r="J1689" s="10">
        <f>VLOOKUP(B1689,home!$B$2:$E$405,4,FALSE)</f>
        <v>0.84850000000000003</v>
      </c>
      <c r="K1689" s="12">
        <f t="shared" si="2238"/>
        <v>0.28443853440000005</v>
      </c>
      <c r="L1689" s="12">
        <f t="shared" si="2239"/>
        <v>0.37708711176000004</v>
      </c>
      <c r="M1689" s="13">
        <f t="shared" si="2240"/>
        <v>0.5160634034427628</v>
      </c>
      <c r="N1689" s="13">
        <f t="shared" si="2241"/>
        <v>0.14678831813273538</v>
      </c>
      <c r="O1689" s="13">
        <f t="shared" si="2242"/>
        <v>0.19460085828926707</v>
      </c>
      <c r="P1689" s="13">
        <f t="shared" si="2243"/>
        <v>5.5351982924781225E-2</v>
      </c>
      <c r="Q1689" s="13">
        <f t="shared" si="2244"/>
        <v>2.0876127038358099E-2</v>
      </c>
      <c r="R1689" s="13">
        <f t="shared" si="2245"/>
        <v>3.6690737799158379E-2</v>
      </c>
      <c r="S1689" s="13">
        <f t="shared" si="2246"/>
        <v>1.4842372048016605E-3</v>
      </c>
      <c r="T1689" s="13">
        <f t="shared" si="2247"/>
        <v>7.8721184496292999E-3</v>
      </c>
      <c r="U1689" s="13">
        <f t="shared" si="2248"/>
        <v>1.0436259685647292E-2</v>
      </c>
      <c r="V1689" s="13">
        <f t="shared" si="2249"/>
        <v>1.7688496729585904E-5</v>
      </c>
      <c r="W1689" s="13">
        <f t="shared" si="2250"/>
        <v>1.97932499291293E-3</v>
      </c>
      <c r="X1689" s="13">
        <f t="shared" si="2251"/>
        <v>7.4637794481191935E-4</v>
      </c>
      <c r="Y1689" s="13">
        <f t="shared" si="2252"/>
        <v>1.4072475174524565E-4</v>
      </c>
      <c r="Z1689" s="13">
        <f t="shared" si="2253"/>
        <v>4.6118681150093656E-3</v>
      </c>
      <c r="AA1689" s="13">
        <f t="shared" si="2254"/>
        <v>1.3117930074793547E-3</v>
      </c>
      <c r="AB1689" s="13">
        <f t="shared" si="2255"/>
        <v>1.8656224024179795E-4</v>
      </c>
      <c r="AC1689" s="13">
        <f t="shared" si="2256"/>
        <v>1.1857716542305638E-7</v>
      </c>
      <c r="AD1689" s="13">
        <f t="shared" si="2257"/>
        <v>1.4074907502136108E-4</v>
      </c>
      <c r="AE1689" s="13">
        <f t="shared" si="2258"/>
        <v>5.3074662182696622E-5</v>
      </c>
      <c r="AF1689" s="13">
        <f t="shared" si="2259"/>
        <v>1.0006885535055381E-5</v>
      </c>
      <c r="AG1689" s="13">
        <f t="shared" si="2260"/>
        <v>1.2578225213756522E-6</v>
      </c>
      <c r="AH1689" s="13">
        <f t="shared" si="2261"/>
        <v>4.3476900682672923E-4</v>
      </c>
      <c r="AI1689" s="13">
        <f t="shared" si="2262"/>
        <v>1.2366505910433846E-4</v>
      </c>
      <c r="AJ1689" s="13">
        <f t="shared" si="2263"/>
        <v>1.7587554084063709E-5</v>
      </c>
      <c r="AK1689" s="13">
        <f t="shared" si="2264"/>
        <v>1.6675260357839385E-6</v>
      </c>
      <c r="AL1689" s="13">
        <f t="shared" si="2265"/>
        <v>5.0873448432728821E-10</v>
      </c>
      <c r="AM1689" s="13">
        <f t="shared" si="2266"/>
        <v>8.0068921234463235E-6</v>
      </c>
      <c r="AN1689" s="13">
        <f t="shared" si="2267"/>
        <v>3.0192958250042682E-6</v>
      </c>
      <c r="AO1689" s="13">
        <f t="shared" si="2268"/>
        <v>5.692687710999429E-7</v>
      </c>
      <c r="AP1689" s="13">
        <f t="shared" si="2269"/>
        <v>7.1554638903080686E-8</v>
      </c>
      <c r="AQ1689" s="13">
        <f t="shared" si="2270"/>
        <v>6.7455830292481071E-9</v>
      </c>
      <c r="AR1689" s="13">
        <f t="shared" si="2271"/>
        <v>3.2789157813411021E-5</v>
      </c>
      <c r="AS1689" s="13">
        <f t="shared" si="2272"/>
        <v>9.3264999926569405E-6</v>
      </c>
      <c r="AT1689" s="13">
        <f t="shared" si="2273"/>
        <v>1.3264079944964756E-6</v>
      </c>
      <c r="AU1689" s="13">
        <f t="shared" si="2274"/>
        <v>1.257605153236736E-7</v>
      </c>
      <c r="AV1689" s="13">
        <f t="shared" si="2275"/>
        <v>8.942784166013617E-9</v>
      </c>
      <c r="AW1689" s="13">
        <f t="shared" si="2276"/>
        <v>1.5157193596041992E-12</v>
      </c>
      <c r="AX1689" s="13">
        <f t="shared" si="2277"/>
        <v>3.7957811011532908E-7</v>
      </c>
      <c r="AY1689" s="13">
        <f t="shared" si="2278"/>
        <v>1.431340132307087E-7</v>
      </c>
      <c r="AZ1689" s="13">
        <f t="shared" si="2279"/>
        <v>2.6986995821892782E-8</v>
      </c>
      <c r="BA1689" s="13">
        <f t="shared" si="2280"/>
        <v>3.3921494365189131E-9</v>
      </c>
      <c r="BB1689" s="13">
        <f t="shared" si="2281"/>
        <v>3.1978395841880705E-10</v>
      </c>
      <c r="BC1689" s="13">
        <f t="shared" si="2282"/>
        <v>2.4117281853465582E-11</v>
      </c>
      <c r="BD1689" s="13">
        <f t="shared" si="2283"/>
        <v>2.0607281361503327E-6</v>
      </c>
      <c r="BE1689" s="13">
        <f t="shared" si="2284"/>
        <v>5.8615049084344435E-7</v>
      </c>
      <c r="BF1689" s="13">
        <f t="shared" si="2285"/>
        <v>8.3361893276674985E-8</v>
      </c>
      <c r="BG1689" s="13">
        <f t="shared" si="2286"/>
        <v>7.9037782494755481E-9</v>
      </c>
      <c r="BH1689" s="13">
        <f t="shared" si="2287"/>
        <v>5.6203477537585582E-10</v>
      </c>
      <c r="BI1689" s="13">
        <f t="shared" si="2288"/>
        <v>3.1972869557948344E-11</v>
      </c>
      <c r="BJ1689" s="14">
        <f t="shared" si="2289"/>
        <v>0.1786203069475647</v>
      </c>
      <c r="BK1689" s="14">
        <f t="shared" si="2290"/>
        <v>0.57291757428898837</v>
      </c>
      <c r="BL1689" s="14">
        <f t="shared" si="2291"/>
        <v>0.24385021567525106</v>
      </c>
      <c r="BM1689" s="14">
        <f t="shared" si="2292"/>
        <v>2.9628394267253021E-2</v>
      </c>
      <c r="BN1689" s="14">
        <f t="shared" si="2293"/>
        <v>0.97037142762706297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1.2153</v>
      </c>
      <c r="F1690" s="10">
        <f>VLOOKUP(B1690,home!$B$2:$E$405,3,FALSE)</f>
        <v>0.64</v>
      </c>
      <c r="G1690" s="10">
        <f>VLOOKUP(C1690,away!$B$2:$E$405,4,FALSE)</f>
        <v>0.9143</v>
      </c>
      <c r="H1690" s="10">
        <f>VLOOKUP(A1690,away!$A$2:$E$405,3,FALSE)</f>
        <v>0.91669999999999996</v>
      </c>
      <c r="I1690" s="10">
        <f>VLOOKUP(C1690,away!$B$2:$E$405,3,FALSE)</f>
        <v>0.72719999999999996</v>
      </c>
      <c r="J1690" s="10">
        <f>VLOOKUP(B1690,home!$B$2:$E$405,4,FALSE)</f>
        <v>0.72719999999999996</v>
      </c>
      <c r="K1690" s="12">
        <f t="shared" si="2238"/>
        <v>0.71113522560000009</v>
      </c>
      <c r="L1690" s="12">
        <f t="shared" si="2239"/>
        <v>0.48476914732799997</v>
      </c>
      <c r="M1690" s="13">
        <f t="shared" si="2240"/>
        <v>0.30243032067280118</v>
      </c>
      <c r="N1690" s="13">
        <f t="shared" si="2241"/>
        <v>0.21506885431993281</v>
      </c>
      <c r="O1690" s="13">
        <f t="shared" si="2242"/>
        <v>0.14660888867868743</v>
      </c>
      <c r="P1690" s="13">
        <f t="shared" si="2243"/>
        <v>0.10425874512548368</v>
      </c>
      <c r="Q1690" s="13">
        <f t="shared" si="2244"/>
        <v>7.647151911816949E-2</v>
      </c>
      <c r="R1690" s="13">
        <f t="shared" si="2245"/>
        <v>3.5535732977736482E-2</v>
      </c>
      <c r="S1690" s="13">
        <f t="shared" si="2246"/>
        <v>8.9854465575400048E-3</v>
      </c>
      <c r="T1690" s="13">
        <f t="shared" si="2247"/>
        <v>3.7071033117791877E-2</v>
      </c>
      <c r="U1690" s="13">
        <f t="shared" si="2248"/>
        <v>2.5270711487983995E-2</v>
      </c>
      <c r="V1690" s="13">
        <f t="shared" si="2249"/>
        <v>3.4417896121480236E-4</v>
      </c>
      <c r="W1690" s="13">
        <f t="shared" si="2250"/>
        <v>1.8127197000024728E-2</v>
      </c>
      <c r="X1690" s="13">
        <f t="shared" si="2251"/>
        <v>8.7875058331486674E-3</v>
      </c>
      <c r="Y1690" s="13">
        <f t="shared" si="2252"/>
        <v>2.1299558549376521E-3</v>
      </c>
      <c r="Z1690" s="13">
        <f t="shared" si="2253"/>
        <v>5.7422089917642692E-3</v>
      </c>
      <c r="AA1690" s="13">
        <f t="shared" si="2254"/>
        <v>4.083487086800632E-3</v>
      </c>
      <c r="AB1690" s="13">
        <f t="shared" si="2255"/>
        <v>1.4519557553533274E-3</v>
      </c>
      <c r="AC1690" s="13">
        <f t="shared" si="2256"/>
        <v>7.4156888674016007E-6</v>
      </c>
      <c r="AD1690" s="13">
        <f t="shared" si="2257"/>
        <v>3.2227220820270569E-3</v>
      </c>
      <c r="AE1690" s="13">
        <f t="shared" si="2258"/>
        <v>1.5622762357793733E-3</v>
      </c>
      <c r="AF1690" s="13">
        <f t="shared" si="2259"/>
        <v>3.7867165935478206E-4</v>
      </c>
      <c r="AG1690" s="13">
        <f t="shared" si="2260"/>
        <v>6.1189445807565532E-5</v>
      </c>
      <c r="AH1690" s="13">
        <f t="shared" si="2261"/>
        <v>6.9591143917918478E-4</v>
      </c>
      <c r="AI1690" s="13">
        <f t="shared" si="2262"/>
        <v>4.9488713829831026E-4</v>
      </c>
      <c r="AJ1690" s="13">
        <f t="shared" si="2263"/>
        <v>1.7596583837015364E-4</v>
      </c>
      <c r="AK1690" s="13">
        <f t="shared" si="2264"/>
        <v>4.1711835389084122E-5</v>
      </c>
      <c r="AL1690" s="13">
        <f t="shared" si="2265"/>
        <v>1.0225832037426971E-7</v>
      </c>
      <c r="AM1690" s="13">
        <f t="shared" si="2266"/>
        <v>4.5835823896968271E-4</v>
      </c>
      <c r="AN1690" s="13">
        <f t="shared" si="2267"/>
        <v>2.2219793267609677E-4</v>
      </c>
      <c r="AO1690" s="13">
        <f t="shared" si="2268"/>
        <v>5.385735118071787E-5</v>
      </c>
      <c r="AP1690" s="13">
        <f t="shared" si="2269"/>
        <v>8.7027940697404198E-6</v>
      </c>
      <c r="AQ1690" s="13">
        <f t="shared" si="2270"/>
        <v>1.0547115151398096E-6</v>
      </c>
      <c r="AR1690" s="13">
        <f t="shared" si="2271"/>
        <v>6.7471278997338963E-5</v>
      </c>
      <c r="AS1690" s="13">
        <f t="shared" si="2272"/>
        <v>4.7981203211293184E-5</v>
      </c>
      <c r="AT1690" s="13">
        <f t="shared" si="2273"/>
        <v>1.7060561885111212E-5</v>
      </c>
      <c r="AU1690" s="13">
        <f t="shared" si="2274"/>
        <v>4.0441221750104418E-6</v>
      </c>
      <c r="AV1690" s="13">
        <f t="shared" si="2275"/>
        <v>7.1897943382000334E-7</v>
      </c>
      <c r="AW1690" s="13">
        <f t="shared" si="2276"/>
        <v>9.7922686025139902E-10</v>
      </c>
      <c r="AX1690" s="13">
        <f t="shared" si="2277"/>
        <v>5.4325781612553989E-5</v>
      </c>
      <c r="AY1690" s="13">
        <f t="shared" si="2278"/>
        <v>2.6335462830244939E-5</v>
      </c>
      <c r="AZ1690" s="13">
        <f t="shared" si="2279"/>
        <v>6.3833099303530363E-6</v>
      </c>
      <c r="BA1690" s="13">
        <f t="shared" si="2280"/>
        <v>1.0314772373558655E-6</v>
      </c>
      <c r="BB1690" s="13">
        <f t="shared" si="2281"/>
        <v>1.2500708521031099E-7</v>
      </c>
      <c r="BC1690" s="13">
        <f t="shared" si="2282"/>
        <v>1.2119915621472224E-8</v>
      </c>
      <c r="BD1690" s="13">
        <f t="shared" si="2283"/>
        <v>5.4513323981115981E-6</v>
      </c>
      <c r="BE1690" s="13">
        <f t="shared" si="2284"/>
        <v>3.8766344947516802E-6</v>
      </c>
      <c r="BF1690" s="13">
        <f t="shared" si="2285"/>
        <v>1.3784056729969892E-6</v>
      </c>
      <c r="BG1690" s="13">
        <f t="shared" si="2286"/>
        <v>3.26744276411678E-7</v>
      </c>
      <c r="BH1690" s="13">
        <f t="shared" si="2287"/>
        <v>5.8089841179881844E-8</v>
      </c>
      <c r="BI1690" s="13">
        <f t="shared" si="2288"/>
        <v>8.2619464625046913E-9</v>
      </c>
      <c r="BJ1690" s="14">
        <f t="shared" si="2289"/>
        <v>0.36371330885399672</v>
      </c>
      <c r="BK1690" s="14">
        <f t="shared" si="2290"/>
        <v>0.41605254472705772</v>
      </c>
      <c r="BL1690" s="14">
        <f t="shared" si="2291"/>
        <v>0.21450762785213107</v>
      </c>
      <c r="BM1690" s="14">
        <f t="shared" si="2292"/>
        <v>0.11961529504853531</v>
      </c>
      <c r="BN1690" s="14">
        <f t="shared" si="2293"/>
        <v>0.88037406089281112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1.5207999999999999</v>
      </c>
      <c r="F1691" s="10">
        <f>VLOOKUP(B1691,home!$B$2:$E$405,3,FALSE)</f>
        <v>1.0082</v>
      </c>
      <c r="G1691" s="10">
        <f>VLOOKUP(C1691,away!$B$2:$E$405,4,FALSE)</f>
        <v>0.96440000000000003</v>
      </c>
      <c r="H1691" s="10">
        <f>VLOOKUP(A1691,away!$A$2:$E$405,3,FALSE)</f>
        <v>1.1375</v>
      </c>
      <c r="I1691" s="10">
        <f>VLOOKUP(C1691,away!$B$2:$E$405,3,FALSE)</f>
        <v>1.1135999999999999</v>
      </c>
      <c r="J1691" s="10">
        <f>VLOOKUP(B1691,home!$B$2:$E$405,4,FALSE)</f>
        <v>1.2894000000000001</v>
      </c>
      <c r="K1691" s="12">
        <f t="shared" si="2238"/>
        <v>1.4786861280639998</v>
      </c>
      <c r="L1691" s="12">
        <f t="shared" si="2239"/>
        <v>1.633308768</v>
      </c>
      <c r="M1691" s="13">
        <f t="shared" si="2240"/>
        <v>4.451206975824195E-2</v>
      </c>
      <c r="N1691" s="13">
        <f t="shared" si="2241"/>
        <v>6.5819380082929452E-2</v>
      </c>
      <c r="O1691" s="13">
        <f t="shared" si="2242"/>
        <v>7.2701953817964224E-2</v>
      </c>
      <c r="P1691" s="13">
        <f t="shared" si="2243"/>
        <v>0.10750337059377325</v>
      </c>
      <c r="Q1691" s="13">
        <f t="shared" si="2244"/>
        <v>4.8663102143199861E-2</v>
      </c>
      <c r="R1691" s="13">
        <f t="shared" si="2245"/>
        <v>5.9372369310806021E-2</v>
      </c>
      <c r="S1691" s="13">
        <f t="shared" si="2246"/>
        <v>6.4909218734331253E-2</v>
      </c>
      <c r="T1691" s="13">
        <f t="shared" si="2247"/>
        <v>7.9481871408567925E-2</v>
      </c>
      <c r="U1691" s="13">
        <f t="shared" si="2248"/>
        <v>8.7793098890181609E-2</v>
      </c>
      <c r="V1691" s="13">
        <f t="shared" si="2249"/>
        <v>1.7418396189938394E-2</v>
      </c>
      <c r="W1691" s="13">
        <f t="shared" si="2250"/>
        <v>2.3985818029237042E-2</v>
      </c>
      <c r="X1691" s="13">
        <f t="shared" si="2251"/>
        <v>3.9176246894805346E-2</v>
      </c>
      <c r="Y1691" s="13">
        <f t="shared" si="2252"/>
        <v>3.1993453775309169E-2</v>
      </c>
      <c r="Z1691" s="13">
        <f t="shared" si="2253"/>
        <v>3.2324470457424537E-2</v>
      </c>
      <c r="AA1691" s="13">
        <f t="shared" si="2254"/>
        <v>4.7797746062408233E-2</v>
      </c>
      <c r="AB1691" s="13">
        <f t="shared" si="2255"/>
        <v>3.5338932027604374E-2</v>
      </c>
      <c r="AC1691" s="13">
        <f t="shared" si="2256"/>
        <v>2.6292535807231686E-3</v>
      </c>
      <c r="AD1691" s="13">
        <f t="shared" si="2257"/>
        <v>8.8668740975250456E-3</v>
      </c>
      <c r="AE1691" s="13">
        <f t="shared" si="2258"/>
        <v>1.4482343208239745E-2</v>
      </c>
      <c r="AF1691" s="13">
        <f t="shared" si="2259"/>
        <v>1.1827069071601611E-2</v>
      </c>
      <c r="AG1691" s="13">
        <f t="shared" si="2260"/>
        <v>6.4390852047961781E-3</v>
      </c>
      <c r="AH1691" s="13">
        <f t="shared" si="2261"/>
        <v>1.3198960254767116E-2</v>
      </c>
      <c r="AI1691" s="13">
        <f t="shared" si="2262"/>
        <v>1.951711943359221E-2</v>
      </c>
      <c r="AJ1691" s="13">
        <f t="shared" si="2263"/>
        <v>1.442984688311056E-2</v>
      </c>
      <c r="AK1691" s="13">
        <f t="shared" si="2264"/>
        <v>7.1124048053810424E-3</v>
      </c>
      <c r="AL1691" s="13">
        <f t="shared" si="2265"/>
        <v>2.5400177849168757E-4</v>
      </c>
      <c r="AM1691" s="13">
        <f t="shared" si="2266"/>
        <v>2.622264745460057E-3</v>
      </c>
      <c r="AN1691" s="13">
        <f t="shared" si="2267"/>
        <v>4.2829680007771993E-3</v>
      </c>
      <c r="AO1691" s="13">
        <f t="shared" si="2268"/>
        <v>3.4977045943664154E-3</v>
      </c>
      <c r="AP1691" s="13">
        <f t="shared" si="2269"/>
        <v>1.9042771939508502E-3</v>
      </c>
      <c r="AQ1691" s="13">
        <f t="shared" si="2270"/>
        <v>7.7756815939559001E-4</v>
      </c>
      <c r="AR1691" s="13">
        <f t="shared" si="2271"/>
        <v>4.3115955025189263E-3</v>
      </c>
      <c r="AS1691" s="13">
        <f t="shared" si="2272"/>
        <v>6.3754964593978666E-3</v>
      </c>
      <c r="AT1691" s="13">
        <f t="shared" si="2273"/>
        <v>4.7136790870163864E-3</v>
      </c>
      <c r="AU1691" s="13">
        <f t="shared" si="2274"/>
        <v>2.3233506260388367E-3</v>
      </c>
      <c r="AV1691" s="13">
        <f t="shared" si="2275"/>
        <v>8.5887658533810877E-4</v>
      </c>
      <c r="AW1691" s="13">
        <f t="shared" si="2276"/>
        <v>1.7040351497780073E-5</v>
      </c>
      <c r="AX1691" s="13">
        <f t="shared" si="2277"/>
        <v>6.4625108387050963E-4</v>
      </c>
      <c r="AY1691" s="13">
        <f t="shared" si="2278"/>
        <v>1.0555275616152069E-3</v>
      </c>
      <c r="AZ1691" s="13">
        <f t="shared" si="2279"/>
        <v>8.6200121062588884E-4</v>
      </c>
      <c r="BA1691" s="13">
        <f t="shared" si="2280"/>
        <v>4.6930471178062639E-4</v>
      </c>
      <c r="BB1691" s="13">
        <f t="shared" si="2281"/>
        <v>1.9162987515375249E-4</v>
      </c>
      <c r="BC1691" s="13">
        <f t="shared" si="2282"/>
        <v>6.2598151059873824E-5</v>
      </c>
      <c r="BD1691" s="13">
        <f t="shared" si="2283"/>
        <v>1.173694456388922E-3</v>
      </c>
      <c r="BE1691" s="13">
        <f t="shared" si="2284"/>
        <v>1.7355257112479159E-3</v>
      </c>
      <c r="BF1691" s="13">
        <f t="shared" si="2285"/>
        <v>1.2831488970603505E-3</v>
      </c>
      <c r="BG1691" s="13">
        <f t="shared" si="2286"/>
        <v>6.3245815810792044E-4</v>
      </c>
      <c r="BH1691" s="13">
        <f t="shared" si="2287"/>
        <v>2.3380177624377234E-4</v>
      </c>
      <c r="BI1691" s="13">
        <f t="shared" si="2288"/>
        <v>6.914388864967789E-5</v>
      </c>
      <c r="BJ1691" s="14">
        <f t="shared" si="2289"/>
        <v>0.34710733920426751</v>
      </c>
      <c r="BK1691" s="14">
        <f t="shared" si="2290"/>
        <v>0.2382818381971149</v>
      </c>
      <c r="BL1691" s="14">
        <f t="shared" si="2291"/>
        <v>0.38097320263382406</v>
      </c>
      <c r="BM1691" s="14">
        <f t="shared" si="2292"/>
        <v>0.59907611757559853</v>
      </c>
      <c r="BN1691" s="14">
        <f t="shared" si="2293"/>
        <v>0.39857224570691474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1.5207999999999999</v>
      </c>
      <c r="F1692" s="10">
        <f>VLOOKUP(B1692,home!$B$2:$E$405,3,FALSE)</f>
        <v>0.43840000000000001</v>
      </c>
      <c r="G1692" s="10">
        <f>VLOOKUP(C1692,away!$B$2:$E$405,4,FALSE)</f>
        <v>0.74519999999999997</v>
      </c>
      <c r="H1692" s="10">
        <f>VLOOKUP(A1692,away!$A$2:$E$405,3,FALSE)</f>
        <v>1.1375</v>
      </c>
      <c r="I1692" s="10">
        <f>VLOOKUP(C1692,away!$B$2:$E$405,3,FALSE)</f>
        <v>0.93769999999999998</v>
      </c>
      <c r="J1692" s="10">
        <f>VLOOKUP(B1692,home!$B$2:$E$405,4,FALSE)</f>
        <v>0.52749999999999997</v>
      </c>
      <c r="K1692" s="12">
        <f t="shared" si="2238"/>
        <v>0.49683879014399995</v>
      </c>
      <c r="L1692" s="12">
        <f t="shared" si="2239"/>
        <v>0.56264930312499983</v>
      </c>
      <c r="M1692" s="13">
        <f t="shared" si="2240"/>
        <v>0.34663320879321929</v>
      </c>
      <c r="N1692" s="13">
        <f t="shared" si="2241"/>
        <v>0.17222082408055561</v>
      </c>
      <c r="O1692" s="13">
        <f t="shared" si="2242"/>
        <v>0.19503293336748737</v>
      </c>
      <c r="P1692" s="13">
        <f t="shared" si="2243"/>
        <v>9.6899926652537799E-2</v>
      </c>
      <c r="Q1692" s="13">
        <f t="shared" si="2244"/>
        <v>4.2782992936892951E-2</v>
      </c>
      <c r="R1692" s="13">
        <f t="shared" si="2245"/>
        <v>5.4867572022820658E-2</v>
      </c>
      <c r="S1692" s="13">
        <f t="shared" si="2246"/>
        <v>6.7719967007463496E-3</v>
      </c>
      <c r="T1692" s="13">
        <f t="shared" si="2247"/>
        <v>2.4071821161544608E-2</v>
      </c>
      <c r="U1692" s="13">
        <f t="shared" si="2248"/>
        <v>2.7260338101956997E-2</v>
      </c>
      <c r="V1692" s="13">
        <f t="shared" si="2249"/>
        <v>2.1034273146729464E-4</v>
      </c>
      <c r="W1692" s="13">
        <f t="shared" si="2250"/>
        <v>7.0854168165017288E-3</v>
      </c>
      <c r="X1692" s="13">
        <f t="shared" si="2251"/>
        <v>3.9866048341548523E-3</v>
      </c>
      <c r="Y1692" s="13">
        <f t="shared" si="2252"/>
        <v>1.1215302158859917E-3</v>
      </c>
      <c r="Z1692" s="13">
        <f t="shared" si="2253"/>
        <v>1.0290400387600261E-2</v>
      </c>
      <c r="AA1692" s="13">
        <f t="shared" si="2254"/>
        <v>5.1126700786726618E-3</v>
      </c>
      <c r="AB1692" s="13">
        <f t="shared" si="2255"/>
        <v>1.2700864081465772E-3</v>
      </c>
      <c r="AC1692" s="13">
        <f t="shared" si="2256"/>
        <v>3.6750293130515711E-6</v>
      </c>
      <c r="AD1692" s="13">
        <f t="shared" si="2257"/>
        <v>8.8007747969416779E-4</v>
      </c>
      <c r="AE1692" s="13">
        <f t="shared" si="2258"/>
        <v>4.9517498064592961E-4</v>
      </c>
      <c r="AF1692" s="13">
        <f t="shared" si="2259"/>
        <v>1.3930492889268381E-4</v>
      </c>
      <c r="AG1692" s="13">
        <f t="shared" si="2260"/>
        <v>2.6126607054448735E-5</v>
      </c>
      <c r="AH1692" s="13">
        <f t="shared" si="2261"/>
        <v>1.4474716517401285E-3</v>
      </c>
      <c r="AI1692" s="13">
        <f t="shared" si="2262"/>
        <v>7.1916006421830271E-4</v>
      </c>
      <c r="AJ1692" s="13">
        <f t="shared" si="2263"/>
        <v>1.7865330811305143E-4</v>
      </c>
      <c r="AK1692" s="13">
        <f t="shared" si="2264"/>
        <v>2.9587297819370571E-5</v>
      </c>
      <c r="AL1692" s="13">
        <f t="shared" si="2265"/>
        <v>4.1093589632729967E-8</v>
      </c>
      <c r="AM1692" s="13">
        <f t="shared" si="2266"/>
        <v>8.7451326048846234E-5</v>
      </c>
      <c r="AN1692" s="13">
        <f t="shared" si="2267"/>
        <v>4.9204427658740477E-5</v>
      </c>
      <c r="AO1692" s="13">
        <f t="shared" si="2268"/>
        <v>1.3842418466427399E-5</v>
      </c>
      <c r="AP1692" s="13">
        <f t="shared" si="2269"/>
        <v>2.5961423679000018E-6</v>
      </c>
      <c r="AQ1692" s="13">
        <f t="shared" si="2270"/>
        <v>3.6517942352805571E-7</v>
      </c>
      <c r="AR1692" s="13">
        <f t="shared" si="2271"/>
        <v>1.6288378322895525E-4</v>
      </c>
      <c r="AS1692" s="13">
        <f t="shared" si="2272"/>
        <v>8.0926981793551681E-5</v>
      </c>
      <c r="AT1692" s="13">
        <f t="shared" si="2273"/>
        <v>2.0103831862156863E-5</v>
      </c>
      <c r="AU1692" s="13">
        <f t="shared" si="2274"/>
        <v>3.3294544998841379E-6</v>
      </c>
      <c r="AV1692" s="13">
        <f t="shared" si="2275"/>
        <v>4.1355053639048291E-7</v>
      </c>
      <c r="AW1692" s="13">
        <f t="shared" si="2276"/>
        <v>3.1909857133391223E-10</v>
      </c>
      <c r="AX1692" s="13">
        <f t="shared" si="2277"/>
        <v>7.2415351717661987E-6</v>
      </c>
      <c r="AY1692" s="13">
        <f t="shared" si="2278"/>
        <v>4.0744447179494272E-6</v>
      </c>
      <c r="AZ1692" s="13">
        <f t="shared" si="2279"/>
        <v>1.146241740587791E-6</v>
      </c>
      <c r="BA1692" s="13">
        <f t="shared" si="2280"/>
        <v>2.1497737218483583E-7</v>
      </c>
      <c r="BB1692" s="13">
        <f t="shared" si="2281"/>
        <v>3.0239217161860396E-8</v>
      </c>
      <c r="BC1692" s="13">
        <f t="shared" si="2282"/>
        <v>3.4028148926332594E-9</v>
      </c>
      <c r="BD1692" s="13">
        <f t="shared" si="2283"/>
        <v>1.5274407854022524E-5</v>
      </c>
      <c r="BE1692" s="13">
        <f t="shared" si="2284"/>
        <v>7.5889183183585626E-6</v>
      </c>
      <c r="BF1692" s="13">
        <f t="shared" si="2285"/>
        <v>1.8852344978974535E-6</v>
      </c>
      <c r="BG1692" s="13">
        <f t="shared" si="2286"/>
        <v>3.122192090243673E-7</v>
      </c>
      <c r="BH1692" s="13">
        <f t="shared" si="2287"/>
        <v>3.8780653517845828E-8</v>
      </c>
      <c r="BI1692" s="13">
        <f t="shared" si="2288"/>
        <v>3.8535465949600369E-9</v>
      </c>
      <c r="BJ1692" s="14">
        <f t="shared" si="2289"/>
        <v>0.25297604437682308</v>
      </c>
      <c r="BK1692" s="14">
        <f t="shared" si="2290"/>
        <v>0.4505232654455914</v>
      </c>
      <c r="BL1692" s="14">
        <f t="shared" si="2291"/>
        <v>0.28621123331697557</v>
      </c>
      <c r="BM1692" s="14">
        <f t="shared" si="2292"/>
        <v>9.1559411547856961E-2</v>
      </c>
      <c r="BN1692" s="14">
        <f t="shared" si="2293"/>
        <v>0.90843745785351371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1.5207999999999999</v>
      </c>
      <c r="F1693" s="10">
        <f>VLOOKUP(B1693,home!$B$2:$E$405,3,FALSE)</f>
        <v>0.70140000000000002</v>
      </c>
      <c r="G1693" s="10">
        <f>VLOOKUP(C1693,away!$B$2:$E$405,4,FALSE)</f>
        <v>0.96440000000000003</v>
      </c>
      <c r="H1693" s="10">
        <f>VLOOKUP(A1693,away!$A$2:$E$405,3,FALSE)</f>
        <v>1.1375</v>
      </c>
      <c r="I1693" s="10">
        <f>VLOOKUP(C1693,away!$B$2:$E$405,3,FALSE)</f>
        <v>1.1135999999999999</v>
      </c>
      <c r="J1693" s="10">
        <f>VLOOKUP(B1693,home!$B$2:$E$405,4,FALSE)</f>
        <v>0.64470000000000005</v>
      </c>
      <c r="K1693" s="12">
        <f t="shared" si="2238"/>
        <v>1.0287149873279999</v>
      </c>
      <c r="L1693" s="12">
        <f t="shared" si="2239"/>
        <v>0.81665438400000001</v>
      </c>
      <c r="M1693" s="13">
        <f t="shared" si="2240"/>
        <v>0.15796696164579238</v>
      </c>
      <c r="N1693" s="13">
        <f t="shared" si="2241"/>
        <v>0.16250298094769394</v>
      </c>
      <c r="O1693" s="13">
        <f t="shared" si="2242"/>
        <v>0.12900441175519622</v>
      </c>
      <c r="P1693" s="13">
        <f t="shared" si="2243"/>
        <v>0.13270877180400276</v>
      </c>
      <c r="Q1693" s="13">
        <f t="shared" si="2244"/>
        <v>8.35846259931846E-2</v>
      </c>
      <c r="R1693" s="13">
        <f t="shared" si="2245"/>
        <v>5.2676009207611056E-2</v>
      </c>
      <c r="S1693" s="13">
        <f t="shared" si="2246"/>
        <v>2.7872312555484252E-2</v>
      </c>
      <c r="T1693" s="13">
        <f t="shared" si="2247"/>
        <v>6.8259751252334563E-2</v>
      </c>
      <c r="U1693" s="13">
        <f t="shared" si="2248"/>
        <v>5.4188600144497209E-2</v>
      </c>
      <c r="V1693" s="13">
        <f t="shared" si="2249"/>
        <v>2.6017397900015777E-3</v>
      </c>
      <c r="W1693" s="13">
        <f t="shared" si="2250"/>
        <v>2.86615858231315E-2</v>
      </c>
      <c r="X1693" s="13">
        <f t="shared" si="2251"/>
        <v>2.3406609714852589E-2</v>
      </c>
      <c r="Y1693" s="13">
        <f t="shared" si="2252"/>
        <v>9.5575552191056769E-3</v>
      </c>
      <c r="Z1693" s="13">
        <f t="shared" si="2253"/>
        <v>1.4339364617006646E-2</v>
      </c>
      <c r="AA1693" s="13">
        <f t="shared" si="2254"/>
        <v>1.4751119290275562E-2</v>
      </c>
      <c r="AB1693" s="13">
        <f t="shared" si="2255"/>
        <v>7.5873487468848195E-3</v>
      </c>
      <c r="AC1693" s="13">
        <f t="shared" si="2256"/>
        <v>1.3660834854621249E-4</v>
      </c>
      <c r="AD1693" s="13">
        <f t="shared" si="2257"/>
        <v>7.3711507242107755E-3</v>
      </c>
      <c r="AE1693" s="13">
        <f t="shared" si="2258"/>
        <v>6.0196825540515054E-3</v>
      </c>
      <c r="AF1693" s="13">
        <f t="shared" si="2259"/>
        <v>2.4580000740272393E-3</v>
      </c>
      <c r="AG1693" s="13">
        <f t="shared" si="2260"/>
        <v>6.6911217877555656E-4</v>
      </c>
      <c r="AH1693" s="13">
        <f t="shared" si="2261"/>
        <v>2.9275762445632393E-3</v>
      </c>
      <c r="AI1693" s="13">
        <f t="shared" si="2262"/>
        <v>3.0116415593276261E-3</v>
      </c>
      <c r="AJ1693" s="13">
        <f t="shared" si="2263"/>
        <v>1.5490604042700984E-3</v>
      </c>
      <c r="AK1693" s="13">
        <f t="shared" si="2264"/>
        <v>5.3118055138300687E-4</v>
      </c>
      <c r="AL1693" s="13">
        <f t="shared" si="2265"/>
        <v>4.5906121039136624E-6</v>
      </c>
      <c r="AM1693" s="13">
        <f t="shared" si="2266"/>
        <v>1.5165626447698538E-3</v>
      </c>
      <c r="AN1693" s="13">
        <f t="shared" si="2267"/>
        <v>1.2385075324619357E-3</v>
      </c>
      <c r="AO1693" s="13">
        <f t="shared" si="2268"/>
        <v>5.0571630300103108E-4</v>
      </c>
      <c r="AP1693" s="13">
        <f t="shared" si="2269"/>
        <v>1.3766514530202145E-4</v>
      </c>
      <c r="AQ1693" s="13">
        <f t="shared" si="2270"/>
        <v>2.8106211108723203E-5</v>
      </c>
      <c r="AR1693" s="13">
        <f t="shared" si="2271"/>
        <v>4.7816359492336527E-4</v>
      </c>
      <c r="AS1693" s="13">
        <f t="shared" si="2272"/>
        <v>4.9189405649230052E-4</v>
      </c>
      <c r="AT1693" s="13">
        <f t="shared" si="2273"/>
        <v>2.530093940455977E-4</v>
      </c>
      <c r="AU1693" s="13">
        <f t="shared" si="2274"/>
        <v>8.6758185196493989E-5</v>
      </c>
      <c r="AV1693" s="13">
        <f t="shared" si="2275"/>
        <v>2.2312361346252896E-5</v>
      </c>
      <c r="AW1693" s="13">
        <f t="shared" si="2276"/>
        <v>1.0712762124993611E-7</v>
      </c>
      <c r="AX1693" s="13">
        <f t="shared" si="2277"/>
        <v>2.6001845364942287E-4</v>
      </c>
      <c r="AY1693" s="13">
        <f t="shared" si="2278"/>
        <v>2.1234521009370203E-4</v>
      </c>
      <c r="AZ1693" s="13">
        <f t="shared" si="2279"/>
        <v>8.6706323372211393E-5</v>
      </c>
      <c r="BA1693" s="13">
        <f t="shared" si="2280"/>
        <v>2.3603033034146034E-5</v>
      </c>
      <c r="BB1693" s="13">
        <f t="shared" si="2281"/>
        <v>4.8188801007580445E-6</v>
      </c>
      <c r="BC1693" s="13">
        <f t="shared" si="2282"/>
        <v>7.8707191205088404E-7</v>
      </c>
      <c r="BD1693" s="13">
        <f t="shared" si="2283"/>
        <v>6.5082399343894376E-5</v>
      </c>
      <c r="BE1693" s="13">
        <f t="shared" si="2284"/>
        <v>6.6951239616330131E-5</v>
      </c>
      <c r="BF1693" s="13">
        <f t="shared" si="2285"/>
        <v>3.4436871806753464E-5</v>
      </c>
      <c r="BG1693" s="13">
        <f t="shared" si="2286"/>
        <v>1.180857538143345E-5</v>
      </c>
      <c r="BH1693" s="13">
        <f t="shared" si="2287"/>
        <v>3.0369146184682605E-6</v>
      </c>
      <c r="BI1693" s="13">
        <f t="shared" si="2288"/>
        <v>6.2482391665075908E-7</v>
      </c>
      <c r="BJ1693" s="14">
        <f t="shared" si="2289"/>
        <v>0.39650589129017388</v>
      </c>
      <c r="BK1693" s="14">
        <f t="shared" si="2290"/>
        <v>0.32150332996602482</v>
      </c>
      <c r="BL1693" s="14">
        <f t="shared" si="2291"/>
        <v>0.26774102632069641</v>
      </c>
      <c r="BM1693" s="14">
        <f t="shared" si="2292"/>
        <v>0.28143361275794826</v>
      </c>
      <c r="BN1693" s="14">
        <f t="shared" si="2293"/>
        <v>0.71844376135348098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1.391</v>
      </c>
      <c r="F1694" s="10">
        <f>VLOOKUP(B1694,home!$B$2:$E$405,3,FALSE)</f>
        <v>1.1613</v>
      </c>
      <c r="G1694" s="10">
        <f>VLOOKUP(C1694,away!$B$2:$E$405,4,FALSE)</f>
        <v>0.98029999999999995</v>
      </c>
      <c r="H1694" s="10">
        <f>VLOOKUP(A1694,away!$A$2:$E$405,3,FALSE)</f>
        <v>1.016</v>
      </c>
      <c r="I1694" s="10">
        <f>VLOOKUP(C1694,away!$B$2:$E$405,3,FALSE)</f>
        <v>0.80530000000000002</v>
      </c>
      <c r="J1694" s="10">
        <f>VLOOKUP(B1694,home!$B$2:$E$405,4,FALSE)</f>
        <v>1.2870999999999999</v>
      </c>
      <c r="K1694" s="12">
        <f t="shared" si="2238"/>
        <v>1.58354554449</v>
      </c>
      <c r="L1694" s="12">
        <f t="shared" si="2239"/>
        <v>1.0530856560799999</v>
      </c>
      <c r="M1694" s="13">
        <f t="shared" si="2240"/>
        <v>7.1602076748417787E-2</v>
      </c>
      <c r="N1694" s="13">
        <f t="shared" si="2241"/>
        <v>0.11338514961118801</v>
      </c>
      <c r="O1694" s="13">
        <f t="shared" si="2242"/>
        <v>7.5403119969298063E-2</v>
      </c>
      <c r="P1694" s="13">
        <f t="shared" si="2243"/>
        <v>0.11940427466802689</v>
      </c>
      <c r="Q1694" s="13">
        <f t="shared" si="2244"/>
        <v>8.9775274239064423E-2</v>
      </c>
      <c r="R1694" s="13">
        <f t="shared" si="2245"/>
        <v>3.9702972031673597E-2</v>
      </c>
      <c r="S1694" s="13">
        <f t="shared" si="2246"/>
        <v>4.977991371358044E-2</v>
      </c>
      <c r="T1694" s="13">
        <f t="shared" si="2247"/>
        <v>9.4541053571807088E-2</v>
      </c>
      <c r="U1694" s="13">
        <f t="shared" si="2248"/>
        <v>6.2871464463767804E-2</v>
      </c>
      <c r="V1694" s="13">
        <f t="shared" si="2249"/>
        <v>9.2237152265409877E-3</v>
      </c>
      <c r="W1694" s="13">
        <f t="shared" si="2250"/>
        <v>4.7387745175546121E-2</v>
      </c>
      <c r="X1694" s="13">
        <f t="shared" si="2251"/>
        <v>4.9903354718341848E-2</v>
      </c>
      <c r="Y1694" s="13">
        <f t="shared" si="2252"/>
        <v>2.6276253522078991E-2</v>
      </c>
      <c r="Z1694" s="13">
        <f t="shared" si="2253"/>
        <v>1.3936876783433628E-2</v>
      </c>
      <c r="AA1694" s="13">
        <f t="shared" si="2254"/>
        <v>2.2069679134512441E-2</v>
      </c>
      <c r="AB1694" s="13">
        <f t="shared" si="2255"/>
        <v>1.7474171030890551E-2</v>
      </c>
      <c r="AC1694" s="13">
        <f t="shared" si="2256"/>
        <v>9.613469646970633E-4</v>
      </c>
      <c r="AD1694" s="13">
        <f t="shared" si="2257"/>
        <v>1.8760163184040893E-2</v>
      </c>
      <c r="AE1694" s="13">
        <f t="shared" si="2258"/>
        <v>1.9756058754833567E-2</v>
      </c>
      <c r="AF1694" s="13">
        <f t="shared" si="2259"/>
        <v>1.0402411047694467E-2</v>
      </c>
      <c r="AG1694" s="13">
        <f t="shared" si="2260"/>
        <v>3.6515432876583894E-3</v>
      </c>
      <c r="AH1694" s="13">
        <f t="shared" si="2261"/>
        <v>3.6691812577970785E-3</v>
      </c>
      <c r="AI1694" s="13">
        <f t="shared" si="2262"/>
        <v>5.8103156327107778E-3</v>
      </c>
      <c r="AJ1694" s="13">
        <f t="shared" si="2263"/>
        <v>4.6004497161298737E-3</v>
      </c>
      <c r="AK1694" s="13">
        <f t="shared" si="2264"/>
        <v>2.4283405502092494E-3</v>
      </c>
      <c r="AL1694" s="13">
        <f t="shared" si="2265"/>
        <v>6.4126037811605005E-5</v>
      </c>
      <c r="AM1694" s="13">
        <f t="shared" si="2266"/>
        <v>5.9415145647986542E-3</v>
      </c>
      <c r="AN1694" s="13">
        <f t="shared" si="2267"/>
        <v>6.256923763579867E-3</v>
      </c>
      <c r="AO1694" s="13">
        <f t="shared" si="2268"/>
        <v>3.294538333306023E-3</v>
      </c>
      <c r="AP1694" s="13">
        <f t="shared" si="2269"/>
        <v>1.156477020736761E-3</v>
      </c>
      <c r="AQ1694" s="13">
        <f t="shared" si="2270"/>
        <v>3.0446734053100378E-4</v>
      </c>
      <c r="AR1694" s="13">
        <f t="shared" si="2271"/>
        <v>7.7279243042873552E-4</v>
      </c>
      <c r="AS1694" s="13">
        <f t="shared" si="2272"/>
        <v>1.2237520100210225E-3</v>
      </c>
      <c r="AT1694" s="13">
        <f t="shared" si="2273"/>
        <v>9.6893352151473597E-4</v>
      </c>
      <c r="AU1694" s="13">
        <f t="shared" si="2274"/>
        <v>5.1145012030055532E-4</v>
      </c>
      <c r="AV1694" s="13">
        <f t="shared" si="2275"/>
        <v>2.0247613980770479E-4</v>
      </c>
      <c r="AW1694" s="13">
        <f t="shared" si="2276"/>
        <v>2.9704767809756289E-6</v>
      </c>
      <c r="AX1694" s="13">
        <f t="shared" si="2277"/>
        <v>1.5681098194348917E-3</v>
      </c>
      <c r="AY1694" s="13">
        <f t="shared" si="2278"/>
        <v>1.6513539580050834E-3</v>
      </c>
      <c r="AZ1694" s="13">
        <f t="shared" si="2279"/>
        <v>8.695085831430439E-4</v>
      </c>
      <c r="BA1694" s="13">
        <f t="shared" si="2280"/>
        <v>3.0522233891546125E-4</v>
      </c>
      <c r="BB1694" s="13">
        <f t="shared" si="2281"/>
        <v>8.0356316756765106E-5</v>
      </c>
      <c r="BC1694" s="13">
        <f t="shared" si="2282"/>
        <v>1.6924416910394065E-5</v>
      </c>
      <c r="BD1694" s="13">
        <f t="shared" si="2283"/>
        <v>1.3563610393528373E-4</v>
      </c>
      <c r="BE1694" s="13">
        <f t="shared" si="2284"/>
        <v>2.1478594805870112E-4</v>
      </c>
      <c r="BF1694" s="13">
        <f t="shared" si="2285"/>
        <v>1.7006166553370835E-4</v>
      </c>
      <c r="BG1694" s="13">
        <f t="shared" si="2286"/>
        <v>8.9766797581484182E-5</v>
      </c>
      <c r="BH1694" s="13">
        <f t="shared" si="2287"/>
        <v>3.5537453088323752E-5</v>
      </c>
      <c r="BI1694" s="13">
        <f t="shared" si="2288"/>
        <v>1.1255035100107487E-5</v>
      </c>
      <c r="BJ1694" s="14">
        <f t="shared" si="2289"/>
        <v>0.49528440356837167</v>
      </c>
      <c r="BK1694" s="14">
        <f t="shared" si="2290"/>
        <v>0.25268680731707982</v>
      </c>
      <c r="BL1694" s="14">
        <f t="shared" si="2291"/>
        <v>0.23836614101235978</v>
      </c>
      <c r="BM1694" s="14">
        <f t="shared" si="2292"/>
        <v>0.48935297793235211</v>
      </c>
      <c r="BN1694" s="14">
        <f t="shared" si="2293"/>
        <v>0.50927286726766874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1.6306</v>
      </c>
      <c r="F1696" s="10">
        <f>VLOOKUP(B1696,home!$B$2:$E$405,3,FALSE)</f>
        <v>0.95399999999999996</v>
      </c>
      <c r="G1696" s="10">
        <f>VLOOKUP(C1696,away!$B$2:$E$405,4,FALSE)</f>
        <v>1.1544000000000001</v>
      </c>
      <c r="H1696" s="10">
        <f>VLOOKUP(A1696,away!$A$2:$E$405,3,FALSE)</f>
        <v>1.1465000000000001</v>
      </c>
      <c r="I1696" s="10">
        <f>VLOOKUP(C1696,away!$B$2:$E$405,3,FALSE)</f>
        <v>1.0773999999999999</v>
      </c>
      <c r="J1696" s="10">
        <f>VLOOKUP(B1696,home!$B$2:$E$405,4,FALSE)</f>
        <v>0.7268</v>
      </c>
      <c r="K1696" s="12">
        <f t="shared" si="2238"/>
        <v>1.7957758665600001</v>
      </c>
      <c r="L1696" s="12">
        <f t="shared" si="2239"/>
        <v>0.89777177788000007</v>
      </c>
      <c r="M1696" s="13">
        <f t="shared" si="2240"/>
        <v>6.7640548597239961E-2</v>
      </c>
      <c r="N1696" s="13">
        <f t="shared" si="2241"/>
        <v>0.12146726477180238</v>
      </c>
      <c r="O1696" s="13">
        <f t="shared" si="2242"/>
        <v>6.0725775570922659E-2</v>
      </c>
      <c r="P1696" s="13">
        <f t="shared" si="2243"/>
        <v>0.10904988224840173</v>
      </c>
      <c r="Q1696" s="13">
        <f t="shared" si="2244"/>
        <v>0.10906399132712823</v>
      </c>
      <c r="R1696" s="13">
        <f t="shared" si="2245"/>
        <v>2.7258943748724552E-2</v>
      </c>
      <c r="S1696" s="13">
        <f t="shared" si="2246"/>
        <v>4.3952470319244007E-2</v>
      </c>
      <c r="T1696" s="13">
        <f t="shared" si="2247"/>
        <v>9.7914573396444826E-2</v>
      </c>
      <c r="U1696" s="13">
        <f t="shared" si="2248"/>
        <v>4.8950953331876129E-2</v>
      </c>
      <c r="V1696" s="13">
        <f t="shared" si="2249"/>
        <v>7.8733373401992969E-3</v>
      </c>
      <c r="W1696" s="13">
        <f t="shared" si="2250"/>
        <v>6.5284827845321997E-2</v>
      </c>
      <c r="X1696" s="13">
        <f t="shared" si="2251"/>
        <v>5.8610875963284466E-2</v>
      </c>
      <c r="Y1696" s="13">
        <f t="shared" si="2252"/>
        <v>2.6309595158331023E-2</v>
      </c>
      <c r="Z1696" s="13">
        <f t="shared" si="2253"/>
        <v>8.1574367974744551E-3</v>
      </c>
      <c r="AA1696" s="13">
        <f t="shared" si="2254"/>
        <v>1.4648928133893121E-2</v>
      </c>
      <c r="AB1696" s="13">
        <f t="shared" si="2255"/>
        <v>1.3153095806908545E-2</v>
      </c>
      <c r="AC1696" s="13">
        <f t="shared" si="2256"/>
        <v>7.9333562454070642E-4</v>
      </c>
      <c r="AD1696" s="13">
        <f t="shared" si="2257"/>
        <v>2.930922957428839E-2</v>
      </c>
      <c r="AE1696" s="13">
        <f t="shared" si="2258"/>
        <v>2.6312999143201964E-2</v>
      </c>
      <c r="AF1696" s="13">
        <f t="shared" si="2259"/>
        <v>1.1811534011073672E-2</v>
      </c>
      <c r="AG1696" s="13">
        <f t="shared" si="2260"/>
        <v>3.5346872962039007E-3</v>
      </c>
      <c r="AH1696" s="13">
        <f t="shared" si="2261"/>
        <v>1.8308791341530932E-3</v>
      </c>
      <c r="AI1696" s="13">
        <f t="shared" si="2262"/>
        <v>3.2878485637003936E-3</v>
      </c>
      <c r="AJ1696" s="13">
        <f t="shared" si="2263"/>
        <v>2.9521195517985639E-3</v>
      </c>
      <c r="AK1696" s="13">
        <f t="shared" si="2264"/>
        <v>1.7671150154399281E-3</v>
      </c>
      <c r="AL1696" s="13">
        <f t="shared" si="2265"/>
        <v>5.1160529140448957E-5</v>
      </c>
      <c r="AM1696" s="13">
        <f t="shared" si="2266"/>
        <v>1.0526561427394733E-2</v>
      </c>
      <c r="AN1696" s="13">
        <f t="shared" si="2267"/>
        <v>9.4504497676351999E-3</v>
      </c>
      <c r="AO1696" s="13">
        <f t="shared" si="2268"/>
        <v>4.2421735448277429E-3</v>
      </c>
      <c r="AP1696" s="13">
        <f t="shared" si="2269"/>
        <v>1.2695012284718353E-3</v>
      </c>
      <c r="AQ1696" s="13">
        <f t="shared" si="2270"/>
        <v>2.8493059372650088E-4</v>
      </c>
      <c r="AR1696" s="13">
        <f t="shared" si="2271"/>
        <v>3.2874232307040363E-4</v>
      </c>
      <c r="AS1696" s="13">
        <f t="shared" si="2272"/>
        <v>5.903475300867016E-4</v>
      </c>
      <c r="AT1696" s="13">
        <f t="shared" si="2273"/>
        <v>5.3006592370650129E-4</v>
      </c>
      <c r="AU1696" s="13">
        <f t="shared" si="2274"/>
        <v>3.1729319782598971E-4</v>
      </c>
      <c r="AV1696" s="13">
        <f t="shared" si="2275"/>
        <v>1.4244686681989007E-4</v>
      </c>
      <c r="AW1696" s="13">
        <f t="shared" si="2276"/>
        <v>2.2911346137095757E-6</v>
      </c>
      <c r="AX1696" s="13">
        <f t="shared" si="2277"/>
        <v>3.1505574948628083E-3</v>
      </c>
      <c r="AY1696" s="13">
        <f t="shared" si="2278"/>
        <v>2.8284816034761426E-3</v>
      </c>
      <c r="AZ1696" s="13">
        <f t="shared" si="2279"/>
        <v>1.2696654789268247E-3</v>
      </c>
      <c r="BA1696" s="13">
        <f t="shared" si="2280"/>
        <v>3.7995661144299918E-4</v>
      </c>
      <c r="BB1696" s="13">
        <f t="shared" si="2281"/>
        <v>8.5278580643110408E-5</v>
      </c>
      <c r="BC1696" s="13">
        <f t="shared" si="2282"/>
        <v>1.5312140591809643E-5</v>
      </c>
      <c r="BD1696" s="13">
        <f t="shared" si="2283"/>
        <v>4.918926330788625E-5</v>
      </c>
      <c r="BE1696" s="13">
        <f t="shared" si="2284"/>
        <v>8.8332891942167444E-5</v>
      </c>
      <c r="BF1696" s="13">
        <f t="shared" si="2285"/>
        <v>7.9313037786598318E-5</v>
      </c>
      <c r="BG1696" s="13">
        <f t="shared" si="2286"/>
        <v>4.7476146386911535E-5</v>
      </c>
      <c r="BH1696" s="13">
        <f t="shared" si="2287"/>
        <v>2.1314129479721374E-5</v>
      </c>
      <c r="BI1696" s="13">
        <f t="shared" si="2288"/>
        <v>7.6550798672837312E-6</v>
      </c>
      <c r="BJ1696" s="14">
        <f t="shared" si="2289"/>
        <v>0.58312244695908044</v>
      </c>
      <c r="BK1696" s="14">
        <f t="shared" si="2290"/>
        <v>0.23218921626224229</v>
      </c>
      <c r="BL1696" s="14">
        <f t="shared" si="2291"/>
        <v>0.17677783524769702</v>
      </c>
      <c r="BM1696" s="14">
        <f t="shared" si="2292"/>
        <v>0.50221433853341235</v>
      </c>
      <c r="BN1696" s="14">
        <f t="shared" si="2293"/>
        <v>0.49520640626421952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1.391</v>
      </c>
      <c r="F1697" s="10">
        <f>VLOOKUP(B1697,home!$B$2:$E$405,3,FALSE)</f>
        <v>0.65359999999999996</v>
      </c>
      <c r="G1697" s="10">
        <f>VLOOKUP(C1697,away!$B$2:$E$405,4,FALSE)</f>
        <v>0.71889999999999998</v>
      </c>
      <c r="H1697" s="10">
        <f>VLOOKUP(A1697,away!$A$2:$E$405,3,FALSE)</f>
        <v>1.016</v>
      </c>
      <c r="I1697" s="10">
        <f>VLOOKUP(C1697,away!$B$2:$E$405,3,FALSE)</f>
        <v>1.4384999999999999</v>
      </c>
      <c r="J1697" s="10">
        <f>VLOOKUP(B1697,home!$B$2:$E$405,4,FALSE)</f>
        <v>0.80530000000000002</v>
      </c>
      <c r="K1697" s="12">
        <f t="shared" si="2238"/>
        <v>0.65359339863999988</v>
      </c>
      <c r="L1697" s="12">
        <f t="shared" si="2239"/>
        <v>1.1769588348</v>
      </c>
      <c r="M1697" s="13">
        <f t="shared" si="2240"/>
        <v>0.16032500649431869</v>
      </c>
      <c r="N1697" s="13">
        <f t="shared" si="2241"/>
        <v>0.10478736588160177</v>
      </c>
      <c r="O1697" s="13">
        <f t="shared" si="2242"/>
        <v>0.18869593283285574</v>
      </c>
      <c r="P1697" s="13">
        <f t="shared" si="2243"/>
        <v>0.1233304160497713</v>
      </c>
      <c r="Q1697" s="13">
        <f t="shared" si="2244"/>
        <v>3.4244165300544638E-2</v>
      </c>
      <c r="R1697" s="13">
        <f t="shared" si="2245"/>
        <v>0.11104367261922847</v>
      </c>
      <c r="S1697" s="13">
        <f t="shared" si="2246"/>
        <v>2.3718058485699623E-2</v>
      </c>
      <c r="T1697" s="13">
        <f t="shared" si="2247"/>
        <v>4.0303972890827607E-2</v>
      </c>
      <c r="U1697" s="13">
        <f t="shared" si="2248"/>
        <v>7.2577411384669013E-2</v>
      </c>
      <c r="V1697" s="13">
        <f t="shared" si="2249"/>
        <v>2.0272418195291884E-3</v>
      </c>
      <c r="W1697" s="13">
        <f t="shared" si="2250"/>
        <v>7.4605867941243062E-3</v>
      </c>
      <c r="X1697" s="13">
        <f t="shared" si="2251"/>
        <v>8.7808035401368105E-3</v>
      </c>
      <c r="Y1697" s="13">
        <f t="shared" si="2252"/>
        <v>5.1673221516035676E-3</v>
      </c>
      <c r="Z1697" s="13">
        <f t="shared" si="2253"/>
        <v>4.3564610512613275E-2</v>
      </c>
      <c r="AA1697" s="13">
        <f t="shared" si="2254"/>
        <v>2.8473541845366771E-2</v>
      </c>
      <c r="AB1697" s="13">
        <f t="shared" si="2255"/>
        <v>9.3050594930157611E-3</v>
      </c>
      <c r="AC1697" s="13">
        <f t="shared" si="2256"/>
        <v>9.7466305515513162E-5</v>
      </c>
      <c r="AD1697" s="13">
        <f t="shared" si="2257"/>
        <v>1.2190475696551013E-3</v>
      </c>
      <c r="AE1697" s="13">
        <f t="shared" si="2258"/>
        <v>1.4347688071470399E-3</v>
      </c>
      <c r="AF1697" s="13">
        <f t="shared" si="2259"/>
        <v>8.4433191173358298E-4</v>
      </c>
      <c r="AG1697" s="13">
        <f t="shared" si="2260"/>
        <v>3.3124796767280485E-4</v>
      </c>
      <c r="AH1697" s="13">
        <f t="shared" si="2261"/>
        <v>1.2818438306860296E-2</v>
      </c>
      <c r="AI1697" s="13">
        <f t="shared" si="2262"/>
        <v>8.3780466582379851E-3</v>
      </c>
      <c r="AJ1697" s="13">
        <f t="shared" si="2263"/>
        <v>2.7379179946611289E-3</v>
      </c>
      <c r="AK1697" s="13">
        <f t="shared" si="2264"/>
        <v>5.9649504244272669E-4</v>
      </c>
      <c r="AL1697" s="13">
        <f t="shared" si="2265"/>
        <v>2.9990480644049286E-6</v>
      </c>
      <c r="AM1697" s="13">
        <f t="shared" si="2266"/>
        <v>1.5935228883094199E-4</v>
      </c>
      <c r="AN1697" s="13">
        <f t="shared" si="2267"/>
        <v>1.8755108418517854E-4</v>
      </c>
      <c r="AO1697" s="13">
        <f t="shared" si="2268"/>
        <v>1.1036995275403222E-4</v>
      </c>
      <c r="AP1697" s="13">
        <f t="shared" si="2269"/>
        <v>4.3300296996772277E-5</v>
      </c>
      <c r="AQ1697" s="13">
        <f t="shared" si="2270"/>
        <v>1.2740666774953767E-5</v>
      </c>
      <c r="AR1697" s="13">
        <f t="shared" si="2271"/>
        <v>3.0173548427195923E-3</v>
      </c>
      <c r="AS1697" s="13">
        <f t="shared" si="2272"/>
        <v>1.9721232065559604E-3</v>
      </c>
      <c r="AT1697" s="13">
        <f t="shared" si="2273"/>
        <v>6.4448335455486231E-4</v>
      </c>
      <c r="AU1697" s="13">
        <f t="shared" si="2274"/>
        <v>1.4041002202347348E-4</v>
      </c>
      <c r="AV1697" s="13">
        <f t="shared" si="2275"/>
        <v>2.2942765874359813E-5</v>
      </c>
      <c r="AW1697" s="13">
        <f t="shared" si="2276"/>
        <v>6.4084035995246363E-8</v>
      </c>
      <c r="AX1697" s="13">
        <f t="shared" si="2277"/>
        <v>1.7358600673013037E-5</v>
      </c>
      <c r="AY1697" s="13">
        <f t="shared" si="2278"/>
        <v>2.0430358421867919E-5</v>
      </c>
      <c r="AZ1697" s="13">
        <f t="shared" si="2279"/>
        <v>1.2022845421374015E-5</v>
      </c>
      <c r="BA1697" s="13">
        <f t="shared" si="2280"/>
        <v>4.7167980460402927E-6</v>
      </c>
      <c r="BB1697" s="13">
        <f t="shared" si="2281"/>
        <v>1.3878692830636259E-6</v>
      </c>
      <c r="BC1697" s="13">
        <f t="shared" si="2282"/>
        <v>3.266930028498549E-7</v>
      </c>
      <c r="BD1697" s="13">
        <f t="shared" si="2283"/>
        <v>5.9188373997756455E-4</v>
      </c>
      <c r="BE1697" s="13">
        <f t="shared" si="2284"/>
        <v>3.868513052116903E-4</v>
      </c>
      <c r="BF1697" s="13">
        <f t="shared" si="2285"/>
        <v>1.2642172967081426E-4</v>
      </c>
      <c r="BG1697" s="13">
        <f t="shared" si="2286"/>
        <v>2.7542802652498267E-5</v>
      </c>
      <c r="BH1697" s="13">
        <f t="shared" si="2287"/>
        <v>4.5004484984292861E-6</v>
      </c>
      <c r="BI1697" s="13">
        <f t="shared" si="2288"/>
        <v>5.8829268589853645E-7</v>
      </c>
      <c r="BJ1697" s="14">
        <f t="shared" si="2289"/>
        <v>0.20514317026943726</v>
      </c>
      <c r="BK1697" s="14">
        <f t="shared" si="2290"/>
        <v>0.30952161856132054</v>
      </c>
      <c r="BL1697" s="14">
        <f t="shared" si="2291"/>
        <v>0.441561618687763</v>
      </c>
      <c r="BM1697" s="14">
        <f t="shared" si="2292"/>
        <v>0.27734409257842785</v>
      </c>
      <c r="BN1697" s="14">
        <f t="shared" si="2293"/>
        <v>0.72242655917832055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1.5906</v>
      </c>
      <c r="F1703" s="10">
        <f>VLOOKUP(B1703,home!$B$2:$E$405,3,FALSE)</f>
        <v>1.0216000000000001</v>
      </c>
      <c r="G1703" s="10">
        <f>VLOOKUP(C1703,away!$B$2:$E$405,4,FALSE)</f>
        <v>0.55879999999999996</v>
      </c>
      <c r="H1703" s="10">
        <f>VLOOKUP(A1703,away!$A$2:$E$405,3,FALSE)</f>
        <v>1.1812</v>
      </c>
      <c r="I1703" s="10">
        <f>VLOOKUP(C1703,away!$B$2:$E$405,3,FALSE)</f>
        <v>0.94069999999999998</v>
      </c>
      <c r="J1703" s="10">
        <f>VLOOKUP(B1703,home!$B$2:$E$405,4,FALSE)</f>
        <v>1.0582</v>
      </c>
      <c r="K1703" s="12">
        <f t="shared" si="2238"/>
        <v>0.90802594924799995</v>
      </c>
      <c r="L1703" s="12">
        <f t="shared" si="2239"/>
        <v>1.1758240516880001</v>
      </c>
      <c r="M1703" s="13">
        <f t="shared" si="2240"/>
        <v>0.12445015546708621</v>
      </c>
      <c r="N1703" s="13">
        <f t="shared" si="2241"/>
        <v>0.11300397055206213</v>
      </c>
      <c r="O1703" s="13">
        <f t="shared" si="2242"/>
        <v>0.14633148603451082</v>
      </c>
      <c r="P1703" s="13">
        <f t="shared" si="2243"/>
        <v>0.13287278651135714</v>
      </c>
      <c r="Q1703" s="13">
        <f t="shared" si="2244"/>
        <v>5.1305268814664615E-2</v>
      </c>
      <c r="R1703" s="13">
        <f t="shared" si="2245"/>
        <v>8.603004039931228E-2</v>
      </c>
      <c r="S1703" s="13">
        <f t="shared" si="2246"/>
        <v>3.5466362675541249E-2</v>
      </c>
      <c r="T1703" s="13">
        <f t="shared" si="2247"/>
        <v>6.032596905060094E-2</v>
      </c>
      <c r="U1703" s="13">
        <f t="shared" si="2248"/>
        <v>7.8117509097429316E-2</v>
      </c>
      <c r="V1703" s="13">
        <f t="shared" si="2249"/>
        <v>4.2074090880754198E-3</v>
      </c>
      <c r="W1703" s="13">
        <f t="shared" si="2250"/>
        <v>1.5528838472286552E-2</v>
      </c>
      <c r="X1703" s="13">
        <f t="shared" si="2251"/>
        <v>1.8259181770492464E-2</v>
      </c>
      <c r="Y1703" s="13">
        <f t="shared" si="2252"/>
        <v>1.0734792544944062E-2</v>
      </c>
      <c r="Z1703" s="13">
        <f t="shared" si="2253"/>
        <v>3.3718730223067213E-2</v>
      </c>
      <c r="AA1703" s="13">
        <f t="shared" si="2254"/>
        <v>3.0617482018237833E-2</v>
      </c>
      <c r="AB1703" s="13">
        <f t="shared" si="2255"/>
        <v>1.3900734086596986E-2</v>
      </c>
      <c r="AC1703" s="13">
        <f t="shared" si="2256"/>
        <v>2.8076007992294312E-4</v>
      </c>
      <c r="AD1703" s="13">
        <f t="shared" si="2257"/>
        <v>3.5251470736292144E-3</v>
      </c>
      <c r="AE1703" s="13">
        <f t="shared" si="2258"/>
        <v>4.1449527149107993E-3</v>
      </c>
      <c r="AF1703" s="13">
        <f t="shared" si="2259"/>
        <v>2.4368675476507968E-3</v>
      </c>
      <c r="AG1703" s="13">
        <f t="shared" si="2260"/>
        <v>9.5510915776858638E-4</v>
      </c>
      <c r="AH1703" s="13">
        <f t="shared" si="2261"/>
        <v>9.9118234971653785E-3</v>
      </c>
      <c r="AI1703" s="13">
        <f t="shared" si="2262"/>
        <v>9.0001929397922221E-3</v>
      </c>
      <c r="AJ1703" s="13">
        <f t="shared" si="2263"/>
        <v>4.0862043687849891E-3</v>
      </c>
      <c r="AK1703" s="13">
        <f t="shared" si="2264"/>
        <v>1.2367932002624383E-3</v>
      </c>
      <c r="AL1703" s="13">
        <f t="shared" si="2265"/>
        <v>1.1990462854947278E-5</v>
      </c>
      <c r="AM1703" s="13">
        <f t="shared" si="2266"/>
        <v>6.4018500355419539E-4</v>
      </c>
      <c r="AN1703" s="13">
        <f t="shared" si="2267"/>
        <v>7.5274492470899066E-4</v>
      </c>
      <c r="AO1703" s="13">
        <f t="shared" si="2268"/>
        <v>4.4254779362945209E-4</v>
      </c>
      <c r="AP1703" s="13">
        <f t="shared" si="2269"/>
        <v>1.7345277992365568E-4</v>
      </c>
      <c r="AQ1703" s="13">
        <f t="shared" si="2270"/>
        <v>5.0987487616594948E-5</v>
      </c>
      <c r="AR1703" s="13">
        <f t="shared" si="2271"/>
        <v>2.3309120928106629E-3</v>
      </c>
      <c r="AS1703" s="13">
        <f t="shared" si="2272"/>
        <v>2.1165286656880445E-3</v>
      </c>
      <c r="AT1703" s="13">
        <f t="shared" si="2273"/>
        <v>9.609314753859944E-4</v>
      </c>
      <c r="AU1703" s="13">
        <f t="shared" si="2274"/>
        <v>2.9085023836654964E-4</v>
      </c>
      <c r="AV1703" s="13">
        <f t="shared" si="2275"/>
        <v>6.6024890945448321E-5</v>
      </c>
      <c r="AW1703" s="13">
        <f t="shared" si="2276"/>
        <v>3.5561006669657075E-7</v>
      </c>
      <c r="AX1703" s="13">
        <f t="shared" si="2277"/>
        <v>9.6884099257772048E-5</v>
      </c>
      <c r="AY1703" s="13">
        <f t="shared" si="2278"/>
        <v>1.1391865413341588E-4</v>
      </c>
      <c r="AZ1703" s="13">
        <f t="shared" si="2279"/>
        <v>6.6974146732998513E-5</v>
      </c>
      <c r="BA1703" s="13">
        <f t="shared" si="2280"/>
        <v>2.6249937523313637E-5</v>
      </c>
      <c r="BB1703" s="13">
        <f t="shared" si="2281"/>
        <v>7.7163269738048757E-6</v>
      </c>
      <c r="BC1703" s="13">
        <f t="shared" si="2282"/>
        <v>1.8146085692977304E-6</v>
      </c>
      <c r="BD1703" s="13">
        <f t="shared" si="2283"/>
        <v>4.5679041684953205E-4</v>
      </c>
      <c r="BE1703" s="13">
        <f t="shared" si="2284"/>
        <v>4.1477755186718592E-4</v>
      </c>
      <c r="BF1703" s="13">
        <f t="shared" si="2285"/>
        <v>1.8831439013048147E-4</v>
      </c>
      <c r="BG1703" s="13">
        <f t="shared" si="2286"/>
        <v>5.6998117618429555E-5</v>
      </c>
      <c r="BH1703" s="13">
        <f t="shared" si="2287"/>
        <v>1.2938942463955913E-5</v>
      </c>
      <c r="BI1703" s="13">
        <f t="shared" si="2288"/>
        <v>2.3497791026197648E-6</v>
      </c>
      <c r="BJ1703" s="14">
        <f t="shared" si="2289"/>
        <v>0.28259357346163377</v>
      </c>
      <c r="BK1703" s="14">
        <f t="shared" si="2290"/>
        <v>0.29740338293897134</v>
      </c>
      <c r="BL1703" s="14">
        <f t="shared" si="2291"/>
        <v>0.38612968220332128</v>
      </c>
      <c r="BM1703" s="14">
        <f t="shared" si="2292"/>
        <v>0.34573809800393357</v>
      </c>
      <c r="BN1703" s="14">
        <f t="shared" si="2293"/>
        <v>0.65399370777899313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1.5906</v>
      </c>
      <c r="F1704" s="10">
        <f>VLOOKUP(B1704,home!$B$2:$E$405,3,FALSE)</f>
        <v>0.97799999999999998</v>
      </c>
      <c r="G1704" s="10">
        <f>VLOOKUP(C1704,away!$B$2:$E$405,4,FALSE)</f>
        <v>0.62870000000000004</v>
      </c>
      <c r="H1704" s="10">
        <f>VLOOKUP(A1704,away!$A$2:$E$405,3,FALSE)</f>
        <v>1.1812</v>
      </c>
      <c r="I1704" s="10">
        <f>VLOOKUP(C1704,away!$B$2:$E$405,3,FALSE)</f>
        <v>1.3756999999999999</v>
      </c>
      <c r="J1704" s="10">
        <f>VLOOKUP(B1704,home!$B$2:$E$405,4,FALSE)</f>
        <v>1.1288</v>
      </c>
      <c r="K1704" s="12">
        <f t="shared" si="2238"/>
        <v>0.97800999516000009</v>
      </c>
      <c r="L1704" s="12">
        <f t="shared" si="2239"/>
        <v>1.8342738569920001</v>
      </c>
      <c r="M1704" s="13">
        <f t="shared" si="2240"/>
        <v>6.0067649985510743E-2</v>
      </c>
      <c r="N1704" s="13">
        <f t="shared" si="2241"/>
        <v>5.8746762071601934E-2</v>
      </c>
      <c r="O1704" s="13">
        <f t="shared" si="2242"/>
        <v>0.11018052001936825</v>
      </c>
      <c r="P1704" s="13">
        <f t="shared" si="2243"/>
        <v>0.10775764985086862</v>
      </c>
      <c r="Q1704" s="13">
        <f t="shared" si="2244"/>
        <v>2.8727460244656541E-2</v>
      </c>
      <c r="R1704" s="13">
        <f t="shared" si="2245"/>
        <v>0.10105062371065547</v>
      </c>
      <c r="S1704" s="13">
        <f t="shared" si="2246"/>
        <v>4.8327640186453677E-2</v>
      </c>
      <c r="T1704" s="13">
        <f t="shared" si="2247"/>
        <v>5.2694029304550499E-2</v>
      </c>
      <c r="U1704" s="13">
        <f t="shared" si="2248"/>
        <v>9.8828520006173134E-2</v>
      </c>
      <c r="V1704" s="13">
        <f t="shared" si="2249"/>
        <v>9.6329775781266152E-3</v>
      </c>
      <c r="W1704" s="13">
        <f t="shared" si="2250"/>
        <v>9.3652477516118805E-3</v>
      </c>
      <c r="X1704" s="13">
        <f t="shared" si="2251"/>
        <v>1.7178429115034782E-2</v>
      </c>
      <c r="Y1704" s="13">
        <f t="shared" si="2252"/>
        <v>1.5754971714949266E-2</v>
      </c>
      <c r="Z1704" s="13">
        <f t="shared" si="2253"/>
        <v>6.1784839101730403E-2</v>
      </c>
      <c r="AA1704" s="13">
        <f t="shared" si="2254"/>
        <v>6.0426190190844734E-2</v>
      </c>
      <c r="AB1704" s="13">
        <f t="shared" si="2255"/>
        <v>2.9548708988042648E-2</v>
      </c>
      <c r="AC1704" s="13">
        <f t="shared" si="2256"/>
        <v>1.0800603831007879E-3</v>
      </c>
      <c r="AD1704" s="13">
        <f t="shared" si="2257"/>
        <v>2.289826477056534E-3</v>
      </c>
      <c r="AE1704" s="13">
        <f t="shared" si="2258"/>
        <v>4.2001688439128925E-3</v>
      </c>
      <c r="AF1704" s="13">
        <f t="shared" si="2259"/>
        <v>3.8521299526708664E-3</v>
      </c>
      <c r="AG1704" s="13">
        <f t="shared" si="2260"/>
        <v>2.3552870886399996E-3</v>
      </c>
      <c r="AH1704" s="13">
        <f t="shared" si="2261"/>
        <v>2.8332578780690298E-2</v>
      </c>
      <c r="AI1704" s="13">
        <f t="shared" si="2262"/>
        <v>2.7709545236173236E-2</v>
      </c>
      <c r="AJ1704" s="13">
        <f t="shared" si="2263"/>
        <v>1.3550106101157795E-2</v>
      </c>
      <c r="AK1704" s="13">
        <f t="shared" si="2264"/>
        <v>4.4173797341369413E-3</v>
      </c>
      <c r="AL1704" s="13">
        <f t="shared" si="2265"/>
        <v>7.7502461713114198E-5</v>
      </c>
      <c r="AM1704" s="13">
        <f t="shared" si="2266"/>
        <v>4.4789463634866029E-4</v>
      </c>
      <c r="AN1704" s="13">
        <f t="shared" si="2267"/>
        <v>8.2156142214128639E-4</v>
      </c>
      <c r="AO1704" s="13">
        <f t="shared" si="2268"/>
        <v>7.5348431927346532E-4</v>
      </c>
      <c r="AP1704" s="13">
        <f t="shared" si="2269"/>
        <v>4.6069886283224348E-4</v>
      </c>
      <c r="AQ1704" s="13">
        <f t="shared" si="2270"/>
        <v>2.1126197000978194E-4</v>
      </c>
      <c r="AR1704" s="13">
        <f t="shared" si="2271"/>
        <v>1.0393941711717296E-2</v>
      </c>
      <c r="AS1704" s="13">
        <f t="shared" si="2272"/>
        <v>1.0165378883169957E-2</v>
      </c>
      <c r="AT1704" s="13">
        <f t="shared" si="2273"/>
        <v>4.970921076164308E-3</v>
      </c>
      <c r="AU1704" s="13">
        <f t="shared" si="2274"/>
        <v>1.6205368325467326E-3</v>
      </c>
      <c r="AV1704" s="13">
        <f t="shared" si="2275"/>
        <v>3.9622530493890789E-4</v>
      </c>
      <c r="AW1704" s="13">
        <f t="shared" si="2276"/>
        <v>3.8620728896116917E-6</v>
      </c>
      <c r="AX1704" s="13">
        <f t="shared" si="2277"/>
        <v>7.300757185459051E-5</v>
      </c>
      <c r="AY1704" s="13">
        <f t="shared" si="2278"/>
        <v>1.3391588041534032E-4</v>
      </c>
      <c r="AZ1704" s="13">
        <f t="shared" si="2279"/>
        <v>1.2281919924096293E-4</v>
      </c>
      <c r="BA1704" s="13">
        <f t="shared" si="2280"/>
        <v>7.5094682101463294E-5</v>
      </c>
      <c r="BB1704" s="13">
        <f t="shared" si="2281"/>
        <v>3.4436053044459803E-5</v>
      </c>
      <c r="BC1704" s="13">
        <f t="shared" si="2282"/>
        <v>1.2633030367488478E-5</v>
      </c>
      <c r="BD1704" s="13">
        <f t="shared" si="2283"/>
        <v>3.1775559254836189E-3</v>
      </c>
      <c r="BE1704" s="13">
        <f t="shared" si="2284"/>
        <v>3.1076814553028637E-3</v>
      </c>
      <c r="BF1704" s="13">
        <f t="shared" si="2285"/>
        <v>1.5196717625297878E-3</v>
      </c>
      <c r="BG1704" s="13">
        <f t="shared" si="2286"/>
        <v>4.9541805770551557E-4</v>
      </c>
      <c r="BH1704" s="13">
        <f t="shared" si="2287"/>
        <v>1.2113095305468696E-4</v>
      </c>
      <c r="BI1704" s="13">
        <f t="shared" si="2288"/>
        <v>2.3693456562148126E-5</v>
      </c>
      <c r="BJ1704" s="14">
        <f t="shared" si="2289"/>
        <v>0.19831112019231492</v>
      </c>
      <c r="BK1704" s="14">
        <f t="shared" si="2290"/>
        <v>0.2270773963261889</v>
      </c>
      <c r="BL1704" s="14">
        <f t="shared" si="2291"/>
        <v>0.5100363281864182</v>
      </c>
      <c r="BM1704" s="14">
        <f t="shared" si="2292"/>
        <v>0.53054896411646479</v>
      </c>
      <c r="BN1704" s="14">
        <f t="shared" si="2293"/>
        <v>0.46653066588266157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1.2153</v>
      </c>
      <c r="F1705" s="10">
        <f>VLOOKUP(B1705,home!$B$2:$E$405,3,FALSE)</f>
        <v>0.64</v>
      </c>
      <c r="G1705" s="10">
        <f>VLOOKUP(C1705,away!$B$2:$E$405,4,FALSE)</f>
        <v>0.73140000000000005</v>
      </c>
      <c r="H1705" s="10">
        <f>VLOOKUP(A1705,away!$A$2:$E$405,3,FALSE)</f>
        <v>0.91669999999999996</v>
      </c>
      <c r="I1705" s="10">
        <f>VLOOKUP(C1705,away!$B$2:$E$405,3,FALSE)</f>
        <v>0.60599999999999998</v>
      </c>
      <c r="J1705" s="10">
        <f>VLOOKUP(B1705,home!$B$2:$E$405,4,FALSE)</f>
        <v>1.0909</v>
      </c>
      <c r="K1705" s="12">
        <f t="shared" si="2238"/>
        <v>0.56887706880000011</v>
      </c>
      <c r="L1705" s="12">
        <f t="shared" si="2239"/>
        <v>0.60601698617999988</v>
      </c>
      <c r="M1705" s="13">
        <f t="shared" si="2240"/>
        <v>0.30885169925420625</v>
      </c>
      <c r="N1705" s="13">
        <f t="shared" si="2241"/>
        <v>0.17569864936563201</v>
      </c>
      <c r="O1705" s="13">
        <f t="shared" si="2242"/>
        <v>0.1871693759586058</v>
      </c>
      <c r="P1705" s="13">
        <f t="shared" si="2243"/>
        <v>0.10647636596445686</v>
      </c>
      <c r="Q1705" s="13">
        <f t="shared" si="2244"/>
        <v>4.9975466321619873E-2</v>
      </c>
      <c r="R1705" s="13">
        <f t="shared" si="2245"/>
        <v>5.671391056181279E-2</v>
      </c>
      <c r="S1705" s="13">
        <f t="shared" si="2246"/>
        <v>9.1769096109664237E-3</v>
      </c>
      <c r="T1705" s="13">
        <f t="shared" si="2247"/>
        <v>3.0285981483168162E-2</v>
      </c>
      <c r="U1705" s="13">
        <f t="shared" si="2248"/>
        <v>3.2263243200589424E-2</v>
      </c>
      <c r="V1705" s="13">
        <f t="shared" si="2249"/>
        <v>3.5152577129321798E-4</v>
      </c>
      <c r="W1705" s="13">
        <f t="shared" si="2250"/>
        <v>9.4766322643187462E-3</v>
      </c>
      <c r="X1705" s="13">
        <f t="shared" si="2251"/>
        <v>5.7430001239585941E-3</v>
      </c>
      <c r="Y1705" s="13">
        <f t="shared" si="2252"/>
        <v>1.7401778133763761E-3</v>
      </c>
      <c r="Z1705" s="13">
        <f t="shared" si="2253"/>
        <v>1.1456531051050619E-2</v>
      </c>
      <c r="AA1705" s="13">
        <f t="shared" si="2254"/>
        <v>6.51735780293786E-3</v>
      </c>
      <c r="AB1705" s="13">
        <f t="shared" si="2255"/>
        <v>1.8537877016280492E-3</v>
      </c>
      <c r="AC1705" s="13">
        <f t="shared" si="2256"/>
        <v>7.5742635463347086E-6</v>
      </c>
      <c r="AD1705" s="13">
        <f t="shared" si="2257"/>
        <v>1.3477596961552888E-3</v>
      </c>
      <c r="AE1705" s="13">
        <f t="shared" si="2258"/>
        <v>8.1676526915890058E-4</v>
      </c>
      <c r="AF1705" s="13">
        <f t="shared" si="2259"/>
        <v>2.474868134160866E-4</v>
      </c>
      <c r="AG1705" s="13">
        <f t="shared" si="2260"/>
        <v>4.9993737595236259E-5</v>
      </c>
      <c r="AH1705" s="13">
        <f t="shared" si="2261"/>
        <v>1.7357131049088206E-3</v>
      </c>
      <c r="AI1705" s="13">
        <f t="shared" si="2262"/>
        <v>9.8740738339827693E-4</v>
      </c>
      <c r="AJ1705" s="13">
        <f t="shared" si="2263"/>
        <v>2.8085670898954482E-4</v>
      </c>
      <c r="AK1705" s="13">
        <f t="shared" si="2264"/>
        <v>5.3257647120928968E-5</v>
      </c>
      <c r="AL1705" s="13">
        <f t="shared" si="2265"/>
        <v>1.0444884185105183E-7</v>
      </c>
      <c r="AM1705" s="13">
        <f t="shared" si="2266"/>
        <v>1.5334191707912001E-4</v>
      </c>
      <c r="AN1705" s="13">
        <f t="shared" si="2267"/>
        <v>9.2927806443351754E-5</v>
      </c>
      <c r="AO1705" s="13">
        <f t="shared" si="2268"/>
        <v>2.8157914596559198E-5</v>
      </c>
      <c r="AP1705" s="13">
        <f t="shared" si="2269"/>
        <v>5.6880581803068776E-6</v>
      </c>
      <c r="AQ1705" s="13">
        <f t="shared" si="2270"/>
        <v>8.6176496891151717E-7</v>
      </c>
      <c r="AR1705" s="13">
        <f t="shared" si="2271"/>
        <v>2.1037432494199477E-4</v>
      </c>
      <c r="AS1705" s="13">
        <f t="shared" si="2272"/>
        <v>1.1967712932378073E-4</v>
      </c>
      <c r="AT1705" s="13">
        <f t="shared" si="2273"/>
        <v>3.404078726605546E-5</v>
      </c>
      <c r="AU1705" s="13">
        <f t="shared" si="2274"/>
        <v>6.4550077598526673E-6</v>
      </c>
      <c r="AV1705" s="13">
        <f t="shared" si="2275"/>
        <v>9.1802647337655997E-7</v>
      </c>
      <c r="AW1705" s="13">
        <f t="shared" si="2276"/>
        <v>1.0002403109783834E-9</v>
      </c>
      <c r="AX1705" s="13">
        <f t="shared" si="2277"/>
        <v>1.4538783385357069E-5</v>
      </c>
      <c r="AY1705" s="13">
        <f t="shared" si="2278"/>
        <v>8.8107496899179486E-6</v>
      </c>
      <c r="AZ1705" s="13">
        <f t="shared" si="2279"/>
        <v>2.6697319865352209E-6</v>
      </c>
      <c r="BA1705" s="13">
        <f t="shared" si="2280"/>
        <v>5.3930097746280632E-7</v>
      </c>
      <c r="BB1705" s="13">
        <f t="shared" si="2281"/>
        <v>8.1706388251484474E-8</v>
      </c>
      <c r="BC1705" s="13">
        <f t="shared" si="2282"/>
        <v>9.9030918319635184E-9</v>
      </c>
      <c r="BD1705" s="13">
        <f t="shared" si="2283"/>
        <v>2.1248402395166593E-5</v>
      </c>
      <c r="BE1705" s="13">
        <f t="shared" si="2284"/>
        <v>1.2087728871245272E-5</v>
      </c>
      <c r="BF1705" s="13">
        <f t="shared" si="2285"/>
        <v>3.4382158843615721E-6</v>
      </c>
      <c r="BG1705" s="13">
        <f t="shared" si="2286"/>
        <v>6.5197405806573715E-7</v>
      </c>
      <c r="BH1705" s="13">
        <f t="shared" si="2287"/>
        <v>9.2723272771519401E-8</v>
      </c>
      <c r="BI1705" s="13">
        <f t="shared" si="2288"/>
        <v>1.0549628724760971E-8</v>
      </c>
      <c r="BJ1705" s="14">
        <f t="shared" si="2289"/>
        <v>0.27568954052518685</v>
      </c>
      <c r="BK1705" s="14">
        <f t="shared" si="2290"/>
        <v>0.42487299006300083</v>
      </c>
      <c r="BL1705" s="14">
        <f t="shared" si="2291"/>
        <v>0.28798390493986686</v>
      </c>
      <c r="BM1705" s="14">
        <f t="shared" si="2292"/>
        <v>0.11510868940332204</v>
      </c>
      <c r="BN1705" s="14">
        <f t="shared" si="2293"/>
        <v>0.88488546742633356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1.5221</v>
      </c>
      <c r="F1706" s="10">
        <f>VLOOKUP(B1706,home!$B$2:$E$405,3,FALSE)</f>
        <v>2.044</v>
      </c>
      <c r="G1706" s="10">
        <f>VLOOKUP(C1706,away!$B$2:$E$405,4,FALSE)</f>
        <v>0.98550000000000004</v>
      </c>
      <c r="H1706" s="10">
        <f>VLOOKUP(A1706,away!$A$2:$E$405,3,FALSE)</f>
        <v>1.1471</v>
      </c>
      <c r="I1706" s="10">
        <f>VLOOKUP(C1706,away!$B$2:$E$405,3,FALSE)</f>
        <v>1.5256000000000001</v>
      </c>
      <c r="J1706" s="10">
        <f>VLOOKUP(B1706,home!$B$2:$E$405,4,FALSE)</f>
        <v>1.0654999999999999</v>
      </c>
      <c r="K1706" s="12">
        <f t="shared" si="2238"/>
        <v>3.0660604002</v>
      </c>
      <c r="L1706" s="12">
        <f t="shared" si="2239"/>
        <v>1.86464179228</v>
      </c>
      <c r="M1706" s="13">
        <f t="shared" si="2240"/>
        <v>7.2214306663000933E-3</v>
      </c>
      <c r="N1706" s="13">
        <f t="shared" si="2241"/>
        <v>2.214134259873262E-2</v>
      </c>
      <c r="O1706" s="13">
        <f t="shared" si="2242"/>
        <v>1.3465381420435558E-2</v>
      </c>
      <c r="P1706" s="13">
        <f t="shared" si="2243"/>
        <v>4.1285672746786302E-2</v>
      </c>
      <c r="Q1706" s="13">
        <f t="shared" si="2244"/>
        <v>3.3943346874617718E-2</v>
      </c>
      <c r="R1706" s="13">
        <f t="shared" si="2245"/>
        <v>1.2554056472767389E-2</v>
      </c>
      <c r="S1706" s="13">
        <f t="shared" si="2246"/>
        <v>5.9008624915180372E-2</v>
      </c>
      <c r="T1706" s="13">
        <f t="shared" si="2247"/>
        <v>6.3292183152268908E-2</v>
      </c>
      <c r="U1706" s="13">
        <f t="shared" si="2248"/>
        <v>3.8491495413026586E-2</v>
      </c>
      <c r="V1706" s="13">
        <f t="shared" si="2249"/>
        <v>3.7484274085819246E-2</v>
      </c>
      <c r="W1706" s="13">
        <f t="shared" si="2250"/>
        <v>3.4690783900839281E-2</v>
      </c>
      <c r="X1706" s="13">
        <f t="shared" si="2251"/>
        <v>6.4685885468459117E-2</v>
      </c>
      <c r="Y1706" s="13">
        <f t="shared" si="2252"/>
        <v>6.0308002707563216E-2</v>
      </c>
      <c r="Z1706" s="13">
        <f t="shared" si="2253"/>
        <v>7.8029394539217709E-3</v>
      </c>
      <c r="AA1706" s="13">
        <f t="shared" si="2254"/>
        <v>2.392428366482776E-2</v>
      </c>
      <c r="AB1706" s="13">
        <f t="shared" si="2255"/>
        <v>3.6676649373940058E-2</v>
      </c>
      <c r="AC1706" s="13">
        <f t="shared" si="2256"/>
        <v>1.3393844175156983E-2</v>
      </c>
      <c r="AD1706" s="13">
        <f t="shared" si="2257"/>
        <v>2.6591009692564754E-2</v>
      </c>
      <c r="AE1706" s="13">
        <f t="shared" si="2258"/>
        <v>4.958270797167879E-2</v>
      </c>
      <c r="AF1706" s="13">
        <f t="shared" si="2259"/>
        <v>4.6226994729203497E-2</v>
      </c>
      <c r="AG1706" s="13">
        <f t="shared" si="2260"/>
        <v>2.8732262101193368E-2</v>
      </c>
      <c r="AH1706" s="13">
        <f t="shared" si="2261"/>
        <v>3.6374217521032547E-3</v>
      </c>
      <c r="AI1706" s="13">
        <f t="shared" si="2262"/>
        <v>1.1152554792949892E-2</v>
      </c>
      <c r="AJ1706" s="13">
        <f t="shared" si="2263"/>
        <v>1.7097203305862185E-2</v>
      </c>
      <c r="AK1706" s="13">
        <f t="shared" si="2264"/>
        <v>1.7473686003424194E-2</v>
      </c>
      <c r="AL1706" s="13">
        <f t="shared" si="2265"/>
        <v>3.0629601971671229E-3</v>
      </c>
      <c r="AM1706" s="13">
        <f t="shared" si="2266"/>
        <v>1.630592836394143E-2</v>
      </c>
      <c r="AN1706" s="13">
        <f t="shared" si="2267"/>
        <v>3.0404715489329031E-2</v>
      </c>
      <c r="AO1706" s="13">
        <f t="shared" si="2268"/>
        <v>2.8346951591892988E-2</v>
      </c>
      <c r="AP1706" s="13">
        <f t="shared" si="2269"/>
        <v>1.7618970207327243E-2</v>
      </c>
      <c r="AQ1706" s="13">
        <f t="shared" si="2270"/>
        <v>8.2132670463796499E-3</v>
      </c>
      <c r="AR1706" s="13">
        <f t="shared" si="2271"/>
        <v>1.3564977230240143E-3</v>
      </c>
      <c r="AS1706" s="13">
        <f t="shared" si="2272"/>
        <v>4.1591039515253983E-3</v>
      </c>
      <c r="AT1706" s="13">
        <f t="shared" si="2273"/>
        <v>6.376031963043682E-3</v>
      </c>
      <c r="AU1706" s="13">
        <f t="shared" si="2274"/>
        <v>6.5164330374325686E-3</v>
      </c>
      <c r="AV1706" s="13">
        <f t="shared" si="2275"/>
        <v>4.9949443216567519E-3</v>
      </c>
      <c r="AW1706" s="13">
        <f t="shared" si="2276"/>
        <v>4.8642397492570141E-4</v>
      </c>
      <c r="AX1706" s="13">
        <f t="shared" si="2277"/>
        <v>8.3324935408631302E-3</v>
      </c>
      <c r="AY1706" s="13">
        <f t="shared" si="2278"/>
        <v>1.553711569019655E-2</v>
      </c>
      <c r="AZ1706" s="13">
        <f t="shared" si="2279"/>
        <v>1.4485577623714906E-2</v>
      </c>
      <c r="BA1706" s="13">
        <f t="shared" si="2280"/>
        <v>9.0034711408316058E-3</v>
      </c>
      <c r="BB1706" s="13">
        <f t="shared" si="2281"/>
        <v>4.1970621411953762E-3</v>
      </c>
      <c r="BC1706" s="13">
        <f t="shared" si="2282"/>
        <v>1.5652034946538164E-3</v>
      </c>
      <c r="BD1706" s="13">
        <f t="shared" si="2283"/>
        <v>4.2156372424720573E-4</v>
      </c>
      <c r="BE1706" s="13">
        <f t="shared" si="2284"/>
        <v>1.2925398410751903E-3</v>
      </c>
      <c r="BF1706" s="13">
        <f t="shared" si="2285"/>
        <v>1.9815026112007211E-3</v>
      </c>
      <c r="BG1706" s="13">
        <f t="shared" si="2286"/>
        <v>2.0251355630318095E-3</v>
      </c>
      <c r="BH1706" s="13">
        <f t="shared" si="2287"/>
        <v>1.5522969887121407E-3</v>
      </c>
      <c r="BI1706" s="13">
        <f t="shared" si="2288"/>
        <v>9.5188726528800001E-4</v>
      </c>
      <c r="BJ1706" s="14">
        <f t="shared" si="2289"/>
        <v>0.58420527552744717</v>
      </c>
      <c r="BK1706" s="14">
        <f t="shared" si="2290"/>
        <v>0.17699392247660667</v>
      </c>
      <c r="BL1706" s="14">
        <f t="shared" si="2291"/>
        <v>0.20610066918957434</v>
      </c>
      <c r="BM1706" s="14">
        <f t="shared" si="2292"/>
        <v>0.82944088415263928</v>
      </c>
      <c r="BN1706" s="14">
        <f t="shared" si="2293"/>
        <v>0.13061123077963968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1.391</v>
      </c>
      <c r="F1707" s="10">
        <f>VLOOKUP(B1707,home!$B$2:$E$405,3,FALSE)</f>
        <v>0.91500000000000004</v>
      </c>
      <c r="G1707" s="10">
        <f>VLOOKUP(C1707,away!$B$2:$E$405,4,FALSE)</f>
        <v>1.3070999999999999</v>
      </c>
      <c r="H1707" s="10">
        <f>VLOOKUP(A1707,away!$A$2:$E$405,3,FALSE)</f>
        <v>1.016</v>
      </c>
      <c r="I1707" s="10">
        <f>VLOOKUP(C1707,away!$B$2:$E$405,3,FALSE)</f>
        <v>1.7000999999999999</v>
      </c>
      <c r="J1707" s="10">
        <f>VLOOKUP(B1707,home!$B$2:$E$405,4,FALSE)</f>
        <v>0.71579999999999999</v>
      </c>
      <c r="K1707" s="12">
        <f t="shared" si="2238"/>
        <v>1.6636311315000001</v>
      </c>
      <c r="L1707" s="12">
        <f t="shared" si="2239"/>
        <v>1.23640248528</v>
      </c>
      <c r="M1707" s="13">
        <f t="shared" si="2240"/>
        <v>5.5021370384013897E-2</v>
      </c>
      <c r="N1707" s="13">
        <f t="shared" si="2241"/>
        <v>9.1535264668637609E-2</v>
      </c>
      <c r="O1707" s="13">
        <f t="shared" si="2242"/>
        <v>6.8028559086306159E-2</v>
      </c>
      <c r="P1707" s="13">
        <f t="shared" si="2243"/>
        <v>0.11317442872706612</v>
      </c>
      <c r="Q1707" s="13">
        <f t="shared" si="2244"/>
        <v>7.6140457966418815E-2</v>
      </c>
      <c r="R1707" s="13">
        <f t="shared" si="2245"/>
        <v>4.2055339762163128E-2</v>
      </c>
      <c r="S1707" s="13">
        <f t="shared" si="2246"/>
        <v>5.8197620435037303E-2</v>
      </c>
      <c r="T1707" s="13">
        <f t="shared" si="2247"/>
        <v>9.4140251460037586E-2</v>
      </c>
      <c r="U1707" s="13">
        <f t="shared" si="2248"/>
        <v>6.9964572474144379E-2</v>
      </c>
      <c r="V1707" s="13">
        <f t="shared" si="2249"/>
        <v>1.3300857063033578E-2</v>
      </c>
      <c r="W1707" s="13">
        <f t="shared" si="2250"/>
        <v>4.2223212079867178E-2</v>
      </c>
      <c r="X1707" s="13">
        <f t="shared" si="2251"/>
        <v>5.2204884352052297E-2</v>
      </c>
      <c r="Y1707" s="13">
        <f t="shared" si="2252"/>
        <v>3.2273124378316219E-2</v>
      </c>
      <c r="Z1707" s="13">
        <f t="shared" si="2253"/>
        <v>1.7332442200411101E-2</v>
      </c>
      <c r="AA1707" s="13">
        <f t="shared" si="2254"/>
        <v>2.8834790429528266E-2</v>
      </c>
      <c r="AB1707" s="13">
        <f t="shared" si="2255"/>
        <v>2.398522751442075E-2</v>
      </c>
      <c r="AC1707" s="13">
        <f t="shared" si="2256"/>
        <v>1.7099229912657581E-3</v>
      </c>
      <c r="AD1707" s="13">
        <f t="shared" si="2257"/>
        <v>1.7560962521998489E-2</v>
      </c>
      <c r="AE1707" s="13">
        <f t="shared" si="2258"/>
        <v>2.1712417706107868E-2</v>
      </c>
      <c r="AF1707" s="13">
        <f t="shared" si="2259"/>
        <v>1.3422643606634621E-2</v>
      </c>
      <c r="AG1707" s="13">
        <f t="shared" si="2260"/>
        <v>5.5319299714235836E-3</v>
      </c>
      <c r="AH1707" s="13">
        <f t="shared" si="2261"/>
        <v>5.3574686531400557E-3</v>
      </c>
      <c r="AI1707" s="13">
        <f t="shared" si="2262"/>
        <v>8.9128516373991711E-3</v>
      </c>
      <c r="AJ1707" s="13">
        <f t="shared" si="2263"/>
        <v>7.4138487272090072E-3</v>
      </c>
      <c r="AK1707" s="13">
        <f t="shared" si="2264"/>
        <v>4.1113031822721862E-3</v>
      </c>
      <c r="AL1707" s="13">
        <f t="shared" si="2265"/>
        <v>1.4068683230034862E-4</v>
      </c>
      <c r="AM1707" s="13">
        <f t="shared" si="2266"/>
        <v>5.8429927901402848E-3</v>
      </c>
      <c r="AN1707" s="13">
        <f t="shared" si="2267"/>
        <v>7.2242908072025691E-3</v>
      </c>
      <c r="AO1707" s="13">
        <f t="shared" si="2268"/>
        <v>4.4660655542053569E-3</v>
      </c>
      <c r="AP1707" s="13">
        <f t="shared" si="2269"/>
        <v>1.8406181835476348E-3</v>
      </c>
      <c r="AQ1707" s="13">
        <f t="shared" si="2270"/>
        <v>5.6893622414746331E-4</v>
      </c>
      <c r="AR1707" s="13">
        <f t="shared" si="2271"/>
        <v>1.3247975115104125E-3</v>
      </c>
      <c r="AS1707" s="13">
        <f t="shared" si="2272"/>
        <v>2.2039743830824516E-3</v>
      </c>
      <c r="AT1707" s="13">
        <f t="shared" si="2273"/>
        <v>1.8333001983622374E-3</v>
      </c>
      <c r="AU1707" s="13">
        <f t="shared" si="2274"/>
        <v>1.0166450944601813E-3</v>
      </c>
      <c r="AV1707" s="13">
        <f t="shared" si="2275"/>
        <v>4.2283060720767928E-4</v>
      </c>
      <c r="AW1707" s="13">
        <f t="shared" si="2276"/>
        <v>8.0383675186801091E-6</v>
      </c>
      <c r="AX1707" s="13">
        <f t="shared" si="2277"/>
        <v>1.6200974511345716E-3</v>
      </c>
      <c r="AY1707" s="13">
        <f t="shared" si="2278"/>
        <v>2.0030925149785777E-3</v>
      </c>
      <c r="AZ1707" s="13">
        <f t="shared" si="2279"/>
        <v>1.2383142818826393E-3</v>
      </c>
      <c r="BA1707" s="13">
        <f t="shared" si="2280"/>
        <v>5.1035161855913797E-4</v>
      </c>
      <c r="BB1707" s="13">
        <f t="shared" si="2281"/>
        <v>1.5775000238829709E-4</v>
      </c>
      <c r="BC1707" s="13">
        <f t="shared" si="2282"/>
        <v>3.9008499001163317E-5</v>
      </c>
      <c r="BD1707" s="13">
        <f t="shared" si="2283"/>
        <v>2.7299715595403856E-4</v>
      </c>
      <c r="BE1707" s="13">
        <f t="shared" si="2284"/>
        <v>4.5416656745609913E-4</v>
      </c>
      <c r="BF1707" s="13">
        <f t="shared" si="2285"/>
        <v>3.7778282025323074E-4</v>
      </c>
      <c r="BG1707" s="13">
        <f t="shared" si="2286"/>
        <v>2.0949708690638116E-4</v>
      </c>
      <c r="BH1707" s="13">
        <f t="shared" si="2287"/>
        <v>8.7131468934004247E-5</v>
      </c>
      <c r="BI1707" s="13">
        <f t="shared" si="2288"/>
        <v>2.8990924850386902E-5</v>
      </c>
      <c r="BJ1707" s="14">
        <f t="shared" si="2289"/>
        <v>0.47225666663868199</v>
      </c>
      <c r="BK1707" s="14">
        <f t="shared" si="2290"/>
        <v>0.24354797894769556</v>
      </c>
      <c r="BL1707" s="14">
        <f t="shared" si="2291"/>
        <v>0.26689607528556025</v>
      </c>
      <c r="BM1707" s="14">
        <f t="shared" si="2292"/>
        <v>0.55208268833028329</v>
      </c>
      <c r="BN1707" s="14">
        <f t="shared" si="2293"/>
        <v>0.44595542059460574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1.391</v>
      </c>
      <c r="F1708" s="10">
        <f>VLOOKUP(B1708,home!$B$2:$E$405,3,FALSE)</f>
        <v>0.55300000000000005</v>
      </c>
      <c r="G1708" s="10">
        <f>VLOOKUP(C1708,away!$B$2:$E$405,4,FALSE)</f>
        <v>0.98029999999999995</v>
      </c>
      <c r="H1708" s="10">
        <f>VLOOKUP(A1708,away!$A$2:$E$405,3,FALSE)</f>
        <v>1.016</v>
      </c>
      <c r="I1708" s="10">
        <f>VLOOKUP(C1708,away!$B$2:$E$405,3,FALSE)</f>
        <v>0.62629999999999997</v>
      </c>
      <c r="J1708" s="10">
        <f>VLOOKUP(B1708,home!$B$2:$E$405,4,FALSE)</f>
        <v>0.7571</v>
      </c>
      <c r="K1708" s="12">
        <f t="shared" si="2238"/>
        <v>0.75406930690000007</v>
      </c>
      <c r="L1708" s="12">
        <f t="shared" si="2239"/>
        <v>0.48175847768000002</v>
      </c>
      <c r="M1708" s="13">
        <f t="shared" si="2240"/>
        <v>0.29059411345270769</v>
      </c>
      <c r="N1708" s="13">
        <f t="shared" si="2241"/>
        <v>0.21912810172050329</v>
      </c>
      <c r="O1708" s="13">
        <f t="shared" si="2242"/>
        <v>0.13999617771974562</v>
      </c>
      <c r="P1708" s="13">
        <f t="shared" si="2243"/>
        <v>0.10556682070177784</v>
      </c>
      <c r="Q1708" s="13">
        <f t="shared" si="2244"/>
        <v>8.2618887893346302E-2</v>
      </c>
      <c r="R1708" s="13">
        <f t="shared" si="2245"/>
        <v>3.3722172729641696E-2</v>
      </c>
      <c r="S1708" s="13">
        <f t="shared" si="2246"/>
        <v>9.5875596899306931E-3</v>
      </c>
      <c r="T1708" s="13">
        <f t="shared" si="2247"/>
        <v>3.9802349659113084E-2</v>
      </c>
      <c r="U1708" s="13">
        <f t="shared" si="2248"/>
        <v>2.5428855417402998E-2</v>
      </c>
      <c r="V1708" s="13">
        <f t="shared" si="2249"/>
        <v>3.8699575490319839E-4</v>
      </c>
      <c r="W1708" s="13">
        <f t="shared" si="2250"/>
        <v>2.0766789176861488E-2</v>
      </c>
      <c r="X1708" s="13">
        <f t="shared" si="2251"/>
        <v>1.0004576740146289E-2</v>
      </c>
      <c r="Y1708" s="13">
        <f t="shared" si="2252"/>
        <v>2.4098948300828064E-3</v>
      </c>
      <c r="Z1708" s="13">
        <f t="shared" si="2253"/>
        <v>5.4153141994313985E-3</v>
      </c>
      <c r="AA1708" s="13">
        <f t="shared" si="2254"/>
        <v>4.0835222250109639E-3</v>
      </c>
      <c r="AB1708" s="13">
        <f t="shared" si="2255"/>
        <v>1.5396293869623814E-3</v>
      </c>
      <c r="AC1708" s="13">
        <f t="shared" si="2256"/>
        <v>8.7867212330988533E-6</v>
      </c>
      <c r="AD1708" s="13">
        <f t="shared" si="2257"/>
        <v>3.9148995802835906E-3</v>
      </c>
      <c r="AE1708" s="13">
        <f t="shared" si="2258"/>
        <v>1.8860360620674933E-3</v>
      </c>
      <c r="AF1708" s="13">
        <f t="shared" si="2259"/>
        <v>4.5430693105560877E-4</v>
      </c>
      <c r="AG1708" s="13">
        <f t="shared" si="2260"/>
        <v>7.2955405168274265E-5</v>
      </c>
      <c r="AH1708" s="13">
        <f t="shared" si="2261"/>
        <v>6.5221838121923943E-4</v>
      </c>
      <c r="AI1708" s="13">
        <f t="shared" si="2262"/>
        <v>4.9181786267343201E-4</v>
      </c>
      <c r="AJ1708" s="13">
        <f t="shared" si="2263"/>
        <v>1.8543237741359709E-4</v>
      </c>
      <c r="AK1708" s="13">
        <f t="shared" si="2264"/>
        <v>4.6609621437696807E-5</v>
      </c>
      <c r="AL1708" s="13">
        <f t="shared" si="2265"/>
        <v>1.2768135100190325E-7</v>
      </c>
      <c r="AM1708" s="13">
        <f t="shared" si="2266"/>
        <v>5.9042112261750994E-4</v>
      </c>
      <c r="AN1708" s="13">
        <f t="shared" si="2267"/>
        <v>2.8444038122232813E-4</v>
      </c>
      <c r="AO1708" s="13">
        <f t="shared" si="2268"/>
        <v>6.851578252419383E-5</v>
      </c>
      <c r="AP1708" s="13">
        <f t="shared" si="2269"/>
        <v>1.1002686361969856E-5</v>
      </c>
      <c r="AQ1708" s="13">
        <f t="shared" si="2270"/>
        <v>1.3251593580332738E-6</v>
      </c>
      <c r="AR1708" s="13">
        <f t="shared" si="2271"/>
        <v>6.2842346890218962E-5</v>
      </c>
      <c r="AS1708" s="13">
        <f t="shared" si="2272"/>
        <v>4.7387484963476792E-5</v>
      </c>
      <c r="AT1708" s="13">
        <f t="shared" si="2273"/>
        <v>1.7866723971071557E-5</v>
      </c>
      <c r="AU1708" s="13">
        <f t="shared" si="2274"/>
        <v>4.4909160538131831E-6</v>
      </c>
      <c r="AV1708" s="13">
        <f t="shared" si="2275"/>
        <v>8.4661548901124747E-7</v>
      </c>
      <c r="AW1708" s="13">
        <f t="shared" si="2276"/>
        <v>1.2884441509641055E-9</v>
      </c>
      <c r="AX1708" s="13">
        <f t="shared" si="2277"/>
        <v>7.4203074451884241E-5</v>
      </c>
      <c r="AY1708" s="13">
        <f t="shared" si="2278"/>
        <v>3.5747960187115447E-5</v>
      </c>
      <c r="AZ1708" s="13">
        <f t="shared" si="2279"/>
        <v>8.6109414399549925E-6</v>
      </c>
      <c r="BA1708" s="13">
        <f t="shared" si="2280"/>
        <v>1.3827980131681149E-6</v>
      </c>
      <c r="BB1708" s="13">
        <f t="shared" si="2281"/>
        <v>1.6654366644069988E-7</v>
      </c>
      <c r="BC1708" s="13">
        <f t="shared" si="2282"/>
        <v>1.6046764642343461E-8</v>
      </c>
      <c r="BD1708" s="13">
        <f t="shared" si="2283"/>
        <v>5.0458055619450603E-6</v>
      </c>
      <c r="BE1708" s="13">
        <f t="shared" si="2284"/>
        <v>3.8048871028480771E-6</v>
      </c>
      <c r="BF1708" s="13">
        <f t="shared" si="2285"/>
        <v>1.4345742902386991E-6</v>
      </c>
      <c r="BG1708" s="13">
        <f t="shared" si="2286"/>
        <v>3.6058948024561853E-7</v>
      </c>
      <c r="BH1708" s="13">
        <f t="shared" si="2287"/>
        <v>6.79773648610612E-8</v>
      </c>
      <c r="BI1708" s="13">
        <f t="shared" si="2288"/>
        <v>1.0251928881133772E-8</v>
      </c>
      <c r="BJ1708" s="14">
        <f t="shared" si="2289"/>
        <v>0.38213463049523538</v>
      </c>
      <c r="BK1708" s="14">
        <f t="shared" si="2290"/>
        <v>0.40618015196209062</v>
      </c>
      <c r="BL1708" s="14">
        <f t="shared" si="2291"/>
        <v>0.20629059389460427</v>
      </c>
      <c r="BM1708" s="14">
        <f t="shared" si="2292"/>
        <v>0.12835866966189635</v>
      </c>
      <c r="BN1708" s="14">
        <f t="shared" si="2293"/>
        <v>0.87162627421772243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1.391</v>
      </c>
      <c r="F1709" s="10">
        <f>VLOOKUP(B1709,home!$B$2:$E$405,3,FALSE)</f>
        <v>0.91500000000000004</v>
      </c>
      <c r="G1709" s="10">
        <f>VLOOKUP(C1709,away!$B$2:$E$405,4,FALSE)</f>
        <v>1.659</v>
      </c>
      <c r="H1709" s="10">
        <f>VLOOKUP(A1709,away!$A$2:$E$405,3,FALSE)</f>
        <v>1.016</v>
      </c>
      <c r="I1709" s="10">
        <f>VLOOKUP(C1709,away!$B$2:$E$405,3,FALSE)</f>
        <v>0.68140000000000001</v>
      </c>
      <c r="J1709" s="10">
        <f>VLOOKUP(B1709,home!$B$2:$E$405,4,FALSE)</f>
        <v>1.0737000000000001</v>
      </c>
      <c r="K1709" s="12">
        <f t="shared" si="2238"/>
        <v>2.1115171350000002</v>
      </c>
      <c r="L1709" s="12">
        <f t="shared" si="2239"/>
        <v>0.7433250868800001</v>
      </c>
      <c r="M1709" s="13">
        <f t="shared" si="2240"/>
        <v>5.7564902886574655E-2</v>
      </c>
      <c r="N1709" s="13">
        <f t="shared" si="2241"/>
        <v>0.12154927881961337</v>
      </c>
      <c r="O1709" s="13">
        <f t="shared" si="2242"/>
        <v>4.2789436439401876E-2</v>
      </c>
      <c r="P1709" s="13">
        <f t="shared" si="2243"/>
        <v>9.0350628238790462E-2</v>
      </c>
      <c r="Q1709" s="13">
        <f t="shared" si="2244"/>
        <v>0.12832669248725312</v>
      </c>
      <c r="R1709" s="13">
        <f t="shared" si="2245"/>
        <v>1.5903230779432315E-2</v>
      </c>
      <c r="S1709" s="13">
        <f t="shared" si="2246"/>
        <v>3.5452313883117641E-2</v>
      </c>
      <c r="T1709" s="13">
        <f t="shared" si="2247"/>
        <v>9.5388449842110479E-2</v>
      </c>
      <c r="U1709" s="13">
        <f t="shared" si="2248"/>
        <v>3.3579944292630746E-2</v>
      </c>
      <c r="V1709" s="13">
        <f t="shared" si="2249"/>
        <v>6.1826616011532555E-3</v>
      </c>
      <c r="W1709" s="13">
        <f t="shared" si="2250"/>
        <v>9.03213366882369E-2</v>
      </c>
      <c r="X1709" s="13">
        <f t="shared" si="2251"/>
        <v>6.7138115440901439E-2</v>
      </c>
      <c r="Y1709" s="13">
        <f t="shared" si="2252"/>
        <v>2.4952722746533759E-2</v>
      </c>
      <c r="Z1709" s="13">
        <f t="shared" si="2253"/>
        <v>3.9404234669314069E-3</v>
      </c>
      <c r="AA1709" s="13">
        <f t="shared" si="2254"/>
        <v>8.3202716695817743E-3</v>
      </c>
      <c r="AB1709" s="13">
        <f t="shared" si="2255"/>
        <v>8.7841980990884874E-3</v>
      </c>
      <c r="AC1709" s="13">
        <f t="shared" si="2256"/>
        <v>6.0649733153454364E-4</v>
      </c>
      <c r="AD1709" s="13">
        <f t="shared" si="2257"/>
        <v>4.7678762518329101E-2</v>
      </c>
      <c r="AE1709" s="13">
        <f t="shared" si="2258"/>
        <v>3.5440820291267869E-2</v>
      </c>
      <c r="AF1709" s="13">
        <f t="shared" si="2259"/>
        <v>1.3172025411052576E-2</v>
      </c>
      <c r="AG1709" s="13">
        <f t="shared" si="2260"/>
        <v>3.2636989776854094E-3</v>
      </c>
      <c r="AH1709" s="13">
        <f t="shared" si="2261"/>
        <v>7.3225390397519481E-4</v>
      </c>
      <c r="AI1709" s="13">
        <f t="shared" si="2262"/>
        <v>1.5461666654142687E-3</v>
      </c>
      <c r="AJ1709" s="13">
        <f t="shared" si="2263"/>
        <v>1.6323787037940203E-3</v>
      </c>
      <c r="AK1709" s="13">
        <f t="shared" si="2264"/>
        <v>1.148931867956721E-3</v>
      </c>
      <c r="AL1709" s="13">
        <f t="shared" si="2265"/>
        <v>3.8076961607852135E-5</v>
      </c>
      <c r="AM1709" s="13">
        <f t="shared" si="2266"/>
        <v>2.0134904806609528E-2</v>
      </c>
      <c r="AN1709" s="13">
        <f t="shared" si="2267"/>
        <v>1.4966779864693558E-2</v>
      </c>
      <c r="AO1709" s="13">
        <f t="shared" si="2268"/>
        <v>5.5625914716185866E-3</v>
      </c>
      <c r="AP1709" s="13">
        <f t="shared" si="2269"/>
        <v>1.3782712629729448E-3</v>
      </c>
      <c r="AQ1709" s="13">
        <f t="shared" si="2270"/>
        <v>2.5612590157339288E-4</v>
      </c>
      <c r="AR1709" s="13">
        <f t="shared" si="2271"/>
        <v>1.088605393581162E-4</v>
      </c>
      <c r="AS1709" s="13">
        <f t="shared" si="2272"/>
        <v>2.2986089418000432E-4</v>
      </c>
      <c r="AT1709" s="13">
        <f t="shared" si="2273"/>
        <v>2.4267760836375047E-4</v>
      </c>
      <c r="AU1709" s="13">
        <f t="shared" si="2274"/>
        <v>1.7080597611362613E-4</v>
      </c>
      <c r="AV1709" s="13">
        <f t="shared" si="2275"/>
        <v>9.0164936331080581E-5</v>
      </c>
      <c r="AW1709" s="13">
        <f t="shared" si="2276"/>
        <v>1.660095933354292E-6</v>
      </c>
      <c r="AX1709" s="13">
        <f t="shared" si="2277"/>
        <v>7.0858660851249805E-3</v>
      </c>
      <c r="AY1709" s="13">
        <f t="shared" si="2278"/>
        <v>5.2671020233455721E-3</v>
      </c>
      <c r="AZ1709" s="13">
        <f t="shared" si="2279"/>
        <v>1.9575845345545851E-3</v>
      </c>
      <c r="BA1709" s="13">
        <f t="shared" si="2280"/>
        <v>4.8504056474091072E-4</v>
      </c>
      <c r="BB1709" s="13">
        <f t="shared" si="2281"/>
        <v>9.0135704981590429E-5</v>
      </c>
      <c r="BC1709" s="13">
        <f t="shared" si="2282"/>
        <v>1.3400026147286156E-5</v>
      </c>
      <c r="BD1709" s="13">
        <f t="shared" si="2283"/>
        <v>1.3486461646029231E-5</v>
      </c>
      <c r="BE1709" s="13">
        <f t="shared" si="2284"/>
        <v>2.8476894856111028E-5</v>
      </c>
      <c r="BF1709" s="13">
        <f t="shared" si="2285"/>
        <v>3.0064725720135901E-5</v>
      </c>
      <c r="BG1709" s="13">
        <f t="shared" si="2286"/>
        <v>2.1160727839047388E-5</v>
      </c>
      <c r="BH1709" s="13">
        <f t="shared" si="2287"/>
        <v>1.1170309855305022E-5</v>
      </c>
      <c r="BI1709" s="13">
        <f t="shared" si="2288"/>
        <v>4.7172601325471845E-6</v>
      </c>
      <c r="BJ1709" s="14">
        <f t="shared" si="2289"/>
        <v>0.68442970546934689</v>
      </c>
      <c r="BK1709" s="14">
        <f t="shared" si="2290"/>
        <v>0.19546218292612397</v>
      </c>
      <c r="BL1709" s="14">
        <f t="shared" si="2291"/>
        <v>0.11538825875567113</v>
      </c>
      <c r="BM1709" s="14">
        <f t="shared" si="2292"/>
        <v>0.53747095903959541</v>
      </c>
      <c r="BN1709" s="14">
        <f t="shared" si="2293"/>
        <v>0.45648416965106586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1.391</v>
      </c>
      <c r="F1710" s="10">
        <f>VLOOKUP(B1710,home!$B$2:$E$405,3,FALSE)</f>
        <v>0.84960000000000002</v>
      </c>
      <c r="G1710" s="10">
        <f>VLOOKUP(C1710,away!$B$2:$E$405,4,FALSE)</f>
        <v>0.65359999999999996</v>
      </c>
      <c r="H1710" s="10">
        <f>VLOOKUP(A1710,away!$A$2:$E$405,3,FALSE)</f>
        <v>1.016</v>
      </c>
      <c r="I1710" s="10">
        <f>VLOOKUP(C1710,away!$B$2:$E$405,3,FALSE)</f>
        <v>0.71579999999999999</v>
      </c>
      <c r="J1710" s="10">
        <f>VLOOKUP(B1710,home!$B$2:$E$405,4,FALSE)</f>
        <v>1.5210999999999999</v>
      </c>
      <c r="K1710" s="12">
        <f t="shared" si="2238"/>
        <v>0.77242029695999992</v>
      </c>
      <c r="L1710" s="12">
        <f t="shared" si="2239"/>
        <v>1.1062242340799999</v>
      </c>
      <c r="M1710" s="13">
        <f t="shared" si="2240"/>
        <v>0.15279707714880017</v>
      </c>
      <c r="N1710" s="13">
        <f t="shared" si="2241"/>
        <v>0.11802356370589626</v>
      </c>
      <c r="O1710" s="13">
        <f t="shared" si="2242"/>
        <v>0.16902782963859414</v>
      </c>
      <c r="P1710" s="13">
        <f t="shared" si="2243"/>
        <v>0.13056052636394716</v>
      </c>
      <c r="Q1710" s="13">
        <f t="shared" si="2244"/>
        <v>4.5581898062992919E-2</v>
      </c>
      <c r="R1710" s="13">
        <f t="shared" si="2245"/>
        <v>9.3491340690079278E-2</v>
      </c>
      <c r="S1710" s="13">
        <f t="shared" si="2246"/>
        <v>2.7890014918005902E-2</v>
      </c>
      <c r="T1710" s="13">
        <f t="shared" si="2247"/>
        <v>5.0423800272646965E-2</v>
      </c>
      <c r="U1710" s="13">
        <f t="shared" si="2248"/>
        <v>7.2214609139019559E-2</v>
      </c>
      <c r="V1710" s="13">
        <f t="shared" si="2249"/>
        <v>2.6479091644804362E-3</v>
      </c>
      <c r="W1710" s="13">
        <f t="shared" si="2250"/>
        <v>1.1736127745939148E-2</v>
      </c>
      <c r="X1710" s="13">
        <f t="shared" si="2251"/>
        <v>1.298278892681657E-2</v>
      </c>
      <c r="Y1710" s="13">
        <f t="shared" si="2252"/>
        <v>7.1809378683949845E-3</v>
      </c>
      <c r="Z1710" s="13">
        <f t="shared" si="2253"/>
        <v>3.4474128915998423E-2</v>
      </c>
      <c r="AA1710" s="13">
        <f t="shared" si="2254"/>
        <v>2.662851689473282E-2</v>
      </c>
      <c r="AB1710" s="13">
        <f t="shared" si="2255"/>
        <v>1.0284203463716949E-2</v>
      </c>
      <c r="AC1710" s="13">
        <f t="shared" si="2256"/>
        <v>1.4140994249100394E-4</v>
      </c>
      <c r="AD1710" s="13">
        <f t="shared" si="2257"/>
        <v>2.266305819669702E-3</v>
      </c>
      <c r="AE1710" s="13">
        <f t="shared" si="2258"/>
        <v>2.5070424195551624E-3</v>
      </c>
      <c r="AF1710" s="13">
        <f t="shared" si="2259"/>
        <v>1.3866755401892403E-3</v>
      </c>
      <c r="AG1710" s="13">
        <f t="shared" si="2260"/>
        <v>5.1132469578777067E-4</v>
      </c>
      <c r="AH1710" s="13">
        <f t="shared" si="2261"/>
        <v>9.5340292139188855E-3</v>
      </c>
      <c r="AI1710" s="13">
        <f t="shared" si="2262"/>
        <v>7.3642776766405394E-3</v>
      </c>
      <c r="AJ1710" s="13">
        <f t="shared" si="2263"/>
        <v>2.8441587749432912E-3</v>
      </c>
      <c r="AK1710" s="13">
        <f t="shared" si="2264"/>
        <v>7.3229532184769584E-4</v>
      </c>
      <c r="AL1710" s="13">
        <f t="shared" si="2265"/>
        <v>4.8332224331075021E-6</v>
      </c>
      <c r="AM1710" s="13">
        <f t="shared" si="2266"/>
        <v>3.5010812284628953E-4</v>
      </c>
      <c r="AN1710" s="13">
        <f t="shared" si="2267"/>
        <v>3.8729809004082316E-4</v>
      </c>
      <c r="AO1710" s="13">
        <f t="shared" si="2268"/>
        <v>2.142192665080283E-4</v>
      </c>
      <c r="AP1710" s="13">
        <f t="shared" si="2269"/>
        <v>7.8991514672674314E-5</v>
      </c>
      <c r="AQ1710" s="13">
        <f t="shared" si="2270"/>
        <v>2.1845581954399558E-5</v>
      </c>
      <c r="AR1710" s="13">
        <f t="shared" si="2271"/>
        <v>2.1093548329727519E-3</v>
      </c>
      <c r="AS1710" s="13">
        <f t="shared" si="2272"/>
        <v>1.6293084864788239E-3</v>
      </c>
      <c r="AT1710" s="13">
        <f t="shared" si="2273"/>
        <v>6.2925547248271051E-4</v>
      </c>
      <c r="AU1710" s="13">
        <f t="shared" si="2274"/>
        <v>1.6201656630626682E-4</v>
      </c>
      <c r="AV1710" s="13">
        <f t="shared" si="2275"/>
        <v>3.1286221064681519E-5</v>
      </c>
      <c r="AW1710" s="13">
        <f t="shared" si="2276"/>
        <v>1.1471788391134364E-7</v>
      </c>
      <c r="AX1710" s="13">
        <f t="shared" si="2277"/>
        <v>4.5071770036173175E-5</v>
      </c>
      <c r="AY1710" s="13">
        <f t="shared" si="2278"/>
        <v>4.9859484286895557E-5</v>
      </c>
      <c r="AZ1710" s="13">
        <f t="shared" si="2279"/>
        <v>2.7577884908447422E-5</v>
      </c>
      <c r="BA1710" s="13">
        <f t="shared" si="2280"/>
        <v>1.0169108203464545E-5</v>
      </c>
      <c r="BB1710" s="13">
        <f t="shared" si="2281"/>
        <v>2.8123284834135531E-6</v>
      </c>
      <c r="BC1710" s="13">
        <f t="shared" si="2282"/>
        <v>6.2221318450910494E-7</v>
      </c>
      <c r="BD1710" s="13">
        <f t="shared" si="2283"/>
        <v>3.8890323908470452E-4</v>
      </c>
      <c r="BE1710" s="13">
        <f t="shared" si="2284"/>
        <v>3.0039675542251331E-4</v>
      </c>
      <c r="BF1710" s="13">
        <f t="shared" si="2285"/>
        <v>1.1601627551463908E-4</v>
      </c>
      <c r="BG1710" s="13">
        <f t="shared" si="2286"/>
        <v>2.9871108661736905E-5</v>
      </c>
      <c r="BH1710" s="13">
        <f t="shared" si="2287"/>
        <v>5.7682626557558093E-6</v>
      </c>
      <c r="BI1710" s="13">
        <f t="shared" si="2288"/>
        <v>8.9110463070043621E-7</v>
      </c>
      <c r="BJ1710" s="14">
        <f t="shared" si="2289"/>
        <v>0.25378904042301387</v>
      </c>
      <c r="BK1710" s="14">
        <f t="shared" si="2290"/>
        <v>0.31409163024444464</v>
      </c>
      <c r="BL1710" s="14">
        <f t="shared" si="2291"/>
        <v>0.39752432913876856</v>
      </c>
      <c r="BM1710" s="14">
        <f t="shared" si="2292"/>
        <v>0.29034714834551262</v>
      </c>
      <c r="BN1710" s="14">
        <f t="shared" si="2293"/>
        <v>0.70948223561030987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1.391</v>
      </c>
      <c r="F1711" s="10">
        <f>VLOOKUP(B1711,home!$B$2:$E$405,3,FALSE)</f>
        <v>1.1763999999999999</v>
      </c>
      <c r="G1711" s="10">
        <f>VLOOKUP(C1711,away!$B$2:$E$405,4,FALSE)</f>
        <v>0.91500000000000004</v>
      </c>
      <c r="H1711" s="10">
        <f>VLOOKUP(A1711,away!$A$2:$E$405,3,FALSE)</f>
        <v>1.016</v>
      </c>
      <c r="I1711" s="10">
        <f>VLOOKUP(C1711,away!$B$2:$E$405,3,FALSE)</f>
        <v>1.0737000000000001</v>
      </c>
      <c r="J1711" s="10">
        <f>VLOOKUP(B1711,home!$B$2:$E$405,4,FALSE)</f>
        <v>0.44740000000000002</v>
      </c>
      <c r="K1711" s="12">
        <f t="shared" si="2238"/>
        <v>1.4972807459999999</v>
      </c>
      <c r="L1711" s="12">
        <f t="shared" si="2239"/>
        <v>0.48805935408000006</v>
      </c>
      <c r="M1711" s="13">
        <f t="shared" si="2240"/>
        <v>0.13733389890347686</v>
      </c>
      <c r="N1711" s="13">
        <f t="shared" si="2241"/>
        <v>0.20562740260128637</v>
      </c>
      <c r="O1711" s="13">
        <f t="shared" si="2242"/>
        <v>6.7027093992118938E-2</v>
      </c>
      <c r="P1711" s="13">
        <f t="shared" si="2243"/>
        <v>0.10035837729473195</v>
      </c>
      <c r="Q1711" s="13">
        <f t="shared" si="2244"/>
        <v>0.15394097538244825</v>
      </c>
      <c r="R1711" s="13">
        <f t="shared" si="2245"/>
        <v>1.6356600099826507E-2</v>
      </c>
      <c r="S1711" s="13">
        <f t="shared" si="2246"/>
        <v>1.8334518960083177E-2</v>
      </c>
      <c r="T1711" s="13">
        <f t="shared" si="2247"/>
        <v>7.5132333011602867E-2</v>
      </c>
      <c r="U1711" s="13">
        <f t="shared" si="2248"/>
        <v>2.4490422399491903E-2</v>
      </c>
      <c r="V1711" s="13">
        <f t="shared" si="2249"/>
        <v>1.4886852699918839E-3</v>
      </c>
      <c r="W1711" s="13">
        <f t="shared" si="2250"/>
        <v>7.6830952820199888E-2</v>
      </c>
      <c r="X1711" s="13">
        <f t="shared" si="2251"/>
        <v>3.7498065206777717E-2</v>
      </c>
      <c r="Y1711" s="13">
        <f t="shared" si="2252"/>
        <v>9.1506407420348258E-3</v>
      </c>
      <c r="Z1711" s="13">
        <f t="shared" si="2253"/>
        <v>2.6609972265553977E-3</v>
      </c>
      <c r="AA1711" s="13">
        <f t="shared" si="2254"/>
        <v>3.9842599124807962E-3</v>
      </c>
      <c r="AB1711" s="13">
        <f t="shared" si="2255"/>
        <v>2.9827778270085713E-3</v>
      </c>
      <c r="AC1711" s="13">
        <f t="shared" si="2256"/>
        <v>6.7992152334490463E-5</v>
      </c>
      <c r="AD1711" s="13">
        <f t="shared" si="2257"/>
        <v>2.8759376588629933E-2</v>
      </c>
      <c r="AE1711" s="13">
        <f t="shared" si="2258"/>
        <v>1.4036282761590198E-2</v>
      </c>
      <c r="AF1711" s="13">
        <f t="shared" si="2259"/>
        <v>3.4252695491529751E-3</v>
      </c>
      <c r="AG1711" s="13">
        <f t="shared" si="2260"/>
        <v>5.5724494790316496E-4</v>
      </c>
      <c r="AH1711" s="13">
        <f t="shared" si="2261"/>
        <v>3.2468114690032459E-4</v>
      </c>
      <c r="AI1711" s="13">
        <f t="shared" si="2262"/>
        <v>4.8613882984305354E-4</v>
      </c>
      <c r="AJ1711" s="13">
        <f t="shared" si="2263"/>
        <v>3.6394315490348721E-4</v>
      </c>
      <c r="AK1711" s="13">
        <f t="shared" si="2264"/>
        <v>1.8164169282516225E-4</v>
      </c>
      <c r="AL1711" s="13">
        <f t="shared" si="2265"/>
        <v>1.9874429056620726E-6</v>
      </c>
      <c r="AM1711" s="13">
        <f t="shared" si="2266"/>
        <v>8.6121721666237491E-3</v>
      </c>
      <c r="AN1711" s="13">
        <f t="shared" si="2267"/>
        <v>4.2032511848681415E-3</v>
      </c>
      <c r="AO1711" s="13">
        <f t="shared" si="2268"/>
        <v>1.0257180291613698E-3</v>
      </c>
      <c r="AP1711" s="13">
        <f t="shared" si="2269"/>
        <v>1.6687042626023634E-4</v>
      </c>
      <c r="AQ1711" s="13">
        <f t="shared" si="2270"/>
        <v>2.0360668113906296E-5</v>
      </c>
      <c r="AR1711" s="13">
        <f t="shared" si="2271"/>
        <v>3.1692734167625213E-5</v>
      </c>
      <c r="AS1711" s="13">
        <f t="shared" si="2272"/>
        <v>4.7452920657281564E-5</v>
      </c>
      <c r="AT1711" s="13">
        <f t="shared" si="2273"/>
        <v>3.5525172220806683E-5</v>
      </c>
      <c r="AU1711" s="13">
        <f t="shared" si="2274"/>
        <v>1.7730385454849298E-5</v>
      </c>
      <c r="AV1711" s="13">
        <f t="shared" si="2275"/>
        <v>6.6368411901760781E-6</v>
      </c>
      <c r="AW1711" s="13">
        <f t="shared" si="2276"/>
        <v>4.034298615974667E-8</v>
      </c>
      <c r="AX1711" s="13">
        <f t="shared" si="2277"/>
        <v>2.1491399277204729E-3</v>
      </c>
      <c r="AY1711" s="13">
        <f t="shared" si="2278"/>
        <v>1.048907844950792E-3</v>
      </c>
      <c r="AZ1711" s="13">
        <f t="shared" si="2279"/>
        <v>2.5596464264806418E-4</v>
      </c>
      <c r="BA1711" s="13">
        <f t="shared" si="2280"/>
        <v>4.164197938604409E-5</v>
      </c>
      <c r="BB1711" s="13">
        <f t="shared" si="2281"/>
        <v>5.0809393904413371E-6</v>
      </c>
      <c r="BC1711" s="13">
        <f t="shared" si="2282"/>
        <v>4.9595999940368568E-7</v>
      </c>
      <c r="BD1711" s="13">
        <f t="shared" si="2283"/>
        <v>2.5779892278133843E-6</v>
      </c>
      <c r="BE1711" s="13">
        <f t="shared" si="2284"/>
        <v>3.8599736342003878E-6</v>
      </c>
      <c r="BF1711" s="13">
        <f t="shared" si="2285"/>
        <v>2.8897321012779445E-6</v>
      </c>
      <c r="BG1711" s="13">
        <f t="shared" si="2286"/>
        <v>1.4422467454471957E-6</v>
      </c>
      <c r="BH1711" s="13">
        <f t="shared" si="2287"/>
        <v>5.3986207073481247E-7</v>
      </c>
      <c r="BI1711" s="13">
        <f t="shared" si="2288"/>
        <v>1.616650168013849E-7</v>
      </c>
      <c r="BJ1711" s="14">
        <f t="shared" si="2289"/>
        <v>0.6224881473807492</v>
      </c>
      <c r="BK1711" s="14">
        <f t="shared" si="2290"/>
        <v>0.25863436786847488</v>
      </c>
      <c r="BL1711" s="14">
        <f t="shared" si="2291"/>
        <v>0.11634806857788575</v>
      </c>
      <c r="BM1711" s="14">
        <f t="shared" si="2292"/>
        <v>0.31843836527781122</v>
      </c>
      <c r="BN1711" s="14">
        <f t="shared" si="2293"/>
        <v>0.68064434827388887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1.5980000000000001</v>
      </c>
      <c r="F1712" s="10">
        <f>VLOOKUP(B1712,home!$B$2:$E$405,3,FALSE)</f>
        <v>1.0951</v>
      </c>
      <c r="G1712" s="10">
        <f>VLOOKUP(C1712,away!$B$2:$E$405,4,FALSE)</f>
        <v>1.1125</v>
      </c>
      <c r="H1712" s="10">
        <f>VLOOKUP(A1712,away!$A$2:$E$405,3,FALSE)</f>
        <v>1.2941</v>
      </c>
      <c r="I1712" s="10">
        <f>VLOOKUP(C1712,away!$B$2:$E$405,3,FALSE)</f>
        <v>0.94450000000000001</v>
      </c>
      <c r="J1712" s="10">
        <f>VLOOKUP(B1712,home!$B$2:$E$405,4,FALSE)</f>
        <v>1.0625</v>
      </c>
      <c r="K1712" s="12">
        <f t="shared" si="2238"/>
        <v>1.9468414025000003</v>
      </c>
      <c r="L1712" s="12">
        <f t="shared" si="2239"/>
        <v>1.298669790625</v>
      </c>
      <c r="M1712" s="13">
        <f t="shared" si="2240"/>
        <v>3.8948648985828865E-2</v>
      </c>
      <c r="N1712" s="13">
        <f t="shared" si="2241"/>
        <v>7.5826842417051274E-2</v>
      </c>
      <c r="O1712" s="13">
        <f t="shared" si="2242"/>
        <v>5.0581433823552992E-2</v>
      </c>
      <c r="P1712" s="13">
        <f t="shared" si="2243"/>
        <v>9.8474029565506854E-2</v>
      </c>
      <c r="Q1712" s="13">
        <f t="shared" si="2244"/>
        <v>7.3811418119179323E-2</v>
      </c>
      <c r="R1712" s="13">
        <f t="shared" si="2245"/>
        <v>3.2844290036572944E-2</v>
      </c>
      <c r="S1712" s="13">
        <f t="shared" si="2246"/>
        <v>6.2243073581297666E-2</v>
      </c>
      <c r="T1712" s="13">
        <f t="shared" si="2247"/>
        <v>9.5856658914568932E-2</v>
      </c>
      <c r="U1712" s="13">
        <f t="shared" si="2248"/>
        <v>6.3942623678918453E-2</v>
      </c>
      <c r="V1712" s="13">
        <f t="shared" si="2249"/>
        <v>1.7485491018137553E-2</v>
      </c>
      <c r="W1712" s="13">
        <f t="shared" si="2250"/>
        <v>4.7899708257219016E-2</v>
      </c>
      <c r="X1712" s="13">
        <f t="shared" si="2251"/>
        <v>6.2205904093401196E-2</v>
      </c>
      <c r="Y1712" s="13">
        <f t="shared" si="2252"/>
        <v>4.0392464222308098E-2</v>
      </c>
      <c r="Z1712" s="13">
        <f t="shared" si="2253"/>
        <v>1.4217962421674318E-2</v>
      </c>
      <c r="AA1712" s="13">
        <f t="shared" si="2254"/>
        <v>2.7680117901704725E-2</v>
      </c>
      <c r="AB1712" s="13">
        <f t="shared" si="2255"/>
        <v>2.6944399778560099E-2</v>
      </c>
      <c r="AC1712" s="13">
        <f t="shared" si="2256"/>
        <v>2.7630399325820777E-3</v>
      </c>
      <c r="AD1712" s="13">
        <f t="shared" si="2257"/>
        <v>2.3313283800706273E-2</v>
      </c>
      <c r="AE1712" s="13">
        <f t="shared" si="2258"/>
        <v>3.0276257392244418E-2</v>
      </c>
      <c r="AF1712" s="13">
        <f t="shared" si="2259"/>
        <v>1.9659430424247344E-2</v>
      </c>
      <c r="AG1712" s="13">
        <f t="shared" si="2260"/>
        <v>8.5103694642880163E-3</v>
      </c>
      <c r="AH1712" s="13">
        <f t="shared" si="2261"/>
        <v>4.6161095703174757E-3</v>
      </c>
      <c r="AI1712" s="13">
        <f t="shared" si="2262"/>
        <v>8.9868332299705474E-3</v>
      </c>
      <c r="AJ1712" s="13">
        <f t="shared" si="2263"/>
        <v>8.7479695047347362E-3</v>
      </c>
      <c r="AK1712" s="13">
        <f t="shared" si="2264"/>
        <v>5.6769697398750029E-3</v>
      </c>
      <c r="AL1712" s="13">
        <f t="shared" si="2265"/>
        <v>2.7943220943120288E-4</v>
      </c>
      <c r="AM1712" s="13">
        <f t="shared" si="2266"/>
        <v>9.0774532262895054E-3</v>
      </c>
      <c r="AN1712" s="13">
        <f t="shared" si="2267"/>
        <v>1.1788614280793622E-2</v>
      </c>
      <c r="AO1712" s="13">
        <f t="shared" si="2268"/>
        <v>7.6547586198985719E-3</v>
      </c>
      <c r="AP1712" s="13">
        <f t="shared" si="2269"/>
        <v>3.3136679247295305E-3</v>
      </c>
      <c r="AQ1712" s="13">
        <f t="shared" si="2270"/>
        <v>1.0758401075023193E-3</v>
      </c>
      <c r="AR1712" s="13">
        <f t="shared" si="2271"/>
        <v>1.1989604098372509E-3</v>
      </c>
      <c r="AS1712" s="13">
        <f t="shared" si="2272"/>
        <v>2.3341857658295282E-3</v>
      </c>
      <c r="AT1712" s="13">
        <f t="shared" si="2273"/>
        <v>2.2721447450215486E-3</v>
      </c>
      <c r="AU1712" s="13">
        <f t="shared" si="2274"/>
        <v>1.474501820693586E-3</v>
      </c>
      <c r="AV1712" s="13">
        <f t="shared" si="2275"/>
        <v>7.1765529814697617E-4</v>
      </c>
      <c r="AW1712" s="13">
        <f t="shared" si="2276"/>
        <v>1.9624711261269307E-5</v>
      </c>
      <c r="AX1712" s="13">
        <f t="shared" si="2277"/>
        <v>2.9453936283662684E-3</v>
      </c>
      <c r="AY1712" s="13">
        <f t="shared" si="2278"/>
        <v>3.8250937266586307E-3</v>
      </c>
      <c r="AZ1712" s="13">
        <f t="shared" si="2279"/>
        <v>2.4837668345603836E-3</v>
      </c>
      <c r="BA1712" s="13">
        <f t="shared" si="2280"/>
        <v>1.0751976516666173E-3</v>
      </c>
      <c r="BB1712" s="13">
        <f t="shared" si="2281"/>
        <v>3.4908167729259441E-4</v>
      </c>
      <c r="BC1712" s="13">
        <f t="shared" si="2282"/>
        <v>9.0668365752119462E-5</v>
      </c>
      <c r="BD1712" s="13">
        <f t="shared" si="2283"/>
        <v>2.5950894406850098E-4</v>
      </c>
      <c r="BE1712" s="13">
        <f t="shared" si="2284"/>
        <v>5.0522275663161462E-4</v>
      </c>
      <c r="BF1712" s="13">
        <f t="shared" si="2285"/>
        <v>4.917942900478045E-4</v>
      </c>
      <c r="BG1712" s="13">
        <f t="shared" si="2286"/>
        <v>3.1914849512605328E-4</v>
      </c>
      <c r="BH1712" s="13">
        <f t="shared" si="2287"/>
        <v>1.5533287596424249E-4</v>
      </c>
      <c r="BI1712" s="13">
        <f t="shared" si="2288"/>
        <v>6.0481694819316868E-5</v>
      </c>
      <c r="BJ1712" s="14">
        <f t="shared" si="2289"/>
        <v>0.52143187314872419</v>
      </c>
      <c r="BK1712" s="14">
        <f t="shared" si="2290"/>
        <v>0.22401880901944285</v>
      </c>
      <c r="BL1712" s="14">
        <f t="shared" si="2291"/>
        <v>0.23980968436039338</v>
      </c>
      <c r="BM1712" s="14">
        <f t="shared" si="2292"/>
        <v>0.62518619698714495</v>
      </c>
      <c r="BN1712" s="14">
        <f t="shared" si="2293"/>
        <v>0.37048666294769228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1.5980000000000001</v>
      </c>
      <c r="F1713" s="10">
        <f>VLOOKUP(B1713,home!$B$2:$E$405,3,FALSE)</f>
        <v>0.34770000000000001</v>
      </c>
      <c r="G1713" s="10">
        <f>VLOOKUP(C1713,away!$B$2:$E$405,4,FALSE)</f>
        <v>0.83440000000000003</v>
      </c>
      <c r="H1713" s="10">
        <f>VLOOKUP(A1713,away!$A$2:$E$405,3,FALSE)</f>
        <v>1.2941</v>
      </c>
      <c r="I1713" s="10">
        <f>VLOOKUP(C1713,away!$B$2:$E$405,3,FALSE)</f>
        <v>1.2879</v>
      </c>
      <c r="J1713" s="10">
        <f>VLOOKUP(B1713,home!$B$2:$E$405,4,FALSE)</f>
        <v>1.3737999999999999</v>
      </c>
      <c r="K1713" s="12">
        <f t="shared" si="2238"/>
        <v>0.46361316624000004</v>
      </c>
      <c r="L1713" s="12">
        <f t="shared" si="2239"/>
        <v>2.2896731555819998</v>
      </c>
      <c r="M1713" s="13">
        <f t="shared" si="2240"/>
        <v>6.3718118511155719E-2</v>
      </c>
      <c r="N1713" s="13">
        <f t="shared" si="2241"/>
        <v>2.9540558669812464E-2</v>
      </c>
      <c r="O1713" s="13">
        <f t="shared" si="2242"/>
        <v>0.14589366547918578</v>
      </c>
      <c r="P1713" s="13">
        <f t="shared" si="2243"/>
        <v>6.7638224187164711E-2</v>
      </c>
      <c r="Q1713" s="13">
        <f t="shared" si="2244"/>
        <v>6.8476959687051196E-3</v>
      </c>
      <c r="R1713" s="13">
        <f t="shared" si="2245"/>
        <v>0.16702440470857602</v>
      </c>
      <c r="S1713" s="13">
        <f t="shared" si="2246"/>
        <v>1.7949876260047515E-2</v>
      </c>
      <c r="T1713" s="13">
        <f t="shared" si="2247"/>
        <v>1.5678985637131191E-2</v>
      </c>
      <c r="U1713" s="13">
        <f t="shared" si="2248"/>
        <v>7.7434713106294101E-2</v>
      </c>
      <c r="V1713" s="13">
        <f t="shared" si="2249"/>
        <v>2.1171332999810476E-3</v>
      </c>
      <c r="W1713" s="13">
        <f t="shared" si="2250"/>
        <v>1.0582273365000883E-3</v>
      </c>
      <c r="X1713" s="13">
        <f t="shared" si="2251"/>
        <v>2.422994724887292E-3</v>
      </c>
      <c r="Y1713" s="13">
        <f t="shared" si="2252"/>
        <v>2.7739329888456137E-3</v>
      </c>
      <c r="Z1713" s="13">
        <f t="shared" si="2253"/>
        <v>0.12747709859609674</v>
      </c>
      <c r="AA1713" s="13">
        <f t="shared" si="2254"/>
        <v>5.9100061303225079E-2</v>
      </c>
      <c r="AB1713" s="13">
        <f t="shared" si="2255"/>
        <v>1.3699783272883138E-2</v>
      </c>
      <c r="AC1713" s="13">
        <f t="shared" si="2256"/>
        <v>1.4046155564170375E-4</v>
      </c>
      <c r="AD1713" s="13">
        <f t="shared" si="2257"/>
        <v>1.2265203151913198E-4</v>
      </c>
      <c r="AE1713" s="13">
        <f t="shared" si="2258"/>
        <v>2.808330640469538E-4</v>
      </c>
      <c r="AF1713" s="13">
        <f t="shared" si="2259"/>
        <v>3.2150796397407538E-4</v>
      </c>
      <c r="AG1713" s="13">
        <f t="shared" si="2260"/>
        <v>2.4538271813908833E-4</v>
      </c>
      <c r="AH1713" s="13">
        <f t="shared" si="2261"/>
        <v>7.2970222651740663E-2</v>
      </c>
      <c r="AI1713" s="13">
        <f t="shared" si="2262"/>
        <v>3.382995596481126E-2</v>
      </c>
      <c r="AJ1713" s="13">
        <f t="shared" si="2263"/>
        <v>7.8420064993029604E-3</v>
      </c>
      <c r="AK1713" s="13">
        <f t="shared" si="2264"/>
        <v>1.2118858209388349E-3</v>
      </c>
      <c r="AL1713" s="13">
        <f t="shared" si="2265"/>
        <v>5.9641247495455274E-6</v>
      </c>
      <c r="AM1713" s="13">
        <f t="shared" si="2266"/>
        <v>1.1372619335670614E-5</v>
      </c>
      <c r="AN1713" s="13">
        <f t="shared" si="2267"/>
        <v>2.6039581201537804E-5</v>
      </c>
      <c r="AO1713" s="13">
        <f t="shared" si="2268"/>
        <v>2.98110650298794E-5</v>
      </c>
      <c r="AP1713" s="13">
        <f t="shared" si="2269"/>
        <v>2.2752531779408053E-5</v>
      </c>
      <c r="AQ1713" s="13">
        <f t="shared" si="2270"/>
        <v>1.3023965309209247E-5</v>
      </c>
      <c r="AR1713" s="13">
        <f t="shared" si="2271"/>
        <v>3.341559199250644E-2</v>
      </c>
      <c r="AS1713" s="13">
        <f t="shared" si="2272"/>
        <v>1.5491908405429902E-2</v>
      </c>
      <c r="AT1713" s="13">
        <f t="shared" si="2273"/>
        <v>3.5911263534707132E-3</v>
      </c>
      <c r="AU1713" s="13">
        <f t="shared" si="2274"/>
        <v>5.5496448636682108E-4</v>
      </c>
      <c r="AV1713" s="13">
        <f t="shared" si="2275"/>
        <v>6.4322210668819302E-5</v>
      </c>
      <c r="AW1713" s="13">
        <f t="shared" si="2276"/>
        <v>1.7586259272171892E-7</v>
      </c>
      <c r="AX1713" s="13">
        <f t="shared" si="2277"/>
        <v>8.787493431087495E-7</v>
      </c>
      <c r="AY1713" s="13">
        <f t="shared" si="2278"/>
        <v>2.0120487814014197E-6</v>
      </c>
      <c r="AZ1713" s="13">
        <f t="shared" si="2279"/>
        <v>2.3034670412481538E-6</v>
      </c>
      <c r="BA1713" s="13">
        <f t="shared" si="2280"/>
        <v>1.758062216371264E-6</v>
      </c>
      <c r="BB1713" s="13">
        <f t="shared" si="2281"/>
        <v>1.0063469656670696E-6</v>
      </c>
      <c r="BC1713" s="13">
        <f t="shared" si="2282"/>
        <v>4.6084112649785796E-7</v>
      </c>
      <c r="BD1713" s="13">
        <f t="shared" si="2283"/>
        <v>1.2751797327187132E-2</v>
      </c>
      <c r="BE1713" s="13">
        <f t="shared" si="2284"/>
        <v>5.9119011341079962E-3</v>
      </c>
      <c r="BF1713" s="13">
        <f t="shared" si="2285"/>
        <v>1.3704176016408273E-3</v>
      </c>
      <c r="BG1713" s="13">
        <f t="shared" si="2286"/>
        <v>2.1178121445591038E-4</v>
      </c>
      <c r="BH1713" s="13">
        <f t="shared" si="2287"/>
        <v>2.454613984601427E-5</v>
      </c>
      <c r="BI1713" s="13">
        <f t="shared" si="2288"/>
        <v>2.2759827225961012E-6</v>
      </c>
      <c r="BJ1713" s="14">
        <f t="shared" si="2289"/>
        <v>5.9404190381691008E-2</v>
      </c>
      <c r="BK1713" s="14">
        <f t="shared" si="2290"/>
        <v>0.15157178998752163</v>
      </c>
      <c r="BL1713" s="14">
        <f t="shared" si="2291"/>
        <v>0.65239733165536096</v>
      </c>
      <c r="BM1713" s="14">
        <f t="shared" si="2292"/>
        <v>0.51018590690988186</v>
      </c>
      <c r="BN1713" s="14">
        <f t="shared" si="2293"/>
        <v>0.48066266752459974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1.5980000000000001</v>
      </c>
      <c r="F1714" s="10">
        <f>VLOOKUP(B1714,home!$B$2:$E$405,3,FALSE)</f>
        <v>1.0951</v>
      </c>
      <c r="G1714" s="10">
        <f>VLOOKUP(C1714,away!$B$2:$E$405,4,FALSE)</f>
        <v>0.48670000000000002</v>
      </c>
      <c r="H1714" s="10">
        <f>VLOOKUP(A1714,away!$A$2:$E$405,3,FALSE)</f>
        <v>1.2941</v>
      </c>
      <c r="I1714" s="10">
        <f>VLOOKUP(C1714,away!$B$2:$E$405,3,FALSE)</f>
        <v>1.2879</v>
      </c>
      <c r="J1714" s="10">
        <f>VLOOKUP(B1714,home!$B$2:$E$405,4,FALSE)</f>
        <v>0.96589999999999998</v>
      </c>
      <c r="K1714" s="12">
        <f t="shared" si="2238"/>
        <v>0.85171030166000006</v>
      </c>
      <c r="L1714" s="12">
        <f t="shared" si="2239"/>
        <v>1.609837895601</v>
      </c>
      <c r="M1714" s="13">
        <f t="shared" si="2240"/>
        <v>8.5302783147567784E-2</v>
      </c>
      <c r="N1714" s="13">
        <f t="shared" si="2241"/>
        <v>7.2653259167052536E-2</v>
      </c>
      <c r="O1714" s="13">
        <f t="shared" si="2242"/>
        <v>0.13732365291118898</v>
      </c>
      <c r="P1714" s="13">
        <f t="shared" si="2243"/>
        <v>0.11695996984604191</v>
      </c>
      <c r="Q1714" s="13">
        <f t="shared" si="2244"/>
        <v>3.0939764640876236E-2</v>
      </c>
      <c r="R1714" s="13">
        <f t="shared" si="2245"/>
        <v>0.11053441020939532</v>
      </c>
      <c r="S1714" s="13">
        <f t="shared" si="2246"/>
        <v>4.0091407459479471E-2</v>
      </c>
      <c r="T1714" s="13">
        <f t="shared" si="2247"/>
        <v>4.9808005599858422E-2</v>
      </c>
      <c r="U1714" s="13">
        <f t="shared" si="2248"/>
        <v>9.4143295863254289E-2</v>
      </c>
      <c r="V1714" s="13">
        <f t="shared" si="2249"/>
        <v>6.107772330416498E-3</v>
      </c>
      <c r="W1714" s="13">
        <f t="shared" si="2250"/>
        <v>8.7839054251900358E-3</v>
      </c>
      <c r="X1714" s="13">
        <f t="shared" si="2251"/>
        <v>1.4140663824846134E-2</v>
      </c>
      <c r="Y1714" s="13">
        <f t="shared" si="2252"/>
        <v>1.1382088247095747E-2</v>
      </c>
      <c r="Z1714" s="13">
        <f t="shared" si="2253"/>
        <v>5.9314160774330223E-2</v>
      </c>
      <c r="AA1714" s="13">
        <f t="shared" si="2254"/>
        <v>5.0518481765814541E-2</v>
      </c>
      <c r="AB1714" s="13">
        <f t="shared" si="2255"/>
        <v>2.1513555672083556E-2</v>
      </c>
      <c r="AC1714" s="13">
        <f t="shared" si="2256"/>
        <v>5.2340383955893429E-4</v>
      </c>
      <c r="AD1714" s="13">
        <f t="shared" si="2257"/>
        <v>1.8703356848603786E-3</v>
      </c>
      <c r="AE1714" s="13">
        <f t="shared" si="2258"/>
        <v>3.0109372629830867E-3</v>
      </c>
      <c r="AF1714" s="13">
        <f t="shared" si="2259"/>
        <v>2.4235604536136644E-3</v>
      </c>
      <c r="AG1714" s="13">
        <f t="shared" si="2260"/>
        <v>1.3005131535024088E-3</v>
      </c>
      <c r="AH1714" s="13">
        <f t="shared" si="2261"/>
        <v>2.3871545940071775E-2</v>
      </c>
      <c r="AI1714" s="13">
        <f t="shared" si="2262"/>
        <v>2.0331641593709083E-2</v>
      </c>
      <c r="AJ1714" s="13">
        <f t="shared" si="2263"/>
        <v>8.6583342975104817E-3</v>
      </c>
      <c r="AK1714" s="13">
        <f t="shared" si="2264"/>
        <v>2.4581308388019261E-3</v>
      </c>
      <c r="AL1714" s="13">
        <f t="shared" si="2265"/>
        <v>2.8705885099300442E-5</v>
      </c>
      <c r="AM1714" s="13">
        <f t="shared" si="2266"/>
        <v>3.1859683407157931E-4</v>
      </c>
      <c r="AN1714" s="13">
        <f t="shared" si="2267"/>
        <v>5.1288925690693213E-4</v>
      </c>
      <c r="AO1714" s="13">
        <f t="shared" si="2268"/>
        <v>4.1283428100770826E-4</v>
      </c>
      <c r="AP1714" s="13">
        <f t="shared" si="2269"/>
        <v>2.2153209005646701E-4</v>
      </c>
      <c r="AQ1714" s="13">
        <f t="shared" si="2270"/>
        <v>8.9157688416148468E-5</v>
      </c>
      <c r="AR1714" s="13">
        <f t="shared" si="2271"/>
        <v>7.685863856181553E-3</v>
      </c>
      <c r="AS1714" s="13">
        <f t="shared" si="2272"/>
        <v>6.5461294234660829E-3</v>
      </c>
      <c r="AT1714" s="13">
        <f t="shared" si="2273"/>
        <v>2.7877029329828494E-3</v>
      </c>
      <c r="AU1714" s="13">
        <f t="shared" si="2274"/>
        <v>7.9143843532976333E-4</v>
      </c>
      <c r="AV1714" s="13">
        <f t="shared" si="2275"/>
        <v>1.6851906712500776E-4</v>
      </c>
      <c r="AW1714" s="13">
        <f t="shared" si="2276"/>
        <v>1.0933079046104069E-6</v>
      </c>
      <c r="AX1714" s="13">
        <f t="shared" si="2277"/>
        <v>4.5225367609170943E-5</v>
      </c>
      <c r="AY1714" s="13">
        <f t="shared" si="2278"/>
        <v>7.2805510619729366E-5</v>
      </c>
      <c r="AZ1714" s="13">
        <f t="shared" si="2279"/>
        <v>5.8602535002110714E-5</v>
      </c>
      <c r="BA1714" s="13">
        <f t="shared" si="2280"/>
        <v>3.1446860541560621E-5</v>
      </c>
      <c r="BB1714" s="13">
        <f t="shared" si="2281"/>
        <v>1.2656086949371011E-5</v>
      </c>
      <c r="BC1714" s="13">
        <f t="shared" si="2282"/>
        <v>4.0748496762237443E-6</v>
      </c>
      <c r="BD1714" s="13">
        <f t="shared" si="2283"/>
        <v>2.0621658160185144E-3</v>
      </c>
      <c r="BE1714" s="13">
        <f t="shared" si="2284"/>
        <v>1.7563678692340693E-3</v>
      </c>
      <c r="BF1714" s="13">
        <f t="shared" si="2285"/>
        <v>7.4795830386564018E-4</v>
      </c>
      <c r="BG1714" s="13">
        <f t="shared" si="2286"/>
        <v>2.1234793087150216E-4</v>
      </c>
      <c r="BH1714" s="13">
        <f t="shared" si="2287"/>
        <v>4.5214730064860973E-5</v>
      </c>
      <c r="BI1714" s="13">
        <f t="shared" si="2288"/>
        <v>7.7019702766036451E-6</v>
      </c>
      <c r="BJ1714" s="14">
        <f t="shared" si="2289"/>
        <v>0.19809285482073563</v>
      </c>
      <c r="BK1714" s="14">
        <f t="shared" si="2290"/>
        <v>0.24908684801878361</v>
      </c>
      <c r="BL1714" s="14">
        <f t="shared" si="2291"/>
        <v>0.4921644594272464</v>
      </c>
      <c r="BM1714" s="14">
        <f t="shared" si="2292"/>
        <v>0.44487277091625815</v>
      </c>
      <c r="BN1714" s="14">
        <f t="shared" si="2293"/>
        <v>0.55371383992212275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1.8147</v>
      </c>
      <c r="F1721" s="10">
        <f>VLOOKUP(B1721,home!$B$2:$E$405,3,FALSE)</f>
        <v>0.98399999999999999</v>
      </c>
      <c r="G1721" s="10">
        <f>VLOOKUP(C1721,away!$B$2:$E$405,4,FALSE)</f>
        <v>0.84499999999999997</v>
      </c>
      <c r="H1721" s="10">
        <f>VLOOKUP(A1721,away!$A$2:$E$405,3,FALSE)</f>
        <v>1.2371000000000001</v>
      </c>
      <c r="I1721" s="10">
        <f>VLOOKUP(C1721,away!$B$2:$E$405,3,FALSE)</f>
        <v>0.91610000000000003</v>
      </c>
      <c r="J1721" s="10">
        <f>VLOOKUP(B1721,home!$B$2:$E$405,4,FALSE)</f>
        <v>0.86609999999999998</v>
      </c>
      <c r="K1721" s="12">
        <f t="shared" si="2238"/>
        <v>1.5088867559999999</v>
      </c>
      <c r="L1721" s="12">
        <f t="shared" si="2239"/>
        <v>0.98155746119100018</v>
      </c>
      <c r="M1721" s="13">
        <f t="shared" si="2240"/>
        <v>8.2873144721770389E-2</v>
      </c>
      <c r="N1721" s="13">
        <f t="shared" si="2241"/>
        <v>0.12504619049875063</v>
      </c>
      <c r="O1721" s="13">
        <f t="shared" si="2242"/>
        <v>8.1344753534015282E-2</v>
      </c>
      <c r="P1721" s="13">
        <f t="shared" si="2243"/>
        <v>0.12274002127755984</v>
      </c>
      <c r="Q1721" s="13">
        <f t="shared" si="2244"/>
        <v>9.4340270365908946E-2</v>
      </c>
      <c r="R1721" s="13">
        <f t="shared" si="2245"/>
        <v>3.9922274880027836E-2</v>
      </c>
      <c r="S1721" s="13">
        <f t="shared" si="2246"/>
        <v>4.5446304933262377E-2</v>
      </c>
      <c r="T1721" s="13">
        <f t="shared" si="2247"/>
        <v>9.2600396268434138E-2</v>
      </c>
      <c r="U1721" s="13">
        <f t="shared" si="2248"/>
        <v>6.0238191835865477E-2</v>
      </c>
      <c r="V1721" s="13">
        <f t="shared" si="2249"/>
        <v>7.4787401518876433E-3</v>
      </c>
      <c r="W1721" s="13">
        <f t="shared" si="2250"/>
        <v>4.7449594837526414E-2</v>
      </c>
      <c r="X1721" s="13">
        <f t="shared" si="2251"/>
        <v>4.6574503843264017E-2</v>
      </c>
      <c r="Y1721" s="13">
        <f t="shared" si="2252"/>
        <v>2.2857775874312352E-2</v>
      </c>
      <c r="Z1721" s="13">
        <f t="shared" si="2253"/>
        <v>1.3062002258736457E-2</v>
      </c>
      <c r="AA1721" s="13">
        <f t="shared" si="2254"/>
        <v>1.9709082215049523E-2</v>
      </c>
      <c r="AB1721" s="13">
        <f t="shared" si="2255"/>
        <v>1.4869386563601686E-2</v>
      </c>
      <c r="AC1721" s="13">
        <f t="shared" si="2256"/>
        <v>6.9227848814431149E-4</v>
      </c>
      <c r="AD1721" s="13">
        <f t="shared" si="2257"/>
        <v>1.7899016306977402E-2</v>
      </c>
      <c r="AE1721" s="13">
        <f t="shared" si="2258"/>
        <v>1.7568913004093051E-2</v>
      </c>
      <c r="AF1721" s="13">
        <f t="shared" si="2259"/>
        <v>8.6224488220915611E-3</v>
      </c>
      <c r="AG1721" s="13">
        <f t="shared" si="2260"/>
        <v>2.8211429916871747E-3</v>
      </c>
      <c r="AH1721" s="13">
        <f t="shared" si="2261"/>
        <v>3.2052764437891161E-3</v>
      </c>
      <c r="AI1721" s="13">
        <f t="shared" si="2262"/>
        <v>4.8363991753521754E-3</v>
      </c>
      <c r="AJ1721" s="13">
        <f t="shared" si="2263"/>
        <v>3.64878933120911E-3</v>
      </c>
      <c r="AK1721" s="13">
        <f t="shared" si="2264"/>
        <v>1.8352032990985076E-3</v>
      </c>
      <c r="AL1721" s="13">
        <f t="shared" si="2265"/>
        <v>4.1012212894828597E-5</v>
      </c>
      <c r="AM1721" s="13">
        <f t="shared" si="2266"/>
        <v>5.4015177302052424E-3</v>
      </c>
      <c r="AN1721" s="13">
        <f t="shared" si="2267"/>
        <v>5.3019000298384321E-3</v>
      </c>
      <c r="AO1721" s="13">
        <f t="shared" si="2268"/>
        <v>2.6020597663883494E-3</v>
      </c>
      <c r="AP1721" s="13">
        <f t="shared" si="2269"/>
        <v>8.5135705938779857E-4</v>
      </c>
      <c r="AQ1721" s="13">
        <f t="shared" si="2270"/>
        <v>2.0891396844493077E-4</v>
      </c>
      <c r="AR1721" s="13">
        <f t="shared" si="2271"/>
        <v>6.2923260171619257E-4</v>
      </c>
      <c r="AS1721" s="13">
        <f t="shared" si="2272"/>
        <v>9.4944073917298569E-4</v>
      </c>
      <c r="AT1721" s="13">
        <f t="shared" si="2273"/>
        <v>7.1629927847248443E-4</v>
      </c>
      <c r="AU1721" s="13">
        <f t="shared" si="2274"/>
        <v>3.6027149820649581E-4</v>
      </c>
      <c r="AV1721" s="13">
        <f t="shared" si="2275"/>
        <v>1.3590222305201487E-4</v>
      </c>
      <c r="AW1721" s="13">
        <f t="shared" si="2276"/>
        <v>1.6872641447128368E-6</v>
      </c>
      <c r="AX1721" s="13">
        <f t="shared" si="2277"/>
        <v>1.3583797609009792E-3</v>
      </c>
      <c r="AY1721" s="13">
        <f t="shared" si="2278"/>
        <v>1.3333277894432031E-3</v>
      </c>
      <c r="AZ1721" s="13">
        <f t="shared" si="2279"/>
        <v>6.5436891997063928E-4</v>
      </c>
      <c r="BA1721" s="13">
        <f t="shared" si="2280"/>
        <v>2.1410023192289254E-4</v>
      </c>
      <c r="BB1721" s="13">
        <f t="shared" si="2281"/>
        <v>5.2537920021659675E-5</v>
      </c>
      <c r="BC1721" s="13">
        <f t="shared" si="2282"/>
        <v>1.031379747854322E-5</v>
      </c>
      <c r="BD1721" s="13">
        <f t="shared" si="2283"/>
        <v>1.0293799250652561E-4</v>
      </c>
      <c r="BE1721" s="13">
        <f t="shared" si="2284"/>
        <v>1.5532177358232373E-4</v>
      </c>
      <c r="BF1721" s="13">
        <f t="shared" si="2285"/>
        <v>1.1718148353839948E-4</v>
      </c>
      <c r="BG1721" s="13">
        <f t="shared" si="2286"/>
        <v>5.8937862853174322E-5</v>
      </c>
      <c r="BH1721" s="13">
        <f t="shared" si="2287"/>
        <v>2.2232640171524786E-5</v>
      </c>
      <c r="BI1721" s="13">
        <f t="shared" si="2288"/>
        <v>6.7093072611454587E-6</v>
      </c>
      <c r="BJ1721" s="14">
        <f t="shared" si="2289"/>
        <v>0.4937690297870484</v>
      </c>
      <c r="BK1721" s="14">
        <f t="shared" si="2290"/>
        <v>0.26060482957496262</v>
      </c>
      <c r="BL1721" s="14">
        <f t="shared" si="2291"/>
        <v>0.23286382467854197</v>
      </c>
      <c r="BM1721" s="14">
        <f t="shared" si="2292"/>
        <v>0.45270139049595809</v>
      </c>
      <c r="BN1721" s="14">
        <f t="shared" si="2293"/>
        <v>0.54626665527803298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1.8147</v>
      </c>
      <c r="F1722" s="10">
        <f>VLOOKUP(B1722,home!$B$2:$E$405,3,FALSE)</f>
        <v>1.2988999999999999</v>
      </c>
      <c r="G1722" s="10">
        <f>VLOOKUP(C1722,away!$B$2:$E$405,4,FALSE)</f>
        <v>0.9919</v>
      </c>
      <c r="H1722" s="10">
        <f>VLOOKUP(A1722,away!$A$2:$E$405,3,FALSE)</f>
        <v>1.2371000000000001</v>
      </c>
      <c r="I1722" s="10">
        <f>VLOOKUP(C1722,away!$B$2:$E$405,3,FALSE)</f>
        <v>1.4011</v>
      </c>
      <c r="J1722" s="10">
        <f>VLOOKUP(B1722,home!$B$2:$E$405,4,FALSE)</f>
        <v>0.98160000000000003</v>
      </c>
      <c r="K1722" s="12">
        <f t="shared" si="2238"/>
        <v>2.338021207977</v>
      </c>
      <c r="L1722" s="12">
        <f t="shared" si="2239"/>
        <v>1.7014080750960003</v>
      </c>
      <c r="M1722" s="13">
        <f t="shared" si="2240"/>
        <v>1.7607518457453779E-2</v>
      </c>
      <c r="N1722" s="13">
        <f t="shared" si="2241"/>
        <v>4.1166751573373413E-2</v>
      </c>
      <c r="O1722" s="13">
        <f t="shared" si="2242"/>
        <v>2.9957574085913732E-2</v>
      </c>
      <c r="P1722" s="13">
        <f t="shared" si="2243"/>
        <v>7.0041443552408489E-2</v>
      </c>
      <c r="Q1722" s="13">
        <f t="shared" si="2244"/>
        <v>4.8124369121033787E-2</v>
      </c>
      <c r="R1722" s="13">
        <f t="shared" si="2245"/>
        <v>2.5485029230030164E-2</v>
      </c>
      <c r="S1722" s="13">
        <f t="shared" si="2246"/>
        <v>6.9654957721036165E-2</v>
      </c>
      <c r="T1722" s="13">
        <f t="shared" si="2247"/>
        <v>8.1879190231427493E-2</v>
      </c>
      <c r="U1722" s="13">
        <f t="shared" si="2248"/>
        <v>5.9584538825724273E-2</v>
      </c>
      <c r="V1722" s="13">
        <f t="shared" si="2249"/>
        <v>3.0786935334547651E-2</v>
      </c>
      <c r="W1722" s="13">
        <f t="shared" si="2250"/>
        <v>3.7505265208496813E-2</v>
      </c>
      <c r="X1722" s="13">
        <f t="shared" si="2251"/>
        <v>6.381176108435356E-2</v>
      </c>
      <c r="Y1722" s="13">
        <f t="shared" si="2252"/>
        <v>5.4284922797507948E-2</v>
      </c>
      <c r="Z1722" s="13">
        <f t="shared" si="2253"/>
        <v>1.4453478175343638E-2</v>
      </c>
      <c r="AA1722" s="13">
        <f t="shared" si="2254"/>
        <v>3.3792538502986136E-2</v>
      </c>
      <c r="AB1722" s="13">
        <f t="shared" si="2255"/>
        <v>3.9503835845680464E-2</v>
      </c>
      <c r="AC1722" s="13">
        <f t="shared" si="2256"/>
        <v>7.6542635699805234E-3</v>
      </c>
      <c r="AD1722" s="13">
        <f t="shared" si="2257"/>
        <v>2.1922026367066871E-2</v>
      </c>
      <c r="AE1722" s="13">
        <f t="shared" si="2258"/>
        <v>3.7298312683395007E-2</v>
      </c>
      <c r="AF1722" s="13">
        <f t="shared" si="2259"/>
        <v>3.1729825193491927E-2</v>
      </c>
      <c r="AG1722" s="13">
        <f t="shared" si="2260"/>
        <v>1.7995126935197222E-2</v>
      </c>
      <c r="AH1722" s="13">
        <f t="shared" si="2261"/>
        <v>6.1478161201883675E-3</v>
      </c>
      <c r="AI1722" s="13">
        <f t="shared" si="2262"/>
        <v>1.4373724471743281E-2</v>
      </c>
      <c r="AJ1722" s="13">
        <f t="shared" si="2263"/>
        <v>1.6803036326276898E-2</v>
      </c>
      <c r="AK1722" s="13">
        <f t="shared" si="2264"/>
        <v>1.3095285096414441E-2</v>
      </c>
      <c r="AL1722" s="13">
        <f t="shared" si="2265"/>
        <v>1.2179244248813361E-3</v>
      </c>
      <c r="AM1722" s="13">
        <f t="shared" si="2266"/>
        <v>1.0250832513606662E-2</v>
      </c>
      <c r="AN1722" s="13">
        <f t="shared" si="2267"/>
        <v>1.7440849215107003E-2</v>
      </c>
      <c r="AO1722" s="13">
        <f t="shared" si="2268"/>
        <v>1.4837000845557405E-2</v>
      </c>
      <c r="AP1722" s="13">
        <f t="shared" si="2269"/>
        <v>8.4145976829458485E-3</v>
      </c>
      <c r="AQ1722" s="13">
        <f t="shared" si="2270"/>
        <v>3.5791661116120403E-3</v>
      </c>
      <c r="AR1722" s="13">
        <f t="shared" si="2271"/>
        <v>2.0919887982187709E-3</v>
      </c>
      <c r="AS1722" s="13">
        <f t="shared" si="2272"/>
        <v>4.8911141770858037E-3</v>
      </c>
      <c r="AT1722" s="13">
        <f t="shared" si="2273"/>
        <v>5.7177643383317907E-3</v>
      </c>
      <c r="AU1722" s="13">
        <f t="shared" si="2274"/>
        <v>4.4560847617447687E-3</v>
      </c>
      <c r="AV1722" s="13">
        <f t="shared" si="2275"/>
        <v>2.6046051693756015E-3</v>
      </c>
      <c r="AW1722" s="13">
        <f t="shared" si="2276"/>
        <v>1.3457821861495367E-4</v>
      </c>
      <c r="AX1722" s="13">
        <f t="shared" si="2277"/>
        <v>3.9944439693720916E-3</v>
      </c>
      <c r="AY1722" s="13">
        <f t="shared" si="2278"/>
        <v>6.7961792250081964E-3</v>
      </c>
      <c r="AZ1722" s="13">
        <f t="shared" si="2279"/>
        <v>5.7815371066143144E-3</v>
      </c>
      <c r="BA1722" s="13">
        <f t="shared" si="2280"/>
        <v>3.2789179732202519E-3</v>
      </c>
      <c r="BB1722" s="13">
        <f t="shared" si="2281"/>
        <v>1.3946943793035872E-3</v>
      </c>
      <c r="BC1722" s="13">
        <f t="shared" si="2282"/>
        <v>4.7458885584762559E-4</v>
      </c>
      <c r="BD1722" s="13">
        <f t="shared" si="2283"/>
        <v>5.932211057166325E-4</v>
      </c>
      <c r="BE1722" s="13">
        <f t="shared" si="2284"/>
        <v>1.3869635261850527E-3</v>
      </c>
      <c r="BF1722" s="13">
        <f t="shared" si="2285"/>
        <v>1.6213750694556084E-3</v>
      </c>
      <c r="BG1722" s="13">
        <f t="shared" si="2286"/>
        <v>1.2636030994907978E-3</v>
      </c>
      <c r="BH1722" s="13">
        <f t="shared" si="2287"/>
        <v>7.3858271126873911E-4</v>
      </c>
      <c r="BI1722" s="13">
        <f t="shared" si="2288"/>
        <v>3.4536440855829291E-4</v>
      </c>
      <c r="BJ1722" s="14">
        <f t="shared" si="2289"/>
        <v>0.5119603590735391</v>
      </c>
      <c r="BK1722" s="14">
        <f t="shared" si="2290"/>
        <v>0.20375922228531615</v>
      </c>
      <c r="BL1722" s="14">
        <f t="shared" si="2291"/>
        <v>0.2644540456703896</v>
      </c>
      <c r="BM1722" s="14">
        <f t="shared" si="2292"/>
        <v>0.75558281817798156</v>
      </c>
      <c r="BN1722" s="14">
        <f t="shared" si="2293"/>
        <v>0.23238268602021336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1.5906</v>
      </c>
      <c r="F1723" s="10">
        <f>VLOOKUP(B1723,home!$B$2:$E$405,3,FALSE)</f>
        <v>0.97799999999999998</v>
      </c>
      <c r="G1723" s="10">
        <f>VLOOKUP(C1723,away!$B$2:$E$405,4,FALSE)</f>
        <v>1.1875</v>
      </c>
      <c r="H1723" s="10">
        <f>VLOOKUP(A1723,away!$A$2:$E$405,3,FALSE)</f>
        <v>1.1812</v>
      </c>
      <c r="I1723" s="10">
        <f>VLOOKUP(C1723,away!$B$2:$E$405,3,FALSE)</f>
        <v>1.5991</v>
      </c>
      <c r="J1723" s="10">
        <f>VLOOKUP(B1723,home!$B$2:$E$405,4,FALSE)</f>
        <v>1.6932</v>
      </c>
      <c r="K1723" s="12">
        <f t="shared" si="2238"/>
        <v>1.847283075</v>
      </c>
      <c r="L1723" s="12">
        <f t="shared" si="2239"/>
        <v>3.1982125369440002</v>
      </c>
      <c r="M1723" s="13">
        <f t="shared" si="2240"/>
        <v>6.4382686901386091E-3</v>
      </c>
      <c r="N1723" s="13">
        <f t="shared" si="2241"/>
        <v>1.1893304783595472E-2</v>
      </c>
      <c r="O1723" s="13">
        <f t="shared" si="2242"/>
        <v>2.0590951641015324E-2</v>
      </c>
      <c r="P1723" s="13">
        <f t="shared" si="2243"/>
        <v>3.8037316464591082E-2</v>
      </c>
      <c r="Q1723" s="13">
        <f t="shared" si="2244"/>
        <v>1.0985150316276227E-2</v>
      </c>
      <c r="R1723" s="13">
        <f t="shared" si="2245"/>
        <v>3.2927119842951429E-2</v>
      </c>
      <c r="S1723" s="13">
        <f t="shared" si="2246"/>
        <v>5.6181153407108872E-2</v>
      </c>
      <c r="T1723" s="13">
        <f t="shared" si="2247"/>
        <v>3.5132845461728977E-2</v>
      </c>
      <c r="U1723" s="13">
        <f t="shared" si="2248"/>
        <v>6.0825711194380828E-2</v>
      </c>
      <c r="V1723" s="13">
        <f t="shared" si="2249"/>
        <v>3.6879830317756733E-2</v>
      </c>
      <c r="W1723" s="13">
        <f t="shared" si="2250"/>
        <v>6.7642274185293252E-3</v>
      </c>
      <c r="X1723" s="13">
        <f t="shared" si="2251"/>
        <v>2.1633436932680838E-2</v>
      </c>
      <c r="Y1723" s="13">
        <f t="shared" si="2252"/>
        <v>3.4594164607643613E-2</v>
      </c>
      <c r="Z1723" s="13">
        <f t="shared" si="2253"/>
        <v>3.5102642495728274E-2</v>
      </c>
      <c r="AA1723" s="13">
        <f t="shared" si="2254"/>
        <v>6.4844517370134594E-2</v>
      </c>
      <c r="AB1723" s="13">
        <f t="shared" si="2255"/>
        <v>5.9893089722196577E-2</v>
      </c>
      <c r="AC1723" s="13">
        <f t="shared" si="2256"/>
        <v>1.3617886310662939E-2</v>
      </c>
      <c r="AD1723" s="13">
        <f t="shared" si="2257"/>
        <v>3.1238607064250409E-3</v>
      </c>
      <c r="AE1723" s="13">
        <f t="shared" si="2258"/>
        <v>9.9907704749553055E-3</v>
      </c>
      <c r="AF1723" s="13">
        <f t="shared" si="2259"/>
        <v>1.5976303693366015E-2</v>
      </c>
      <c r="AG1723" s="13">
        <f t="shared" si="2260"/>
        <v>1.7031871588715972E-2</v>
      </c>
      <c r="AH1723" s="13">
        <f t="shared" si="2261"/>
        <v>2.8066427827425348E-2</v>
      </c>
      <c r="AI1723" s="13">
        <f t="shared" si="2262"/>
        <v>5.1846637101311863E-2</v>
      </c>
      <c r="AJ1723" s="13">
        <f t="shared" si="2263"/>
        <v>4.7887707606460238E-2</v>
      </c>
      <c r="AK1723" s="13">
        <f t="shared" si="2264"/>
        <v>2.948738392065426E-2</v>
      </c>
      <c r="AL1723" s="13">
        <f t="shared" si="2265"/>
        <v>3.2181810117425055E-3</v>
      </c>
      <c r="AM1723" s="13">
        <f t="shared" si="2266"/>
        <v>1.1541310023273047E-3</v>
      </c>
      <c r="AN1723" s="13">
        <f t="shared" si="2267"/>
        <v>3.6911562409189308E-3</v>
      </c>
      <c r="AO1723" s="13">
        <f t="shared" si="2268"/>
        <v>5.9025510827630081E-3</v>
      </c>
      <c r="AP1723" s="13">
        <f t="shared" si="2269"/>
        <v>6.2925376242816775E-3</v>
      </c>
      <c r="AQ1723" s="13">
        <f t="shared" si="2270"/>
        <v>5.0312181797923699E-3</v>
      </c>
      <c r="AR1723" s="13">
        <f t="shared" si="2271"/>
        <v>1.7952480268981139E-2</v>
      </c>
      <c r="AS1723" s="13">
        <f t="shared" si="2272"/>
        <v>3.3163312955160305E-2</v>
      </c>
      <c r="AT1723" s="13">
        <f t="shared" si="2273"/>
        <v>3.0631013366497935E-2</v>
      </c>
      <c r="AU1723" s="13">
        <f t="shared" si="2274"/>
        <v>1.8861384187343472E-2</v>
      </c>
      <c r="AV1723" s="13">
        <f t="shared" si="2275"/>
        <v>8.7105789450880565E-3</v>
      </c>
      <c r="AW1723" s="13">
        <f t="shared" si="2276"/>
        <v>5.2813960931368258E-4</v>
      </c>
      <c r="AX1723" s="13">
        <f t="shared" si="2277"/>
        <v>3.5533444448866913E-4</v>
      </c>
      <c r="AY1723" s="13">
        <f t="shared" si="2278"/>
        <v>1.1364350751716934E-3</v>
      </c>
      <c r="AZ1723" s="13">
        <f t="shared" si="2279"/>
        <v>1.817280452418504E-3</v>
      </c>
      <c r="BA1723" s="13">
        <f t="shared" si="2280"/>
        <v>1.9373497086893746E-3</v>
      </c>
      <c r="BB1723" s="13">
        <f t="shared" si="2281"/>
        <v>1.5490140316937913E-3</v>
      </c>
      <c r="BC1723" s="13">
        <f t="shared" si="2282"/>
        <v>9.9081521921305063E-4</v>
      </c>
      <c r="BD1723" s="13">
        <f t="shared" si="2283"/>
        <v>9.5693079109158766E-3</v>
      </c>
      <c r="BE1723" s="13">
        <f t="shared" si="2284"/>
        <v>1.7677220543298504E-2</v>
      </c>
      <c r="BF1723" s="13">
        <f t="shared" si="2285"/>
        <v>1.6327415161338815E-2</v>
      </c>
      <c r="BG1723" s="13">
        <f t="shared" si="2286"/>
        <v>1.0053785895346532E-2</v>
      </c>
      <c r="BH1723" s="13">
        <f t="shared" si="2287"/>
        <v>4.6430471310368428E-3</v>
      </c>
      <c r="BI1723" s="13">
        <f t="shared" si="2288"/>
        <v>1.715404476318334E-3</v>
      </c>
      <c r="BJ1723" s="14">
        <f t="shared" si="2289"/>
        <v>0.19698375904567511</v>
      </c>
      <c r="BK1723" s="14">
        <f t="shared" si="2290"/>
        <v>0.15550907127717245</v>
      </c>
      <c r="BL1723" s="14">
        <f t="shared" si="2291"/>
        <v>0.56567449706785633</v>
      </c>
      <c r="BM1723" s="14">
        <f t="shared" si="2292"/>
        <v>0.83178956268200621</v>
      </c>
      <c r="BN1723" s="14">
        <f t="shared" si="2293"/>
        <v>0.12087211173856816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1.5906</v>
      </c>
      <c r="F1724" s="10">
        <f>VLOOKUP(B1724,home!$B$2:$E$405,3,FALSE)</f>
        <v>0.27939999999999998</v>
      </c>
      <c r="G1724" s="10">
        <f>VLOOKUP(C1724,away!$B$2:$E$405,4,FALSE)</f>
        <v>0.97799999999999998</v>
      </c>
      <c r="H1724" s="10">
        <f>VLOOKUP(A1724,away!$A$2:$E$405,3,FALSE)</f>
        <v>1.1812</v>
      </c>
      <c r="I1724" s="10">
        <f>VLOOKUP(C1724,away!$B$2:$E$405,3,FALSE)</f>
        <v>1.5051000000000001</v>
      </c>
      <c r="J1724" s="10">
        <f>VLOOKUP(B1724,home!$B$2:$E$405,4,FALSE)</f>
        <v>1.0347</v>
      </c>
      <c r="K1724" s="12">
        <f t="shared" si="2238"/>
        <v>0.43463653992000001</v>
      </c>
      <c r="L1724" s="12">
        <f t="shared" si="2239"/>
        <v>1.8395146169640002</v>
      </c>
      <c r="M1724" s="13">
        <f t="shared" si="2240"/>
        <v>0.10288420392820524</v>
      </c>
      <c r="N1724" s="13">
        <f t="shared" si="2241"/>
        <v>4.4717234407778791E-2</v>
      </c>
      <c r="O1724" s="13">
        <f t="shared" si="2242"/>
        <v>0.1892569969806385</v>
      </c>
      <c r="P1724" s="13">
        <f t="shared" si="2243"/>
        <v>8.2258006323314592E-2</v>
      </c>
      <c r="Q1724" s="13">
        <f t="shared" si="2244"/>
        <v>9.7178720188942722E-3</v>
      </c>
      <c r="R1724" s="13">
        <f t="shared" si="2245"/>
        <v>0.17407050615429812</v>
      </c>
      <c r="S1724" s="13">
        <f t="shared" si="2246"/>
        <v>1.6441735820321334E-2</v>
      </c>
      <c r="T1724" s="13">
        <f t="shared" si="2247"/>
        <v>1.7876167624541469E-2</v>
      </c>
      <c r="U1724" s="13">
        <f t="shared" si="2248"/>
        <v>7.5657402497027196E-2</v>
      </c>
      <c r="V1724" s="13">
        <f t="shared" si="2249"/>
        <v>1.4606112259500758E-3</v>
      </c>
      <c r="W1724" s="13">
        <f t="shared" si="2250"/>
        <v>1.4079140898925302E-3</v>
      </c>
      <c r="X1724" s="13">
        <f t="shared" si="2251"/>
        <v>2.5898785477868761E-3</v>
      </c>
      <c r="Y1724" s="13">
        <f t="shared" si="2252"/>
        <v>2.3820597224077289E-3</v>
      </c>
      <c r="Z1724" s="13">
        <f t="shared" si="2253"/>
        <v>0.10673508015105115</v>
      </c>
      <c r="AA1724" s="13">
        <f t="shared" si="2254"/>
        <v>4.6390965924936738E-2</v>
      </c>
      <c r="AB1724" s="13">
        <f t="shared" si="2255"/>
        <v>1.0081604456580564E-2</v>
      </c>
      <c r="AC1724" s="13">
        <f t="shared" si="2256"/>
        <v>7.2986767448739468E-5</v>
      </c>
      <c r="AD1724" s="13">
        <f t="shared" si="2257"/>
        <v>1.529827271338763E-4</v>
      </c>
      <c r="AE1724" s="13">
        <f t="shared" si="2258"/>
        <v>2.8141396270578054E-4</v>
      </c>
      <c r="AF1724" s="13">
        <f t="shared" si="2259"/>
        <v>2.5883254890752275E-4</v>
      </c>
      <c r="AG1724" s="13">
        <f t="shared" si="2260"/>
        <v>1.5870875235381258E-4</v>
      </c>
      <c r="AH1724" s="13">
        <f t="shared" si="2261"/>
        <v>4.9085185020170681E-2</v>
      </c>
      <c r="AI1724" s="13">
        <f t="shared" si="2262"/>
        <v>2.1334214978499997E-2</v>
      </c>
      <c r="AJ1724" s="13">
        <f t="shared" si="2263"/>
        <v>4.6363146900823384E-3</v>
      </c>
      <c r="AK1724" s="13">
        <f t="shared" si="2264"/>
        <v>6.71703924959218E-4</v>
      </c>
      <c r="AL1724" s="13">
        <f t="shared" si="2265"/>
        <v>2.3341759955711936E-6</v>
      </c>
      <c r="AM1724" s="13">
        <f t="shared" si="2266"/>
        <v>1.3298376637798707E-5</v>
      </c>
      <c r="AN1724" s="13">
        <f t="shared" si="2267"/>
        <v>2.446255820712329E-5</v>
      </c>
      <c r="AO1724" s="13">
        <f t="shared" si="2268"/>
        <v>2.2499616695167984E-5</v>
      </c>
      <c r="AP1724" s="13">
        <f t="shared" si="2269"/>
        <v>1.3796124595616257E-5</v>
      </c>
      <c r="AQ1724" s="13">
        <f t="shared" si="2270"/>
        <v>6.3445432127731654E-6</v>
      </c>
      <c r="AR1724" s="13">
        <f t="shared" si="2271"/>
        <v>1.8058583064197258E-2</v>
      </c>
      <c r="AS1724" s="13">
        <f t="shared" si="2272"/>
        <v>7.8489200588806058E-3</v>
      </c>
      <c r="AT1724" s="13">
        <f t="shared" si="2273"/>
        <v>1.7057137282502747E-3</v>
      </c>
      <c r="AU1724" s="13">
        <f t="shared" si="2274"/>
        <v>2.4712183764691412E-4</v>
      </c>
      <c r="AV1724" s="13">
        <f t="shared" si="2275"/>
        <v>2.6852045113381692E-5</v>
      </c>
      <c r="AW1724" s="13">
        <f t="shared" si="2276"/>
        <v>5.1839472725572714E-8</v>
      </c>
      <c r="AX1724" s="13">
        <f t="shared" si="2277"/>
        <v>9.6332673473429789E-7</v>
      </c>
      <c r="AY1724" s="13">
        <f t="shared" si="2278"/>
        <v>1.7720536094559425E-6</v>
      </c>
      <c r="AZ1724" s="13">
        <f t="shared" si="2279"/>
        <v>1.6298592583190115E-6</v>
      </c>
      <c r="BA1724" s="13">
        <f t="shared" si="2280"/>
        <v>9.993833097573089E-7</v>
      </c>
      <c r="BB1724" s="13">
        <f t="shared" si="2281"/>
        <v>4.5959505156210769E-7</v>
      </c>
      <c r="BC1724" s="13">
        <f t="shared" si="2282"/>
        <v>1.69086363046564E-7</v>
      </c>
      <c r="BD1724" s="13">
        <f t="shared" si="2283"/>
        <v>5.5365045847082369E-3</v>
      </c>
      <c r="BE1724" s="13">
        <f t="shared" si="2284"/>
        <v>2.4063671959488045E-3</v>
      </c>
      <c r="BF1724" s="13">
        <f t="shared" si="2285"/>
        <v>5.2294755591209051E-4</v>
      </c>
      <c r="BG1724" s="13">
        <f t="shared" si="2286"/>
        <v>7.5764038753750577E-5</v>
      </c>
      <c r="BH1724" s="13">
        <f t="shared" si="2287"/>
        <v>8.232454913573735E-6</v>
      </c>
      <c r="BI1724" s="13">
        <f t="shared" si="2288"/>
        <v>7.1562514373661852E-7</v>
      </c>
      <c r="BJ1724" s="14">
        <f t="shared" si="2289"/>
        <v>7.9629458926078006E-2</v>
      </c>
      <c r="BK1724" s="14">
        <f t="shared" si="2290"/>
        <v>0.203121650294845</v>
      </c>
      <c r="BL1724" s="14">
        <f t="shared" si="2291"/>
        <v>0.60762261681666185</v>
      </c>
      <c r="BM1724" s="14">
        <f t="shared" si="2292"/>
        <v>0.39420226616136989</v>
      </c>
      <c r="BN1724" s="14">
        <f t="shared" si="2293"/>
        <v>0.60290481981312949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1.5906</v>
      </c>
      <c r="F1725" s="10">
        <f>VLOOKUP(B1725,home!$B$2:$E$405,3,FALSE)</f>
        <v>0.90810000000000002</v>
      </c>
      <c r="G1725" s="10">
        <f>VLOOKUP(C1725,away!$B$2:$E$405,4,FALSE)</f>
        <v>1.3360000000000001</v>
      </c>
      <c r="H1725" s="10">
        <f>VLOOKUP(A1725,away!$A$2:$E$405,3,FALSE)</f>
        <v>1.1812</v>
      </c>
      <c r="I1725" s="10">
        <f>VLOOKUP(C1725,away!$B$2:$E$405,3,FALSE)</f>
        <v>0.63490000000000002</v>
      </c>
      <c r="J1725" s="10">
        <f>VLOOKUP(B1725,home!$B$2:$E$405,4,FALSE)</f>
        <v>0.94069999999999998</v>
      </c>
      <c r="K1725" s="12">
        <f t="shared" si="2238"/>
        <v>1.9297502769600003</v>
      </c>
      <c r="L1725" s="12">
        <f t="shared" si="2239"/>
        <v>0.70547220791599996</v>
      </c>
      <c r="M1725" s="13">
        <f t="shared" si="2240"/>
        <v>7.1703014797470696E-2</v>
      </c>
      <c r="N1725" s="13">
        <f t="shared" si="2241"/>
        <v>0.13836891266428608</v>
      </c>
      <c r="O1725" s="13">
        <f t="shared" si="2242"/>
        <v>5.0584484163405261E-2</v>
      </c>
      <c r="P1725" s="13">
        <f t="shared" si="2243"/>
        <v>9.7615422324210041E-2</v>
      </c>
      <c r="Q1725" s="13">
        <f t="shared" si="2244"/>
        <v>0.13350872376828013</v>
      </c>
      <c r="R1725" s="13">
        <f t="shared" si="2245"/>
        <v>1.7842973864524724E-2</v>
      </c>
      <c r="S1725" s="13">
        <f t="shared" si="2246"/>
        <v>3.3223047533107411E-2</v>
      </c>
      <c r="T1725" s="13">
        <f t="shared" si="2247"/>
        <v>9.4186694132855908E-2</v>
      </c>
      <c r="U1725" s="13">
        <f t="shared" si="2248"/>
        <v>3.4432483756856626E-2</v>
      </c>
      <c r="V1725" s="13">
        <f t="shared" si="2249"/>
        <v>5.0254849813526868E-3</v>
      </c>
      <c r="W1725" s="13">
        <f t="shared" si="2250"/>
        <v>8.5879498889471606E-2</v>
      </c>
      <c r="X1725" s="13">
        <f t="shared" si="2251"/>
        <v>6.0585599696275187E-2</v>
      </c>
      <c r="Y1725" s="13">
        <f t="shared" si="2252"/>
        <v>2.1370728392823096E-2</v>
      </c>
      <c r="Z1725" s="13">
        <f t="shared" si="2253"/>
        <v>4.1959073893312465E-3</v>
      </c>
      <c r="AA1725" s="13">
        <f t="shared" si="2254"/>
        <v>8.0970534466604845E-3</v>
      </c>
      <c r="AB1725" s="13">
        <f t="shared" si="2255"/>
        <v>7.8126455656265005E-3</v>
      </c>
      <c r="AC1725" s="13">
        <f t="shared" si="2256"/>
        <v>4.2760130120081597E-4</v>
      </c>
      <c r="AD1725" s="13">
        <f t="shared" si="2257"/>
        <v>4.1431496691785967E-2</v>
      </c>
      <c r="AE1725" s="13">
        <f t="shared" si="2258"/>
        <v>2.9228769448418689E-2</v>
      </c>
      <c r="AF1725" s="13">
        <f t="shared" si="2259"/>
        <v>1.0310042258721829E-2</v>
      </c>
      <c r="AG1725" s="13">
        <f t="shared" si="2260"/>
        <v>2.4244827586559175E-3</v>
      </c>
      <c r="AH1725" s="13">
        <f t="shared" si="2261"/>
        <v>7.4002401254064326E-4</v>
      </c>
      <c r="AI1725" s="13">
        <f t="shared" si="2262"/>
        <v>1.428061543157357E-3</v>
      </c>
      <c r="AJ1725" s="13">
        <f t="shared" si="2263"/>
        <v>1.377901079211918E-3</v>
      </c>
      <c r="AK1725" s="13">
        <f t="shared" si="2264"/>
        <v>8.8633499641089424E-4</v>
      </c>
      <c r="AL1725" s="13">
        <f t="shared" si="2265"/>
        <v>2.3285203123465769E-5</v>
      </c>
      <c r="AM1725" s="13">
        <f t="shared" si="2266"/>
        <v>1.599048844316826E-2</v>
      </c>
      <c r="AN1725" s="13">
        <f t="shared" si="2267"/>
        <v>1.1280845187657191E-2</v>
      </c>
      <c r="AO1725" s="13">
        <f t="shared" si="2268"/>
        <v>3.9791613808475507E-3</v>
      </c>
      <c r="AP1725" s="13">
        <f t="shared" si="2269"/>
        <v>9.3572925500020037E-4</v>
      </c>
      <c r="AQ1725" s="13">
        <f t="shared" si="2270"/>
        <v>1.6503274588414624E-4</v>
      </c>
      <c r="AR1725" s="13">
        <f t="shared" si="2271"/>
        <v>1.0441327480758109E-4</v>
      </c>
      <c r="AS1725" s="13">
        <f t="shared" si="2272"/>
        <v>2.014915459782302E-4</v>
      </c>
      <c r="AT1725" s="13">
        <f t="shared" si="2273"/>
        <v>1.9441418332829426E-4</v>
      </c>
      <c r="AU1725" s="13">
        <f t="shared" si="2274"/>
        <v>1.2505694137424273E-4</v>
      </c>
      <c r="AV1725" s="13">
        <f t="shared" si="2275"/>
        <v>6.0332166813178862E-5</v>
      </c>
      <c r="AW1725" s="13">
        <f t="shared" si="2276"/>
        <v>8.8055918461507641E-7</v>
      </c>
      <c r="AX1725" s="13">
        <f t="shared" si="2277"/>
        <v>5.1429415836549445E-3</v>
      </c>
      <c r="AY1725" s="13">
        <f t="shared" si="2278"/>
        <v>3.6282023542040624E-3</v>
      </c>
      <c r="AZ1725" s="13">
        <f t="shared" si="2279"/>
        <v>1.2797979627931844E-3</v>
      </c>
      <c r="BA1725" s="13">
        <f t="shared" si="2280"/>
        <v>3.0095396483270225E-4</v>
      </c>
      <c r="BB1725" s="13">
        <f t="shared" si="2281"/>
        <v>5.3078664512900146E-5</v>
      </c>
      <c r="BC1725" s="13">
        <f t="shared" si="2282"/>
        <v>7.4891045294296632E-6</v>
      </c>
      <c r="BD1725" s="13">
        <f t="shared" si="2283"/>
        <v>1.2276777252374042E-5</v>
      </c>
      <c r="BE1725" s="13">
        <f t="shared" si="2284"/>
        <v>2.3691114302945036E-5</v>
      </c>
      <c r="BF1725" s="13">
        <f t="shared" si="2285"/>
        <v>2.2858967193799613E-5</v>
      </c>
      <c r="BG1725" s="13">
        <f t="shared" si="2286"/>
        <v>1.4704032757751459E-5</v>
      </c>
      <c r="BH1725" s="13">
        <f t="shared" si="2287"/>
        <v>7.0937778216749485E-6</v>
      </c>
      <c r="BI1725" s="13">
        <f t="shared" si="2288"/>
        <v>2.7378439432139878E-6</v>
      </c>
      <c r="BJ1725" s="14">
        <f t="shared" si="2289"/>
        <v>0.66005866934865876</v>
      </c>
      <c r="BK1725" s="14">
        <f t="shared" si="2290"/>
        <v>0.21164605849466919</v>
      </c>
      <c r="BL1725" s="14">
        <f t="shared" si="2291"/>
        <v>0.1239710330539677</v>
      </c>
      <c r="BM1725" s="14">
        <f t="shared" si="2292"/>
        <v>0.48662081490943071</v>
      </c>
      <c r="BN1725" s="14">
        <f t="shared" si="2293"/>
        <v>0.50962353158217699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1.5906</v>
      </c>
      <c r="F1726" s="10">
        <f>VLOOKUP(B1726,home!$B$2:$E$405,3,FALSE)</f>
        <v>1.0059</v>
      </c>
      <c r="G1726" s="10">
        <f>VLOOKUP(C1726,away!$B$2:$E$405,4,FALSE)</f>
        <v>0.62870000000000004</v>
      </c>
      <c r="H1726" s="10">
        <f>VLOOKUP(A1726,away!$A$2:$E$405,3,FALSE)</f>
        <v>1.1812</v>
      </c>
      <c r="I1726" s="10">
        <f>VLOOKUP(C1726,away!$B$2:$E$405,3,FALSE)</f>
        <v>0.84660000000000002</v>
      </c>
      <c r="J1726" s="10">
        <f>VLOOKUP(B1726,home!$B$2:$E$405,4,FALSE)</f>
        <v>1.0159</v>
      </c>
      <c r="K1726" s="12">
        <f t="shared" si="2238"/>
        <v>1.0059102802980002</v>
      </c>
      <c r="L1726" s="12">
        <f t="shared" si="2239"/>
        <v>1.0159039823280003</v>
      </c>
      <c r="M1726" s="13">
        <f t="shared" si="2240"/>
        <v>0.13241501141669496</v>
      </c>
      <c r="N1726" s="13">
        <f t="shared" si="2241"/>
        <v>0.13319762124983053</v>
      </c>
      <c r="O1726" s="13">
        <f t="shared" si="2242"/>
        <v>0.13452093741822804</v>
      </c>
      <c r="P1726" s="13">
        <f t="shared" si="2243"/>
        <v>0.13531599386431953</v>
      </c>
      <c r="Q1726" s="13">
        <f t="shared" si="2244"/>
        <v>6.6992428263221937E-2</v>
      </c>
      <c r="R1726" s="13">
        <f t="shared" si="2245"/>
        <v>6.8330178014836776E-2</v>
      </c>
      <c r="S1726" s="13">
        <f t="shared" si="2246"/>
        <v>3.4570132947139488E-2</v>
      </c>
      <c r="T1726" s="13">
        <f t="shared" si="2247"/>
        <v>6.8057874658430051E-2</v>
      </c>
      <c r="U1726" s="13">
        <f t="shared" si="2248"/>
        <v>6.8734028519716717E-2</v>
      </c>
      <c r="V1726" s="13">
        <f t="shared" si="2249"/>
        <v>3.9252782660914518E-3</v>
      </c>
      <c r="W1726" s="13">
        <f t="shared" si="2250"/>
        <v>2.2462790764033753E-2</v>
      </c>
      <c r="X1726" s="13">
        <f t="shared" si="2251"/>
        <v>2.2820038591382517E-2</v>
      </c>
      <c r="Y1726" s="13">
        <f t="shared" si="2252"/>
        <v>1.1591484040932073E-2</v>
      </c>
      <c r="Z1726" s="13">
        <f t="shared" si="2253"/>
        <v>2.3138966652817953E-2</v>
      </c>
      <c r="AA1726" s="13">
        <f t="shared" si="2254"/>
        <v>2.3275724431542189E-2</v>
      </c>
      <c r="AB1726" s="13">
        <f t="shared" si="2255"/>
        <v>1.1706645243535806E-2</v>
      </c>
      <c r="AC1726" s="13">
        <f t="shared" si="2256"/>
        <v>2.5070464258896395E-4</v>
      </c>
      <c r="AD1726" s="13">
        <f t="shared" si="2257"/>
        <v>5.648888038431131E-3</v>
      </c>
      <c r="AE1726" s="13">
        <f t="shared" si="2258"/>
        <v>5.738727853967192E-3</v>
      </c>
      <c r="AF1726" s="13">
        <f t="shared" si="2259"/>
        <v>2.9149982401709441E-3</v>
      </c>
      <c r="AG1726" s="13">
        <f t="shared" si="2260"/>
        <v>9.8711944022292501E-4</v>
      </c>
      <c r="AH1726" s="13">
        <f t="shared" si="2261"/>
        <v>5.8767420923881387E-3</v>
      </c>
      <c r="AI1726" s="13">
        <f t="shared" si="2262"/>
        <v>5.9114752853932084E-3</v>
      </c>
      <c r="AJ1726" s="13">
        <f t="shared" si="2263"/>
        <v>2.9732068806522915E-3</v>
      </c>
      <c r="AK1726" s="13">
        <f t="shared" si="2264"/>
        <v>9.9692645556696325E-4</v>
      </c>
      <c r="AL1726" s="13">
        <f t="shared" si="2265"/>
        <v>1.0247885799463815E-5</v>
      </c>
      <c r="AM1726" s="13">
        <f t="shared" si="2266"/>
        <v>1.1364549100220563E-3</v>
      </c>
      <c r="AN1726" s="13">
        <f t="shared" si="2267"/>
        <v>1.1545290688276164E-3</v>
      </c>
      <c r="AO1726" s="13">
        <f t="shared" si="2268"/>
        <v>5.8644533936770657E-4</v>
      </c>
      <c r="AP1726" s="13">
        <f t="shared" si="2269"/>
        <v>1.9859071856044959E-4</v>
      </c>
      <c r="AQ1726" s="13">
        <f t="shared" si="2270"/>
        <v>5.0437275459734956E-5</v>
      </c>
      <c r="AR1726" s="13">
        <f t="shared" si="2271"/>
        <v>1.1940411389543392E-3</v>
      </c>
      <c r="AS1726" s="13">
        <f t="shared" si="2272"/>
        <v>1.2010982567729027E-3</v>
      </c>
      <c r="AT1726" s="13">
        <f t="shared" si="2273"/>
        <v>6.0409854206793499E-4</v>
      </c>
      <c r="AU1726" s="13">
        <f t="shared" si="2274"/>
        <v>2.0255631125972327E-4</v>
      </c>
      <c r="AV1726" s="13">
        <f t="shared" si="2275"/>
        <v>5.0938368958849298E-5</v>
      </c>
      <c r="AW1726" s="13">
        <f t="shared" si="2276"/>
        <v>2.908999761696822E-7</v>
      </c>
      <c r="AX1726" s="13">
        <f t="shared" si="2277"/>
        <v>1.9052861284772079E-4</v>
      </c>
      <c r="AY1726" s="13">
        <f t="shared" si="2278"/>
        <v>1.9355877653942934E-4</v>
      </c>
      <c r="AZ1726" s="13">
        <f t="shared" si="2279"/>
        <v>9.8318565950470871E-5</v>
      </c>
      <c r="BA1726" s="13">
        <f t="shared" si="2280"/>
        <v>3.32940742286205E-5</v>
      </c>
      <c r="BB1726" s="13">
        <f t="shared" si="2281"/>
        <v>8.4558956491949019E-6</v>
      </c>
      <c r="BC1726" s="13">
        <f t="shared" si="2282"/>
        <v>1.7180756128334228E-6</v>
      </c>
      <c r="BD1726" s="13">
        <f t="shared" si="2283"/>
        <v>2.0217185802119566E-4</v>
      </c>
      <c r="BE1726" s="13">
        <f t="shared" si="2284"/>
        <v>2.0336675037046842E-4</v>
      </c>
      <c r="BF1726" s="13">
        <f t="shared" si="2285"/>
        <v>1.0228435243422565E-4</v>
      </c>
      <c r="BG1726" s="13">
        <f t="shared" si="2286"/>
        <v>3.4296293875737125E-5</v>
      </c>
      <c r="BH1726" s="13">
        <f t="shared" si="2287"/>
        <v>8.6247486464313306E-6</v>
      </c>
      <c r="BI1726" s="13">
        <f t="shared" si="2288"/>
        <v>1.7351446656863083E-6</v>
      </c>
      <c r="BJ1726" s="14">
        <f t="shared" si="2289"/>
        <v>0.34406430245368891</v>
      </c>
      <c r="BK1726" s="14">
        <f t="shared" si="2290"/>
        <v>0.30668092779917328</v>
      </c>
      <c r="BL1726" s="14">
        <f t="shared" si="2291"/>
        <v>0.32613107610788761</v>
      </c>
      <c r="BM1726" s="14">
        <f t="shared" si="2292"/>
        <v>0.32904983490987272</v>
      </c>
      <c r="BN1726" s="14">
        <f t="shared" si="2293"/>
        <v>0.67077217022713176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1.2153</v>
      </c>
      <c r="F1727" s="10">
        <f>VLOOKUP(B1727,home!$B$2:$E$405,3,FALSE)</f>
        <v>2.1941999999999999</v>
      </c>
      <c r="G1727" s="10">
        <f>VLOOKUP(C1727,away!$B$2:$E$405,4,FALSE)</f>
        <v>1.6456999999999999</v>
      </c>
      <c r="H1727" s="10">
        <f>VLOOKUP(A1727,away!$A$2:$E$405,3,FALSE)</f>
        <v>0.91669999999999996</v>
      </c>
      <c r="I1727" s="10">
        <f>VLOOKUP(C1727,away!$B$2:$E$405,3,FALSE)</f>
        <v>0.96970000000000001</v>
      </c>
      <c r="J1727" s="10">
        <f>VLOOKUP(B1727,home!$B$2:$E$405,4,FALSE)</f>
        <v>0.96970000000000001</v>
      </c>
      <c r="K1727" s="12">
        <f t="shared" si="2238"/>
        <v>4.3884421505819997</v>
      </c>
      <c r="L1727" s="12">
        <f t="shared" si="2239"/>
        <v>0.86198959310300005</v>
      </c>
      <c r="M1727" s="13">
        <f t="shared" si="2240"/>
        <v>5.2452533052558016E-3</v>
      </c>
      <c r="N1727" s="13">
        <f t="shared" si="2241"/>
        <v>2.3018490695264116E-2</v>
      </c>
      <c r="O1727" s="13">
        <f t="shared" si="2242"/>
        <v>4.5213537623196151E-3</v>
      </c>
      <c r="P1727" s="13">
        <f t="shared" si="2243"/>
        <v>1.9841699428255907E-2</v>
      </c>
      <c r="Q1727" s="13">
        <f t="shared" si="2244"/>
        <v>5.0507657404938303E-2</v>
      </c>
      <c r="R1727" s="13">
        <f t="shared" si="2245"/>
        <v>1.9486799449283014E-3</v>
      </c>
      <c r="S1727" s="13">
        <f t="shared" si="2246"/>
        <v>1.8764252805806632E-2</v>
      </c>
      <c r="T1727" s="13">
        <f t="shared" si="2247"/>
        <v>4.35370750550685E-2</v>
      </c>
      <c r="U1727" s="13">
        <f t="shared" si="2248"/>
        <v>8.5516692083171687E-3</v>
      </c>
      <c r="V1727" s="13">
        <f t="shared" si="2249"/>
        <v>7.8868061485771086E-3</v>
      </c>
      <c r="W1727" s="13">
        <f t="shared" si="2250"/>
        <v>7.3883310894328758E-2</v>
      </c>
      <c r="X1727" s="13">
        <f t="shared" si="2251"/>
        <v>6.3686645094904903E-2</v>
      </c>
      <c r="Y1727" s="13">
        <f t="shared" si="2252"/>
        <v>2.7448612645726123E-2</v>
      </c>
      <c r="Z1727" s="13">
        <f t="shared" si="2253"/>
        <v>5.5991394427224112E-4</v>
      </c>
      <c r="AA1727" s="13">
        <f t="shared" si="2254"/>
        <v>2.4571499537429237E-3</v>
      </c>
      <c r="AB1727" s="13">
        <f t="shared" si="2255"/>
        <v>5.3915302136530296E-3</v>
      </c>
      <c r="AC1727" s="13">
        <f t="shared" si="2256"/>
        <v>1.8646339359362448E-3</v>
      </c>
      <c r="AD1727" s="13">
        <f t="shared" si="2257"/>
        <v>8.1058158938306674E-2</v>
      </c>
      <c r="AE1727" s="13">
        <f t="shared" si="2258"/>
        <v>6.9871289440909271E-2</v>
      </c>
      <c r="AF1727" s="13">
        <f t="shared" si="2259"/>
        <v>3.0114162177375659E-2</v>
      </c>
      <c r="AG1727" s="13">
        <f t="shared" si="2260"/>
        <v>8.6526981339712667E-3</v>
      </c>
      <c r="AH1727" s="13">
        <f t="shared" si="2261"/>
        <v>1.2065999824898122E-4</v>
      </c>
      <c r="AI1727" s="13">
        <f t="shared" si="2262"/>
        <v>5.2950942220497948E-4</v>
      </c>
      <c r="AJ1727" s="13">
        <f t="shared" si="2263"/>
        <v>1.1618607337673262E-3</v>
      </c>
      <c r="AK1727" s="13">
        <f t="shared" si="2264"/>
        <v>1.6995862057235548E-3</v>
      </c>
      <c r="AL1727" s="13">
        <f t="shared" si="2265"/>
        <v>2.8214085343410079E-4</v>
      </c>
      <c r="AM1727" s="13">
        <f t="shared" si="2266"/>
        <v>7.1143808266687994E-2</v>
      </c>
      <c r="AN1727" s="13">
        <f t="shared" si="2267"/>
        <v>6.1325222339600235E-2</v>
      </c>
      <c r="AO1727" s="13">
        <f t="shared" si="2268"/>
        <v>2.6430851725731504E-2</v>
      </c>
      <c r="AP1727" s="13">
        <f t="shared" si="2269"/>
        <v>7.5943730414763429E-3</v>
      </c>
      <c r="AQ1727" s="13">
        <f t="shared" si="2270"/>
        <v>1.6365676319736462E-3</v>
      </c>
      <c r="AR1727" s="13">
        <f t="shared" si="2271"/>
        <v>2.0801532558889609E-5</v>
      </c>
      <c r="AS1727" s="13">
        <f t="shared" si="2272"/>
        <v>9.1286322278135012E-5</v>
      </c>
      <c r="AT1727" s="13">
        <f t="shared" si="2273"/>
        <v>2.0030237222849019E-4</v>
      </c>
      <c r="AU1727" s="13">
        <f t="shared" si="2274"/>
        <v>2.9300512438302384E-4</v>
      </c>
      <c r="AV1727" s="13">
        <f t="shared" si="2275"/>
        <v>3.2145900954474592E-4</v>
      </c>
      <c r="AW1727" s="13">
        <f t="shared" si="2276"/>
        <v>2.9646666998382545E-5</v>
      </c>
      <c r="AX1727" s="13">
        <f t="shared" si="2277"/>
        <v>5.2035081158409616E-2</v>
      </c>
      <c r="AY1727" s="13">
        <f t="shared" si="2278"/>
        <v>4.4853698434819095E-2</v>
      </c>
      <c r="AZ1727" s="13">
        <f t="shared" si="2279"/>
        <v>1.9331710631497186E-2</v>
      </c>
      <c r="BA1727" s="13">
        <f t="shared" si="2280"/>
        <v>5.5545777937430676E-3</v>
      </c>
      <c r="BB1727" s="13">
        <f t="shared" si="2281"/>
        <v>1.1969970630718865E-3</v>
      </c>
      <c r="BC1727" s="13">
        <f t="shared" si="2282"/>
        <v>2.0635980226856436E-4</v>
      </c>
      <c r="BD1727" s="13">
        <f t="shared" si="2283"/>
        <v>2.988450764392676E-6</v>
      </c>
      <c r="BE1727" s="13">
        <f t="shared" si="2284"/>
        <v>1.3114643299399815E-5</v>
      </c>
      <c r="BF1727" s="13">
        <f t="shared" si="2285"/>
        <v>2.8776426722466973E-5</v>
      </c>
      <c r="BG1727" s="13">
        <f t="shared" si="2286"/>
        <v>4.2094561324002755E-5</v>
      </c>
      <c r="BH1727" s="13">
        <f t="shared" si="2287"/>
        <v>4.6182386806128143E-5</v>
      </c>
      <c r="BI1727" s="13">
        <f t="shared" si="2288"/>
        <v>4.0533746574898941E-5</v>
      </c>
      <c r="BJ1727" s="14">
        <f t="shared" si="2289"/>
        <v>0.76308734837007264</v>
      </c>
      <c r="BK1727" s="14">
        <f t="shared" si="2290"/>
        <v>9.8738484912084895E-2</v>
      </c>
      <c r="BL1727" s="14">
        <f t="shared" si="2291"/>
        <v>2.7482544019390463E-2</v>
      </c>
      <c r="BM1727" s="14">
        <f t="shared" si="2292"/>
        <v>0.73996110493703737</v>
      </c>
      <c r="BN1727" s="14">
        <f t="shared" si="2293"/>
        <v>0.10508313454096203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1.2153</v>
      </c>
      <c r="F1728" s="10">
        <f>VLOOKUP(B1728,home!$B$2:$E$405,3,FALSE)</f>
        <v>1.5543</v>
      </c>
      <c r="G1728" s="10">
        <f>VLOOKUP(C1728,away!$B$2:$E$405,4,FALSE)</f>
        <v>1.0971</v>
      </c>
      <c r="H1728" s="10">
        <f>VLOOKUP(A1728,away!$A$2:$E$405,3,FALSE)</f>
        <v>0.91669999999999996</v>
      </c>
      <c r="I1728" s="10">
        <f>VLOOKUP(C1728,away!$B$2:$E$405,3,FALSE)</f>
        <v>1.2121</v>
      </c>
      <c r="J1728" s="10">
        <f>VLOOKUP(B1728,home!$B$2:$E$405,4,FALSE)</f>
        <v>0.48480000000000001</v>
      </c>
      <c r="K1728" s="12">
        <f t="shared" si="2238"/>
        <v>2.0723569407090001</v>
      </c>
      <c r="L1728" s="12">
        <f t="shared" si="2239"/>
        <v>0.53867682753599988</v>
      </c>
      <c r="M1728" s="13">
        <f t="shared" si="2240"/>
        <v>7.3458565365597944E-2</v>
      </c>
      <c r="N1728" s="13">
        <f t="shared" si="2241"/>
        <v>0.15223236778992261</v>
      </c>
      <c r="O1728" s="13">
        <f t="shared" si="2242"/>
        <v>3.9570426946486187E-2</v>
      </c>
      <c r="P1728" s="13">
        <f t="shared" si="2243"/>
        <v>8.2004048929369064E-2</v>
      </c>
      <c r="Q1728" s="13">
        <f t="shared" si="2244"/>
        <v>0.15773990199500573</v>
      </c>
      <c r="R1728" s="13">
        <f t="shared" si="2245"/>
        <v>1.0657836025889109E-2</v>
      </c>
      <c r="S1728" s="13">
        <f t="shared" si="2246"/>
        <v>2.2885908564039451E-2</v>
      </c>
      <c r="T1728" s="13">
        <f t="shared" si="2247"/>
        <v>8.4970829982509252E-2</v>
      </c>
      <c r="U1728" s="13">
        <f t="shared" si="2248"/>
        <v>2.2086840461189715E-2</v>
      </c>
      <c r="V1728" s="13">
        <f t="shared" si="2249"/>
        <v>2.8386934961803496E-3</v>
      </c>
      <c r="W1728" s="13">
        <f t="shared" si="2250"/>
        <v>0.10896446024203585</v>
      </c>
      <c r="X1728" s="13">
        <f t="shared" si="2251"/>
        <v>5.8696629757352473E-2</v>
      </c>
      <c r="Y1728" s="13">
        <f t="shared" si="2252"/>
        <v>1.5809257152372896E-2</v>
      </c>
      <c r="Z1728" s="13">
        <f t="shared" si="2253"/>
        <v>1.913709766274945E-3</v>
      </c>
      <c r="AA1728" s="13">
        <f t="shared" si="2254"/>
        <v>3.9658897166424791E-3</v>
      </c>
      <c r="AB1728" s="13">
        <f t="shared" si="2255"/>
        <v>4.109369540185248E-3</v>
      </c>
      <c r="AC1728" s="13">
        <f t="shared" si="2256"/>
        <v>1.9805753692379535E-4</v>
      </c>
      <c r="AD1728" s="13">
        <f t="shared" si="2257"/>
        <v>5.6453313868298237E-2</v>
      </c>
      <c r="AE1728" s="13">
        <f t="shared" si="2258"/>
        <v>3.0410092018468966E-2</v>
      </c>
      <c r="AF1728" s="13">
        <f t="shared" si="2259"/>
        <v>8.190605946793347E-3</v>
      </c>
      <c r="AG1728" s="13">
        <f t="shared" si="2260"/>
        <v>1.4706965423387116E-3</v>
      </c>
      <c r="AH1728" s="13">
        <f t="shared" si="2261"/>
        <v>2.5771777643041174E-4</v>
      </c>
      <c r="AI1728" s="13">
        <f t="shared" si="2262"/>
        <v>5.3408322272965403E-4</v>
      </c>
      <c r="AJ1728" s="13">
        <f t="shared" si="2263"/>
        <v>5.5340553677001481E-4</v>
      </c>
      <c r="AK1728" s="13">
        <f t="shared" si="2264"/>
        <v>3.822846017173766E-4</v>
      </c>
      <c r="AL1728" s="13">
        <f t="shared" si="2265"/>
        <v>8.8439080550492035E-6</v>
      </c>
      <c r="AM1728" s="13">
        <f t="shared" si="2266"/>
        <v>2.3398283364198309E-2</v>
      </c>
      <c r="AN1728" s="13">
        <f t="shared" si="2267"/>
        <v>1.260411305241471E-2</v>
      </c>
      <c r="AO1728" s="13">
        <f t="shared" si="2268"/>
        <v>3.3947718164899217E-3</v>
      </c>
      <c r="AP1728" s="13">
        <f t="shared" si="2269"/>
        <v>6.0956163743847158E-4</v>
      </c>
      <c r="AQ1728" s="13">
        <f t="shared" si="2270"/>
        <v>8.2089182260751298E-5</v>
      </c>
      <c r="AR1728" s="13">
        <f t="shared" si="2271"/>
        <v>2.7765318841433276E-5</v>
      </c>
      <c r="AS1728" s="13">
        <f t="shared" si="2272"/>
        <v>5.7539651212042603E-5</v>
      </c>
      <c r="AT1728" s="13">
        <f t="shared" si="2273"/>
        <v>5.962134777762578E-5</v>
      </c>
      <c r="AU1728" s="13">
        <f t="shared" si="2274"/>
        <v>4.1185571293795961E-5</v>
      </c>
      <c r="AV1728" s="13">
        <f t="shared" si="2275"/>
        <v>2.1337801131940859E-5</v>
      </c>
      <c r="AW1728" s="13">
        <f t="shared" si="2276"/>
        <v>2.7424238157768373E-7</v>
      </c>
      <c r="AX1728" s="13">
        <f t="shared" si="2277"/>
        <v>8.0815991550787104E-3</v>
      </c>
      <c r="AY1728" s="13">
        <f t="shared" si="2278"/>
        <v>4.3533701942754174E-3</v>
      </c>
      <c r="AZ1728" s="13">
        <f t="shared" si="2279"/>
        <v>1.1725298226710308E-3</v>
      </c>
      <c r="BA1728" s="13">
        <f t="shared" si="2280"/>
        <v>2.1053821502259315E-4</v>
      </c>
      <c r="BB1728" s="13">
        <f t="shared" si="2281"/>
        <v>2.8353014435865661E-5</v>
      </c>
      <c r="BC1728" s="13">
        <f t="shared" si="2282"/>
        <v>3.0546223734789062E-6</v>
      </c>
      <c r="BD1728" s="13">
        <f t="shared" si="2283"/>
        <v>2.492755644838132E-6</v>
      </c>
      <c r="BE1728" s="13">
        <f t="shared" si="2284"/>
        <v>5.1658794620718405E-6</v>
      </c>
      <c r="BF1728" s="13">
        <f t="shared" si="2285"/>
        <v>5.3527730790453291E-6</v>
      </c>
      <c r="BG1728" s="13">
        <f t="shared" si="2286"/>
        <v>3.6976188141332906E-6</v>
      </c>
      <c r="BH1728" s="13">
        <f t="shared" si="2287"/>
        <v>1.9156965033913274E-6</v>
      </c>
      <c r="BI1728" s="13">
        <f t="shared" si="2288"/>
        <v>7.9400138901899619E-7</v>
      </c>
      <c r="BJ1728" s="14">
        <f t="shared" si="2289"/>
        <v>0.72887641937175718</v>
      </c>
      <c r="BK1728" s="14">
        <f t="shared" si="2290"/>
        <v>0.18574748799444105</v>
      </c>
      <c r="BL1728" s="14">
        <f t="shared" si="2291"/>
        <v>8.2344722243189505E-2</v>
      </c>
      <c r="BM1728" s="14">
        <f t="shared" si="2292"/>
        <v>0.47886609637149835</v>
      </c>
      <c r="BN1728" s="14">
        <f t="shared" si="2293"/>
        <v>0.51566314705227068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1.5221</v>
      </c>
      <c r="F1729" s="10">
        <f>VLOOKUP(B1729,home!$B$2:$E$405,3,FALSE)</f>
        <v>1.022</v>
      </c>
      <c r="G1729" s="10">
        <f>VLOOKUP(C1729,away!$B$2:$E$405,4,FALSE)</f>
        <v>0.80300000000000005</v>
      </c>
      <c r="H1729" s="10">
        <f>VLOOKUP(A1729,away!$A$2:$E$405,3,FALSE)</f>
        <v>1.1471</v>
      </c>
      <c r="I1729" s="10">
        <f>VLOOKUP(C1729,away!$B$2:$E$405,3,FALSE)</f>
        <v>1.0654999999999999</v>
      </c>
      <c r="J1729" s="10">
        <f>VLOOKUP(B1729,home!$B$2:$E$405,4,FALSE)</f>
        <v>1.0654999999999999</v>
      </c>
      <c r="K1729" s="12">
        <f t="shared" si="2238"/>
        <v>1.2491357186000001</v>
      </c>
      <c r="L1729" s="12">
        <f t="shared" si="2239"/>
        <v>1.3022914457749997</v>
      </c>
      <c r="M1729" s="13">
        <f t="shared" si="2240"/>
        <v>7.7970310109577168E-2</v>
      </c>
      <c r="N1729" s="13">
        <f t="shared" si="2241"/>
        <v>9.7395499348191528E-2</v>
      </c>
      <c r="O1729" s="13">
        <f t="shared" si="2242"/>
        <v>0.10154006788012633</v>
      </c>
      <c r="P1729" s="13">
        <f t="shared" si="2243"/>
        <v>0.12683732565813438</v>
      </c>
      <c r="Q1729" s="13">
        <f t="shared" si="2244"/>
        <v>6.083009853335454E-2</v>
      </c>
      <c r="R1729" s="13">
        <f t="shared" si="2245"/>
        <v>6.6117380901850681E-2</v>
      </c>
      <c r="S1729" s="13">
        <f t="shared" si="2246"/>
        <v>5.1582798495666021E-2</v>
      </c>
      <c r="T1729" s="13">
        <f t="shared" si="2247"/>
        <v>7.9218516965637975E-2</v>
      </c>
      <c r="U1729" s="13">
        <f t="shared" si="2248"/>
        <v>8.2589582104783163E-2</v>
      </c>
      <c r="V1729" s="13">
        <f t="shared" si="2249"/>
        <v>9.3235264123227076E-3</v>
      </c>
      <c r="W1729" s="13">
        <f t="shared" si="2250"/>
        <v>2.5328349614656884E-2</v>
      </c>
      <c r="X1729" s="13">
        <f t="shared" si="2251"/>
        <v>3.2984893038766165E-2</v>
      </c>
      <c r="Y1729" s="13">
        <f t="shared" si="2252"/>
        <v>2.1477972022094262E-2</v>
      </c>
      <c r="Z1729" s="13">
        <f t="shared" si="2253"/>
        <v>2.8701366521842481E-2</v>
      </c>
      <c r="AA1729" s="13">
        <f t="shared" si="2254"/>
        <v>3.5851902095063691E-2</v>
      </c>
      <c r="AB1729" s="13">
        <f t="shared" si="2255"/>
        <v>2.239194574334712E-2</v>
      </c>
      <c r="AC1729" s="13">
        <f t="shared" si="2256"/>
        <v>9.4793386272611568E-4</v>
      </c>
      <c r="AD1729" s="13">
        <f t="shared" si="2257"/>
        <v>7.909636549214118E-3</v>
      </c>
      <c r="AE1729" s="13">
        <f t="shared" si="2258"/>
        <v>1.0300652017230833E-2</v>
      </c>
      <c r="AF1729" s="13">
        <f t="shared" si="2259"/>
        <v>6.7072255039723559E-3</v>
      </c>
      <c r="AG1729" s="13">
        <f t="shared" si="2260"/>
        <v>2.9115874662357026E-3</v>
      </c>
      <c r="AH1729" s="13">
        <f t="shared" si="2261"/>
        <v>9.344386025862109E-3</v>
      </c>
      <c r="AI1729" s="13">
        <f t="shared" si="2262"/>
        <v>1.1672406353291063E-2</v>
      </c>
      <c r="AJ1729" s="13">
        <f t="shared" si="2263"/>
        <v>7.2902098489547205E-3</v>
      </c>
      <c r="AK1729" s="13">
        <f t="shared" si="2264"/>
        <v>3.0354871728062852E-3</v>
      </c>
      <c r="AL1729" s="13">
        <f t="shared" si="2265"/>
        <v>6.168163029234747E-5</v>
      </c>
      <c r="AM1729" s="13">
        <f t="shared" si="2266"/>
        <v>1.9760419069534806E-3</v>
      </c>
      <c r="AN1729" s="13">
        <f t="shared" si="2267"/>
        <v>2.5733824719184352E-3</v>
      </c>
      <c r="AO1729" s="13">
        <f t="shared" si="2268"/>
        <v>1.6756469899433513E-3</v>
      </c>
      <c r="AP1729" s="13">
        <f t="shared" si="2269"/>
        <v>7.273935803806176E-4</v>
      </c>
      <c r="AQ1729" s="13">
        <f t="shared" si="2270"/>
        <v>2.3681960936033209E-4</v>
      </c>
      <c r="AR1729" s="13">
        <f t="shared" si="2271"/>
        <v>2.4338227974999328E-3</v>
      </c>
      <c r="AS1729" s="13">
        <f t="shared" si="2272"/>
        <v>3.0401749891001409E-3</v>
      </c>
      <c r="AT1729" s="13">
        <f t="shared" si="2273"/>
        <v>1.8987955848396763E-3</v>
      </c>
      <c r="AU1729" s="13">
        <f t="shared" si="2274"/>
        <v>7.906177957810723E-4</v>
      </c>
      <c r="AV1729" s="13">
        <f t="shared" si="2275"/>
        <v>2.4689723211773458E-4</v>
      </c>
      <c r="AW1729" s="13">
        <f t="shared" si="2276"/>
        <v>2.7872194120785465E-6</v>
      </c>
      <c r="AX1729" s="13">
        <f t="shared" si="2277"/>
        <v>4.1139075457100846E-4</v>
      </c>
      <c r="AY1729" s="13">
        <f t="shared" si="2278"/>
        <v>5.3575066054874665E-4</v>
      </c>
      <c r="AZ1729" s="13">
        <f t="shared" si="2279"/>
        <v>3.4885175115046926E-4</v>
      </c>
      <c r="BA1729" s="13">
        <f t="shared" si="2280"/>
        <v>1.5143555045562829E-4</v>
      </c>
      <c r="BB1729" s="13">
        <f t="shared" si="2281"/>
        <v>4.9303305486148292E-5</v>
      </c>
      <c r="BC1729" s="13">
        <f t="shared" si="2282"/>
        <v>1.2841454596608502E-5</v>
      </c>
      <c r="BD1729" s="13">
        <f t="shared" si="2283"/>
        <v>5.2825776828605638E-4</v>
      </c>
      <c r="BE1729" s="13">
        <f t="shared" si="2284"/>
        <v>6.5986564699403532E-4</v>
      </c>
      <c r="BF1729" s="13">
        <f t="shared" si="2285"/>
        <v>4.1213087456867418E-4</v>
      </c>
      <c r="BG1729" s="13">
        <f t="shared" si="2286"/>
        <v>1.7160246538719582E-4</v>
      </c>
      <c r="BH1729" s="13">
        <f t="shared" si="2287"/>
        <v>5.3588692228741643E-5</v>
      </c>
      <c r="BI1729" s="13">
        <f t="shared" si="2288"/>
        <v>1.3387909915196686E-5</v>
      </c>
      <c r="BJ1729" s="14">
        <f t="shared" si="2289"/>
        <v>0.35376328909471921</v>
      </c>
      <c r="BK1729" s="14">
        <f t="shared" si="2290"/>
        <v>0.26725932682926751</v>
      </c>
      <c r="BL1729" s="14">
        <f t="shared" si="2291"/>
        <v>0.35008250988280371</v>
      </c>
      <c r="BM1729" s="14">
        <f t="shared" si="2292"/>
        <v>0.46858284645626153</v>
      </c>
      <c r="BN1729" s="14">
        <f t="shared" si="2293"/>
        <v>0.53069068243123463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1.5221</v>
      </c>
      <c r="F1730" s="10">
        <f>VLOOKUP(B1730,home!$B$2:$E$405,3,FALSE)</f>
        <v>1.022</v>
      </c>
      <c r="G1730" s="10">
        <f>VLOOKUP(C1730,away!$B$2:$E$405,4,FALSE)</f>
        <v>1.1679999999999999</v>
      </c>
      <c r="H1730" s="10">
        <f>VLOOKUP(A1730,away!$A$2:$E$405,3,FALSE)</f>
        <v>1.1471</v>
      </c>
      <c r="I1730" s="10">
        <f>VLOOKUP(C1730,away!$B$2:$E$405,3,FALSE)</f>
        <v>1.2592000000000001</v>
      </c>
      <c r="J1730" s="10">
        <f>VLOOKUP(B1730,home!$B$2:$E$405,4,FALSE)</f>
        <v>0.96860000000000002</v>
      </c>
      <c r="K1730" s="12">
        <f t="shared" si="2238"/>
        <v>1.8169246816</v>
      </c>
      <c r="L1730" s="12">
        <f t="shared" si="2239"/>
        <v>1.3990732707520002</v>
      </c>
      <c r="M1730" s="13">
        <f t="shared" si="2240"/>
        <v>4.0115280702666622E-2</v>
      </c>
      <c r="N1730" s="13">
        <f t="shared" si="2241"/>
        <v>7.2886443617987157E-2</v>
      </c>
      <c r="O1730" s="13">
        <f t="shared" si="2242"/>
        <v>5.612421697981438E-2</v>
      </c>
      <c r="P1730" s="13">
        <f t="shared" si="2243"/>
        <v>0.10197347506609854</v>
      </c>
      <c r="Q1730" s="13">
        <f t="shared" si="2244"/>
        <v>6.621458918178387E-2</v>
      </c>
      <c r="R1730" s="13">
        <f t="shared" si="2245"/>
        <v>3.9260945909171931E-2</v>
      </c>
      <c r="S1730" s="13">
        <f t="shared" si="2246"/>
        <v>6.4804417636575296E-2</v>
      </c>
      <c r="T1730" s="13">
        <f t="shared" si="2247"/>
        <v>9.2639061858058341E-2</v>
      </c>
      <c r="U1730" s="13">
        <f t="shared" si="2248"/>
        <v>7.1334181645337016E-2</v>
      </c>
      <c r="V1730" s="13">
        <f t="shared" si="2249"/>
        <v>1.8303725192560589E-2</v>
      </c>
      <c r="W1730" s="13">
        <f t="shared" si="2250"/>
        <v>4.0102307122129151E-2</v>
      </c>
      <c r="X1730" s="13">
        <f t="shared" si="2251"/>
        <v>5.6106065990058455E-2</v>
      </c>
      <c r="Y1730" s="13">
        <f t="shared" si="2252"/>
        <v>3.9248248626869327E-2</v>
      </c>
      <c r="Z1730" s="13">
        <f t="shared" si="2253"/>
        <v>1.830964666865418E-2</v>
      </c>
      <c r="AA1730" s="13">
        <f t="shared" si="2254"/>
        <v>3.3267248943652988E-2</v>
      </c>
      <c r="AB1730" s="13">
        <f t="shared" si="2255"/>
        <v>3.0222042847327331E-2</v>
      </c>
      <c r="AC1730" s="13">
        <f t="shared" si="2256"/>
        <v>2.9080166457869038E-3</v>
      </c>
      <c r="AD1730" s="13">
        <f t="shared" si="2257"/>
        <v>1.8215717899824988E-2</v>
      </c>
      <c r="AE1730" s="13">
        <f t="shared" si="2258"/>
        <v>2.5485124021203901E-2</v>
      </c>
      <c r="AF1730" s="13">
        <f t="shared" si="2259"/>
        <v>1.7827777909933056E-2</v>
      </c>
      <c r="AG1730" s="13">
        <f t="shared" si="2260"/>
        <v>8.3141225168967669E-3</v>
      </c>
      <c r="AH1730" s="13">
        <f t="shared" si="2261"/>
        <v>6.4041343127568687E-3</v>
      </c>
      <c r="AI1730" s="13">
        <f t="shared" si="2262"/>
        <v>1.1635829697129407E-2</v>
      </c>
      <c r="AJ1730" s="13">
        <f t="shared" si="2263"/>
        <v>1.0570713083804339E-2</v>
      </c>
      <c r="AK1730" s="13">
        <f t="shared" si="2264"/>
        <v>6.4020631680253848E-3</v>
      </c>
      <c r="AL1730" s="13">
        <f t="shared" si="2265"/>
        <v>2.9568838380456675E-4</v>
      </c>
      <c r="AM1730" s="13">
        <f t="shared" si="2266"/>
        <v>6.6193174890509868E-3</v>
      </c>
      <c r="AN1730" s="13">
        <f t="shared" si="2267"/>
        <v>9.2609101695524804E-3</v>
      </c>
      <c r="AO1730" s="13">
        <f t="shared" si="2268"/>
        <v>6.4783459405281258E-3</v>
      </c>
      <c r="AP1730" s="13">
        <f t="shared" si="2269"/>
        <v>3.0212268813592093E-3</v>
      </c>
      <c r="AQ1730" s="13">
        <f t="shared" si="2270"/>
        <v>1.056729443646774E-3</v>
      </c>
      <c r="AR1730" s="13">
        <f t="shared" si="2271"/>
        <v>1.7919706278567735E-3</v>
      </c>
      <c r="AS1730" s="13">
        <f t="shared" si="2272"/>
        <v>3.2558756624552192E-3</v>
      </c>
      <c r="AT1730" s="13">
        <f t="shared" si="2273"/>
        <v>2.9578404256678206E-3</v>
      </c>
      <c r="AU1730" s="13">
        <f t="shared" si="2274"/>
        <v>1.7913910912100376E-3</v>
      </c>
      <c r="AV1730" s="13">
        <f t="shared" si="2275"/>
        <v>8.1370567200446907E-4</v>
      </c>
      <c r="AW1730" s="13">
        <f t="shared" si="2276"/>
        <v>2.0878973676389274E-5</v>
      </c>
      <c r="AX1730" s="13">
        <f t="shared" si="2277"/>
        <v>2.0044668868672137E-3</v>
      </c>
      <c r="AY1730" s="13">
        <f t="shared" si="2278"/>
        <v>2.8043960435233917E-3</v>
      </c>
      <c r="AZ1730" s="13">
        <f t="shared" si="2279"/>
        <v>1.9617777725481206E-3</v>
      </c>
      <c r="BA1730" s="13">
        <f t="shared" si="2280"/>
        <v>9.148902815758242E-4</v>
      </c>
      <c r="BB1730" s="13">
        <f t="shared" si="2281"/>
        <v>3.199996346558768E-4</v>
      </c>
      <c r="BC1730" s="13">
        <f t="shared" si="2282"/>
        <v>8.9540587099488559E-5</v>
      </c>
      <c r="BD1730" s="13">
        <f t="shared" si="2283"/>
        <v>4.1784970123451466E-4</v>
      </c>
      <c r="BE1730" s="13">
        <f t="shared" si="2284"/>
        <v>7.5920143537217552E-4</v>
      </c>
      <c r="BF1730" s="13">
        <f t="shared" si="2285"/>
        <v>6.8970591311692678E-4</v>
      </c>
      <c r="BG1730" s="13">
        <f t="shared" si="2286"/>
        <v>4.1771456552920313E-4</v>
      </c>
      <c r="BH1730" s="13">
        <f t="shared" si="2287"/>
        <v>1.8973897599345753E-4</v>
      </c>
      <c r="BI1730" s="13">
        <f t="shared" si="2288"/>
        <v>6.8948285708804574E-5</v>
      </c>
      <c r="BJ1730" s="14">
        <f t="shared" si="2289"/>
        <v>0.47157105987515263</v>
      </c>
      <c r="BK1730" s="14">
        <f t="shared" si="2290"/>
        <v>0.23120499967101593</v>
      </c>
      <c r="BL1730" s="14">
        <f t="shared" si="2291"/>
        <v>0.27837531894316903</v>
      </c>
      <c r="BM1730" s="14">
        <f t="shared" si="2292"/>
        <v>0.62010255663062219</v>
      </c>
      <c r="BN1730" s="14">
        <f t="shared" si="2293"/>
        <v>0.37657495145752251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1.5221</v>
      </c>
      <c r="F1731" s="10">
        <f>VLOOKUP(B1731,home!$B$2:$E$405,3,FALSE)</f>
        <v>1.0324</v>
      </c>
      <c r="G1731" s="10">
        <f>VLOOKUP(C1731,away!$B$2:$E$405,4,FALSE)</f>
        <v>0.80300000000000005</v>
      </c>
      <c r="H1731" s="10">
        <f>VLOOKUP(A1731,away!$A$2:$E$405,3,FALSE)</f>
        <v>1.1471</v>
      </c>
      <c r="I1731" s="10">
        <f>VLOOKUP(C1731,away!$B$2:$E$405,3,FALSE)</f>
        <v>0.77490000000000003</v>
      </c>
      <c r="J1731" s="10">
        <f>VLOOKUP(B1731,home!$B$2:$E$405,4,FALSE)</f>
        <v>0.74719999999999998</v>
      </c>
      <c r="K1731" s="12">
        <f t="shared" si="2238"/>
        <v>1.2618470801199999</v>
      </c>
      <c r="L1731" s="12">
        <f t="shared" si="2239"/>
        <v>0.66417695668800003</v>
      </c>
      <c r="M1731" s="13">
        <f t="shared" si="2240"/>
        <v>0.14572645117211733</v>
      </c>
      <c r="N1731" s="13">
        <f t="shared" si="2241"/>
        <v>0.18388449690778597</v>
      </c>
      <c r="O1731" s="13">
        <f t="shared" si="2242"/>
        <v>9.6788150848439308E-2</v>
      </c>
      <c r="P1731" s="13">
        <f t="shared" si="2243"/>
        <v>0.12213184553831721</v>
      </c>
      <c r="Q1731" s="13">
        <f t="shared" si="2244"/>
        <v>0.11601705775121246</v>
      </c>
      <c r="R1731" s="13">
        <f t="shared" si="2245"/>
        <v>3.2142229736987743E-2</v>
      </c>
      <c r="S1731" s="13">
        <f t="shared" si="2246"/>
        <v>2.5589362079808508E-2</v>
      </c>
      <c r="T1731" s="13">
        <f t="shared" si="2247"/>
        <v>7.7055856341096227E-2</v>
      </c>
      <c r="U1731" s="13">
        <f t="shared" si="2248"/>
        <v>4.055857874216421E-2</v>
      </c>
      <c r="V1731" s="13">
        <f t="shared" si="2249"/>
        <v>2.3829091285745042E-3</v>
      </c>
      <c r="W1731" s="13">
        <f t="shared" si="2250"/>
        <v>4.8798595189160292E-2</v>
      </c>
      <c r="X1731" s="13">
        <f t="shared" si="2251"/>
        <v>3.2410902443386153E-2</v>
      </c>
      <c r="Y1731" s="13">
        <f t="shared" si="2252"/>
        <v>1.0763287274179939E-2</v>
      </c>
      <c r="Z1731" s="13">
        <f t="shared" si="2253"/>
        <v>7.1160427759596858E-3</v>
      </c>
      <c r="AA1731" s="13">
        <f t="shared" si="2254"/>
        <v>8.9793577988537474E-3</v>
      </c>
      <c r="AB1731" s="13">
        <f t="shared" si="2255"/>
        <v>5.6652882099181758E-3</v>
      </c>
      <c r="AC1731" s="13">
        <f t="shared" si="2256"/>
        <v>1.2481823275822682E-4</v>
      </c>
      <c r="AD1731" s="13">
        <f t="shared" si="2257"/>
        <v>1.5394091213349947E-2</v>
      </c>
      <c r="AE1731" s="13">
        <f t="shared" si="2258"/>
        <v>1.0224400653060248E-2</v>
      </c>
      <c r="AF1731" s="13">
        <f t="shared" si="2259"/>
        <v>3.3954056548541776E-3</v>
      </c>
      <c r="AG1731" s="13">
        <f t="shared" si="2260"/>
        <v>7.5171673152075796E-4</v>
      </c>
      <c r="AH1731" s="13">
        <f t="shared" si="2261"/>
        <v>1.1815779086496326E-3</v>
      </c>
      <c r="AI1731" s="13">
        <f t="shared" si="2262"/>
        <v>1.4909706339638349E-3</v>
      </c>
      <c r="AJ1731" s="13">
        <f t="shared" si="2263"/>
        <v>9.4068847050596521E-4</v>
      </c>
      <c r="AK1731" s="13">
        <f t="shared" si="2264"/>
        <v>3.95668333270167E-4</v>
      </c>
      <c r="AL1731" s="13">
        <f t="shared" si="2265"/>
        <v>4.1843552768847658E-6</v>
      </c>
      <c r="AM1731" s="13">
        <f t="shared" si="2266"/>
        <v>3.8849978097333137E-3</v>
      </c>
      <c r="AN1731" s="13">
        <f t="shared" si="2267"/>
        <v>2.5803260220082173E-3</v>
      </c>
      <c r="AO1731" s="13">
        <f t="shared" si="2268"/>
        <v>8.5689654228013562E-4</v>
      </c>
      <c r="AP1731" s="13">
        <f t="shared" si="2269"/>
        <v>1.8971031254936356E-4</v>
      </c>
      <c r="AQ1731" s="13">
        <f t="shared" si="2270"/>
        <v>3.1500304510341388E-5</v>
      </c>
      <c r="AR1731" s="13">
        <f t="shared" si="2271"/>
        <v>1.5695536389133695E-4</v>
      </c>
      <c r="AS1731" s="13">
        <f t="shared" si="2272"/>
        <v>1.9805366763545561E-4</v>
      </c>
      <c r="AT1731" s="13">
        <f t="shared" si="2273"/>
        <v>1.249567211064283E-4</v>
      </c>
      <c r="AU1731" s="13">
        <f t="shared" si="2274"/>
        <v>5.2558757889838582E-5</v>
      </c>
      <c r="AV1731" s="13">
        <f t="shared" si="2275"/>
        <v>1.6580278794506707E-5</v>
      </c>
      <c r="AW1731" s="13">
        <f t="shared" si="2276"/>
        <v>9.7412924513222308E-8</v>
      </c>
      <c r="AX1731" s="13">
        <f t="shared" si="2277"/>
        <v>8.1704552374742907E-4</v>
      </c>
      <c r="AY1731" s="13">
        <f t="shared" si="2278"/>
        <v>5.4266280943812044E-4</v>
      </c>
      <c r="AZ1731" s="13">
        <f t="shared" si="2279"/>
        <v>1.8021206664018544E-4</v>
      </c>
      <c r="BA1731" s="13">
        <f t="shared" si="2280"/>
        <v>3.9897567326511149E-5</v>
      </c>
      <c r="BB1731" s="13">
        <f t="shared" si="2281"/>
        <v>6.6247612115441887E-6</v>
      </c>
      <c r="BC1731" s="13">
        <f t="shared" si="2282"/>
        <v>8.8000274805362561E-7</v>
      </c>
      <c r="BD1731" s="13">
        <f t="shared" si="2283"/>
        <v>1.7374355987534298E-5</v>
      </c>
      <c r="BE1731" s="13">
        <f t="shared" si="2284"/>
        <v>2.1923780371835592E-5</v>
      </c>
      <c r="BF1731" s="13">
        <f t="shared" si="2285"/>
        <v>1.3832229123696455E-5</v>
      </c>
      <c r="BG1731" s="13">
        <f t="shared" si="2286"/>
        <v>5.8180526437624005E-6</v>
      </c>
      <c r="BH1731" s="13">
        <f t="shared" si="2287"/>
        <v>1.8353731851290078E-6</v>
      </c>
      <c r="BI1731" s="13">
        <f t="shared" si="2288"/>
        <v>4.6319205891711625E-7</v>
      </c>
      <c r="BJ1731" s="14">
        <f t="shared" si="2289"/>
        <v>0.50782656388179925</v>
      </c>
      <c r="BK1731" s="14">
        <f t="shared" si="2290"/>
        <v>0.29650223331629078</v>
      </c>
      <c r="BL1731" s="14">
        <f t="shared" si="2291"/>
        <v>0.18875286245544126</v>
      </c>
      <c r="BM1731" s="14">
        <f t="shared" si="2292"/>
        <v>0.30296490507811763</v>
      </c>
      <c r="BN1731" s="14">
        <f t="shared" si="2293"/>
        <v>0.69669023195486002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1.5221</v>
      </c>
      <c r="F1732" s="10">
        <f>VLOOKUP(B1732,home!$B$2:$E$405,3,FALSE)</f>
        <v>0.65700000000000003</v>
      </c>
      <c r="G1732" s="10">
        <f>VLOOKUP(C1732,away!$B$2:$E$405,4,FALSE)</f>
        <v>0.73</v>
      </c>
      <c r="H1732" s="10">
        <f>VLOOKUP(A1732,away!$A$2:$E$405,3,FALSE)</f>
        <v>1.1471</v>
      </c>
      <c r="I1732" s="10">
        <f>VLOOKUP(C1732,away!$B$2:$E$405,3,FALSE)</f>
        <v>0.96860000000000002</v>
      </c>
      <c r="J1732" s="10">
        <f>VLOOKUP(B1732,home!$B$2:$E$405,4,FALSE)</f>
        <v>1.5498000000000001</v>
      </c>
      <c r="K1732" s="12">
        <f t="shared" si="2238"/>
        <v>0.73001438099999993</v>
      </c>
      <c r="L1732" s="12">
        <f t="shared" si="2239"/>
        <v>1.7219534267880001</v>
      </c>
      <c r="M1732" s="13">
        <f t="shared" si="2240"/>
        <v>8.6123944274190206E-2</v>
      </c>
      <c r="N1732" s="13">
        <f t="shared" si="2241"/>
        <v>6.2871717868601448E-2</v>
      </c>
      <c r="O1732" s="13">
        <f t="shared" si="2242"/>
        <v>0.14830142097144056</v>
      </c>
      <c r="P1732" s="13">
        <f t="shared" si="2243"/>
        <v>0.1082621700318866</v>
      </c>
      <c r="Q1732" s="13">
        <f t="shared" si="2244"/>
        <v>2.2948629101126855E-2</v>
      </c>
      <c r="R1732" s="13">
        <f t="shared" si="2245"/>
        <v>0.12768407001965099</v>
      </c>
      <c r="S1732" s="13">
        <f t="shared" si="2246"/>
        <v>3.4022760913905353E-2</v>
      </c>
      <c r="T1732" s="13">
        <f t="shared" si="2247"/>
        <v>3.9516470520772208E-2</v>
      </c>
      <c r="U1732" s="13">
        <f t="shared" si="2248"/>
        <v>9.3211207338956159E-2</v>
      </c>
      <c r="V1732" s="13">
        <f t="shared" si="2249"/>
        <v>4.752037514792232E-3</v>
      </c>
      <c r="W1732" s="13">
        <f t="shared" si="2250"/>
        <v>5.5842764226859036E-3</v>
      </c>
      <c r="X1732" s="13">
        <f t="shared" si="2251"/>
        <v>9.6158639221754251E-3</v>
      </c>
      <c r="Y1732" s="13">
        <f t="shared" si="2252"/>
        <v>8.279034916158539E-3</v>
      </c>
      <c r="Z1732" s="13">
        <f t="shared" si="2253"/>
        <v>7.3288673972192311E-2</v>
      </c>
      <c r="AA1732" s="13">
        <f t="shared" si="2254"/>
        <v>5.3501785964120772E-2</v>
      </c>
      <c r="AB1732" s="13">
        <f t="shared" si="2255"/>
        <v>1.9528536581496052E-2</v>
      </c>
      <c r="AC1732" s="13">
        <f t="shared" si="2256"/>
        <v>3.7334702457023083E-4</v>
      </c>
      <c r="AD1732" s="13">
        <f t="shared" si="2257"/>
        <v>1.0191505240099857E-3</v>
      </c>
      <c r="AE1732" s="13">
        <f t="shared" si="2258"/>
        <v>1.7549297372317807E-3</v>
      </c>
      <c r="AF1732" s="13">
        <f t="shared" si="2259"/>
        <v>1.5109536373992152E-3</v>
      </c>
      <c r="AG1732" s="13">
        <f t="shared" si="2260"/>
        <v>8.6726393121245725E-4</v>
      </c>
      <c r="AH1732" s="13">
        <f t="shared" si="2261"/>
        <v>3.1549920822791268E-2</v>
      </c>
      <c r="AI1732" s="13">
        <f t="shared" si="2262"/>
        <v>2.3031895920048978E-2</v>
      </c>
      <c r="AJ1732" s="13">
        <f t="shared" si="2263"/>
        <v>8.406807621665487E-3</v>
      </c>
      <c r="AK1732" s="13">
        <f t="shared" si="2264"/>
        <v>2.0456968207054043E-3</v>
      </c>
      <c r="AL1732" s="13">
        <f t="shared" si="2265"/>
        <v>1.8772646513373513E-5</v>
      </c>
      <c r="AM1732" s="13">
        <f t="shared" si="2266"/>
        <v>1.4879890778619513E-4</v>
      </c>
      <c r="AN1732" s="13">
        <f t="shared" si="2267"/>
        <v>2.562247891647503E-4</v>
      </c>
      <c r="AO1732" s="13">
        <f t="shared" si="2268"/>
        <v>2.2060357686513738E-4</v>
      </c>
      <c r="AP1732" s="13">
        <f t="shared" si="2269"/>
        <v>1.2662302838153776E-4</v>
      </c>
      <c r="AQ1732" s="13">
        <f t="shared" si="2270"/>
        <v>5.4509739407965793E-5</v>
      </c>
      <c r="AR1732" s="13">
        <f t="shared" si="2271"/>
        <v>1.0865498855139098E-2</v>
      </c>
      <c r="AS1732" s="13">
        <f t="shared" si="2272"/>
        <v>7.9319704209905775E-3</v>
      </c>
      <c r="AT1732" s="13">
        <f t="shared" si="2273"/>
        <v>2.8952262384948717E-3</v>
      </c>
      <c r="AU1732" s="13">
        <f t="shared" si="2274"/>
        <v>7.0451893011659746E-4</v>
      </c>
      <c r="AV1732" s="13">
        <f t="shared" si="2275"/>
        <v>1.2857723766796251E-4</v>
      </c>
      <c r="AW1732" s="13">
        <f t="shared" si="2276"/>
        <v>6.5550471278055818E-7</v>
      </c>
      <c r="AX1732" s="13">
        <f t="shared" si="2277"/>
        <v>1.8104223760169212E-5</v>
      </c>
      <c r="AY1732" s="13">
        <f t="shared" si="2278"/>
        <v>3.1174630143160101E-5</v>
      </c>
      <c r="AZ1732" s="13">
        <f t="shared" si="2279"/>
        <v>2.6840630601931517E-5</v>
      </c>
      <c r="BA1732" s="13">
        <f t="shared" si="2280"/>
        <v>1.5406105280715611E-5</v>
      </c>
      <c r="BB1732" s="13">
        <f t="shared" si="2281"/>
        <v>6.632148945396239E-6</v>
      </c>
      <c r="BC1732" s="13">
        <f t="shared" si="2282"/>
        <v>2.2840503206986943E-6</v>
      </c>
      <c r="BD1732" s="13">
        <f t="shared" si="2283"/>
        <v>3.1183138312279785E-3</v>
      </c>
      <c r="BE1732" s="13">
        <f t="shared" si="2284"/>
        <v>2.2764139412676312E-3</v>
      </c>
      <c r="BF1732" s="13">
        <f t="shared" si="2285"/>
        <v>8.3090745711712972E-4</v>
      </c>
      <c r="BG1732" s="13">
        <f t="shared" si="2286"/>
        <v>2.0219146432521519E-4</v>
      </c>
      <c r="BH1732" s="13">
        <f t="shared" si="2287"/>
        <v>3.6900669168213878E-5</v>
      </c>
      <c r="BI1732" s="13">
        <f t="shared" si="2288"/>
        <v>5.38760383226389E-6</v>
      </c>
      <c r="BJ1732" s="14">
        <f t="shared" si="2289"/>
        <v>0.1548754924120315</v>
      </c>
      <c r="BK1732" s="14">
        <f t="shared" si="2290"/>
        <v>0.23358420703600113</v>
      </c>
      <c r="BL1732" s="14">
        <f t="shared" si="2291"/>
        <v>0.53625724871022329</v>
      </c>
      <c r="BM1732" s="14">
        <f t="shared" si="2292"/>
        <v>0.44178315073812124</v>
      </c>
      <c r="BN1732" s="14">
        <f t="shared" si="2293"/>
        <v>0.55619195226689666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1.5207999999999999</v>
      </c>
      <c r="F1733" s="10">
        <f>VLOOKUP(B1733,home!$B$2:$E$405,3,FALSE)</f>
        <v>0.92059999999999997</v>
      </c>
      <c r="G1733" s="10">
        <f>VLOOKUP(C1733,away!$B$2:$E$405,4,FALSE)</f>
        <v>0.61370000000000002</v>
      </c>
      <c r="H1733" s="10">
        <f>VLOOKUP(A1733,away!$A$2:$E$405,3,FALSE)</f>
        <v>1.1375</v>
      </c>
      <c r="I1733" s="10">
        <f>VLOOKUP(C1733,away!$B$2:$E$405,3,FALSE)</f>
        <v>1.5824</v>
      </c>
      <c r="J1733" s="10">
        <f>VLOOKUP(B1733,home!$B$2:$E$405,4,FALSE)</f>
        <v>1.1135999999999999</v>
      </c>
      <c r="K1733" s="12">
        <f t="shared" si="2238"/>
        <v>0.85920975217600004</v>
      </c>
      <c r="L1733" s="12">
        <f t="shared" si="2239"/>
        <v>2.0044577279999998</v>
      </c>
      <c r="M1733" s="13">
        <f t="shared" si="2240"/>
        <v>5.7059112896261803E-2</v>
      </c>
      <c r="N1733" s="13">
        <f t="shared" si="2241"/>
        <v>4.902574625097951E-2</v>
      </c>
      <c r="O1733" s="13">
        <f t="shared" si="2242"/>
        <v>0.11437257979773642</v>
      </c>
      <c r="P1733" s="13">
        <f t="shared" si="2243"/>
        <v>9.8270035943742881E-2</v>
      </c>
      <c r="Q1733" s="13">
        <f t="shared" si="2244"/>
        <v>2.1061699643273781E-2</v>
      </c>
      <c r="R1733" s="13">
        <f t="shared" si="2245"/>
        <v>0.11462750072343472</v>
      </c>
      <c r="S1733" s="13">
        <f t="shared" si="2246"/>
        <v>4.2311383205088322E-2</v>
      </c>
      <c r="T1733" s="13">
        <f t="shared" si="2247"/>
        <v>4.2217286614774974E-2</v>
      </c>
      <c r="U1733" s="13">
        <f t="shared" si="2248"/>
        <v>9.8489066489136606E-2</v>
      </c>
      <c r="V1733" s="13">
        <f t="shared" si="2249"/>
        <v>8.0967515525969484E-3</v>
      </c>
      <c r="W1733" s="13">
        <f t="shared" si="2250"/>
        <v>6.0321392436342063E-3</v>
      </c>
      <c r="X1733" s="13">
        <f t="shared" si="2251"/>
        <v>1.2091168123274657E-2</v>
      </c>
      <c r="Y1733" s="13">
        <f t="shared" si="2252"/>
        <v>1.2118117692622572E-2</v>
      </c>
      <c r="Z1733" s="13">
        <f t="shared" si="2253"/>
        <v>7.6588659888804769E-2</v>
      </c>
      <c r="AA1733" s="13">
        <f t="shared" si="2254"/>
        <v>6.5805723482551898E-2</v>
      </c>
      <c r="AB1733" s="13">
        <f t="shared" si="2255"/>
        <v>2.8270459682602899E-2</v>
      </c>
      <c r="AC1733" s="13">
        <f t="shared" si="2256"/>
        <v>8.7153920920117586E-4</v>
      </c>
      <c r="AD1733" s="13">
        <f t="shared" si="2257"/>
        <v>1.2957182161535174E-3</v>
      </c>
      <c r="AE1733" s="13">
        <f t="shared" si="2258"/>
        <v>2.5972123916792921E-3</v>
      </c>
      <c r="AF1733" s="13">
        <f t="shared" si="2259"/>
        <v>2.6030012248794599E-3</v>
      </c>
      <c r="AG1733" s="13">
        <f t="shared" si="2260"/>
        <v>1.7392019737343665E-3</v>
      </c>
      <c r="AH1733" s="13">
        <f t="shared" si="2261"/>
        <v>3.837968279781958E-2</v>
      </c>
      <c r="AI1733" s="13">
        <f t="shared" si="2262"/>
        <v>3.297619774530805E-2</v>
      </c>
      <c r="AJ1733" s="13">
        <f t="shared" si="2263"/>
        <v>1.416673534622645E-2</v>
      </c>
      <c r="AK1733" s="13">
        <f t="shared" si="2264"/>
        <v>4.0573990553247367E-3</v>
      </c>
      <c r="AL1733" s="13">
        <f t="shared" si="2265"/>
        <v>6.0040323143679236E-5</v>
      </c>
      <c r="AM1733" s="13">
        <f t="shared" si="2266"/>
        <v>2.2265874547823858E-4</v>
      </c>
      <c r="AN1733" s="13">
        <f t="shared" si="2267"/>
        <v>4.4631004308064029E-4</v>
      </c>
      <c r="AO1733" s="13">
        <f t="shared" si="2268"/>
        <v>4.4730480746850123E-4</v>
      </c>
      <c r="AP1733" s="13">
        <f t="shared" si="2269"/>
        <v>2.9886785936726308E-4</v>
      </c>
      <c r="AQ1733" s="13">
        <f t="shared" si="2270"/>
        <v>1.4976699758988192E-4</v>
      </c>
      <c r="AR1733" s="13">
        <f t="shared" si="2271"/>
        <v>1.5386090356455624E-2</v>
      </c>
      <c r="AS1733" s="13">
        <f t="shared" si="2272"/>
        <v>1.321987888212778E-2</v>
      </c>
      <c r="AT1733" s="13">
        <f t="shared" si="2273"/>
        <v>5.6793244290548727E-3</v>
      </c>
      <c r="AU1733" s="13">
        <f t="shared" si="2274"/>
        <v>1.6265769784051139E-3</v>
      </c>
      <c r="AV1733" s="13">
        <f t="shared" si="2275"/>
        <v>3.493927006276611E-4</v>
      </c>
      <c r="AW1733" s="13">
        <f t="shared" si="2276"/>
        <v>2.8723451161810802E-6</v>
      </c>
      <c r="AX1733" s="13">
        <f t="shared" si="2277"/>
        <v>3.1885094253696059E-5</v>
      </c>
      <c r="AY1733" s="13">
        <f t="shared" si="2278"/>
        <v>6.3912323584829457E-5</v>
      </c>
      <c r="AZ1733" s="13">
        <f t="shared" si="2279"/>
        <v>6.4054775462024028E-5</v>
      </c>
      <c r="BA1733" s="13">
        <f t="shared" si="2280"/>
        <v>4.2798363230052948E-5</v>
      </c>
      <c r="BB1733" s="13">
        <f t="shared" si="2281"/>
        <v>2.1446877480557665E-5</v>
      </c>
      <c r="BC1733" s="13">
        <f t="shared" si="2282"/>
        <v>8.5978718614745966E-6</v>
      </c>
      <c r="BD1733" s="13">
        <f t="shared" si="2283"/>
        <v>5.140127953117286E-3</v>
      </c>
      <c r="BE1733" s="13">
        <f t="shared" si="2284"/>
        <v>4.4164480647508339E-3</v>
      </c>
      <c r="BF1733" s="13">
        <f t="shared" si="2285"/>
        <v>1.8973276236063693E-3</v>
      </c>
      <c r="BG1733" s="13">
        <f t="shared" si="2286"/>
        <v>5.4340079909183598E-4</v>
      </c>
      <c r="BH1733" s="13">
        <f t="shared" si="2287"/>
        <v>1.1672381647998418E-4</v>
      </c>
      <c r="BI1733" s="13">
        <f t="shared" si="2288"/>
        <v>2.005804828616083E-5</v>
      </c>
      <c r="BJ1733" s="14">
        <f t="shared" si="2289"/>
        <v>0.1525788951338635</v>
      </c>
      <c r="BK1733" s="14">
        <f t="shared" si="2290"/>
        <v>0.20673277545361965</v>
      </c>
      <c r="BL1733" s="14">
        <f t="shared" si="2291"/>
        <v>0.55954069477214485</v>
      </c>
      <c r="BM1733" s="14">
        <f t="shared" si="2292"/>
        <v>0.54096331001453501</v>
      </c>
      <c r="BN1733" s="14">
        <f t="shared" si="2293"/>
        <v>0.45441667525542906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1.5207999999999999</v>
      </c>
      <c r="F1734" s="10">
        <f>VLOOKUP(B1734,home!$B$2:$E$405,3,FALSE)</f>
        <v>0.65749999999999997</v>
      </c>
      <c r="G1734" s="10">
        <f>VLOOKUP(C1734,away!$B$2:$E$405,4,FALSE)</f>
        <v>1.5781000000000001</v>
      </c>
      <c r="H1734" s="10">
        <f>VLOOKUP(A1734,away!$A$2:$E$405,3,FALSE)</f>
        <v>1.1375</v>
      </c>
      <c r="I1734" s="10">
        <f>VLOOKUP(C1734,away!$B$2:$E$405,3,FALSE)</f>
        <v>0.35160000000000002</v>
      </c>
      <c r="J1734" s="10">
        <f>VLOOKUP(B1734,home!$B$2:$E$405,4,FALSE)</f>
        <v>0.99629999999999996</v>
      </c>
      <c r="K1734" s="12">
        <f t="shared" si="2238"/>
        <v>1.5779832206</v>
      </c>
      <c r="L1734" s="12">
        <f t="shared" si="2239"/>
        <v>0.39846520349999998</v>
      </c>
      <c r="M1734" s="13">
        <f t="shared" si="2240"/>
        <v>0.13856047249982939</v>
      </c>
      <c r="N1734" s="13">
        <f t="shared" si="2241"/>
        <v>0.2186461006431385</v>
      </c>
      <c r="O1734" s="13">
        <f t="shared" si="2242"/>
        <v>5.5211526871700667E-2</v>
      </c>
      <c r="P1734" s="13">
        <f t="shared" si="2243"/>
        <v>8.7122862987249666E-2</v>
      </c>
      <c r="Q1734" s="13">
        <f t="shared" si="2244"/>
        <v>0.17250993903224576</v>
      </c>
      <c r="R1734" s="13">
        <f t="shared" si="2245"/>
        <v>1.099993614523896E-2</v>
      </c>
      <c r="S1734" s="13">
        <f t="shared" si="2246"/>
        <v>1.3695091244554656E-2</v>
      </c>
      <c r="T1734" s="13">
        <f t="shared" si="2247"/>
        <v>6.8739207962256396E-2</v>
      </c>
      <c r="U1734" s="13">
        <f t="shared" si="2248"/>
        <v>1.7357714664858522E-2</v>
      </c>
      <c r="V1734" s="13">
        <f t="shared" si="2249"/>
        <v>9.5678686278110768E-4</v>
      </c>
      <c r="W1734" s="13">
        <f t="shared" si="2250"/>
        <v>9.0739263059870914E-2</v>
      </c>
      <c r="X1734" s="13">
        <f t="shared" si="2251"/>
        <v>3.6156438920591498E-2</v>
      </c>
      <c r="Y1734" s="13">
        <f t="shared" si="2252"/>
        <v>7.2035413961644033E-3</v>
      </c>
      <c r="Z1734" s="13">
        <f t="shared" si="2253"/>
        <v>1.4610305981998825E-3</v>
      </c>
      <c r="AA1734" s="13">
        <f t="shared" si="2254"/>
        <v>2.305481768742595E-3</v>
      </c>
      <c r="AB1734" s="13">
        <f t="shared" si="2255"/>
        <v>1.8190057732375129E-3</v>
      </c>
      <c r="AC1734" s="13">
        <f t="shared" si="2256"/>
        <v>3.7600013756710763E-5</v>
      </c>
      <c r="AD1734" s="13">
        <f t="shared" si="2257"/>
        <v>3.5796258639521419E-2</v>
      </c>
      <c r="AE1734" s="13">
        <f t="shared" si="2258"/>
        <v>1.4263563483335536E-2</v>
      </c>
      <c r="AF1734" s="13">
        <f t="shared" si="2259"/>
        <v>2.841766863011231E-3</v>
      </c>
      <c r="AG1734" s="13">
        <f t="shared" si="2260"/>
        <v>3.774484037897756E-4</v>
      </c>
      <c r="AH1734" s="13">
        <f t="shared" si="2261"/>
        <v>1.4554246365786069E-4</v>
      </c>
      <c r="AI1734" s="13">
        <f t="shared" si="2262"/>
        <v>2.2966356553688947E-4</v>
      </c>
      <c r="AJ1734" s="13">
        <f t="shared" si="2263"/>
        <v>1.8120262640019006E-4</v>
      </c>
      <c r="AK1734" s="13">
        <f t="shared" si="2264"/>
        <v>9.5311567996050133E-5</v>
      </c>
      <c r="AL1734" s="13">
        <f t="shared" si="2265"/>
        <v>9.4567253928746448E-7</v>
      </c>
      <c r="AM1734" s="13">
        <f t="shared" si="2266"/>
        <v>1.1297179098684513E-2</v>
      </c>
      <c r="AN1734" s="13">
        <f t="shared" si="2267"/>
        <v>4.5015327685332717E-3</v>
      </c>
      <c r="AO1734" s="13">
        <f t="shared" si="2268"/>
        <v>8.9685208533776394E-4</v>
      </c>
      <c r="AP1734" s="13">
        <f t="shared" si="2269"/>
        <v>1.1912144956450383E-4</v>
      </c>
      <c r="AQ1734" s="13">
        <f t="shared" si="2270"/>
        <v>1.1866438160483747E-5</v>
      </c>
      <c r="AR1734" s="13">
        <f t="shared" si="2271"/>
        <v>1.1598721479864163E-5</v>
      </c>
      <c r="AS1734" s="13">
        <f t="shared" si="2272"/>
        <v>1.830258787563845E-5</v>
      </c>
      <c r="AT1734" s="13">
        <f t="shared" si="2273"/>
        <v>1.4440588280657241E-5</v>
      </c>
      <c r="AU1734" s="13">
        <f t="shared" si="2274"/>
        <v>7.5956686674900415E-6</v>
      </c>
      <c r="AV1734" s="13">
        <f t="shared" si="2275"/>
        <v>2.9964594266341109E-6</v>
      </c>
      <c r="AW1734" s="13">
        <f t="shared" si="2276"/>
        <v>1.6516995869648906E-8</v>
      </c>
      <c r="AX1734" s="13">
        <f t="shared" si="2277"/>
        <v>2.9711265096395312E-3</v>
      </c>
      <c r="AY1734" s="13">
        <f t="shared" si="2278"/>
        <v>1.1838905292877605E-3</v>
      </c>
      <c r="AZ1734" s="13">
        <f t="shared" si="2279"/>
        <v>2.3586959033718502E-4</v>
      </c>
      <c r="BA1734" s="13">
        <f t="shared" si="2280"/>
        <v>3.1328608104389356E-5</v>
      </c>
      <c r="BB1734" s="13">
        <f t="shared" si="2281"/>
        <v>3.1208400509218125E-6</v>
      </c>
      <c r="BC1734" s="13">
        <f t="shared" si="2282"/>
        <v>2.4870923319630209E-7</v>
      </c>
      <c r="BD1734" s="13">
        <f t="shared" si="2283"/>
        <v>7.7028115246898222E-7</v>
      </c>
      <c r="BE1734" s="13">
        <f t="shared" si="2284"/>
        <v>1.2154907337404842E-6</v>
      </c>
      <c r="BF1734" s="13">
        <f t="shared" si="2285"/>
        <v>9.590119913186335E-7</v>
      </c>
      <c r="BG1734" s="13">
        <f t="shared" si="2286"/>
        <v>5.0443494355166537E-7</v>
      </c>
      <c r="BH1734" s="13">
        <f t="shared" si="2287"/>
        <v>1.9899746920220897E-7</v>
      </c>
      <c r="BI1734" s="13">
        <f t="shared" si="2288"/>
        <v>6.2802933468590186E-8</v>
      </c>
      <c r="BJ1734" s="14">
        <f t="shared" si="2289"/>
        <v>0.66852566503085897</v>
      </c>
      <c r="BK1734" s="14">
        <f t="shared" si="2290"/>
        <v>0.24155764980999858</v>
      </c>
      <c r="BL1734" s="14">
        <f t="shared" si="2291"/>
        <v>8.8404030492323288E-2</v>
      </c>
      <c r="BM1734" s="14">
        <f t="shared" si="2292"/>
        <v>0.3157136637396859</v>
      </c>
      <c r="BN1734" s="14">
        <f t="shared" si="2293"/>
        <v>0.68305083817940293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1.5207999999999999</v>
      </c>
      <c r="F1735" s="10">
        <f>VLOOKUP(B1735,home!$B$2:$E$405,3,FALSE)</f>
        <v>1.2713000000000001</v>
      </c>
      <c r="G1735" s="10">
        <f>VLOOKUP(C1735,away!$B$2:$E$405,4,FALSE)</f>
        <v>1.0521</v>
      </c>
      <c r="H1735" s="10">
        <f>VLOOKUP(A1735,away!$A$2:$E$405,3,FALSE)</f>
        <v>1.1375</v>
      </c>
      <c r="I1735" s="10">
        <f>VLOOKUP(C1735,away!$B$2:$E$405,3,FALSE)</f>
        <v>1.3480000000000001</v>
      </c>
      <c r="J1735" s="10">
        <f>VLOOKUP(B1735,home!$B$2:$E$405,4,FALSE)</f>
        <v>1.2307999999999999</v>
      </c>
      <c r="K1735" s="12">
        <f t="shared" si="2238"/>
        <v>2.034122817384</v>
      </c>
      <c r="L1735" s="12">
        <f t="shared" si="2239"/>
        <v>1.8872471799999999</v>
      </c>
      <c r="M1735" s="13">
        <f t="shared" si="2240"/>
        <v>1.9813931107778942E-2</v>
      </c>
      <c r="N1735" s="13">
        <f t="shared" si="2241"/>
        <v>4.0303969368407778E-2</v>
      </c>
      <c r="O1735" s="13">
        <f t="shared" si="2242"/>
        <v>3.7393785607870086E-2</v>
      </c>
      <c r="P1735" s="13">
        <f t="shared" si="2243"/>
        <v>7.6063552533333953E-2</v>
      </c>
      <c r="Q1735" s="13">
        <f t="shared" si="2244"/>
        <v>4.0991611861712046E-2</v>
      </c>
      <c r="R1735" s="13">
        <f t="shared" si="2245"/>
        <v>3.5285658218988707E-2</v>
      </c>
      <c r="S1735" s="13">
        <f t="shared" si="2246"/>
        <v>7.2999951303451938E-2</v>
      </c>
      <c r="T1735" s="13">
        <f t="shared" si="2247"/>
        <v>7.7361303889670593E-2</v>
      </c>
      <c r="U1735" s="13">
        <f t="shared" si="2248"/>
        <v>7.1775362509658186E-2</v>
      </c>
      <c r="V1735" s="13">
        <f t="shared" si="2249"/>
        <v>3.1137663252615758E-2</v>
      </c>
      <c r="W1735" s="13">
        <f t="shared" si="2250"/>
        <v>2.7793991003085695E-2</v>
      </c>
      <c r="X1735" s="13">
        <f t="shared" si="2251"/>
        <v>5.2454131141518846E-2</v>
      </c>
      <c r="Y1735" s="13">
        <f t="shared" si="2252"/>
        <v>4.9496955538090817E-2</v>
      </c>
      <c r="Z1735" s="13">
        <f t="shared" si="2253"/>
        <v>2.2197586322743417E-2</v>
      </c>
      <c r="AA1735" s="13">
        <f t="shared" si="2254"/>
        <v>4.5152616829943377E-2</v>
      </c>
      <c r="AB1735" s="13">
        <f t="shared" si="2255"/>
        <v>4.5922984079192333E-2</v>
      </c>
      <c r="AC1735" s="13">
        <f t="shared" si="2256"/>
        <v>7.470883969520419E-3</v>
      </c>
      <c r="AD1735" s="13">
        <f t="shared" si="2257"/>
        <v>1.4134097821385559E-2</v>
      </c>
      <c r="AE1735" s="13">
        <f t="shared" si="2258"/>
        <v>2.6674536255254039E-2</v>
      </c>
      <c r="AF1735" s="13">
        <f t="shared" si="2259"/>
        <v>2.5170721662767976E-2</v>
      </c>
      <c r="AG1735" s="13">
        <f t="shared" si="2260"/>
        <v>1.5834457825541257E-2</v>
      </c>
      <c r="AH1735" s="13">
        <f t="shared" si="2261"/>
        <v>1.0473083047601023E-2</v>
      </c>
      <c r="AI1735" s="13">
        <f t="shared" si="2262"/>
        <v>2.1303537195482801E-2</v>
      </c>
      <c r="AJ1735" s="13">
        <f t="shared" si="2263"/>
        <v>2.166700555016016E-2</v>
      </c>
      <c r="AK1735" s="13">
        <f t="shared" si="2264"/>
        <v>1.4691116791322182E-2</v>
      </c>
      <c r="AL1735" s="13">
        <f t="shared" si="2265"/>
        <v>1.1471968327637081E-3</v>
      </c>
      <c r="AM1735" s="13">
        <f t="shared" si="2266"/>
        <v>5.7500981763235664E-3</v>
      </c>
      <c r="AN1735" s="13">
        <f t="shared" si="2267"/>
        <v>1.0851856567989792E-2</v>
      </c>
      <c r="AO1735" s="13">
        <f t="shared" si="2268"/>
        <v>1.0240067852851609E-2</v>
      </c>
      <c r="AP1735" s="13">
        <f t="shared" si="2269"/>
        <v>6.4418463927676172E-3</v>
      </c>
      <c r="AQ1735" s="13">
        <f t="shared" si="2270"/>
        <v>3.039339109685965E-3</v>
      </c>
      <c r="AR1735" s="13">
        <f t="shared" si="2271"/>
        <v>3.9530592894981625E-3</v>
      </c>
      <c r="AS1735" s="13">
        <f t="shared" si="2272"/>
        <v>8.0410080992399935E-3</v>
      </c>
      <c r="AT1735" s="13">
        <f t="shared" si="2273"/>
        <v>8.1781990247168125E-3</v>
      </c>
      <c r="AU1735" s="13">
        <f t="shared" si="2274"/>
        <v>5.5451537470946801E-3</v>
      </c>
      <c r="AV1735" s="13">
        <f t="shared" si="2275"/>
        <v>2.8198809407169196E-3</v>
      </c>
      <c r="AW1735" s="13">
        <f t="shared" si="2276"/>
        <v>1.2233237154698836E-4</v>
      </c>
      <c r="AX1735" s="13">
        <f t="shared" si="2277"/>
        <v>1.9494009837763167E-3</v>
      </c>
      <c r="AY1735" s="13">
        <f t="shared" si="2278"/>
        <v>3.6790015093210791E-3</v>
      </c>
      <c r="AZ1735" s="13">
        <f t="shared" si="2279"/>
        <v>3.4715926118409758E-3</v>
      </c>
      <c r="BA1735" s="13">
        <f t="shared" si="2280"/>
        <v>2.1839177889352388E-3</v>
      </c>
      <c r="BB1735" s="13">
        <f t="shared" si="2281"/>
        <v>1.0303981721299662E-3</v>
      </c>
      <c r="BC1735" s="13">
        <f t="shared" si="2282"/>
        <v>3.889232089258862E-4</v>
      </c>
      <c r="BD1735" s="13">
        <f t="shared" si="2283"/>
        <v>1.2433999994130361E-3</v>
      </c>
      <c r="BE1735" s="13">
        <f t="shared" si="2284"/>
        <v>2.5292283099413088E-3</v>
      </c>
      <c r="BF1735" s="13">
        <f t="shared" si="2285"/>
        <v>2.5723805078125945E-3</v>
      </c>
      <c r="BG1735" s="13">
        <f t="shared" si="2286"/>
        <v>1.7441792953118128E-3</v>
      </c>
      <c r="BH1735" s="13">
        <f t="shared" si="2287"/>
        <v>8.8696872555062633E-4</v>
      </c>
      <c r="BI1735" s="13">
        <f t="shared" si="2288"/>
        <v>3.6084066458970696E-4</v>
      </c>
      <c r="BJ1735" s="14">
        <f t="shared" si="2289"/>
        <v>0.41924221874198259</v>
      </c>
      <c r="BK1735" s="14">
        <f t="shared" si="2290"/>
        <v>0.21231218050878581</v>
      </c>
      <c r="BL1735" s="14">
        <f t="shared" si="2291"/>
        <v>0.34153944843410444</v>
      </c>
      <c r="BM1735" s="14">
        <f t="shared" si="2292"/>
        <v>0.74188225617175085</v>
      </c>
      <c r="BN1735" s="14">
        <f t="shared" si="2293"/>
        <v>0.24985250869809153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1.7722</v>
      </c>
      <c r="F1736" s="10">
        <f>VLOOKUP(B1736,home!$B$2:$E$405,3,FALSE)</f>
        <v>0.77590000000000003</v>
      </c>
      <c r="G1736" s="10">
        <f>VLOOKUP(C1736,away!$B$2:$E$405,4,FALSE)</f>
        <v>0.77590000000000003</v>
      </c>
      <c r="H1736" s="10">
        <f>VLOOKUP(A1736,away!$A$2:$E$405,3,FALSE)</f>
        <v>1.5063</v>
      </c>
      <c r="I1736" s="10">
        <f>VLOOKUP(C1736,away!$B$2:$E$405,3,FALSE)</f>
        <v>1.5767</v>
      </c>
      <c r="J1736" s="10">
        <f>VLOOKUP(B1736,home!$B$2:$E$405,4,FALSE)</f>
        <v>1.2447999999999999</v>
      </c>
      <c r="K1736" s="12">
        <f t="shared" si="2238"/>
        <v>1.0669012794820001</v>
      </c>
      <c r="L1736" s="12">
        <f t="shared" si="2239"/>
        <v>2.9563790998079997</v>
      </c>
      <c r="M1736" s="13">
        <f t="shared" si="2240"/>
        <v>1.789416889451018E-2</v>
      </c>
      <c r="N1736" s="13">
        <f t="shared" si="2241"/>
        <v>1.9091311688819917E-2</v>
      </c>
      <c r="O1736" s="13">
        <f t="shared" si="2242"/>
        <v>5.2901946928164321E-2</v>
      </c>
      <c r="P1736" s="13">
        <f t="shared" si="2243"/>
        <v>5.6441154864747371E-2</v>
      </c>
      <c r="Q1736" s="13">
        <f t="shared" si="2244"/>
        <v>1.0184272433895815E-2</v>
      </c>
      <c r="R1736" s="13">
        <f t="shared" si="2245"/>
        <v>7.8199105118788512E-2</v>
      </c>
      <c r="S1736" s="13">
        <f t="shared" si="2246"/>
        <v>4.4506173788318823E-2</v>
      </c>
      <c r="T1736" s="13">
        <f t="shared" si="2247"/>
        <v>3.0108570170320342E-2</v>
      </c>
      <c r="U1736" s="13">
        <f t="shared" si="2248"/>
        <v>8.343072530558289E-2</v>
      </c>
      <c r="V1736" s="13">
        <f t="shared" si="2249"/>
        <v>1.5597755534731287E-2</v>
      </c>
      <c r="W1736" s="13">
        <f t="shared" si="2250"/>
        <v>3.621871096772237E-3</v>
      </c>
      <c r="X1736" s="13">
        <f t="shared" si="2251"/>
        <v>1.0707624012696119E-2</v>
      </c>
      <c r="Y1736" s="13">
        <f t="shared" si="2252"/>
        <v>1.5827897919868539E-2</v>
      </c>
      <c r="Z1736" s="13">
        <f t="shared" si="2253"/>
        <v>7.7062066665625026E-2</v>
      </c>
      <c r="AA1736" s="13">
        <f t="shared" si="2254"/>
        <v>8.221761752508254E-2</v>
      </c>
      <c r="AB1736" s="13">
        <f t="shared" si="2255"/>
        <v>4.3859040666736127E-2</v>
      </c>
      <c r="AC1736" s="13">
        <f t="shared" si="2256"/>
        <v>3.0748680648012886E-3</v>
      </c>
      <c r="AD1736" s="13">
        <f t="shared" si="2257"/>
        <v>9.6604472681629345E-4</v>
      </c>
      <c r="AE1736" s="13">
        <f t="shared" si="2258"/>
        <v>2.8559944398394189E-3</v>
      </c>
      <c r="AF1736" s="13">
        <f t="shared" si="2259"/>
        <v>4.2217011355545576E-3</v>
      </c>
      <c r="AG1736" s="13">
        <f t="shared" si="2260"/>
        <v>4.1603163342630641E-3</v>
      </c>
      <c r="AH1736" s="13">
        <f t="shared" si="2261"/>
        <v>5.6956170819566145E-2</v>
      </c>
      <c r="AI1736" s="13">
        <f t="shared" si="2262"/>
        <v>6.0766611521790477E-2</v>
      </c>
      <c r="AJ1736" s="13">
        <f t="shared" si="2263"/>
        <v>3.2415987791191953E-2</v>
      </c>
      <c r="AK1736" s="13">
        <f t="shared" si="2264"/>
        <v>1.1528219616698532E-2</v>
      </c>
      <c r="AL1736" s="13">
        <f t="shared" si="2265"/>
        <v>3.879456054253727E-4</v>
      </c>
      <c r="AM1736" s="13">
        <f t="shared" si="2266"/>
        <v>2.0613487101542858E-4</v>
      </c>
      <c r="AN1736" s="13">
        <f t="shared" si="2267"/>
        <v>6.0941282441163102E-4</v>
      </c>
      <c r="AO1736" s="13">
        <f t="shared" si="2268"/>
        <v>9.0082766862275415E-4</v>
      </c>
      <c r="AP1736" s="13">
        <f t="shared" si="2269"/>
        <v>8.8772936401502556E-4</v>
      </c>
      <c r="AQ1736" s="13">
        <f t="shared" si="2270"/>
        <v>6.5611613451496741E-4</v>
      </c>
      <c r="AR1736" s="13">
        <f t="shared" si="2271"/>
        <v>3.3676806603211928E-2</v>
      </c>
      <c r="AS1736" s="13">
        <f t="shared" si="2272"/>
        <v>3.592982805383467E-2</v>
      </c>
      <c r="AT1736" s="13">
        <f t="shared" si="2273"/>
        <v>1.9166789761102233E-2</v>
      </c>
      <c r="AU1736" s="13">
        <f t="shared" si="2274"/>
        <v>6.8163575065608257E-3</v>
      </c>
      <c r="AV1736" s="13">
        <f t="shared" si="2275"/>
        <v>1.8180951362891198E-3</v>
      </c>
      <c r="AW1736" s="13">
        <f t="shared" si="2276"/>
        <v>3.3990119792023447E-5</v>
      </c>
      <c r="AX1736" s="13">
        <f t="shared" si="2277"/>
        <v>3.6654259605369623E-5</v>
      </c>
      <c r="AY1736" s="13">
        <f t="shared" si="2278"/>
        <v>1.0836388701625139E-4</v>
      </c>
      <c r="AZ1736" s="13">
        <f t="shared" si="2279"/>
        <v>1.6018236537440055E-4</v>
      </c>
      <c r="BA1736" s="13">
        <f t="shared" si="2280"/>
        <v>1.5785326571689546E-4</v>
      </c>
      <c r="BB1736" s="13">
        <f t="shared" si="2281"/>
        <v>1.1666852390046709E-4</v>
      </c>
      <c r="BC1736" s="13">
        <f t="shared" si="2282"/>
        <v>6.8983277132958197E-5</v>
      </c>
      <c r="BD1736" s="13">
        <f t="shared" si="2283"/>
        <v>1.6593567865001959E-2</v>
      </c>
      <c r="BE1736" s="13">
        <f t="shared" si="2284"/>
        <v>1.7703698786341988E-2</v>
      </c>
      <c r="BF1736" s="13">
        <f t="shared" si="2285"/>
        <v>9.4440494433560996E-3</v>
      </c>
      <c r="BG1736" s="13">
        <f t="shared" si="2286"/>
        <v>3.3586228115359651E-3</v>
      </c>
      <c r="BH1736" s="13">
        <f t="shared" si="2287"/>
        <v>8.9582974373128826E-4</v>
      </c>
      <c r="BI1736" s="13">
        <f t="shared" si="2288"/>
        <v>1.9115237995698877E-4</v>
      </c>
      <c r="BJ1736" s="14">
        <f t="shared" si="2289"/>
        <v>0.10565453040017245</v>
      </c>
      <c r="BK1736" s="14">
        <f t="shared" si="2290"/>
        <v>0.13801043063955057</v>
      </c>
      <c r="BL1736" s="14">
        <f t="shared" si="2291"/>
        <v>0.64787022338452471</v>
      </c>
      <c r="BM1736" s="14">
        <f t="shared" si="2292"/>
        <v>0.73381091739372251</v>
      </c>
      <c r="BN1736" s="14">
        <f t="shared" si="2293"/>
        <v>0.23471195992892613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1.7722</v>
      </c>
      <c r="F1737" s="10">
        <f>VLOOKUP(B1737,home!$B$2:$E$405,3,FALSE)</f>
        <v>1.5517000000000001</v>
      </c>
      <c r="G1737" s="10">
        <f>VLOOKUP(C1737,away!$B$2:$E$405,4,FALSE)</f>
        <v>0.56430000000000002</v>
      </c>
      <c r="H1737" s="10">
        <f>VLOOKUP(A1737,away!$A$2:$E$405,3,FALSE)</f>
        <v>1.5063</v>
      </c>
      <c r="I1737" s="10">
        <f>VLOOKUP(C1737,away!$B$2:$E$405,3,FALSE)</f>
        <v>1.3278000000000001</v>
      </c>
      <c r="J1737" s="10">
        <f>VLOOKUP(B1737,home!$B$2:$E$405,4,FALSE)</f>
        <v>0.74690000000000001</v>
      </c>
      <c r="K1737" s="12">
        <f t="shared" si="2238"/>
        <v>1.5517814021820002</v>
      </c>
      <c r="L1737" s="12">
        <f t="shared" si="2239"/>
        <v>1.4938486530660002</v>
      </c>
      <c r="M1737" s="13">
        <f t="shared" si="2240"/>
        <v>4.7566333126538178E-2</v>
      </c>
      <c r="N1737" s="13">
        <f t="shared" si="2241"/>
        <v>7.3812551115755548E-2</v>
      </c>
      <c r="O1737" s="13">
        <f t="shared" si="2242"/>
        <v>7.1056902672367722E-2</v>
      </c>
      <c r="P1737" s="13">
        <f t="shared" si="2243"/>
        <v>0.11026478006363671</v>
      </c>
      <c r="Q1737" s="13">
        <f t="shared" si="2244"/>
        <v>5.7270472034518849E-2</v>
      </c>
      <c r="R1737" s="13">
        <f t="shared" si="2245"/>
        <v>5.3074129174079207E-2</v>
      </c>
      <c r="S1737" s="13">
        <f t="shared" si="2246"/>
        <v>6.3901928755670759E-2</v>
      </c>
      <c r="T1737" s="13">
        <f t="shared" si="2247"/>
        <v>8.555341750922002E-2</v>
      </c>
      <c r="U1737" s="13">
        <f t="shared" si="2248"/>
        <v>8.2359446589341245E-2</v>
      </c>
      <c r="V1737" s="13">
        <f t="shared" si="2249"/>
        <v>1.6459195347127763E-2</v>
      </c>
      <c r="W1737" s="13">
        <f t="shared" si="2250"/>
        <v>2.9623751132450232E-2</v>
      </c>
      <c r="X1737" s="13">
        <f t="shared" si="2251"/>
        <v>4.425340072797318E-2</v>
      </c>
      <c r="Y1737" s="13">
        <f t="shared" si="2252"/>
        <v>3.3053941535536355E-2</v>
      </c>
      <c r="Z1737" s="13">
        <f t="shared" si="2253"/>
        <v>2.6428238793116374E-2</v>
      </c>
      <c r="AA1737" s="13">
        <f t="shared" si="2254"/>
        <v>4.1010849451582863E-2</v>
      </c>
      <c r="AB1737" s="13">
        <f t="shared" si="2255"/>
        <v>3.1819936733326087E-2</v>
      </c>
      <c r="AC1737" s="13">
        <f t="shared" si="2256"/>
        <v>2.3846561155811013E-3</v>
      </c>
      <c r="AD1737" s="13">
        <f t="shared" si="2257"/>
        <v>1.149239651755106E-2</v>
      </c>
      <c r="AE1737" s="13">
        <f t="shared" si="2258"/>
        <v>1.7167901058244041E-2</v>
      </c>
      <c r="AF1737" s="13">
        <f t="shared" si="2259"/>
        <v>1.2823122935914113E-2</v>
      </c>
      <c r="AG1737" s="13">
        <f t="shared" si="2260"/>
        <v>6.3852683086383435E-3</v>
      </c>
      <c r="AH1737" s="13">
        <f t="shared" si="2261"/>
        <v>9.8699472310008751E-3</v>
      </c>
      <c r="AI1737" s="13">
        <f t="shared" si="2262"/>
        <v>1.5316000553584891E-2</v>
      </c>
      <c r="AJ1737" s="13">
        <f t="shared" si="2263"/>
        <v>1.1883542407431127E-2</v>
      </c>
      <c r="AK1737" s="13">
        <f t="shared" si="2264"/>
        <v>6.1468866999642461E-3</v>
      </c>
      <c r="AL1737" s="13">
        <f t="shared" si="2265"/>
        <v>2.2111738688156718E-4</v>
      </c>
      <c r="AM1737" s="13">
        <f t="shared" si="2266"/>
        <v>3.5667374364873857E-3</v>
      </c>
      <c r="AN1737" s="13">
        <f t="shared" si="2267"/>
        <v>5.3281659153367597E-3</v>
      </c>
      <c r="AO1737" s="13">
        <f t="shared" si="2268"/>
        <v>3.979736737968996E-3</v>
      </c>
      <c r="AP1737" s="13">
        <f t="shared" si="2269"/>
        <v>1.9817081218574204E-3</v>
      </c>
      <c r="AQ1737" s="13">
        <f t="shared" si="2270"/>
        <v>7.4009300215166507E-4</v>
      </c>
      <c r="AR1737" s="13">
        <f t="shared" si="2271"/>
        <v>2.9488414753726278E-3</v>
      </c>
      <c r="AS1737" s="13">
        <f t="shared" si="2272"/>
        <v>4.575957359466175E-3</v>
      </c>
      <c r="AT1737" s="13">
        <f t="shared" si="2273"/>
        <v>3.5504427637987322E-3</v>
      </c>
      <c r="AU1737" s="13">
        <f t="shared" si="2274"/>
        <v>1.8365036834581776E-3</v>
      </c>
      <c r="AV1737" s="13">
        <f t="shared" si="2275"/>
        <v>7.124630652572848E-4</v>
      </c>
      <c r="AW1737" s="13">
        <f t="shared" si="2276"/>
        <v>1.4238280190436269E-5</v>
      </c>
      <c r="AX1737" s="13">
        <f t="shared" si="2277"/>
        <v>9.2246613673457162E-4</v>
      </c>
      <c r="AY1737" s="13">
        <f t="shared" si="2278"/>
        <v>1.3780247958599366E-3</v>
      </c>
      <c r="AZ1737" s="13">
        <f t="shared" si="2279"/>
        <v>1.0292802425934584E-3</v>
      </c>
      <c r="BA1737" s="13">
        <f t="shared" si="2280"/>
        <v>5.125296346752278E-4</v>
      </c>
      <c r="BB1737" s="13">
        <f t="shared" si="2281"/>
        <v>1.9141042610399954E-4</v>
      </c>
      <c r="BC1737" s="13">
        <f t="shared" si="2282"/>
        <v>5.7187641443649701E-5</v>
      </c>
      <c r="BD1737" s="13">
        <f t="shared" si="2283"/>
        <v>7.3418714434842728E-4</v>
      </c>
      <c r="BE1737" s="13">
        <f t="shared" si="2284"/>
        <v>1.1392979563210012E-3</v>
      </c>
      <c r="BF1737" s="13">
        <f t="shared" si="2285"/>
        <v>8.8397069008144531E-4</v>
      </c>
      <c r="BG1737" s="13">
        <f t="shared" si="2286"/>
        <v>4.5724309231412517E-4</v>
      </c>
      <c r="BH1737" s="13">
        <f t="shared" si="2287"/>
        <v>1.7738533173231171E-4</v>
      </c>
      <c r="BI1737" s="13">
        <f t="shared" si="2288"/>
        <v>5.5052651760417216E-5</v>
      </c>
      <c r="BJ1737" s="14">
        <f t="shared" si="2289"/>
        <v>0.39112356296701478</v>
      </c>
      <c r="BK1737" s="14">
        <f t="shared" si="2290"/>
        <v>0.24217603559129602</v>
      </c>
      <c r="BL1737" s="14">
        <f t="shared" si="2291"/>
        <v>0.33960898672658907</v>
      </c>
      <c r="BM1737" s="14">
        <f t="shared" si="2292"/>
        <v>0.58492786937545038</v>
      </c>
      <c r="BN1737" s="14">
        <f t="shared" si="2293"/>
        <v>0.41304516818689624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1.6306</v>
      </c>
      <c r="F1738" s="10">
        <f>VLOOKUP(B1738,home!$B$2:$E$405,3,FALSE)</f>
        <v>0.93789999999999996</v>
      </c>
      <c r="G1738" s="10">
        <f>VLOOKUP(C1738,away!$B$2:$E$405,4,FALSE)</f>
        <v>0.80689999999999995</v>
      </c>
      <c r="H1738" s="10">
        <f>VLOOKUP(A1738,away!$A$2:$E$405,3,FALSE)</f>
        <v>1.1465000000000001</v>
      </c>
      <c r="I1738" s="10">
        <f>VLOOKUP(C1738,away!$B$2:$E$405,3,FALSE)</f>
        <v>1.0099</v>
      </c>
      <c r="J1738" s="10">
        <f>VLOOKUP(B1738,home!$B$2:$E$405,4,FALSE)</f>
        <v>1.7957000000000001</v>
      </c>
      <c r="K1738" s="12">
        <f t="shared" si="2238"/>
        <v>1.2340242362059999</v>
      </c>
      <c r="L1738" s="12">
        <f t="shared" si="2239"/>
        <v>2.0791518734950003</v>
      </c>
      <c r="M1738" s="13">
        <f t="shared" si="2240"/>
        <v>3.6400378366805777E-2</v>
      </c>
      <c r="N1738" s="13">
        <f t="shared" si="2241"/>
        <v>4.4918949111706893E-2</v>
      </c>
      <c r="O1738" s="13">
        <f t="shared" si="2242"/>
        <v>7.5681914877271092E-2</v>
      </c>
      <c r="P1738" s="13">
        <f t="shared" si="2243"/>
        <v>9.3393317201031945E-2</v>
      </c>
      <c r="Q1738" s="13">
        <f t="shared" si="2244"/>
        <v>2.7715535934375143E-2</v>
      </c>
      <c r="R1738" s="13">
        <f t="shared" si="2245"/>
        <v>7.8677097553383701E-2</v>
      </c>
      <c r="S1738" s="13">
        <f t="shared" si="2246"/>
        <v>5.9905364237687615E-2</v>
      </c>
      <c r="T1738" s="13">
        <f t="shared" si="2247"/>
        <v>5.7624808462874072E-2</v>
      </c>
      <c r="U1738" s="13">
        <f t="shared" si="2248"/>
        <v>9.7089445215219242E-2</v>
      </c>
      <c r="V1738" s="13">
        <f t="shared" si="2249"/>
        <v>1.7077846547867783E-2</v>
      </c>
      <c r="W1738" s="13">
        <f t="shared" si="2250"/>
        <v>1.1400547687485744E-2</v>
      </c>
      <c r="X1738" s="13">
        <f t="shared" si="2251"/>
        <v>2.3703470083305072E-2</v>
      </c>
      <c r="Y1738" s="13">
        <f t="shared" si="2252"/>
        <v>2.4641557116018228E-2</v>
      </c>
      <c r="Z1738" s="13">
        <f t="shared" si="2253"/>
        <v>5.4527211593088869E-2</v>
      </c>
      <c r="AA1738" s="13">
        <f t="shared" si="2254"/>
        <v>6.7287900638604431E-2</v>
      </c>
      <c r="AB1738" s="13">
        <f t="shared" si="2255"/>
        <v>4.1517450095729526E-2</v>
      </c>
      <c r="AC1738" s="13">
        <f t="shared" si="2256"/>
        <v>2.7385648366124505E-3</v>
      </c>
      <c r="AD1738" s="13">
        <f t="shared" si="2257"/>
        <v>3.5171380380949182E-3</v>
      </c>
      <c r="AE1738" s="13">
        <f t="shared" si="2258"/>
        <v>7.3126641412455777E-3</v>
      </c>
      <c r="AF1738" s="13">
        <f t="shared" si="2259"/>
        <v>7.6020696747552277E-3</v>
      </c>
      <c r="AG1738" s="13">
        <f t="shared" si="2260"/>
        <v>5.2686191355689532E-3</v>
      </c>
      <c r="AH1738" s="13">
        <f t="shared" si="2261"/>
        <v>2.8342588535057264E-2</v>
      </c>
      <c r="AI1738" s="13">
        <f t="shared" si="2262"/>
        <v>3.4975441169074965E-2</v>
      </c>
      <c r="AJ1738" s="13">
        <f t="shared" si="2263"/>
        <v>2.1580271037317814E-2</v>
      </c>
      <c r="AK1738" s="13">
        <f t="shared" si="2264"/>
        <v>8.8768591613148599E-3</v>
      </c>
      <c r="AL1738" s="13">
        <f t="shared" si="2265"/>
        <v>2.8105603945543015E-4</v>
      </c>
      <c r="AM1738" s="13">
        <f t="shared" si="2266"/>
        <v>8.6804671621823004E-4</v>
      </c>
      <c r="AN1738" s="13">
        <f t="shared" si="2267"/>
        <v>1.8048009563063155E-3</v>
      </c>
      <c r="AO1738" s="13">
        <f t="shared" si="2268"/>
        <v>1.8762276447949228E-3</v>
      </c>
      <c r="AP1738" s="13">
        <f t="shared" si="2269"/>
        <v>1.3003207409261585E-3</v>
      </c>
      <c r="AQ1738" s="13">
        <f t="shared" si="2270"/>
        <v>6.7589107616025754E-4</v>
      </c>
      <c r="AR1738" s="13">
        <f t="shared" si="2271"/>
        <v>1.178570921047244E-2</v>
      </c>
      <c r="AS1738" s="13">
        <f t="shared" si="2272"/>
        <v>1.4543850806599267E-2</v>
      </c>
      <c r="AT1738" s="13">
        <f t="shared" si="2273"/>
        <v>8.9737321915538404E-3</v>
      </c>
      <c r="AU1738" s="13">
        <f t="shared" si="2274"/>
        <v>3.6912676711998074E-3</v>
      </c>
      <c r="AV1738" s="13">
        <f t="shared" si="2275"/>
        <v>1.1387784421460604E-3</v>
      </c>
      <c r="AW1738" s="13">
        <f t="shared" si="2276"/>
        <v>2.0030893619672044E-5</v>
      </c>
      <c r="AX1738" s="13">
        <f t="shared" si="2277"/>
        <v>1.7853178099538783E-4</v>
      </c>
      <c r="AY1738" s="13">
        <f t="shared" si="2278"/>
        <v>3.7119468693495964E-4</v>
      </c>
      <c r="AZ1738" s="13">
        <f t="shared" si="2279"/>
        <v>3.8588506438610586E-4</v>
      </c>
      <c r="BA1738" s="13">
        <f t="shared" si="2280"/>
        <v>2.6743788485737024E-4</v>
      </c>
      <c r="BB1738" s="13">
        <f t="shared" si="2281"/>
        <v>1.3901099483618545E-4</v>
      </c>
      <c r="BC1738" s="13">
        <f t="shared" si="2282"/>
        <v>5.7804994070011722E-5</v>
      </c>
      <c r="BD1738" s="13">
        <f t="shared" si="2283"/>
        <v>4.084046564236843E-3</v>
      </c>
      <c r="BE1738" s="13">
        <f t="shared" si="2284"/>
        <v>5.0398124420621068E-3</v>
      </c>
      <c r="BF1738" s="13">
        <f t="shared" si="2285"/>
        <v>3.1096253497185939E-3</v>
      </c>
      <c r="BG1738" s="13">
        <f t="shared" si="2286"/>
        <v>1.2791176823577677E-3</v>
      </c>
      <c r="BH1738" s="13">
        <f t="shared" si="2287"/>
        <v>3.9461555524728328E-4</v>
      </c>
      <c r="BI1738" s="13">
        <f t="shared" si="2288"/>
        <v>9.7393031831807055E-5</v>
      </c>
      <c r="BJ1738" s="14">
        <f t="shared" si="2289"/>
        <v>0.22163051192591571</v>
      </c>
      <c r="BK1738" s="14">
        <f t="shared" si="2290"/>
        <v>0.21016772191639596</v>
      </c>
      <c r="BL1738" s="14">
        <f t="shared" si="2291"/>
        <v>0.50816691723039875</v>
      </c>
      <c r="BM1738" s="14">
        <f t="shared" si="2292"/>
        <v>0.63735400582790924</v>
      </c>
      <c r="BN1738" s="14">
        <f t="shared" si="2293"/>
        <v>0.35678719304457457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1.6306</v>
      </c>
      <c r="F1739" s="10">
        <f>VLOOKUP(B1739,home!$B$2:$E$405,3,FALSE)</f>
        <v>1.0822000000000001</v>
      </c>
      <c r="G1739" s="10">
        <f>VLOOKUP(C1739,away!$B$2:$E$405,4,FALSE)</f>
        <v>1.0822000000000001</v>
      </c>
      <c r="H1739" s="10">
        <f>VLOOKUP(A1739,away!$A$2:$E$405,3,FALSE)</f>
        <v>1.1465000000000001</v>
      </c>
      <c r="I1739" s="10">
        <f>VLOOKUP(C1739,away!$B$2:$E$405,3,FALSE)</f>
        <v>1.0773999999999999</v>
      </c>
      <c r="J1739" s="10">
        <f>VLOOKUP(B1739,home!$B$2:$E$405,4,FALSE)</f>
        <v>1.0773999999999999</v>
      </c>
      <c r="K1739" s="12">
        <f t="shared" si="2238"/>
        <v>1.9096883433040004</v>
      </c>
      <c r="L1739" s="12">
        <f t="shared" si="2239"/>
        <v>1.33084660634</v>
      </c>
      <c r="M1739" s="13">
        <f t="shared" si="2240"/>
        <v>3.9142949990034981E-2</v>
      </c>
      <c r="N1739" s="13">
        <f t="shared" si="2241"/>
        <v>7.4750835318501241E-2</v>
      </c>
      <c r="O1739" s="13">
        <f t="shared" si="2242"/>
        <v>5.2093262156374387E-2</v>
      </c>
      <c r="P1739" s="13">
        <f t="shared" si="2243"/>
        <v>9.9481895504707582E-2</v>
      </c>
      <c r="Q1739" s="13">
        <f t="shared" si="2244"/>
        <v>7.1375399429989411E-2</v>
      </c>
      <c r="R1739" s="13">
        <f t="shared" si="2245"/>
        <v>3.4664070576995401E-2</v>
      </c>
      <c r="S1739" s="13">
        <f t="shared" si="2246"/>
        <v>6.3208365336088951E-2</v>
      </c>
      <c r="T1739" s="13">
        <f t="shared" si="2247"/>
        <v>9.4989708107563367E-2</v>
      </c>
      <c r="U1739" s="13">
        <f t="shared" si="2248"/>
        <v>6.6197571512355294E-2</v>
      </c>
      <c r="V1739" s="13">
        <f t="shared" si="2249"/>
        <v>1.7849355863824506E-2</v>
      </c>
      <c r="W1739" s="13">
        <f t="shared" si="2250"/>
        <v>4.5434922763372604E-2</v>
      </c>
      <c r="X1739" s="13">
        <f t="shared" si="2251"/>
        <v>6.0466912768954439E-2</v>
      </c>
      <c r="Y1739" s="13">
        <f t="shared" si="2252"/>
        <v>4.0236092827209913E-2</v>
      </c>
      <c r="Z1739" s="13">
        <f t="shared" si="2253"/>
        <v>1.5377520229774854E-2</v>
      </c>
      <c r="AA1739" s="13">
        <f t="shared" si="2254"/>
        <v>2.9366271131722493E-2</v>
      </c>
      <c r="AB1739" s="13">
        <f t="shared" si="2255"/>
        <v>2.8040212833277615E-2</v>
      </c>
      <c r="AC1739" s="13">
        <f t="shared" si="2256"/>
        <v>2.8352611315118417E-3</v>
      </c>
      <c r="AD1739" s="13">
        <f t="shared" si="2257"/>
        <v>2.1691635595032548E-2</v>
      </c>
      <c r="AE1739" s="13">
        <f t="shared" si="2258"/>
        <v>2.886823961761301E-2</v>
      </c>
      <c r="AF1739" s="13">
        <f t="shared" si="2259"/>
        <v>1.9209599363055108E-2</v>
      </c>
      <c r="AG1739" s="13">
        <f t="shared" si="2260"/>
        <v>8.5216767071576351E-3</v>
      </c>
      <c r="AH1739" s="13">
        <f t="shared" si="2261"/>
        <v>5.1162801529301407E-3</v>
      </c>
      <c r="AI1739" s="13">
        <f t="shared" si="2262"/>
        <v>9.770500569128298E-3</v>
      </c>
      <c r="AJ1739" s="13">
        <f t="shared" si="2263"/>
        <v>9.3293055225547091E-3</v>
      </c>
      <c r="AK1739" s="13">
        <f t="shared" si="2264"/>
        <v>5.938688669181456E-3</v>
      </c>
      <c r="AL1739" s="13">
        <f t="shared" si="2265"/>
        <v>2.882329018997563E-4</v>
      </c>
      <c r="AM1739" s="13">
        <f t="shared" si="2266"/>
        <v>8.2848527286063633E-3</v>
      </c>
      <c r="AN1739" s="13">
        <f t="shared" si="2267"/>
        <v>1.1025868137892466E-2</v>
      </c>
      <c r="AO1739" s="13">
        <f t="shared" si="2268"/>
        <v>7.3368695966332621E-3</v>
      </c>
      <c r="AP1739" s="13">
        <f t="shared" si="2269"/>
        <v>3.254749334612833E-3</v>
      </c>
      <c r="AQ1739" s="13">
        <f t="shared" si="2270"/>
        <v>1.0828930266142155E-3</v>
      </c>
      <c r="AR1739" s="13">
        <f t="shared" si="2271"/>
        <v>1.3617968157223562E-3</v>
      </c>
      <c r="AS1739" s="13">
        <f t="shared" si="2272"/>
        <v>2.6006075049334896E-3</v>
      </c>
      <c r="AT1739" s="13">
        <f t="shared" si="2273"/>
        <v>2.4831749188401935E-3</v>
      </c>
      <c r="AU1739" s="13">
        <f t="shared" si="2274"/>
        <v>1.5806967322979919E-3</v>
      </c>
      <c r="AV1739" s="13">
        <f t="shared" si="2275"/>
        <v>7.5465953099204935E-4</v>
      </c>
      <c r="AW1739" s="13">
        <f t="shared" si="2276"/>
        <v>2.0348460248560443E-5</v>
      </c>
      <c r="AX1739" s="13">
        <f t="shared" si="2277"/>
        <v>2.6369144469683197E-3</v>
      </c>
      <c r="AY1739" s="13">
        <f t="shared" si="2278"/>
        <v>3.5093286429567065E-3</v>
      </c>
      <c r="AZ1739" s="13">
        <f t="shared" si="2279"/>
        <v>2.3351890575053452E-3</v>
      </c>
      <c r="BA1739" s="13">
        <f t="shared" si="2280"/>
        <v>1.0359261441144302E-3</v>
      </c>
      <c r="BB1739" s="13">
        <f t="shared" si="2281"/>
        <v>3.4466469832839284E-4</v>
      </c>
      <c r="BC1739" s="13">
        <f t="shared" si="2282"/>
        <v>9.1739168819108388E-5</v>
      </c>
      <c r="BD1739" s="13">
        <f t="shared" si="2283"/>
        <v>3.0205711178811918E-4</v>
      </c>
      <c r="BE1739" s="13">
        <f t="shared" si="2284"/>
        <v>5.7683494539384451E-4</v>
      </c>
      <c r="BF1739" s="13">
        <f t="shared" si="2285"/>
        <v>5.5078748561451243E-4</v>
      </c>
      <c r="BG1739" s="13">
        <f t="shared" si="2286"/>
        <v>3.5061081363858479E-4</v>
      </c>
      <c r="BH1739" s="13">
        <f t="shared" si="2287"/>
        <v>1.6738934596048405E-4</v>
      </c>
      <c r="BI1739" s="13">
        <f t="shared" si="2288"/>
        <v>6.393229655480343E-5</v>
      </c>
      <c r="BJ1739" s="14">
        <f t="shared" si="2289"/>
        <v>0.50648401748150074</v>
      </c>
      <c r="BK1739" s="14">
        <f t="shared" si="2290"/>
        <v>0.2263153893710243</v>
      </c>
      <c r="BL1739" s="14">
        <f t="shared" si="2291"/>
        <v>0.2513087106262562</v>
      </c>
      <c r="BM1739" s="14">
        <f t="shared" si="2292"/>
        <v>0.6244882445492449</v>
      </c>
      <c r="BN1739" s="14">
        <f t="shared" si="2293"/>
        <v>0.37150841297660298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1.6306</v>
      </c>
      <c r="F1740" s="10">
        <f>VLOOKUP(B1740,home!$B$2:$E$405,3,FALSE)</f>
        <v>0.68540000000000001</v>
      </c>
      <c r="G1740" s="10">
        <f>VLOOKUP(C1740,away!$B$2:$E$405,4,FALSE)</f>
        <v>0.75760000000000005</v>
      </c>
      <c r="H1740" s="10">
        <f>VLOOKUP(A1740,away!$A$2:$E$405,3,FALSE)</f>
        <v>1.1465000000000001</v>
      </c>
      <c r="I1740" s="10">
        <f>VLOOKUP(C1740,away!$B$2:$E$405,3,FALSE)</f>
        <v>0.87219999999999998</v>
      </c>
      <c r="J1740" s="10">
        <f>VLOOKUP(B1740,home!$B$2:$E$405,4,FALSE)</f>
        <v>0.56440000000000001</v>
      </c>
      <c r="K1740" s="12">
        <f t="shared" si="2238"/>
        <v>0.84670379062400014</v>
      </c>
      <c r="L1740" s="12">
        <f t="shared" si="2239"/>
        <v>0.56438718812000011</v>
      </c>
      <c r="M1740" s="13">
        <f t="shared" si="2240"/>
        <v>0.24387707326209707</v>
      </c>
      <c r="N1740" s="13">
        <f t="shared" si="2241"/>
        <v>0.20649164237730458</v>
      </c>
      <c r="O1740" s="13">
        <f t="shared" si="2242"/>
        <v>0.1376410956253302</v>
      </c>
      <c r="P1740" s="13">
        <f t="shared" si="2243"/>
        <v>0.11654123741160755</v>
      </c>
      <c r="Q1740" s="13">
        <f t="shared" si="2244"/>
        <v>8.7418628166519588E-2</v>
      </c>
      <c r="R1740" s="13">
        <f t="shared" si="2245"/>
        <v>3.8841435464868075E-2</v>
      </c>
      <c r="S1740" s="13">
        <f t="shared" si="2246"/>
        <v>1.3922854489515831E-2</v>
      </c>
      <c r="T1740" s="13">
        <f t="shared" si="2247"/>
        <v>4.9337953740209821E-2</v>
      </c>
      <c r="U1740" s="13">
        <f t="shared" si="2248"/>
        <v>3.2887190641381271E-2</v>
      </c>
      <c r="V1740" s="13">
        <f t="shared" si="2249"/>
        <v>7.392552635027826E-4</v>
      </c>
      <c r="W1740" s="13">
        <f t="shared" si="2250"/>
        <v>2.4672561279914042E-2</v>
      </c>
      <c r="X1740" s="13">
        <f t="shared" si="2251"/>
        <v>1.3924877484489074E-2</v>
      </c>
      <c r="Y1740" s="13">
        <f t="shared" si="2252"/>
        <v>3.9295112241931442E-3</v>
      </c>
      <c r="Z1740" s="13">
        <f t="shared" si="2253"/>
        <v>7.3072028481871139E-3</v>
      </c>
      <c r="AA1740" s="13">
        <f t="shared" si="2254"/>
        <v>6.1870363504185188E-3</v>
      </c>
      <c r="AB1740" s="13">
        <f t="shared" si="2255"/>
        <v>2.6192935653139198E-3</v>
      </c>
      <c r="AC1740" s="13">
        <f t="shared" si="2256"/>
        <v>2.2079187789996779E-5</v>
      </c>
      <c r="AD1740" s="13">
        <f t="shared" si="2257"/>
        <v>5.2225877900265371E-3</v>
      </c>
      <c r="AE1740" s="13">
        <f t="shared" si="2258"/>
        <v>2.9475616375229221E-3</v>
      </c>
      <c r="AF1740" s="13">
        <f t="shared" si="2259"/>
        <v>8.3178301220597245E-4</v>
      </c>
      <c r="AG1740" s="13">
        <f t="shared" si="2260"/>
        <v>1.564825584616375E-4</v>
      </c>
      <c r="AH1740" s="13">
        <f t="shared" si="2261"/>
        <v>1.0310229171276953E-3</v>
      </c>
      <c r="AI1740" s="13">
        <f t="shared" si="2262"/>
        <v>8.7297101215223381E-4</v>
      </c>
      <c r="AJ1740" s="13">
        <f t="shared" si="2263"/>
        <v>3.6957393254708322E-4</v>
      </c>
      <c r="AK1740" s="13">
        <f t="shared" si="2264"/>
        <v>1.043065498678113E-4</v>
      </c>
      <c r="AL1740" s="13">
        <f t="shared" si="2265"/>
        <v>4.2203817385066098E-7</v>
      </c>
      <c r="AM1740" s="13">
        <f t="shared" si="2266"/>
        <v>8.8439697573641806E-4</v>
      </c>
      <c r="AN1740" s="13">
        <f t="shared" si="2267"/>
        <v>4.9914232231770882E-4</v>
      </c>
      <c r="AO1740" s="13">
        <f t="shared" si="2268"/>
        <v>1.4085476588228922E-4</v>
      </c>
      <c r="AP1740" s="13">
        <f t="shared" si="2269"/>
        <v>2.6498875083202044E-5</v>
      </c>
      <c r="AQ1740" s="13">
        <f t="shared" si="2270"/>
        <v>3.7389063991378838E-6</v>
      </c>
      <c r="AR1740" s="13">
        <f t="shared" si="2271"/>
        <v>1.1637922501699595E-4</v>
      </c>
      <c r="AS1740" s="13">
        <f t="shared" si="2272"/>
        <v>9.8538730971773939E-5</v>
      </c>
      <c r="AT1740" s="13">
        <f t="shared" si="2273"/>
        <v>4.1716558518539779E-5</v>
      </c>
      <c r="AU1740" s="13">
        <f t="shared" si="2274"/>
        <v>1.1773856076478517E-5</v>
      </c>
      <c r="AV1740" s="13">
        <f t="shared" si="2275"/>
        <v>2.4922421425539441E-6</v>
      </c>
      <c r="AW1740" s="13">
        <f t="shared" si="2276"/>
        <v>5.6021906580496948E-9</v>
      </c>
      <c r="AX1740" s="13">
        <f t="shared" si="2277"/>
        <v>1.2480371196207113E-4</v>
      </c>
      <c r="AY1740" s="13">
        <f t="shared" si="2278"/>
        <v>7.0437616061211719E-5</v>
      </c>
      <c r="AZ1740" s="13">
        <f t="shared" si="2279"/>
        <v>1.9877044033331722E-5</v>
      </c>
      <c r="BA1740" s="13">
        <f t="shared" si="2280"/>
        <v>3.7394496633698383E-6</v>
      </c>
      <c r="BB1740" s="13">
        <f t="shared" si="2281"/>
        <v>5.2762437015639598E-7</v>
      </c>
      <c r="BC1740" s="13">
        <f t="shared" si="2282"/>
        <v>5.9556886931230886E-8</v>
      </c>
      <c r="BD1740" s="13">
        <f t="shared" si="2283"/>
        <v>1.0947157260487851E-5</v>
      </c>
      <c r="BE1740" s="13">
        <f t="shared" si="2284"/>
        <v>9.2689995490121071E-6</v>
      </c>
      <c r="BF1740" s="13">
        <f t="shared" si="2285"/>
        <v>3.9240485267203491E-6</v>
      </c>
      <c r="BG1740" s="13">
        <f t="shared" si="2286"/>
        <v>1.1075022540555477E-6</v>
      </c>
      <c r="BH1740" s="13">
        <f t="shared" si="2287"/>
        <v>2.3443158915836409E-7</v>
      </c>
      <c r="BI1740" s="13">
        <f t="shared" si="2288"/>
        <v>3.9698823036479039E-8</v>
      </c>
      <c r="BJ1740" s="14">
        <f t="shared" si="2289"/>
        <v>0.39670766611924319</v>
      </c>
      <c r="BK1740" s="14">
        <f t="shared" si="2290"/>
        <v>0.37517335926874834</v>
      </c>
      <c r="BL1740" s="14">
        <f t="shared" si="2291"/>
        <v>0.22085034850973559</v>
      </c>
      <c r="BM1740" s="14">
        <f t="shared" si="2292"/>
        <v>0.16915703242431651</v>
      </c>
      <c r="BN1740" s="14">
        <f t="shared" si="2293"/>
        <v>0.83081111230772697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1.6306</v>
      </c>
      <c r="F1741" s="10">
        <f>VLOOKUP(B1741,home!$B$2:$E$405,3,FALSE)</f>
        <v>0.90190000000000003</v>
      </c>
      <c r="G1741" s="10">
        <f>VLOOKUP(C1741,away!$B$2:$E$405,4,FALSE)</f>
        <v>1.4069</v>
      </c>
      <c r="H1741" s="10">
        <f>VLOOKUP(A1741,away!$A$2:$E$405,3,FALSE)</f>
        <v>1.1465000000000001</v>
      </c>
      <c r="I1741" s="10">
        <f>VLOOKUP(C1741,away!$B$2:$E$405,3,FALSE)</f>
        <v>0.76959999999999995</v>
      </c>
      <c r="J1741" s="10">
        <f>VLOOKUP(B1741,home!$B$2:$E$405,4,FALSE)</f>
        <v>0.71830000000000005</v>
      </c>
      <c r="K1741" s="12">
        <f t="shared" si="2238"/>
        <v>2.0690407991660003</v>
      </c>
      <c r="L1741" s="12">
        <f t="shared" si="2239"/>
        <v>0.63378941911999997</v>
      </c>
      <c r="M1741" s="13">
        <f t="shared" si="2240"/>
        <v>6.7015575377556855E-2</v>
      </c>
      <c r="N1741" s="13">
        <f t="shared" si="2241"/>
        <v>0.13865795963574953</v>
      </c>
      <c r="O1741" s="13">
        <f t="shared" si="2242"/>
        <v>4.2473762590534328E-2</v>
      </c>
      <c r="P1741" s="13">
        <f t="shared" si="2243"/>
        <v>8.7879947693906099E-2</v>
      </c>
      <c r="Q1741" s="13">
        <f t="shared" si="2244"/>
        <v>0.14344448780773916</v>
      </c>
      <c r="R1741" s="13">
        <f t="shared" si="2245"/>
        <v>1.345971066004777E-2</v>
      </c>
      <c r="S1741" s="13">
        <f t="shared" si="2246"/>
        <v>2.8810038424552677E-2</v>
      </c>
      <c r="T1741" s="13">
        <f t="shared" si="2247"/>
        <v>9.091359860363292E-2</v>
      </c>
      <c r="U1741" s="13">
        <f t="shared" si="2248"/>
        <v>2.7848690500608366E-2</v>
      </c>
      <c r="V1741" s="13">
        <f t="shared" si="2249"/>
        <v>4.1977383707612424E-3</v>
      </c>
      <c r="W1741" s="13">
        <f t="shared" si="2250"/>
        <v>9.8930832563227405E-2</v>
      </c>
      <c r="X1741" s="13">
        <f t="shared" si="2251"/>
        <v>6.2701314903305869E-2</v>
      </c>
      <c r="Y1741" s="13">
        <f t="shared" si="2252"/>
        <v>1.9869714975313212E-2</v>
      </c>
      <c r="Z1741" s="13">
        <f t="shared" si="2253"/>
        <v>2.843540733584983E-3</v>
      </c>
      <c r="AA1741" s="13">
        <f t="shared" si="2254"/>
        <v>5.8834017918777464E-3</v>
      </c>
      <c r="AB1741" s="13">
        <f t="shared" si="2255"/>
        <v>6.0864991726407077E-3</v>
      </c>
      <c r="AC1741" s="13">
        <f t="shared" si="2256"/>
        <v>3.4404038387427448E-4</v>
      </c>
      <c r="AD1741" s="13">
        <f t="shared" si="2257"/>
        <v>5.1172982217194435E-2</v>
      </c>
      <c r="AE1741" s="13">
        <f t="shared" si="2258"/>
        <v>3.2432894674073752E-2</v>
      </c>
      <c r="AF1741" s="13">
        <f t="shared" si="2259"/>
        <v>1.027781273793067E-2</v>
      </c>
      <c r="AG1741" s="13">
        <f t="shared" si="2260"/>
        <v>2.1713229883324058E-3</v>
      </c>
      <c r="AH1741" s="13">
        <f t="shared" si="2261"/>
        <v>4.5055150744572117E-4</v>
      </c>
      <c r="AI1741" s="13">
        <f t="shared" si="2262"/>
        <v>9.3220945103094093E-4</v>
      </c>
      <c r="AJ1741" s="13">
        <f t="shared" si="2263"/>
        <v>9.643896937755785E-4</v>
      </c>
      <c r="AK1741" s="13">
        <f t="shared" si="2264"/>
        <v>6.6512054090562568E-4</v>
      </c>
      <c r="AL1741" s="13">
        <f t="shared" si="2265"/>
        <v>1.8046103920843407E-5</v>
      </c>
      <c r="AM1741" s="13">
        <f t="shared" si="2266"/>
        <v>2.11757976044743E-2</v>
      </c>
      <c r="AN1741" s="13">
        <f t="shared" si="2267"/>
        <v>1.3420996463142454E-2</v>
      </c>
      <c r="AO1741" s="13">
        <f t="shared" si="2268"/>
        <v>4.2530427761933148E-3</v>
      </c>
      <c r="AP1741" s="13">
        <f t="shared" si="2269"/>
        <v>8.985111702053579E-4</v>
      </c>
      <c r="AQ1741" s="13">
        <f t="shared" si="2270"/>
        <v>1.4236671815932129E-4</v>
      </c>
      <c r="AR1741" s="13">
        <f t="shared" si="2271"/>
        <v>5.7110955637532825E-5</v>
      </c>
      <c r="AS1741" s="13">
        <f t="shared" si="2272"/>
        <v>1.1816489729341488E-4</v>
      </c>
      <c r="AT1741" s="13">
        <f t="shared" si="2273"/>
        <v>1.2224399676466778E-4</v>
      </c>
      <c r="AU1741" s="13">
        <f t="shared" si="2274"/>
        <v>8.4309272253071374E-5</v>
      </c>
      <c r="AV1741" s="13">
        <f t="shared" si="2275"/>
        <v>4.3609831009899669E-5</v>
      </c>
      <c r="AW1741" s="13">
        <f t="shared" si="2276"/>
        <v>6.5734746475303787E-7</v>
      </c>
      <c r="AX1741" s="13">
        <f t="shared" si="2277"/>
        <v>7.3022648664231634E-3</v>
      </c>
      <c r="AY1741" s="13">
        <f t="shared" si="2278"/>
        <v>4.6280982079507206E-3</v>
      </c>
      <c r="AZ1741" s="13">
        <f t="shared" si="2279"/>
        <v>1.4666198374237002E-3</v>
      </c>
      <c r="BA1741" s="13">
        <f t="shared" si="2280"/>
        <v>3.0984271161021195E-4</v>
      </c>
      <c r="BB1741" s="13">
        <f t="shared" si="2281"/>
        <v>4.909375805250047E-5</v>
      </c>
      <c r="BC1741" s="13">
        <f t="shared" si="2282"/>
        <v>6.223020879702422E-6</v>
      </c>
      <c r="BD1741" s="13">
        <f t="shared" si="2283"/>
        <v>6.0327198998166661E-6</v>
      </c>
      <c r="BE1741" s="13">
        <f t="shared" si="2284"/>
        <v>1.2481943602661305E-5</v>
      </c>
      <c r="BF1741" s="13">
        <f t="shared" si="2285"/>
        <v>1.291282528339765E-5</v>
      </c>
      <c r="BG1741" s="13">
        <f t="shared" si="2286"/>
        <v>8.9057207812840017E-6</v>
      </c>
      <c r="BH1741" s="13">
        <f t="shared" si="2287"/>
        <v>4.6065749106142758E-6</v>
      </c>
      <c r="BI1741" s="13">
        <f t="shared" si="2288"/>
        <v>1.9062382868950818E-6</v>
      </c>
      <c r="BJ1741" s="14">
        <f t="shared" si="2289"/>
        <v>0.70422577824101418</v>
      </c>
      <c r="BK1741" s="14">
        <f t="shared" si="2290"/>
        <v>0.1928934845625227</v>
      </c>
      <c r="BL1741" s="14">
        <f t="shared" si="2291"/>
        <v>9.9236620884590024E-2</v>
      </c>
      <c r="BM1741" s="14">
        <f t="shared" si="2292"/>
        <v>0.50164053979569212</v>
      </c>
      <c r="BN1741" s="14">
        <f t="shared" si="2293"/>
        <v>0.49293144376553372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1.391</v>
      </c>
      <c r="F1742" s="10">
        <f>VLOOKUP(B1742,home!$B$2:$E$405,3,FALSE)</f>
        <v>0.71889999999999998</v>
      </c>
      <c r="G1742" s="10">
        <f>VLOOKUP(C1742,away!$B$2:$E$405,4,FALSE)</f>
        <v>0.98029999999999995</v>
      </c>
      <c r="H1742" s="10">
        <f>VLOOKUP(A1742,away!$A$2:$E$405,3,FALSE)</f>
        <v>1.016</v>
      </c>
      <c r="I1742" s="10">
        <f>VLOOKUP(C1742,away!$B$2:$E$405,3,FALSE)</f>
        <v>0.80530000000000002</v>
      </c>
      <c r="J1742" s="10">
        <f>VLOOKUP(B1742,home!$B$2:$E$405,4,FALSE)</f>
        <v>0.62629999999999997</v>
      </c>
      <c r="K1742" s="12">
        <f t="shared" si="2238"/>
        <v>0.98029009896999997</v>
      </c>
      <c r="L1742" s="12">
        <f t="shared" si="2239"/>
        <v>0.51242914023999997</v>
      </c>
      <c r="M1742" s="13">
        <f t="shared" si="2240"/>
        <v>0.22476064585511257</v>
      </c>
      <c r="N1742" s="13">
        <f t="shared" si="2241"/>
        <v>0.22033063576986942</v>
      </c>
      <c r="O1742" s="13">
        <f t="shared" si="2242"/>
        <v>0.11517390451532246</v>
      </c>
      <c r="P1742" s="13">
        <f t="shared" si="2243"/>
        <v>0.11290383825608677</v>
      </c>
      <c r="Q1742" s="13">
        <f t="shared" si="2244"/>
        <v>0.10799397037248415</v>
      </c>
      <c r="R1742" s="13">
        <f t="shared" si="2245"/>
        <v>2.9509232434435269E-2</v>
      </c>
      <c r="S1742" s="13">
        <f t="shared" si="2246"/>
        <v>1.4178724042702161E-2</v>
      </c>
      <c r="T1742" s="13">
        <f t="shared" si="2247"/>
        <v>5.5339257389076087E-2</v>
      </c>
      <c r="U1742" s="13">
        <f t="shared" si="2248"/>
        <v>2.8927608383681282E-2</v>
      </c>
      <c r="V1742" s="13">
        <f t="shared" si="2249"/>
        <v>7.9137636489524249E-4</v>
      </c>
      <c r="W1742" s="13">
        <f t="shared" si="2250"/>
        <v>3.5288473301535249E-2</v>
      </c>
      <c r="X1742" s="13">
        <f t="shared" si="2251"/>
        <v>1.8082842034287901E-2</v>
      </c>
      <c r="Y1742" s="13">
        <f t="shared" si="2252"/>
        <v>4.6330875983629409E-3</v>
      </c>
      <c r="Z1742" s="13">
        <f t="shared" si="2253"/>
        <v>5.0404635351733278E-3</v>
      </c>
      <c r="AA1742" s="13">
        <f t="shared" si="2254"/>
        <v>4.941116497749737E-3</v>
      </c>
      <c r="AB1742" s="13">
        <f t="shared" si="2255"/>
        <v>2.4218637903006949E-3</v>
      </c>
      <c r="AC1742" s="13">
        <f t="shared" si="2256"/>
        <v>2.4845716640553391E-5</v>
      </c>
      <c r="AD1742" s="13">
        <f t="shared" si="2257"/>
        <v>8.6482352463155467E-3</v>
      </c>
      <c r="AE1742" s="13">
        <f t="shared" si="2258"/>
        <v>4.4316077518627402E-3</v>
      </c>
      <c r="AF1742" s="13">
        <f t="shared" si="2259"/>
        <v>1.1354424750839715E-3</v>
      </c>
      <c r="AG1742" s="13">
        <f t="shared" si="2260"/>
        <v>1.9394460376641901E-4</v>
      </c>
      <c r="AH1742" s="13">
        <f t="shared" si="2261"/>
        <v>6.457200989349849E-4</v>
      </c>
      <c r="AI1742" s="13">
        <f t="shared" si="2262"/>
        <v>6.3299301969189448E-4</v>
      </c>
      <c r="AJ1742" s="13">
        <f t="shared" si="2263"/>
        <v>3.1025839496054322E-4</v>
      </c>
      <c r="AK1742" s="13">
        <f t="shared" si="2264"/>
        <v>1.0138107756738142E-4</v>
      </c>
      <c r="AL1742" s="13">
        <f t="shared" si="2265"/>
        <v>4.9922917106225212E-7</v>
      </c>
      <c r="AM1742" s="13">
        <f t="shared" si="2266"/>
        <v>1.6955558771053025E-3</v>
      </c>
      <c r="AN1742" s="13">
        <f t="shared" si="2267"/>
        <v>8.6885224033394928E-4</v>
      </c>
      <c r="AO1742" s="13">
        <f t="shared" si="2268"/>
        <v>2.2261260325496173E-4</v>
      </c>
      <c r="AP1742" s="13">
        <f t="shared" si="2269"/>
        <v>3.8024394964176077E-5</v>
      </c>
      <c r="AQ1742" s="13">
        <f t="shared" si="2270"/>
        <v>4.8712020049097338E-6</v>
      </c>
      <c r="AR1742" s="13">
        <f t="shared" si="2271"/>
        <v>6.6177159026588447E-5</v>
      </c>
      <c r="AS1742" s="13">
        <f t="shared" si="2272"/>
        <v>6.4872813771727804E-5</v>
      </c>
      <c r="AT1742" s="13">
        <f t="shared" si="2273"/>
        <v>3.1797088516374718E-5</v>
      </c>
      <c r="AU1742" s="13">
        <f t="shared" si="2274"/>
        <v>1.0390123682891608E-5</v>
      </c>
      <c r="AV1742" s="13">
        <f t="shared" si="2275"/>
        <v>2.5463338433530884E-6</v>
      </c>
      <c r="AW1742" s="13">
        <f t="shared" si="2276"/>
        <v>6.9660387890872619E-9</v>
      </c>
      <c r="AX1742" s="13">
        <f t="shared" si="2277"/>
        <v>2.7702277309612025E-4</v>
      </c>
      <c r="AY1742" s="13">
        <f t="shared" si="2278"/>
        <v>1.4195454144454549E-4</v>
      </c>
      <c r="AZ1742" s="13">
        <f t="shared" si="2279"/>
        <v>3.6370821812795942E-5</v>
      </c>
      <c r="BA1742" s="13">
        <f t="shared" si="2280"/>
        <v>6.2124896504510863E-6</v>
      </c>
      <c r="BB1742" s="13">
        <f t="shared" si="2281"/>
        <v>7.9586518258263721E-7</v>
      </c>
      <c r="BC1742" s="13">
        <f t="shared" si="2282"/>
        <v>8.1564902251554311E-8</v>
      </c>
      <c r="BD1742" s="13">
        <f t="shared" si="2283"/>
        <v>5.6518507839200725E-6</v>
      </c>
      <c r="BE1742" s="13">
        <f t="shared" si="2284"/>
        <v>5.5404533643326793E-6</v>
      </c>
      <c r="BF1742" s="13">
        <f t="shared" si="2285"/>
        <v>2.7156257884301757E-6</v>
      </c>
      <c r="BG1742" s="13">
        <f t="shared" si="2286"/>
        <v>8.8736702430190053E-7</v>
      </c>
      <c r="BH1742" s="13">
        <f t="shared" si="2287"/>
        <v>2.1746927701890609E-7</v>
      </c>
      <c r="BI1742" s="13">
        <f t="shared" si="2288"/>
        <v>4.2636595818359572E-8</v>
      </c>
      <c r="BJ1742" s="14">
        <f t="shared" si="2289"/>
        <v>0.45936985091639648</v>
      </c>
      <c r="BK1742" s="14">
        <f t="shared" si="2290"/>
        <v>0.35280188400605289</v>
      </c>
      <c r="BL1742" s="14">
        <f t="shared" si="2291"/>
        <v>0.18285491713431901</v>
      </c>
      <c r="BM1742" s="14">
        <f t="shared" si="2292"/>
        <v>0.18925294081322533</v>
      </c>
      <c r="BN1742" s="14">
        <f t="shared" si="2293"/>
        <v>0.81067222720331067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1.391</v>
      </c>
      <c r="F1743" s="10">
        <f>VLOOKUP(B1743,home!$B$2:$E$405,3,FALSE)</f>
        <v>0.7843</v>
      </c>
      <c r="G1743" s="10">
        <f>VLOOKUP(C1743,away!$B$2:$E$405,4,FALSE)</f>
        <v>0.84960000000000002</v>
      </c>
      <c r="H1743" s="10">
        <f>VLOOKUP(A1743,away!$A$2:$E$405,3,FALSE)</f>
        <v>1.016</v>
      </c>
      <c r="I1743" s="10">
        <f>VLOOKUP(C1743,away!$B$2:$E$405,3,FALSE)</f>
        <v>1.3422000000000001</v>
      </c>
      <c r="J1743" s="10">
        <f>VLOOKUP(B1743,home!$B$2:$E$405,4,FALSE)</f>
        <v>0.89480000000000004</v>
      </c>
      <c r="K1743" s="12">
        <f t="shared" si="2238"/>
        <v>0.92688072048000003</v>
      </c>
      <c r="L1743" s="12">
        <f t="shared" si="2239"/>
        <v>1.2202165689600002</v>
      </c>
      <c r="M1743" s="13">
        <f t="shared" si="2240"/>
        <v>0.11682276877545067</v>
      </c>
      <c r="N1743" s="13">
        <f t="shared" si="2241"/>
        <v>0.10828077209105814</v>
      </c>
      <c r="O1743" s="13">
        <f t="shared" si="2242"/>
        <v>0.14254907809158784</v>
      </c>
      <c r="P1743" s="13">
        <f t="shared" si="2243"/>
        <v>0.1321259922052907</v>
      </c>
      <c r="Q1743" s="13">
        <f t="shared" si="2244"/>
        <v>5.018168002494533E-2</v>
      </c>
      <c r="R1743" s="13">
        <f t="shared" si="2245"/>
        <v>8.6970373488664238E-2</v>
      </c>
      <c r="S1743" s="13">
        <f t="shared" si="2246"/>
        <v>3.7358466160367726E-2</v>
      </c>
      <c r="T1743" s="13">
        <f t="shared" si="2247"/>
        <v>6.1232517424687362E-2</v>
      </c>
      <c r="U1743" s="13">
        <f t="shared" si="2248"/>
        <v>8.0611162439587797E-2</v>
      </c>
      <c r="V1743" s="13">
        <f t="shared" si="2249"/>
        <v>4.6946940418534306E-3</v>
      </c>
      <c r="W1743" s="13">
        <f t="shared" si="2250"/>
        <v>1.5504143912139383E-2</v>
      </c>
      <c r="X1743" s="13">
        <f t="shared" si="2251"/>
        <v>1.8918413289132789E-2</v>
      </c>
      <c r="Y1743" s="13">
        <f t="shared" si="2252"/>
        <v>1.1542280676916445E-2</v>
      </c>
      <c r="Z1743" s="13">
        <f t="shared" si="2253"/>
        <v>3.537423024650254E-2</v>
      </c>
      <c r="AA1743" s="13">
        <f t="shared" si="2254"/>
        <v>3.278769201730368E-2</v>
      </c>
      <c r="AB1743" s="13">
        <f t="shared" si="2255"/>
        <v>1.5195139799937391E-2</v>
      </c>
      <c r="AC1743" s="13">
        <f t="shared" si="2256"/>
        <v>3.3185478036629326E-4</v>
      </c>
      <c r="AD1743" s="13">
        <f t="shared" si="2257"/>
        <v>3.5926230199273394E-3</v>
      </c>
      <c r="AE1743" s="13">
        <f t="shared" si="2258"/>
        <v>4.3837781349424518E-3</v>
      </c>
      <c r="AF1743" s="13">
        <f t="shared" si="2259"/>
        <v>2.6745793574506744E-3</v>
      </c>
      <c r="AG1743" s="13">
        <f t="shared" si="2260"/>
        <v>1.0878553489865677E-3</v>
      </c>
      <c r="AH1743" s="13">
        <f t="shared" si="2261"/>
        <v>1.0791055465247095E-2</v>
      </c>
      <c r="AI1743" s="13">
        <f t="shared" si="2262"/>
        <v>1.0002021264367868E-2</v>
      </c>
      <c r="AJ1743" s="13">
        <f t="shared" si="2263"/>
        <v>4.6353403378867853E-3</v>
      </c>
      <c r="AK1743" s="13">
        <f t="shared" si="2264"/>
        <v>1.4321358640168368E-3</v>
      </c>
      <c r="AL1743" s="13">
        <f t="shared" si="2265"/>
        <v>1.5013046714633025E-5</v>
      </c>
      <c r="AM1743" s="13">
        <f t="shared" si="2266"/>
        <v>6.6598660262465735E-4</v>
      </c>
      <c r="AN1743" s="13">
        <f t="shared" si="2267"/>
        <v>8.1264788722798628E-4</v>
      </c>
      <c r="AO1743" s="13">
        <f t="shared" si="2268"/>
        <v>4.9580320836296345E-4</v>
      </c>
      <c r="AP1743" s="13">
        <f t="shared" si="2269"/>
        <v>2.0166242992933841E-4</v>
      </c>
      <c r="AQ1743" s="13">
        <f t="shared" si="2270"/>
        <v>6.1517959584128426E-5</v>
      </c>
      <c r="AR1743" s="13">
        <f t="shared" si="2271"/>
        <v>2.633484935052173E-3</v>
      </c>
      <c r="AS1743" s="13">
        <f t="shared" si="2272"/>
        <v>2.4409264139743838E-3</v>
      </c>
      <c r="AT1743" s="13">
        <f t="shared" si="2273"/>
        <v>1.1312238166116199E-3</v>
      </c>
      <c r="AU1743" s="13">
        <f t="shared" si="2274"/>
        <v>3.4950318205503791E-4</v>
      </c>
      <c r="AV1743" s="13">
        <f t="shared" si="2275"/>
        <v>8.098694029830653E-5</v>
      </c>
      <c r="AW1743" s="13">
        <f t="shared" si="2276"/>
        <v>4.7165788779108408E-7</v>
      </c>
      <c r="AX1743" s="13">
        <f t="shared" si="2277"/>
        <v>1.0288169034512828E-4</v>
      </c>
      <c r="AY1743" s="13">
        <f t="shared" si="2278"/>
        <v>1.2553794320173758E-4</v>
      </c>
      <c r="AZ1743" s="13">
        <f t="shared" si="2279"/>
        <v>7.6591739163959829E-5</v>
      </c>
      <c r="BA1743" s="13">
        <f t="shared" si="2280"/>
        <v>3.1152836391108772E-5</v>
      </c>
      <c r="BB1743" s="13">
        <f t="shared" si="2281"/>
        <v>9.5033017836327433E-6</v>
      </c>
      <c r="BC1743" s="13">
        <f t="shared" si="2282"/>
        <v>2.3192172592431584E-6</v>
      </c>
      <c r="BD1743" s="13">
        <f t="shared" si="2283"/>
        <v>5.3557032530953579E-4</v>
      </c>
      <c r="BE1743" s="13">
        <f t="shared" si="2284"/>
        <v>4.9640980899061035E-4</v>
      </c>
      <c r="BF1743" s="13">
        <f t="shared" si="2285"/>
        <v>2.3005634070527811E-4</v>
      </c>
      <c r="BG1743" s="13">
        <f t="shared" si="2286"/>
        <v>7.1078262274633502E-5</v>
      </c>
      <c r="BH1743" s="13">
        <f t="shared" si="2287"/>
        <v>1.6470267736894676E-5</v>
      </c>
      <c r="BI1743" s="13">
        <f t="shared" si="2288"/>
        <v>3.0531947252942881E-6</v>
      </c>
      <c r="BJ1743" s="14">
        <f t="shared" si="2289"/>
        <v>0.27998424809606043</v>
      </c>
      <c r="BK1743" s="14">
        <f t="shared" si="2290"/>
        <v>0.29147432695324521</v>
      </c>
      <c r="BL1743" s="14">
        <f t="shared" si="2291"/>
        <v>0.39296276225633325</v>
      </c>
      <c r="BM1743" s="14">
        <f t="shared" si="2292"/>
        <v>0.36273983658983061</v>
      </c>
      <c r="BN1743" s="14">
        <f t="shared" si="2293"/>
        <v>0.63693066467699688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1.391</v>
      </c>
      <c r="F1744" s="10">
        <f>VLOOKUP(B1744,home!$B$2:$E$405,3,FALSE)</f>
        <v>1.1383000000000001</v>
      </c>
      <c r="G1744" s="10">
        <f>VLOOKUP(C1744,away!$B$2:$E$405,4,FALSE)</f>
        <v>1.3271999999999999</v>
      </c>
      <c r="H1744" s="10">
        <f>VLOOKUP(A1744,away!$A$2:$E$405,3,FALSE)</f>
        <v>1.016</v>
      </c>
      <c r="I1744" s="10">
        <f>VLOOKUP(C1744,away!$B$2:$E$405,3,FALSE)</f>
        <v>1.4384999999999999</v>
      </c>
      <c r="J1744" s="10">
        <f>VLOOKUP(B1744,home!$B$2:$E$405,4,FALSE)</f>
        <v>1.0663</v>
      </c>
      <c r="K1744" s="12">
        <f t="shared" si="2238"/>
        <v>2.1014556981600001</v>
      </c>
      <c r="L1744" s="12">
        <f t="shared" si="2239"/>
        <v>1.5584145107999998</v>
      </c>
      <c r="M1744" s="13">
        <f t="shared" si="2240"/>
        <v>2.5735852792699167E-2</v>
      </c>
      <c r="N1744" s="13">
        <f t="shared" si="2241"/>
        <v>5.4082754498224604E-2</v>
      </c>
      <c r="O1744" s="13">
        <f t="shared" si="2242"/>
        <v>4.0107126439955079E-2</v>
      </c>
      <c r="P1744" s="13">
        <f t="shared" si="2243"/>
        <v>8.4283349394067189E-2</v>
      </c>
      <c r="Q1744" s="13">
        <f t="shared" si="2244"/>
        <v>5.682625630624126E-2</v>
      </c>
      <c r="R1744" s="13">
        <f t="shared" si="2245"/>
        <v>3.1251763915258177E-2</v>
      </c>
      <c r="S1744" s="13">
        <f t="shared" si="2246"/>
        <v>6.9005708129260129E-2</v>
      </c>
      <c r="T1744" s="13">
        <f t="shared" si="2247"/>
        <v>8.8558862422086382E-2</v>
      </c>
      <c r="U1744" s="13">
        <f t="shared" si="2248"/>
        <v>6.5674197357270356E-2</v>
      </c>
      <c r="V1744" s="13">
        <f t="shared" si="2249"/>
        <v>2.5109943165414952E-2</v>
      </c>
      <c r="W1744" s="13">
        <f t="shared" si="2250"/>
        <v>3.9805953373283784E-2</v>
      </c>
      <c r="X1744" s="13">
        <f t="shared" si="2251"/>
        <v>6.2034175353153649E-2</v>
      </c>
      <c r="Y1744" s="13">
        <f t="shared" si="2252"/>
        <v>4.8337479517933185E-2</v>
      </c>
      <c r="Z1744" s="13">
        <f t="shared" si="2253"/>
        <v>1.6234400791211384E-2</v>
      </c>
      <c r="AA1744" s="13">
        <f t="shared" si="2254"/>
        <v>3.4115874048904371E-2</v>
      </c>
      <c r="AB1744" s="13">
        <f t="shared" si="2255"/>
        <v>3.58464989588895E-2</v>
      </c>
      <c r="AC1744" s="13">
        <f t="shared" si="2256"/>
        <v>5.1395958444696742E-3</v>
      </c>
      <c r="AD1744" s="13">
        <f t="shared" si="2257"/>
        <v>2.0912611884244613E-2</v>
      </c>
      <c r="AE1744" s="13">
        <f t="shared" si="2258"/>
        <v>3.2590517819135328E-2</v>
      </c>
      <c r="AF1744" s="13">
        <f t="shared" si="2259"/>
        <v>2.539476794191324E-2</v>
      </c>
      <c r="AG1744" s="13">
        <f t="shared" si="2260"/>
        <v>1.3191858286358746E-2</v>
      </c>
      <c r="AH1744" s="13">
        <f t="shared" si="2261"/>
        <v>6.3249814417917069E-3</v>
      </c>
      <c r="AI1744" s="13">
        <f t="shared" si="2262"/>
        <v>1.3291668291609434E-2</v>
      </c>
      <c r="AJ1744" s="13">
        <f t="shared" si="2263"/>
        <v>1.3965926034727625E-2</v>
      </c>
      <c r="AK1744" s="13">
        <f t="shared" si="2264"/>
        <v>9.782924948586489E-3</v>
      </c>
      <c r="AL1744" s="13">
        <f t="shared" si="2265"/>
        <v>6.7327452607534352E-4</v>
      </c>
      <c r="AM1744" s="13">
        <f t="shared" si="2266"/>
        <v>8.7893854815108783E-3</v>
      </c>
      <c r="AN1744" s="13">
        <f t="shared" si="2267"/>
        <v>1.3697505875401396E-2</v>
      </c>
      <c r="AO1744" s="13">
        <f t="shared" si="2268"/>
        <v>1.0673195958996899E-2</v>
      </c>
      <c r="AP1744" s="13">
        <f t="shared" si="2269"/>
        <v>5.5444211530375617E-3</v>
      </c>
      <c r="AQ1744" s="13">
        <f t="shared" si="2270"/>
        <v>2.1601265947200515E-3</v>
      </c>
      <c r="AR1744" s="13">
        <f t="shared" si="2271"/>
        <v>1.9713885718857798E-3</v>
      </c>
      <c r="AS1744" s="13">
        <f t="shared" si="2272"/>
        <v>4.1427857476768757E-3</v>
      </c>
      <c r="AT1744" s="13">
        <f t="shared" si="2273"/>
        <v>4.3529403578558053E-3</v>
      </c>
      <c r="AU1744" s="13">
        <f t="shared" si="2274"/>
        <v>3.0491704395889043E-3</v>
      </c>
      <c r="AV1744" s="13">
        <f t="shared" si="2275"/>
        <v>1.6019241487337833E-3</v>
      </c>
      <c r="AW1744" s="13">
        <f t="shared" si="2276"/>
        <v>6.1248139982875721E-5</v>
      </c>
      <c r="AX1744" s="13">
        <f t="shared" si="2277"/>
        <v>3.0784173672409668E-3</v>
      </c>
      <c r="AY1744" s="13">
        <f t="shared" si="2278"/>
        <v>4.7974502954070538E-3</v>
      </c>
      <c r="AZ1744" s="13">
        <f t="shared" si="2279"/>
        <v>3.7382080776020505E-3</v>
      </c>
      <c r="BA1744" s="13">
        <f t="shared" si="2280"/>
        <v>1.9418925708416025E-3</v>
      </c>
      <c r="BB1744" s="13">
        <f t="shared" si="2281"/>
        <v>7.565683902035677E-4</v>
      </c>
      <c r="BC1744" s="13">
        <f t="shared" si="2282"/>
        <v>2.3580943154116719E-4</v>
      </c>
      <c r="BD1744" s="13">
        <f t="shared" si="2283"/>
        <v>5.1204009280868159E-4</v>
      </c>
      <c r="BE1744" s="13">
        <f t="shared" si="2284"/>
        <v>1.076029570719179E-3</v>
      </c>
      <c r="BF1744" s="13">
        <f t="shared" si="2285"/>
        <v>1.1306142363882393E-3</v>
      </c>
      <c r="BG1744" s="13">
        <f t="shared" si="2286"/>
        <v>7.9197857649296105E-4</v>
      </c>
      <c r="BH1744" s="13">
        <f t="shared" si="2287"/>
        <v>4.1607697309794443E-4</v>
      </c>
      <c r="BI1744" s="13">
        <f t="shared" si="2288"/>
        <v>1.7487346519796815E-4</v>
      </c>
      <c r="BJ1744" s="14">
        <f t="shared" si="2289"/>
        <v>0.49714821859907798</v>
      </c>
      <c r="BK1744" s="14">
        <f t="shared" si="2290"/>
        <v>0.21474517414739352</v>
      </c>
      <c r="BL1744" s="14">
        <f t="shared" si="2291"/>
        <v>0.26958078361743887</v>
      </c>
      <c r="BM1744" s="14">
        <f t="shared" si="2292"/>
        <v>0.70068527165325212</v>
      </c>
      <c r="BN1744" s="14">
        <f t="shared" si="2293"/>
        <v>0.29228710334644548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1.391</v>
      </c>
      <c r="F1745" s="10">
        <f>VLOOKUP(B1745,home!$B$2:$E$405,3,FALSE)</f>
        <v>0.82950000000000002</v>
      </c>
      <c r="G1745" s="10">
        <f>VLOOKUP(C1745,away!$B$2:$E$405,4,FALSE)</f>
        <v>0.98029999999999995</v>
      </c>
      <c r="H1745" s="10">
        <f>VLOOKUP(A1745,away!$A$2:$E$405,3,FALSE)</f>
        <v>1.016</v>
      </c>
      <c r="I1745" s="10">
        <f>VLOOKUP(C1745,away!$B$2:$E$405,3,FALSE)</f>
        <v>0.89480000000000004</v>
      </c>
      <c r="J1745" s="10">
        <f>VLOOKUP(B1745,home!$B$2:$E$405,4,FALSE)</f>
        <v>1.06</v>
      </c>
      <c r="K1745" s="12">
        <f t="shared" si="2238"/>
        <v>1.1311039603499999</v>
      </c>
      <c r="L1745" s="12">
        <f t="shared" si="2239"/>
        <v>0.96366380800000007</v>
      </c>
      <c r="M1745" s="13">
        <f t="shared" si="2240"/>
        <v>0.12309882777865816</v>
      </c>
      <c r="N1745" s="13">
        <f t="shared" si="2241"/>
        <v>0.13923757161488282</v>
      </c>
      <c r="O1745" s="13">
        <f t="shared" si="2242"/>
        <v>0.1186258851375179</v>
      </c>
      <c r="P1745" s="13">
        <f t="shared" si="2243"/>
        <v>0.13417820847907069</v>
      </c>
      <c r="Q1745" s="13">
        <f t="shared" si="2244"/>
        <v>7.8746084341555361E-2</v>
      </c>
      <c r="R1745" s="13">
        <f t="shared" si="2245"/>
        <v>5.7157736099495551E-2</v>
      </c>
      <c r="S1745" s="13">
        <f t="shared" si="2246"/>
        <v>3.6563694300617677E-2</v>
      </c>
      <c r="T1745" s="13">
        <f t="shared" si="2247"/>
        <v>7.5884751501672426E-2</v>
      </c>
      <c r="U1745" s="13">
        <f t="shared" si="2248"/>
        <v>6.4651341666779577E-2</v>
      </c>
      <c r="V1745" s="13">
        <f t="shared" si="2249"/>
        <v>4.4282856891526496E-3</v>
      </c>
      <c r="W1745" s="13">
        <f t="shared" si="2250"/>
        <v>2.9690002620262786E-2</v>
      </c>
      <c r="X1745" s="13">
        <f t="shared" si="2251"/>
        <v>2.8611180984572417E-2</v>
      </c>
      <c r="Y1745" s="13">
        <f t="shared" si="2252"/>
        <v>1.3785779809485121E-2</v>
      </c>
      <c r="Z1745" s="13">
        <f t="shared" si="2253"/>
        <v>1.8360280542099653E-2</v>
      </c>
      <c r="AA1745" s="13">
        <f t="shared" si="2254"/>
        <v>2.076738603430596E-2</v>
      </c>
      <c r="AB1745" s="13">
        <f t="shared" si="2255"/>
        <v>1.174503629476038E-2</v>
      </c>
      <c r="AC1745" s="13">
        <f t="shared" si="2256"/>
        <v>3.0167805571653853E-4</v>
      </c>
      <c r="AD1745" s="13">
        <f t="shared" si="2257"/>
        <v>8.3956198866452832E-3</v>
      </c>
      <c r="AE1745" s="13">
        <f t="shared" si="2258"/>
        <v>8.0905550304851224E-3</v>
      </c>
      <c r="AF1745" s="13">
        <f t="shared" si="2259"/>
        <v>3.8982875347554247E-3</v>
      </c>
      <c r="AG1745" s="13">
        <f t="shared" si="2260"/>
        <v>1.2522128701404486E-3</v>
      </c>
      <c r="AH1745" s="13">
        <f t="shared" si="2261"/>
        <v>4.4232844657870135E-3</v>
      </c>
      <c r="AI1745" s="13">
        <f t="shared" si="2262"/>
        <v>5.0031945770063245E-3</v>
      </c>
      <c r="AJ1745" s="13">
        <f t="shared" si="2263"/>
        <v>2.8295666002267489E-3</v>
      </c>
      <c r="AK1745" s="13">
        <f t="shared" si="2264"/>
        <v>1.0668446625301865E-3</v>
      </c>
      <c r="AL1745" s="13">
        <f t="shared" si="2265"/>
        <v>1.315321089044918E-5</v>
      </c>
      <c r="AM1745" s="13">
        <f t="shared" si="2266"/>
        <v>1.8992637806755368E-3</v>
      </c>
      <c r="AN1745" s="13">
        <f t="shared" si="2267"/>
        <v>1.8302517672822648E-3</v>
      </c>
      <c r="AO1745" s="13">
        <f t="shared" si="2268"/>
        <v>8.8187369382897857E-4</v>
      </c>
      <c r="AP1745" s="13">
        <f t="shared" si="2269"/>
        <v>2.8327658732341988E-4</v>
      </c>
      <c r="AQ1745" s="13">
        <f t="shared" si="2270"/>
        <v>6.824584871433283E-5</v>
      </c>
      <c r="AR1745" s="13">
        <f t="shared" si="2271"/>
        <v>8.5251183043351213E-4</v>
      </c>
      <c r="AS1745" s="13">
        <f t="shared" si="2272"/>
        <v>9.642795076485731E-4</v>
      </c>
      <c r="AT1745" s="13">
        <f t="shared" si="2273"/>
        <v>5.4535018499282466E-4</v>
      </c>
      <c r="AU1745" s="13">
        <f t="shared" si="2274"/>
        <v>2.0561591800766297E-4</v>
      </c>
      <c r="AV1745" s="13">
        <f t="shared" si="2275"/>
        <v>5.8143244792367151E-5</v>
      </c>
      <c r="AW1745" s="13">
        <f t="shared" si="2276"/>
        <v>3.9825143948596317E-7</v>
      </c>
      <c r="AX1745" s="13">
        <f t="shared" si="2277"/>
        <v>3.5804413067856841E-4</v>
      </c>
      <c r="AY1745" s="13">
        <f t="shared" si="2278"/>
        <v>3.4503417040175887E-4</v>
      </c>
      <c r="AZ1745" s="13">
        <f t="shared" si="2279"/>
        <v>1.6624847126973992E-4</v>
      </c>
      <c r="BA1745" s="13">
        <f t="shared" si="2280"/>
        <v>5.3402544965992066E-5</v>
      </c>
      <c r="BB1745" s="13">
        <f t="shared" si="2281"/>
        <v>1.2865524959704785E-5</v>
      </c>
      <c r="BC1745" s="13">
        <f t="shared" si="2282"/>
        <v>2.4796081549176328E-6</v>
      </c>
      <c r="BD1745" s="13">
        <f t="shared" si="2283"/>
        <v>1.3692246614676806E-4</v>
      </c>
      <c r="BE1745" s="13">
        <f t="shared" si="2284"/>
        <v>1.5487354371949814E-4</v>
      </c>
      <c r="BF1745" s="13">
        <f t="shared" si="2285"/>
        <v>8.7589039327281629E-5</v>
      </c>
      <c r="BG1745" s="13">
        <f t="shared" si="2286"/>
        <v>3.3024103088780033E-5</v>
      </c>
      <c r="BH1745" s="13">
        <f t="shared" si="2287"/>
        <v>9.3384234476814459E-6</v>
      </c>
      <c r="BI1745" s="13">
        <f t="shared" si="2288"/>
        <v>2.1125455490195538E-6</v>
      </c>
      <c r="BJ1745" s="14">
        <f t="shared" si="2289"/>
        <v>0.39349303232271243</v>
      </c>
      <c r="BK1745" s="14">
        <f t="shared" si="2290"/>
        <v>0.29892888168450793</v>
      </c>
      <c r="BL1745" s="14">
        <f t="shared" si="2291"/>
        <v>0.28932003634556352</v>
      </c>
      <c r="BM1745" s="14">
        <f t="shared" si="2292"/>
        <v>0.34871328152474068</v>
      </c>
      <c r="BN1745" s="14">
        <f t="shared" si="2293"/>
        <v>0.65104431345118052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1.391</v>
      </c>
      <c r="F1746" s="10">
        <f>VLOOKUP(B1746,home!$B$2:$E$405,3,FALSE)</f>
        <v>1.1763999999999999</v>
      </c>
      <c r="G1746" s="10">
        <f>VLOOKUP(C1746,away!$B$2:$E$405,4,FALSE)</f>
        <v>0.58819999999999995</v>
      </c>
      <c r="H1746" s="10">
        <f>VLOOKUP(A1746,away!$A$2:$E$405,3,FALSE)</f>
        <v>1.016</v>
      </c>
      <c r="I1746" s="10">
        <f>VLOOKUP(C1746,away!$B$2:$E$405,3,FALSE)</f>
        <v>1.879</v>
      </c>
      <c r="J1746" s="10">
        <f>VLOOKUP(B1746,home!$B$2:$E$405,4,FALSE)</f>
        <v>0.71579999999999999</v>
      </c>
      <c r="K1746" s="12">
        <f t="shared" si="2238"/>
        <v>0.96251424567999988</v>
      </c>
      <c r="L1746" s="12">
        <f t="shared" si="2239"/>
        <v>1.3665080112000001</v>
      </c>
      <c r="M1746" s="13">
        <f t="shared" si="2240"/>
        <v>9.7390923858488077E-2</v>
      </c>
      <c r="N1746" s="13">
        <f t="shared" si="2241"/>
        <v>9.3740151613730935E-2</v>
      </c>
      <c r="O1746" s="13">
        <f t="shared" si="2242"/>
        <v>0.13308547767079315</v>
      </c>
      <c r="P1746" s="13">
        <f t="shared" si="2243"/>
        <v>0.12809666815126591</v>
      </c>
      <c r="Q1746" s="13">
        <f t="shared" si="2244"/>
        <v>4.5113115660209528E-2</v>
      </c>
      <c r="R1746" s="13">
        <f t="shared" si="2245"/>
        <v>9.093118570575881E-2</v>
      </c>
      <c r="S1746" s="13">
        <f t="shared" si="2246"/>
        <v>4.2120856188041636E-2</v>
      </c>
      <c r="T1746" s="13">
        <f t="shared" si="2247"/>
        <v>6.1647433959868492E-2</v>
      </c>
      <c r="U1746" s="13">
        <f t="shared" si="2248"/>
        <v>8.7522561618366426E-2</v>
      </c>
      <c r="V1746" s="13">
        <f t="shared" si="2249"/>
        <v>6.1556515667912752E-3</v>
      </c>
      <c r="W1746" s="13">
        <f t="shared" si="2250"/>
        <v>1.4474005496653723E-2</v>
      </c>
      <c r="X1746" s="13">
        <f t="shared" si="2251"/>
        <v>1.9778844465330146E-2</v>
      </c>
      <c r="Y1746" s="13">
        <f t="shared" si="2252"/>
        <v>1.3513974707076217E-2</v>
      </c>
      <c r="Z1746" s="13">
        <f t="shared" si="2253"/>
        <v>4.141939791161145E-2</v>
      </c>
      <c r="AA1746" s="13">
        <f t="shared" si="2254"/>
        <v>3.9866760537414454E-2</v>
      </c>
      <c r="AB1746" s="13">
        <f t="shared" si="2255"/>
        <v>1.9186162473187329E-2</v>
      </c>
      <c r="AC1746" s="13">
        <f t="shared" si="2256"/>
        <v>5.0602665574862957E-4</v>
      </c>
      <c r="AD1746" s="13">
        <f t="shared" si="2257"/>
        <v>3.4828591206449572E-3</v>
      </c>
      <c r="AE1746" s="13">
        <f t="shared" si="2258"/>
        <v>4.7593548902423212E-3</v>
      </c>
      <c r="AF1746" s="13">
        <f t="shared" si="2259"/>
        <v>3.2518482928300153E-3</v>
      </c>
      <c r="AG1746" s="13">
        <f t="shared" si="2260"/>
        <v>1.4812255811197533E-3</v>
      </c>
      <c r="AH1746" s="13">
        <f t="shared" si="2261"/>
        <v>1.4149984766324401E-2</v>
      </c>
      <c r="AI1746" s="13">
        <f t="shared" si="2262"/>
        <v>1.3619561913742218E-2</v>
      </c>
      <c r="AJ1746" s="13">
        <f t="shared" si="2263"/>
        <v>6.5545111809488226E-3</v>
      </c>
      <c r="AK1746" s="13">
        <f t="shared" si="2264"/>
        <v>2.1029367950440273E-3</v>
      </c>
      <c r="AL1746" s="13">
        <f t="shared" si="2265"/>
        <v>2.6622738969521639E-5</v>
      </c>
      <c r="AM1746" s="13">
        <f t="shared" si="2266"/>
        <v>6.7046030386345805E-4</v>
      </c>
      <c r="AN1746" s="13">
        <f t="shared" si="2267"/>
        <v>9.1618937642100155E-4</v>
      </c>
      <c r="AO1746" s="13">
        <f t="shared" si="2268"/>
        <v>6.2599006132781575E-4</v>
      </c>
      <c r="AP1746" s="13">
        <f t="shared" si="2269"/>
        <v>2.8514014457867989E-4</v>
      </c>
      <c r="AQ1746" s="13">
        <f t="shared" si="2270"/>
        <v>9.7411572970373085E-5</v>
      </c>
      <c r="AR1746" s="13">
        <f t="shared" si="2271"/>
        <v>3.8672135083080506E-3</v>
      </c>
      <c r="AS1746" s="13">
        <f t="shared" si="2272"/>
        <v>3.7222480928326288E-3</v>
      </c>
      <c r="AT1746" s="13">
        <f t="shared" si="2273"/>
        <v>1.7913584076533079E-3</v>
      </c>
      <c r="AU1746" s="13">
        <f t="shared" si="2274"/>
        <v>5.7473599549498315E-4</v>
      </c>
      <c r="AV1746" s="13">
        <f t="shared" si="2275"/>
        <v>1.3829789579224939E-4</v>
      </c>
      <c r="AW1746" s="13">
        <f t="shared" si="2276"/>
        <v>9.7267909345428758E-7</v>
      </c>
      <c r="AX1746" s="13">
        <f t="shared" si="2277"/>
        <v>1.0755459893858659E-4</v>
      </c>
      <c r="AY1746" s="13">
        <f t="shared" si="2278"/>
        <v>1.4697422109098156E-4</v>
      </c>
      <c r="AZ1746" s="13">
        <f t="shared" si="2279"/>
        <v>1.0042072528035321E-4</v>
      </c>
      <c r="BA1746" s="13">
        <f t="shared" si="2280"/>
        <v>4.5741908528705679E-5</v>
      </c>
      <c r="BB1746" s="13">
        <f t="shared" si="2281"/>
        <v>1.5626671113013478E-5</v>
      </c>
      <c r="BC1746" s="13">
        <f t="shared" si="2282"/>
        <v>4.2707942528641072E-6</v>
      </c>
      <c r="BD1746" s="13">
        <f t="shared" si="2283"/>
        <v>8.8076304002063536E-4</v>
      </c>
      <c r="BE1746" s="13">
        <f t="shared" si="2284"/>
        <v>8.4774697308828532E-4</v>
      </c>
      <c r="BF1746" s="13">
        <f t="shared" si="2285"/>
        <v>4.0798426916478699E-4</v>
      </c>
      <c r="BG1746" s="13">
        <f t="shared" si="2286"/>
        <v>1.3089689036148368E-4</v>
      </c>
      <c r="BH1746" s="13">
        <f t="shared" si="2287"/>
        <v>3.1497530422035274E-5</v>
      </c>
      <c r="BI1746" s="13">
        <f t="shared" si="2288"/>
        <v>6.0633643469896287E-6</v>
      </c>
      <c r="BJ1746" s="14">
        <f t="shared" si="2289"/>
        <v>0.26425859416607189</v>
      </c>
      <c r="BK1746" s="14">
        <f t="shared" si="2290"/>
        <v>0.27444372338039602</v>
      </c>
      <c r="BL1746" s="14">
        <f t="shared" si="2291"/>
        <v>0.41941794862906495</v>
      </c>
      <c r="BM1746" s="14">
        <f t="shared" si="2292"/>
        <v>0.41103613988490034</v>
      </c>
      <c r="BN1746" s="14">
        <f t="shared" si="2293"/>
        <v>0.58835752266024643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1.5980000000000001</v>
      </c>
      <c r="F1747" s="10">
        <f>VLOOKUP(B1747,home!$B$2:$E$405,3,FALSE)</f>
        <v>1.2516</v>
      </c>
      <c r="G1747" s="10">
        <f>VLOOKUP(C1747,away!$B$2:$E$405,4,FALSE)</f>
        <v>0.83440000000000003</v>
      </c>
      <c r="H1747" s="10">
        <f>VLOOKUP(A1747,away!$A$2:$E$405,3,FALSE)</f>
        <v>1.2941</v>
      </c>
      <c r="I1747" s="10">
        <f>VLOOKUP(C1747,away!$B$2:$E$405,3,FALSE)</f>
        <v>1.2879</v>
      </c>
      <c r="J1747" s="10">
        <f>VLOOKUP(B1747,home!$B$2:$E$405,4,FALSE)</f>
        <v>1.202</v>
      </c>
      <c r="K1747" s="12">
        <f t="shared" si="2238"/>
        <v>1.6688473939200004</v>
      </c>
      <c r="L1747" s="12">
        <f t="shared" si="2239"/>
        <v>2.00333901078</v>
      </c>
      <c r="M1747" s="13">
        <f t="shared" si="2240"/>
        <v>2.5420828922114353E-2</v>
      </c>
      <c r="N1747" s="13">
        <f t="shared" si="2241"/>
        <v>4.242348409795671E-2</v>
      </c>
      <c r="O1747" s="13">
        <f t="shared" si="2242"/>
        <v>5.092653826603618E-2</v>
      </c>
      <c r="P1747" s="13">
        <f t="shared" si="2243"/>
        <v>8.4988620666641659E-2</v>
      </c>
      <c r="Q1747" s="13">
        <f t="shared" si="2244"/>
        <v>3.5399160438940827E-2</v>
      </c>
      <c r="R1747" s="13">
        <f t="shared" si="2245"/>
        <v>5.1011560396165383E-2</v>
      </c>
      <c r="S1747" s="13">
        <f t="shared" si="2246"/>
        <v>7.1034914566994595E-2</v>
      </c>
      <c r="T1747" s="13">
        <f t="shared" si="2247"/>
        <v>7.0916519056190216E-2</v>
      </c>
      <c r="U1747" s="13">
        <f t="shared" si="2248"/>
        <v>8.5130509626933304E-2</v>
      </c>
      <c r="V1747" s="13">
        <f t="shared" si="2249"/>
        <v>2.6387632435496799E-2</v>
      </c>
      <c r="W1747" s="13">
        <f t="shared" si="2250"/>
        <v>1.9691932215160784E-2</v>
      </c>
      <c r="X1747" s="13">
        <f t="shared" si="2251"/>
        <v>3.9449616004267017E-2</v>
      </c>
      <c r="Y1747" s="13">
        <f t="shared" si="2252"/>
        <v>3.9515477350819582E-2</v>
      </c>
      <c r="Z1747" s="13">
        <f t="shared" si="2253"/>
        <v>3.4064482980799393E-2</v>
      </c>
      <c r="AA1747" s="13">
        <f t="shared" si="2254"/>
        <v>5.6848423647739281E-2</v>
      </c>
      <c r="AB1747" s="13">
        <f t="shared" si="2255"/>
        <v>4.743567182649492E-2</v>
      </c>
      <c r="AC1747" s="13">
        <f t="shared" si="2256"/>
        <v>5.5138064395499047E-3</v>
      </c>
      <c r="AD1747" s="13">
        <f t="shared" si="2257"/>
        <v>8.2157074396301006E-3</v>
      </c>
      <c r="AE1747" s="13">
        <f t="shared" si="2258"/>
        <v>1.645884721496645E-2</v>
      </c>
      <c r="AF1747" s="13">
        <f t="shared" si="2259"/>
        <v>1.6486325349105029E-2</v>
      </c>
      <c r="AG1747" s="13">
        <f t="shared" si="2260"/>
        <v>1.1009232905424436E-2</v>
      </c>
      <c r="AH1747" s="13">
        <f t="shared" si="2261"/>
        <v>1.7060676909371703E-2</v>
      </c>
      <c r="AI1747" s="13">
        <f t="shared" si="2262"/>
        <v>2.8471666198716099E-2</v>
      </c>
      <c r="AJ1747" s="13">
        <f t="shared" si="2263"/>
        <v>2.3757432968143768E-2</v>
      </c>
      <c r="AK1747" s="13">
        <f t="shared" si="2264"/>
        <v>1.3215843365038603E-2</v>
      </c>
      <c r="AL1747" s="13">
        <f t="shared" si="2265"/>
        <v>7.3736510379885159E-4</v>
      </c>
      <c r="AM1747" s="13">
        <f t="shared" si="2266"/>
        <v>2.7421523899671691E-3</v>
      </c>
      <c r="AN1747" s="13">
        <f t="shared" si="2267"/>
        <v>5.4934608563248413E-3</v>
      </c>
      <c r="AO1747" s="13">
        <f t="shared" si="2268"/>
        <v>5.5026322188342306E-3</v>
      </c>
      <c r="AP1747" s="13">
        <f t="shared" si="2269"/>
        <v>3.6745459286551753E-3</v>
      </c>
      <c r="AQ1747" s="13">
        <f t="shared" si="2270"/>
        <v>1.8403403014444341E-3</v>
      </c>
      <c r="AR1747" s="13">
        <f t="shared" si="2271"/>
        <v>6.8356639205715761E-3</v>
      </c>
      <c r="AS1747" s="13">
        <f t="shared" si="2272"/>
        <v>1.1407679919558848E-2</v>
      </c>
      <c r="AT1747" s="13">
        <f t="shared" si="2273"/>
        <v>9.5188384522146546E-3</v>
      </c>
      <c r="AU1747" s="13">
        <f t="shared" si="2274"/>
        <v>5.2951629147079699E-3</v>
      </c>
      <c r="AV1747" s="13">
        <f t="shared" si="2275"/>
        <v>2.2092047076480588E-3</v>
      </c>
      <c r="AW1747" s="13">
        <f t="shared" si="2276"/>
        <v>6.8478013412177135E-5</v>
      </c>
      <c r="AX1747" s="13">
        <f t="shared" si="2277"/>
        <v>7.6270564495470154E-4</v>
      </c>
      <c r="AY1747" s="13">
        <f t="shared" si="2278"/>
        <v>1.5279579722798737E-3</v>
      </c>
      <c r="AZ1747" s="13">
        <f t="shared" si="2279"/>
        <v>1.5305089063502887E-3</v>
      </c>
      <c r="BA1747" s="13">
        <f t="shared" si="2280"/>
        <v>1.0220427328125892E-3</v>
      </c>
      <c r="BB1747" s="13">
        <f t="shared" si="2281"/>
        <v>5.1187451933191509E-4</v>
      </c>
      <c r="BC1747" s="13">
        <f t="shared" si="2282"/>
        <v>2.0509163864037728E-4</v>
      </c>
      <c r="BD1747" s="13">
        <f t="shared" si="2283"/>
        <v>2.2823586994437338E-3</v>
      </c>
      <c r="BE1747" s="13">
        <f t="shared" si="2284"/>
        <v>3.8089083675573172E-3</v>
      </c>
      <c r="BF1747" s="13">
        <f t="shared" si="2285"/>
        <v>3.1782434014390563E-3</v>
      </c>
      <c r="BG1747" s="13">
        <f t="shared" si="2286"/>
        <v>1.768001072578335E-3</v>
      </c>
      <c r="BH1747" s="13">
        <f t="shared" si="2287"/>
        <v>7.3763099560503057E-4</v>
      </c>
      <c r="BI1747" s="13">
        <f t="shared" si="2288"/>
        <v>2.4619871293801401E-4</v>
      </c>
      <c r="BJ1747" s="14">
        <f t="shared" si="2289"/>
        <v>0.32437961518205677</v>
      </c>
      <c r="BK1747" s="14">
        <f t="shared" si="2290"/>
        <v>0.21561112610687602</v>
      </c>
      <c r="BL1747" s="14">
        <f t="shared" si="2291"/>
        <v>0.42114621436890182</v>
      </c>
      <c r="BM1747" s="14">
        <f t="shared" si="2292"/>
        <v>0.70357176589191106</v>
      </c>
      <c r="BN1747" s="14">
        <f t="shared" si="2293"/>
        <v>0.29017019278785511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1.5980000000000001</v>
      </c>
      <c r="F1748" s="10">
        <f>VLOOKUP(B1748,home!$B$2:$E$405,3,FALSE)</f>
        <v>1.0429999999999999</v>
      </c>
      <c r="G1748" s="10">
        <f>VLOOKUP(C1748,away!$B$2:$E$405,4,FALSE)</f>
        <v>0.76480000000000004</v>
      </c>
      <c r="H1748" s="10">
        <f>VLOOKUP(A1748,away!$A$2:$E$405,3,FALSE)</f>
        <v>1.2941</v>
      </c>
      <c r="I1748" s="10">
        <f>VLOOKUP(C1748,away!$B$2:$E$405,3,FALSE)</f>
        <v>0.94450000000000001</v>
      </c>
      <c r="J1748" s="10">
        <f>VLOOKUP(B1748,home!$B$2:$E$405,4,FALSE)</f>
        <v>1.0303</v>
      </c>
      <c r="K1748" s="12">
        <f t="shared" si="2238"/>
        <v>1.2747028672</v>
      </c>
      <c r="L1748" s="12">
        <f t="shared" si="2239"/>
        <v>1.259312456735</v>
      </c>
      <c r="M1748" s="13">
        <f t="shared" si="2240"/>
        <v>7.9339804820742071E-2</v>
      </c>
      <c r="N1748" s="13">
        <f t="shared" si="2241"/>
        <v>0.10113467668808832</v>
      </c>
      <c r="O1748" s="13">
        <f t="shared" si="2242"/>
        <v>9.9913604525684097E-2</v>
      </c>
      <c r="P1748" s="13">
        <f t="shared" si="2243"/>
        <v>0.12736015816117641</v>
      </c>
      <c r="Q1748" s="13">
        <f t="shared" si="2244"/>
        <v>6.44583311738256E-2</v>
      </c>
      <c r="R1748" s="13">
        <f t="shared" si="2245"/>
        <v>6.2911223388244245E-2</v>
      </c>
      <c r="S1748" s="13">
        <f t="shared" si="2246"/>
        <v>5.1111197977762327E-2</v>
      </c>
      <c r="T1748" s="13">
        <f t="shared" si="2247"/>
        <v>8.1173179387548547E-2</v>
      </c>
      <c r="U1748" s="13">
        <f t="shared" si="2248"/>
        <v>8.0193116832054642E-2</v>
      </c>
      <c r="V1748" s="13">
        <f t="shared" si="2249"/>
        <v>9.1162455143451865E-3</v>
      </c>
      <c r="W1748" s="13">
        <f t="shared" si="2250"/>
        <v>2.738840652073421E-2</v>
      </c>
      <c r="X1748" s="13">
        <f t="shared" si="2251"/>
        <v>3.4490561501682691E-2</v>
      </c>
      <c r="Y1748" s="13">
        <f t="shared" si="2252"/>
        <v>2.1717196869426827E-2</v>
      </c>
      <c r="Z1748" s="13">
        <f t="shared" si="2253"/>
        <v>2.6408295760418095E-2</v>
      </c>
      <c r="AA1748" s="13">
        <f t="shared" si="2254"/>
        <v>3.3662730323670551E-2</v>
      </c>
      <c r="AB1748" s="13">
        <f t="shared" si="2255"/>
        <v>2.1454989430681623E-2</v>
      </c>
      <c r="AC1748" s="13">
        <f t="shared" si="2256"/>
        <v>9.1461536328324596E-4</v>
      </c>
      <c r="AD1748" s="13">
        <f t="shared" si="2257"/>
        <v>8.7280200800047662E-3</v>
      </c>
      <c r="AE1748" s="13">
        <f t="shared" si="2258"/>
        <v>1.0991304409383213E-2</v>
      </c>
      <c r="AF1748" s="13">
        <f t="shared" si="2259"/>
        <v>6.9207432792513087E-3</v>
      </c>
      <c r="AG1748" s="13">
        <f t="shared" si="2260"/>
        <v>2.9051260738087365E-3</v>
      </c>
      <c r="AH1748" s="13">
        <f t="shared" si="2261"/>
        <v>8.3140739530591472E-3</v>
      </c>
      <c r="AI1748" s="13">
        <f t="shared" si="2262"/>
        <v>1.0597973906077333E-2</v>
      </c>
      <c r="AJ1748" s="13">
        <f t="shared" si="2263"/>
        <v>6.754633862293781E-3</v>
      </c>
      <c r="AK1748" s="13">
        <f t="shared" si="2264"/>
        <v>2.8700503837173642E-3</v>
      </c>
      <c r="AL1748" s="13">
        <f t="shared" si="2265"/>
        <v>5.8727423183144941E-5</v>
      </c>
      <c r="AM1748" s="13">
        <f t="shared" si="2266"/>
        <v>2.2251264441922511E-3</v>
      </c>
      <c r="AN1748" s="13">
        <f t="shared" si="2267"/>
        <v>2.8021294489817584E-3</v>
      </c>
      <c r="AO1748" s="13">
        <f t="shared" si="2268"/>
        <v>1.7643782602433556E-3</v>
      </c>
      <c r="AP1748" s="13">
        <f t="shared" si="2269"/>
        <v>7.4063450717229537E-4</v>
      </c>
      <c r="AQ1748" s="13">
        <f t="shared" si="2270"/>
        <v>2.3317256519246474E-4</v>
      </c>
      <c r="AR1748" s="13">
        <f t="shared" si="2271"/>
        <v>2.0940033790606775E-3</v>
      </c>
      <c r="AS1748" s="13">
        <f t="shared" si="2272"/>
        <v>2.669232111215134E-3</v>
      </c>
      <c r="AT1748" s="13">
        <f t="shared" si="2273"/>
        <v>1.7012389126941205E-3</v>
      </c>
      <c r="AU1748" s="13">
        <f t="shared" si="2274"/>
        <v>7.2285803993446865E-4</v>
      </c>
      <c r="AV1748" s="13">
        <f t="shared" si="2275"/>
        <v>2.3035730402075978E-4</v>
      </c>
      <c r="AW1748" s="13">
        <f t="shared" si="2276"/>
        <v>2.6186708067150392E-6</v>
      </c>
      <c r="AX1748" s="13">
        <f t="shared" si="2277"/>
        <v>4.7272917638239981E-4</v>
      </c>
      <c r="AY1748" s="13">
        <f t="shared" si="2278"/>
        <v>5.9531374048043303E-4</v>
      </c>
      <c r="AZ1748" s="13">
        <f t="shared" si="2279"/>
        <v>3.7484300452625825E-4</v>
      </c>
      <c r="BA1748" s="13">
        <f t="shared" si="2280"/>
        <v>1.5734815497329708E-4</v>
      </c>
      <c r="BB1748" s="13">
        <f t="shared" si="2281"/>
        <v>4.9537622900535551E-5</v>
      </c>
      <c r="BC1748" s="13">
        <f t="shared" si="2282"/>
        <v>1.2476669119137084E-5</v>
      </c>
      <c r="BD1748" s="13">
        <f t="shared" si="2283"/>
        <v>4.3950075661604901E-4</v>
      </c>
      <c r="BE1748" s="13">
        <f t="shared" si="2284"/>
        <v>5.6023287459504702E-4</v>
      </c>
      <c r="BF1748" s="13">
        <f t="shared" si="2285"/>
        <v>3.5706522577300229E-4</v>
      </c>
      <c r="BG1748" s="13">
        <f t="shared" si="2286"/>
        <v>1.5171735569008714E-4</v>
      </c>
      <c r="BH1748" s="13">
        <f t="shared" si="2287"/>
        <v>4.8348637075539063E-5</v>
      </c>
      <c r="BI1748" s="13">
        <f t="shared" si="2288"/>
        <v>1.232602926108038E-5</v>
      </c>
      <c r="BJ1748" s="14">
        <f t="shared" si="2289"/>
        <v>0.36933523557791847</v>
      </c>
      <c r="BK1748" s="14">
        <f t="shared" si="2290"/>
        <v>0.26849606300097284</v>
      </c>
      <c r="BL1748" s="14">
        <f t="shared" si="2291"/>
        <v>0.33565927723141881</v>
      </c>
      <c r="BM1748" s="14">
        <f t="shared" si="2292"/>
        <v>0.46418837774329369</v>
      </c>
      <c r="BN1748" s="14">
        <f t="shared" si="2293"/>
        <v>0.53511779875776078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1.5980000000000001</v>
      </c>
      <c r="F1749" s="10">
        <f>VLOOKUP(B1749,home!$B$2:$E$405,3,FALSE)</f>
        <v>1.1819999999999999</v>
      </c>
      <c r="G1749" s="10">
        <f>VLOOKUP(C1749,away!$B$2:$E$405,4,FALSE)</f>
        <v>1.0951</v>
      </c>
      <c r="H1749" s="10">
        <f>VLOOKUP(A1749,away!$A$2:$E$405,3,FALSE)</f>
        <v>1.2941</v>
      </c>
      <c r="I1749" s="10">
        <f>VLOOKUP(C1749,away!$B$2:$E$405,3,FALSE)</f>
        <v>0.96589999999999998</v>
      </c>
      <c r="J1749" s="10">
        <f>VLOOKUP(B1749,home!$B$2:$E$405,4,FALSE)</f>
        <v>1.0303</v>
      </c>
      <c r="K1749" s="12">
        <f t="shared" ref="K1749:K1795" si="2294">E1749*F1749*G1749</f>
        <v>2.0684643035999999</v>
      </c>
      <c r="L1749" s="12">
        <f t="shared" ref="L1749:L1795" si="2295">H1749*I1749*J1749</f>
        <v>1.2878453170569999</v>
      </c>
      <c r="M1749" s="13">
        <f t="shared" ref="M1749:M1795" si="2296">_xlfn.POISSON.DIST(0,K1749,FALSE) * _xlfn.POISSON.DIST(0,L1749,FALSE)</f>
        <v>3.4863682046053703E-2</v>
      </c>
      <c r="N1749" s="13">
        <f t="shared" ref="N1749:N1795" si="2297">_xlfn.POISSON.DIST(1,K1749,FALSE) * _xlfn.POISSON.DIST(0,L1749,FALSE)</f>
        <v>7.2114281804322278E-2</v>
      </c>
      <c r="O1749" s="13">
        <f t="shared" ref="O1749:O1795" si="2298">_xlfn.POISSON.DIST(0,K1749,FALSE) * _xlfn.POISSON.DIST(1,L1749,FALSE)</f>
        <v>4.4899029658374459E-2</v>
      </c>
      <c r="P1749" s="13">
        <f t="shared" ref="P1749:P1795" si="2299">_xlfn.POISSON.DIST(1,K1749,FALSE) * _xlfn.POISSON.DIST(1,L1749,FALSE)</f>
        <v>9.2872040114625257E-2</v>
      </c>
      <c r="Q1749" s="13">
        <f t="shared" ref="Q1749:Q1795" si="2300">_xlfn.POISSON.DIST(2,K1749,FALSE) * _xlfn.POISSON.DIST(0,L1749,FALSE)</f>
        <v>7.4582908845995846E-2</v>
      </c>
      <c r="R1749" s="13">
        <f t="shared" ref="R1749:R1795" si="2301">_xlfn.POISSON.DIST(0,K1749,FALSE) * _xlfn.POISSON.DIST(2,L1749,FALSE)</f>
        <v>2.8911502542970459E-2</v>
      </c>
      <c r="S1749" s="13">
        <f t="shared" ref="S1749:S1795" si="2302">_xlfn.POISSON.DIST(2,K1749,FALSE) * _xlfn.POISSON.DIST(2,L1749,FALSE)</f>
        <v>6.1849576184028442E-2</v>
      </c>
      <c r="T1749" s="13">
        <f t="shared" ref="T1749:T1795" si="2303">_xlfn.POISSON.DIST(2,K1749,FALSE) * _xlfn.POISSON.DIST(1,L1749,FALSE)</f>
        <v>9.6051249889804832E-2</v>
      </c>
      <c r="U1749" s="13">
        <f t="shared" ref="U1749:U1795" si="2304">_xlfn.POISSON.DIST(1,K1749,FALSE) * _xlfn.POISSON.DIST(2,L1749,FALSE)</f>
        <v>5.9802410973575013E-2</v>
      </c>
      <c r="V1749" s="13">
        <f t="shared" ref="V1749:V1795" si="2305">_xlfn.POISSON.DIST(3,K1749,FALSE) * _xlfn.POISSON.DIST(3,L1749,FALSE)</f>
        <v>1.8306526649989743E-2</v>
      </c>
      <c r="W1749" s="13">
        <f t="shared" ref="W1749:W1795" si="2306">_xlfn.POISSON.DIST(3,K1749,FALSE) * _xlfn.POISSON.DIST(0,L1749,FALSE)</f>
        <v>5.1424028202198338E-2</v>
      </c>
      <c r="X1749" s="13">
        <f t="shared" ref="X1749:X1795" si="2307">_xlfn.POISSON.DIST(3,K1749,FALSE) * _xlfn.POISSON.DIST(1,L1749,FALSE)</f>
        <v>6.6226193904408218E-2</v>
      </c>
      <c r="Y1749" s="13">
        <f t="shared" ref="Y1749:Y1795" si="2308">_xlfn.POISSON.DIST(3,K1749,FALSE) * _xlfn.POISSON.DIST(2,L1749,FALSE)</f>
        <v>4.2644546843150492E-2</v>
      </c>
      <c r="Z1749" s="13">
        <f t="shared" ref="Z1749:Z1795" si="2309">_xlfn.POISSON.DIST(0,K1749,FALSE) * _xlfn.POISSON.DIST(3,L1749,FALSE)</f>
        <v>1.2411181053015348E-2</v>
      </c>
      <c r="AA1749" s="13">
        <f t="shared" ref="AA1749:AA1795" si="2310">_xlfn.POISSON.DIST(1,K1749,FALSE) * _xlfn.POISSON.DIST(3,L1749,FALSE)</f>
        <v>2.5672084973678903E-2</v>
      </c>
      <c r="AB1749" s="13">
        <f t="shared" ref="AB1749:AB1795" si="2311">_xlfn.POISSON.DIST(2,K1749,FALSE) * _xlfn.POISSON.DIST(3,L1749,FALSE)</f>
        <v>2.6550895683520388E-2</v>
      </c>
      <c r="AC1749" s="13">
        <f t="shared" ref="AC1749:AC1795" si="2312">_xlfn.POISSON.DIST(4,K1749,FALSE) * _xlfn.POISSON.DIST(4,L1749,FALSE)</f>
        <v>3.047878869964606E-3</v>
      </c>
      <c r="AD1749" s="13">
        <f t="shared" ref="AD1749:AD1795" si="2313">_xlfn.POISSON.DIST(4,K1749,FALSE) * _xlfn.POISSON.DIST(0,L1749,FALSE)</f>
        <v>2.6592191670891739E-2</v>
      </c>
      <c r="AE1749" s="13">
        <f t="shared" ref="AE1749:AE1795" si="2314">_xlfn.POISSON.DIST(4,K1749,FALSE) * _xlfn.POISSON.DIST(1,L1749,FALSE)</f>
        <v>3.4246629513640083E-2</v>
      </c>
      <c r="AF1749" s="13">
        <f t="shared" ref="AF1749:AF1795" si="2315">_xlfn.POISSON.DIST(4,K1749,FALSE) * _xlfn.POISSON.DIST(2,L1749,FALSE)</f>
        <v>2.2052180722063719E-2</v>
      </c>
      <c r="AG1749" s="13">
        <f t="shared" ref="AG1749:AG1795" si="2316">_xlfn.POISSON.DIST(4,K1749,FALSE) * _xlfn.POISSON.DIST(3,L1749,FALSE)</f>
        <v>9.4665992246014685E-3</v>
      </c>
      <c r="AH1749" s="13">
        <f t="shared" ref="AH1749:AH1795" si="2317">_xlfn.POISSON.DIST(0,K1749,FALSE) * _xlfn.POISSON.DIST(4,L1749,FALSE)</f>
        <v>3.9959203495680941E-3</v>
      </c>
      <c r="AI1749" s="13">
        <f t="shared" ref="AI1749:AI1795" si="2318">_xlfn.POISSON.DIST(1,K1749,FALSE) * _xlfn.POISSON.DIST(4,L1749,FALSE)</f>
        <v>8.2654186031104349E-3</v>
      </c>
      <c r="AJ1749" s="13">
        <f t="shared" ref="AJ1749:AJ1795" si="2319">_xlfn.POISSON.DIST(2,K1749,FALSE) * _xlfn.POISSON.DIST(4,L1749,FALSE)</f>
        <v>8.5483616674226579E-3</v>
      </c>
      <c r="AK1749" s="13">
        <f t="shared" ref="AK1749:AK1795" si="2320">_xlfn.POISSON.DIST(3,K1749,FALSE) * _xlfn.POISSON.DIST(4,L1749,FALSE)</f>
        <v>5.8939936544421126E-3</v>
      </c>
      <c r="AL1749" s="13">
        <f t="shared" ref="AL1749:AL1795" si="2321">_xlfn.POISSON.DIST(5,K1749,FALSE) * _xlfn.POISSON.DIST(5,L1749,FALSE)</f>
        <v>3.24765156247072E-4</v>
      </c>
      <c r="AM1749" s="13">
        <f t="shared" ref="AM1749:AM1795" si="2322">_xlfn.POISSON.DIST(5,K1749,FALSE) * _xlfn.POISSON.DIST(0,L1749,FALSE)</f>
        <v>1.1000999845145765E-2</v>
      </c>
      <c r="AN1749" s="13">
        <f t="shared" ref="AN1749:AN1795" si="2323">_xlfn.POISSON.DIST(5,K1749,FALSE) * _xlfn.POISSON.DIST(1,L1749,FALSE)</f>
        <v>1.4167586133515753E-2</v>
      </c>
      <c r="AO1749" s="13">
        <f t="shared" ref="AO1749:AO1795" si="2324">_xlfn.POISSON.DIST(5,K1749,FALSE) * _xlfn.POISSON.DIST(2,L1749,FALSE)</f>
        <v>9.1228297280249778E-3</v>
      </c>
      <c r="AP1749" s="13">
        <f t="shared" ref="AP1749:AP1795" si="2325">_xlfn.POISSON.DIST(5,K1749,FALSE) * _xlfn.POISSON.DIST(3,L1749,FALSE)</f>
        <v>3.9162645145151172E-3</v>
      </c>
      <c r="AQ1749" s="13">
        <f t="shared" ref="AQ1749:AQ1795" si="2326">_xlfn.POISSON.DIST(5,K1749,FALSE) * _xlfn.POISSON.DIST(4,L1749,FALSE)</f>
        <v>1.2608857288436992E-3</v>
      </c>
      <c r="AR1749" s="13">
        <f t="shared" ref="AR1749:AR1795" si="2327">_xlfn.POISSON.DIST(0,K1749,FALSE) * _xlfn.POISSON.DIST(5,L1749,FALSE)</f>
        <v>1.0292254619048077E-3</v>
      </c>
      <c r="AS1749" s="13">
        <f t="shared" ref="AS1749:AS1795" si="2328">_xlfn.POISSON.DIST(1,K1749,FALSE) * _xlfn.POISSON.DIST(5,L1749,FALSE)</f>
        <v>2.1289161283063163E-3</v>
      </c>
      <c r="AT1749" s="13">
        <f t="shared" ref="AT1749:AT1795" si="2329">_xlfn.POISSON.DIST(2,K1749,FALSE) * _xlfn.POISSON.DIST(5,L1749,FALSE)</f>
        <v>2.2017935083799671E-3</v>
      </c>
      <c r="AU1749" s="13">
        <f t="shared" ref="AU1749:AU1795" si="2330">_xlfn.POISSON.DIST(3,K1749,FALSE) * _xlfn.POISSON.DIST(5,L1749,FALSE)</f>
        <v>1.5181104253273892E-3</v>
      </c>
      <c r="AV1749" s="13">
        <f t="shared" ref="AV1749:AV1795" si="2331">_xlfn.POISSON.DIST(4,K1749,FALSE) * _xlfn.POISSON.DIST(5,L1749,FALSE)</f>
        <v>7.8503930592817967E-4</v>
      </c>
      <c r="AW1749" s="13">
        <f t="shared" ref="AW1749:AW1795" si="2332">_xlfn.POISSON.DIST(6,K1749,FALSE) * _xlfn.POISSON.DIST(6,L1749,FALSE)</f>
        <v>2.4031377232623537E-5</v>
      </c>
      <c r="AX1749" s="13">
        <f t="shared" ref="AX1749:AX1795" si="2333">_xlfn.POISSON.DIST(6,K1749,FALSE) * _xlfn.POISSON.DIST(0,L1749,FALSE)</f>
        <v>3.7925292472655212E-3</v>
      </c>
      <c r="AY1749" s="13">
        <f t="shared" ref="AY1749:AY1795" si="2334">_xlfn.POISSON.DIST(6,K1749,FALSE) * _xlfn.POISSON.DIST(1,L1749,FALSE)</f>
        <v>4.8841910308926101E-3</v>
      </c>
      <c r="AZ1749" s="13">
        <f t="shared" ref="AZ1749:AZ1795" si="2335">_xlfn.POISSON.DIST(6,K1749,FALSE) * _xlfn.POISSON.DIST(2,L1749,FALSE)</f>
        <v>3.1450412733734254E-3</v>
      </c>
      <c r="BA1749" s="13">
        <f t="shared" ref="BA1749:BA1795" si="2336">_xlfn.POISSON.DIST(6,K1749,FALSE) * _xlfn.POISSON.DIST(3,L1749,FALSE)</f>
        <v>1.350108891954983E-3</v>
      </c>
      <c r="BB1749" s="13">
        <f t="shared" ref="BB1749:BB1795" si="2337">_xlfn.POISSON.DIST(6,K1749,FALSE) * _xlfn.POISSON.DIST(4,L1749,FALSE)</f>
        <v>4.3468285350530981E-4</v>
      </c>
      <c r="BC1749" s="13">
        <f t="shared" ref="BC1749:BC1795" si="2338">_xlfn.POISSON.DIST(6,K1749,FALSE) * _xlfn.POISSON.DIST(5,L1749,FALSE)</f>
        <v>1.1196085545835742E-4</v>
      </c>
      <c r="BD1749" s="13">
        <f t="shared" ref="BD1749:BD1795" si="2339">_xlfn.POISSON.DIST(0,K1749,FALSE) * _xlfn.POISSON.DIST(6,L1749,FALSE)</f>
        <v>2.2091386521832235E-4</v>
      </c>
      <c r="BE1749" s="13">
        <f t="shared" ref="BE1749:BE1795" si="2340">_xlfn.POISSON.DIST(1,K1749,FALSE) * _xlfn.POISSON.DIST(6,L1749,FALSE)</f>
        <v>4.5695244437440137E-4</v>
      </c>
      <c r="BF1749" s="13">
        <f t="shared" ref="BF1749:BF1795" si="2341">_xlfn.POISSON.DIST(2,K1749,FALSE) * _xlfn.POISSON.DIST(6,L1749,FALSE)</f>
        <v>4.7259490981560714E-4</v>
      </c>
      <c r="BG1749" s="13">
        <f t="shared" ref="BG1749:BG1795" si="2342">_xlfn.POISSON.DIST(3,K1749,FALSE) * _xlfn.POISSON.DIST(6,L1749,FALSE)</f>
        <v>3.2584856700554804E-4</v>
      </c>
      <c r="BH1749" s="13">
        <f t="shared" ref="BH1749:BH1795" si="2343">_xlfn.POISSON.DIST(4,K1749,FALSE) * _xlfn.POISSON.DIST(6,L1749,FALSE)</f>
        <v>1.6850153230754726E-4</v>
      </c>
      <c r="BI1749" s="13">
        <f t="shared" ref="BI1749:BI1795" si="2344">_xlfn.POISSON.DIST(5,K1749,FALSE) * _xlfn.POISSON.DIST(6,L1749,FALSE)</f>
        <v>6.9707880936012751E-5</v>
      </c>
      <c r="BJ1749" s="14">
        <f t="shared" ref="BJ1749:BJ1795" si="2345">SUM(N1749,Q1749,T1749,W1749,X1749,Y1749,AD1749,AE1749,AF1749,AG1749,AM1749,AN1749,AO1749,AP1749,AQ1749,AX1749,AY1749,AZ1749,BA1749,BB1749,BC1749)</f>
        <v>0.54858789072357272</v>
      </c>
      <c r="BK1749" s="14">
        <f t="shared" ref="BK1749:BK1795" si="2346">SUM(M1749,P1749,S1749,V1749,AC1749,AL1749,AY1749)</f>
        <v>0.21614866005180144</v>
      </c>
      <c r="BL1749" s="14">
        <f t="shared" ref="BL1749:BL1795" si="2347">SUM(O1749,R1749,U1749,AA1749,AB1749,AH1749,AI1749,AJ1749,AK1749,AR1749,AS1749,AT1749,AU1749,AV1749,BD1749,BE1749,BF1749,BG1749,BH1749,BI1749)</f>
        <v>0.22191722213616669</v>
      </c>
      <c r="BM1749" s="14">
        <f t="shared" ref="BM1749:BM1795" si="2348">SUM(S1749:BI1749)</f>
        <v>0.64596134929855409</v>
      </c>
      <c r="BN1749" s="14">
        <f t="shared" ref="BN1749:BN1795" si="2349">SUM(M1749:R1749)</f>
        <v>0.348243445012342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1.8147</v>
      </c>
      <c r="F1770" s="10">
        <f>VLOOKUP(B1770,home!$B$2:$E$405,3,FALSE)</f>
        <v>1.2491000000000001</v>
      </c>
      <c r="G1770" s="10">
        <f>VLOOKUP(C1770,away!$B$2:$E$405,4,FALSE)</f>
        <v>1.2596000000000001</v>
      </c>
      <c r="H1770" s="10">
        <f>VLOOKUP(A1770,away!$A$2:$E$405,3,FALSE)</f>
        <v>1.2371000000000001</v>
      </c>
      <c r="I1770" s="10">
        <f>VLOOKUP(C1770,away!$B$2:$E$405,3,FALSE)</f>
        <v>0.98160000000000003</v>
      </c>
      <c r="J1770" s="10">
        <f>VLOOKUP(B1770,home!$B$2:$E$405,4,FALSE)</f>
        <v>0.7006</v>
      </c>
      <c r="K1770" s="12">
        <f t="shared" si="2294"/>
        <v>2.8551879334920005</v>
      </c>
      <c r="L1770" s="12">
        <f t="shared" si="2295"/>
        <v>0.85076475441599997</v>
      </c>
      <c r="M1770" s="13">
        <f t="shared" si="2296"/>
        <v>2.4576792198227542E-2</v>
      </c>
      <c r="N1770" s="13">
        <f t="shared" si="2297"/>
        <v>7.0171360528319612E-2</v>
      </c>
      <c r="O1770" s="13">
        <f t="shared" si="2298"/>
        <v>2.0909068578858121E-2</v>
      </c>
      <c r="P1770" s="13">
        <f t="shared" si="2299"/>
        <v>5.9699320306912433E-2</v>
      </c>
      <c r="Q1770" s="13">
        <f t="shared" si="2300"/>
        <v>0.10017621092858751</v>
      </c>
      <c r="R1770" s="13">
        <f t="shared" si="2301"/>
        <v>8.8943492972797644E-3</v>
      </c>
      <c r="S1770" s="13">
        <f t="shared" si="2302"/>
        <v>3.6253804161679413E-2</v>
      </c>
      <c r="T1770" s="13">
        <f t="shared" si="2303"/>
        <v>8.5226389488985171E-2</v>
      </c>
      <c r="U1770" s="13">
        <f t="shared" si="2304"/>
        <v>2.5395038789856238E-2</v>
      </c>
      <c r="V1770" s="13">
        <f t="shared" si="2305"/>
        <v>9.7848745973911321E-3</v>
      </c>
      <c r="W1770" s="13">
        <f t="shared" si="2306"/>
        <v>9.5340636222084191E-2</v>
      </c>
      <c r="X1770" s="13">
        <f t="shared" si="2307"/>
        <v>8.1112452961346657E-2</v>
      </c>
      <c r="Y1770" s="13">
        <f t="shared" si="2308"/>
        <v>3.4503808061869715E-2</v>
      </c>
      <c r="Z1770" s="13">
        <f t="shared" si="2309"/>
        <v>2.522332965196781E-3</v>
      </c>
      <c r="AA1770" s="13">
        <f t="shared" si="2310"/>
        <v>7.2017346464789463E-3</v>
      </c>
      <c r="AB1770" s="13">
        <f t="shared" si="2311"/>
        <v>1.0281152931418984E-2</v>
      </c>
      <c r="AC1770" s="13">
        <f t="shared" si="2312"/>
        <v>1.4855233090456782E-3</v>
      </c>
      <c r="AD1770" s="13">
        <f t="shared" si="2313"/>
        <v>6.8053858528186281E-2</v>
      </c>
      <c r="AE1770" s="13">
        <f t="shared" si="2314"/>
        <v>5.7897824237793612E-2</v>
      </c>
      <c r="AF1770" s="13">
        <f t="shared" si="2315"/>
        <v>2.4628714109443606E-2</v>
      </c>
      <c r="AG1770" s="13">
        <f t="shared" si="2316"/>
        <v>6.9844139703008892E-3</v>
      </c>
      <c r="AH1770" s="13">
        <f t="shared" si="2317"/>
        <v>5.364779964227549E-4</v>
      </c>
      <c r="AI1770" s="13">
        <f t="shared" si="2318"/>
        <v>1.5317455019702142E-3</v>
      </c>
      <c r="AJ1770" s="13">
        <f t="shared" si="2319"/>
        <v>2.1867106372030019E-3</v>
      </c>
      <c r="AK1770" s="13">
        <f t="shared" si="2320"/>
        <v>2.0811566084602048E-3</v>
      </c>
      <c r="AL1770" s="13">
        <f t="shared" si="2321"/>
        <v>1.4433898636535367E-4</v>
      </c>
      <c r="AM1770" s="13">
        <f t="shared" si="2322"/>
        <v>3.8861311139449808E-2</v>
      </c>
      <c r="AN1770" s="13">
        <f t="shared" si="2323"/>
        <v>3.3061833827837783E-2</v>
      </c>
      <c r="AO1770" s="13">
        <f t="shared" si="2324"/>
        <v>1.4063921468541503E-2</v>
      </c>
      <c r="AP1770" s="13">
        <f t="shared" si="2325"/>
        <v>3.9883628981032086E-3</v>
      </c>
      <c r="AQ1770" s="13">
        <f t="shared" si="2326"/>
        <v>8.4828964538166511E-4</v>
      </c>
      <c r="AR1770" s="13">
        <f t="shared" si="2327"/>
        <v>9.12833141752386E-5</v>
      </c>
      <c r="AS1770" s="13">
        <f t="shared" si="2328"/>
        <v>2.6063101716230049E-4</v>
      </c>
      <c r="AT1770" s="13">
        <f t="shared" si="2329"/>
        <v>3.720752676477735E-4</v>
      </c>
      <c r="AU1770" s="13">
        <f t="shared" si="2330"/>
        <v>3.541149381795765E-4</v>
      </c>
      <c r="AV1770" s="13">
        <f t="shared" si="2331"/>
        <v>2.5276617463989811E-4</v>
      </c>
      <c r="AW1770" s="13">
        <f t="shared" si="2332"/>
        <v>9.7392460857417307E-6</v>
      </c>
      <c r="AX1770" s="13">
        <f t="shared" si="2333"/>
        <v>1.8492724440839239E-2</v>
      </c>
      <c r="AY1770" s="13">
        <f t="shared" si="2334"/>
        <v>1.5732958167393354E-2</v>
      </c>
      <c r="AZ1770" s="13">
        <f t="shared" si="2335"/>
        <v>6.6925231457598041E-3</v>
      </c>
      <c r="BA1770" s="13">
        <f t="shared" si="2336"/>
        <v>1.8979209368419122E-3</v>
      </c>
      <c r="BB1770" s="13">
        <f t="shared" si="2337"/>
        <v>4.0367105993332336E-4</v>
      </c>
      <c r="BC1770" s="13">
        <f t="shared" si="2338"/>
        <v>6.8685822033804088E-5</v>
      </c>
      <c r="BD1770" s="13">
        <f t="shared" si="2339"/>
        <v>1.2943437727762567E-5</v>
      </c>
      <c r="BE1770" s="13">
        <f t="shared" si="2340"/>
        <v>3.6955947218212795E-5</v>
      </c>
      <c r="BF1770" s="13">
        <f t="shared" si="2341"/>
        <v>5.2758087284104226E-5</v>
      </c>
      <c r="BG1770" s="13">
        <f t="shared" si="2342"/>
        <v>5.0211418069230714E-5</v>
      </c>
      <c r="BH1770" s="13">
        <f t="shared" si="2343"/>
        <v>3.5840758748697432E-5</v>
      </c>
      <c r="BI1770" s="13">
        <f t="shared" si="2344"/>
        <v>2.0466420381295739E-5</v>
      </c>
      <c r="BJ1770" s="14">
        <f t="shared" si="2345"/>
        <v>0.7582078715890328</v>
      </c>
      <c r="BK1770" s="14">
        <f t="shared" si="2346"/>
        <v>0.14767761172701488</v>
      </c>
      <c r="BL1770" s="14">
        <f t="shared" si="2347"/>
        <v>8.0557481769182329E-2</v>
      </c>
      <c r="BM1770" s="14">
        <f t="shared" si="2348"/>
        <v>0.68881497729093422</v>
      </c>
      <c r="BN1770" s="14">
        <f t="shared" si="2349"/>
        <v>0.28442710183818498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1.8147</v>
      </c>
      <c r="F1771" s="10">
        <f>VLOOKUP(B1771,home!$B$2:$E$405,3,FALSE)</f>
        <v>1.0627</v>
      </c>
      <c r="G1771" s="10">
        <f>VLOOKUP(C1771,away!$B$2:$E$405,4,FALSE)</f>
        <v>1.1021000000000001</v>
      </c>
      <c r="H1771" s="10">
        <f>VLOOKUP(A1771,away!$A$2:$E$405,3,FALSE)</f>
        <v>1.2371000000000001</v>
      </c>
      <c r="I1771" s="10">
        <f>VLOOKUP(C1771,away!$B$2:$E$405,3,FALSE)</f>
        <v>0.75449999999999995</v>
      </c>
      <c r="J1771" s="10">
        <f>VLOOKUP(B1771,home!$B$2:$E$405,4,FALSE)</f>
        <v>1.6167</v>
      </c>
      <c r="K1771" s="12">
        <f t="shared" si="2294"/>
        <v>2.125379670549</v>
      </c>
      <c r="L1771" s="12">
        <f t="shared" si="2295"/>
        <v>1.5090147655649999</v>
      </c>
      <c r="M1771" s="13">
        <f t="shared" si="2296"/>
        <v>2.6399916383831296E-2</v>
      </c>
      <c r="N1771" s="13">
        <f t="shared" si="2297"/>
        <v>5.6109845586388506E-2</v>
      </c>
      <c r="O1771" s="13">
        <f t="shared" si="2298"/>
        <v>3.9837863632882789E-2</v>
      </c>
      <c r="P1771" s="13">
        <f t="shared" si="2299"/>
        <v>8.4670585483432412E-2</v>
      </c>
      <c r="Q1771" s="13">
        <f t="shared" si="2300"/>
        <v>5.9627362563476852E-2</v>
      </c>
      <c r="R1771" s="13">
        <f t="shared" si="2301"/>
        <v>3.0057962225292532E-2</v>
      </c>
      <c r="S1771" s="13">
        <f t="shared" si="2302"/>
        <v>6.78894957646341E-2</v>
      </c>
      <c r="T1771" s="13">
        <f t="shared" si="2303"/>
        <v>8.9978570539984287E-2</v>
      </c>
      <c r="U1771" s="13">
        <f t="shared" si="2304"/>
        <v>6.3884581851766528E-2</v>
      </c>
      <c r="V1771" s="13">
        <f t="shared" si="2305"/>
        <v>2.4193020037522633E-2</v>
      </c>
      <c r="W1771" s="13">
        <f t="shared" si="2306"/>
        <v>4.2243594733622727E-2</v>
      </c>
      <c r="X1771" s="13">
        <f t="shared" si="2307"/>
        <v>6.3746208203580582E-2</v>
      </c>
      <c r="Y1771" s="13">
        <f t="shared" si="2308"/>
        <v>4.8096984713991917E-2</v>
      </c>
      <c r="Z1771" s="13">
        <f t="shared" si="2309"/>
        <v>1.5119302940253812E-2</v>
      </c>
      <c r="AA1771" s="13">
        <f t="shared" si="2310"/>
        <v>3.2134259102087177E-2</v>
      </c>
      <c r="AB1771" s="13">
        <f t="shared" si="2311"/>
        <v>3.4148750511865132E-2</v>
      </c>
      <c r="AC1771" s="13">
        <f t="shared" si="2312"/>
        <v>4.8495351779883466E-3</v>
      </c>
      <c r="AD1771" s="13">
        <f t="shared" si="2313"/>
        <v>2.2445919364438138E-2</v>
      </c>
      <c r="AE1771" s="13">
        <f t="shared" si="2314"/>
        <v>3.3871223747618508E-2</v>
      </c>
      <c r="AF1771" s="13">
        <f t="shared" si="2315"/>
        <v>2.5556088381456107E-2</v>
      </c>
      <c r="AG1771" s="13">
        <f t="shared" si="2316"/>
        <v>1.2854838239233803E-2</v>
      </c>
      <c r="AH1771" s="13">
        <f t="shared" si="2317"/>
        <v>5.7038128454733284E-3</v>
      </c>
      <c r="AI1771" s="13">
        <f t="shared" si="2318"/>
        <v>1.2122767866385257E-2</v>
      </c>
      <c r="AJ1771" s="13">
        <f t="shared" si="2319"/>
        <v>1.2882742186999955E-2</v>
      </c>
      <c r="AK1771" s="13">
        <f t="shared" si="2320"/>
        <v>9.1269061150578874E-3</v>
      </c>
      <c r="AL1771" s="13">
        <f t="shared" si="2321"/>
        <v>6.221428535951812E-4</v>
      </c>
      <c r="AM1771" s="13">
        <f t="shared" si="2322"/>
        <v>9.541220140791784E-3</v>
      </c>
      <c r="AN1771" s="13">
        <f t="shared" si="2323"/>
        <v>1.4397842073960972E-2</v>
      </c>
      <c r="AO1771" s="13">
        <f t="shared" si="2324"/>
        <v>1.0863278140940055E-2</v>
      </c>
      <c r="AP1771" s="13">
        <f t="shared" si="2325"/>
        <v>5.464282372372683E-3</v>
      </c>
      <c r="AQ1771" s="13">
        <f t="shared" si="2326"/>
        <v>2.0614206957817304E-3</v>
      </c>
      <c r="AR1771" s="13">
        <f t="shared" si="2327"/>
        <v>1.7214275607677133E-3</v>
      </c>
      <c r="AS1771" s="13">
        <f t="shared" si="2328"/>
        <v>3.658687141978451E-3</v>
      </c>
      <c r="AT1771" s="13">
        <f t="shared" si="2329"/>
        <v>3.8880496362300124E-3</v>
      </c>
      <c r="AU1771" s="13">
        <f t="shared" si="2330"/>
        <v>2.7545272183095676E-3</v>
      </c>
      <c r="AV1771" s="13">
        <f t="shared" si="2331"/>
        <v>1.4636040379422605E-3</v>
      </c>
      <c r="AW1771" s="13">
        <f t="shared" si="2332"/>
        <v>5.5426522003535721E-5</v>
      </c>
      <c r="AX1771" s="13">
        <f t="shared" si="2333"/>
        <v>3.3797858865785894E-3</v>
      </c>
      <c r="AY1771" s="13">
        <f t="shared" si="2334"/>
        <v>5.100146807295286E-3</v>
      </c>
      <c r="AZ1771" s="13">
        <f t="shared" si="2335"/>
        <v>3.84809841937889E-3</v>
      </c>
      <c r="BA1771" s="13">
        <f t="shared" si="2336"/>
        <v>1.9356124447300277E-3</v>
      </c>
      <c r="BB1771" s="13">
        <f t="shared" si="2337"/>
        <v>7.302169398772445E-4</v>
      </c>
      <c r="BC1771" s="13">
        <f t="shared" si="2338"/>
        <v>2.2038162886809027E-4</v>
      </c>
      <c r="BD1771" s="13">
        <f t="shared" si="2339"/>
        <v>4.3294326784150378E-4</v>
      </c>
      <c r="BE1771" s="13">
        <f t="shared" si="2340"/>
        <v>9.2016881997138275E-4</v>
      </c>
      <c r="BF1771" s="13">
        <f t="shared" si="2341"/>
        <v>9.7785405172012016E-4</v>
      </c>
      <c r="BG1771" s="13">
        <f t="shared" si="2342"/>
        <v>6.9277037409663778E-4</v>
      </c>
      <c r="BH1771" s="13">
        <f t="shared" si="2343"/>
        <v>3.6810001736590489E-4</v>
      </c>
      <c r="BI1771" s="13">
        <f t="shared" si="2344"/>
        <v>1.5647045872764552E-4</v>
      </c>
      <c r="BJ1771" s="14">
        <f t="shared" si="2345"/>
        <v>0.51207292162436691</v>
      </c>
      <c r="BK1771" s="14">
        <f t="shared" si="2346"/>
        <v>0.21372484250829923</v>
      </c>
      <c r="BL1771" s="14">
        <f t="shared" si="2347"/>
        <v>0.25693424892276179</v>
      </c>
      <c r="BM1771" s="14">
        <f t="shared" si="2348"/>
        <v>0.69610305983508558</v>
      </c>
      <c r="BN1771" s="14">
        <f t="shared" si="2349"/>
        <v>0.2967035358753044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1.8147</v>
      </c>
      <c r="F1772" s="10">
        <f>VLOOKUP(B1772,home!$B$2:$E$405,3,FALSE)</f>
        <v>0.62450000000000006</v>
      </c>
      <c r="G1772" s="10">
        <f>VLOOKUP(C1772,away!$B$2:$E$405,4,FALSE)</f>
        <v>1.0286</v>
      </c>
      <c r="H1772" s="10">
        <f>VLOOKUP(A1772,away!$A$2:$E$405,3,FALSE)</f>
        <v>1.2371000000000001</v>
      </c>
      <c r="I1772" s="10">
        <f>VLOOKUP(C1772,away!$B$2:$E$405,3,FALSE)</f>
        <v>0.86219999999999997</v>
      </c>
      <c r="J1772" s="10">
        <f>VLOOKUP(B1772,home!$B$2:$E$405,4,FALSE)</f>
        <v>1.4550000000000001</v>
      </c>
      <c r="K1772" s="12">
        <f t="shared" si="2294"/>
        <v>1.1656919622899999</v>
      </c>
      <c r="L1772" s="12">
        <f t="shared" si="2295"/>
        <v>1.5519431871</v>
      </c>
      <c r="M1772" s="13">
        <f t="shared" si="2296"/>
        <v>6.6030722727770205E-2</v>
      </c>
      <c r="N1772" s="13">
        <f t="shared" si="2297"/>
        <v>7.6971482747961339E-2</v>
      </c>
      <c r="O1772" s="13">
        <f t="shared" si="2298"/>
        <v>0.1024759302766521</v>
      </c>
      <c r="P1772" s="13">
        <f t="shared" si="2299"/>
        <v>0.11945536825168379</v>
      </c>
      <c r="Q1772" s="13">
        <f t="shared" si="2300"/>
        <v>4.4862519382420966E-2</v>
      </c>
      <c r="R1772" s="13">
        <f t="shared" si="2301"/>
        <v>7.9518410917292434E-2</v>
      </c>
      <c r="S1772" s="13">
        <f t="shared" si="2302"/>
        <v>5.402630932488682E-2</v>
      </c>
      <c r="T1772" s="13">
        <f t="shared" si="2303"/>
        <v>6.9624081311689928E-2</v>
      </c>
      <c r="U1772" s="13">
        <f t="shared" si="2304"/>
        <v>9.2693972460361165E-2</v>
      </c>
      <c r="V1772" s="13">
        <f t="shared" si="2305"/>
        <v>1.0859814625468646E-2</v>
      </c>
      <c r="W1772" s="13">
        <f t="shared" si="2306"/>
        <v>1.7431959417389155E-2</v>
      </c>
      <c r="X1772" s="13">
        <f t="shared" si="2307"/>
        <v>2.7053410655620783E-2</v>
      </c>
      <c r="Y1772" s="13">
        <f t="shared" si="2308"/>
        <v>2.0992678177404616E-2</v>
      </c>
      <c r="Z1772" s="13">
        <f t="shared" si="2309"/>
        <v>4.1136018690703421E-2</v>
      </c>
      <c r="AA1772" s="13">
        <f t="shared" si="2310"/>
        <v>4.7951926348364184E-2</v>
      </c>
      <c r="AB1772" s="13">
        <f t="shared" si="2311"/>
        <v>2.7948587560305101E-2</v>
      </c>
      <c r="AC1772" s="13">
        <f t="shared" si="2312"/>
        <v>1.2278973158626309E-3</v>
      </c>
      <c r="AD1772" s="13">
        <f t="shared" si="2313"/>
        <v>5.0800737449540013E-3</v>
      </c>
      <c r="AE1772" s="13">
        <f t="shared" si="2314"/>
        <v>7.8839858384469452E-3</v>
      </c>
      <c r="AF1772" s="13">
        <f t="shared" si="2315"/>
        <v>6.1177490545853107E-3</v>
      </c>
      <c r="AG1772" s="13">
        <f t="shared" si="2316"/>
        <v>3.1647996552170467E-3</v>
      </c>
      <c r="AH1772" s="13">
        <f t="shared" si="2317"/>
        <v>1.5960190987863856E-2</v>
      </c>
      <c r="AI1772" s="13">
        <f t="shared" si="2318"/>
        <v>1.8604666351166189E-2</v>
      </c>
      <c r="AJ1772" s="13">
        <f t="shared" si="2319"/>
        <v>1.0843655013320826E-2</v>
      </c>
      <c r="AK1772" s="13">
        <f t="shared" si="2320"/>
        <v>4.2134538302912496E-3</v>
      </c>
      <c r="AL1772" s="13">
        <f t="shared" si="2321"/>
        <v>8.885495719703008E-5</v>
      </c>
      <c r="AM1772" s="13">
        <f t="shared" si="2322"/>
        <v>1.1843602264666672E-3</v>
      </c>
      <c r="AN1772" s="13">
        <f t="shared" si="2323"/>
        <v>1.8380597845371574E-3</v>
      </c>
      <c r="AO1772" s="13">
        <f t="shared" si="2324"/>
        <v>1.4262821800474681E-3</v>
      </c>
      <c r="AP1772" s="13">
        <f t="shared" si="2325"/>
        <v>7.378363040689346E-4</v>
      </c>
      <c r="AQ1772" s="13">
        <f t="shared" si="2326"/>
        <v>2.8627000632370668E-4</v>
      </c>
      <c r="AR1772" s="13">
        <f t="shared" si="2327"/>
        <v>4.9538619336860247E-3</v>
      </c>
      <c r="AS1772" s="13">
        <f t="shared" si="2328"/>
        <v>5.7746770383921954E-3</v>
      </c>
      <c r="AT1772" s="13">
        <f t="shared" si="2329"/>
        <v>3.3657473042372019E-3</v>
      </c>
      <c r="AU1772" s="13">
        <f t="shared" si="2330"/>
        <v>1.3078081932161806E-3</v>
      </c>
      <c r="AV1772" s="13">
        <f t="shared" si="2331"/>
        <v>3.8112537476227721E-4</v>
      </c>
      <c r="AW1772" s="13">
        <f t="shared" si="2332"/>
        <v>4.4651780575598222E-6</v>
      </c>
      <c r="AX1772" s="13">
        <f t="shared" si="2333"/>
        <v>2.3009986607469283E-4</v>
      </c>
      <c r="AY1772" s="13">
        <f t="shared" si="2334"/>
        <v>3.5710191950724196E-4</v>
      </c>
      <c r="AZ1772" s="13">
        <f t="shared" si="2335"/>
        <v>2.7710094553979844E-4</v>
      </c>
      <c r="BA1772" s="13">
        <f t="shared" si="2336"/>
        <v>1.4334830818981946E-4</v>
      </c>
      <c r="BB1772" s="13">
        <f t="shared" si="2337"/>
        <v>5.561710756937535E-5</v>
      </c>
      <c r="BC1772" s="13">
        <f t="shared" si="2338"/>
        <v>1.7262918235699978E-5</v>
      </c>
      <c r="BD1772" s="13">
        <f t="shared" si="2339"/>
        <v>1.2813520463030097E-3</v>
      </c>
      <c r="BE1772" s="13">
        <f t="shared" si="2340"/>
        <v>1.4936617812392622E-3</v>
      </c>
      <c r="BF1772" s="13">
        <f t="shared" si="2341"/>
        <v>8.7057476638518615E-4</v>
      </c>
      <c r="BG1772" s="13">
        <f t="shared" si="2342"/>
        <v>3.3827400258256866E-4</v>
      </c>
      <c r="BH1772" s="13">
        <f t="shared" si="2343"/>
        <v>9.8580821465541743E-5</v>
      </c>
      <c r="BI1772" s="13">
        <f t="shared" si="2344"/>
        <v>2.2982974243665489E-5</v>
      </c>
      <c r="BJ1772" s="14">
        <f t="shared" si="2345"/>
        <v>0.28573607955225061</v>
      </c>
      <c r="BK1772" s="14">
        <f t="shared" si="2346"/>
        <v>0.25204606912237637</v>
      </c>
      <c r="BL1772" s="14">
        <f t="shared" si="2347"/>
        <v>0.42009943998213028</v>
      </c>
      <c r="BM1772" s="14">
        <f t="shared" si="2348"/>
        <v>0.50935053630223004</v>
      </c>
      <c r="BN1772" s="14">
        <f t="shared" si="2349"/>
        <v>0.48931443430378085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1.8147</v>
      </c>
      <c r="F1773" s="10">
        <f>VLOOKUP(B1773,home!$B$2:$E$405,3,FALSE)</f>
        <v>1.2122999999999999</v>
      </c>
      <c r="G1773" s="10">
        <f>VLOOKUP(C1773,away!$B$2:$E$405,4,FALSE)</f>
        <v>0.8266</v>
      </c>
      <c r="H1773" s="10">
        <f>VLOOKUP(A1773,away!$A$2:$E$405,3,FALSE)</f>
        <v>1.2371000000000001</v>
      </c>
      <c r="I1773" s="10">
        <f>VLOOKUP(C1773,away!$B$2:$E$405,3,FALSE)</f>
        <v>1.2703</v>
      </c>
      <c r="J1773" s="10">
        <f>VLOOKUP(B1773,home!$B$2:$E$405,4,FALSE)</f>
        <v>0.64670000000000005</v>
      </c>
      <c r="K1773" s="12">
        <f t="shared" si="2294"/>
        <v>1.818487605546</v>
      </c>
      <c r="L1773" s="12">
        <f t="shared" si="2295"/>
        <v>1.0162813736710001</v>
      </c>
      <c r="M1773" s="13">
        <f t="shared" si="2296"/>
        <v>5.873209260072923E-2</v>
      </c>
      <c r="N1773" s="13">
        <f t="shared" si="2297"/>
        <v>0.10680358244220604</v>
      </c>
      <c r="O1773" s="13">
        <f t="shared" si="2298"/>
        <v>5.9688331746841482E-2</v>
      </c>
      <c r="P1773" s="13">
        <f t="shared" si="2299"/>
        <v>0.10854249147734905</v>
      </c>
      <c r="Q1773" s="13">
        <f t="shared" si="2300"/>
        <v>9.711049544953107E-2</v>
      </c>
      <c r="R1773" s="13">
        <f t="shared" si="2301"/>
        <v>3.0330069889905206E-2</v>
      </c>
      <c r="S1773" s="13">
        <f t="shared" si="2302"/>
        <v>5.0149211165532837E-2</v>
      </c>
      <c r="T1773" s="13">
        <f t="shared" si="2303"/>
        <v>9.869158771332083E-2</v>
      </c>
      <c r="U1773" s="13">
        <f t="shared" si="2304"/>
        <v>5.5154856170136546E-2</v>
      </c>
      <c r="V1773" s="13">
        <f t="shared" si="2305"/>
        <v>1.0297834501062772E-2</v>
      </c>
      <c r="W1773" s="13">
        <f t="shared" si="2306"/>
        <v>5.8864744114467814E-2</v>
      </c>
      <c r="X1773" s="13">
        <f t="shared" si="2307"/>
        <v>5.9823143009443268E-2</v>
      </c>
      <c r="Y1773" s="13">
        <f t="shared" si="2308"/>
        <v>3.0398572977476838E-2</v>
      </c>
      <c r="Z1773" s="13">
        <f t="shared" si="2309"/>
        <v>1.0274628363750104E-2</v>
      </c>
      <c r="AA1773" s="13">
        <f t="shared" si="2310"/>
        <v>1.868428433107094E-2</v>
      </c>
      <c r="AB1773" s="13">
        <f t="shared" si="2311"/>
        <v>1.6988569737274927E-2</v>
      </c>
      <c r="AC1773" s="13">
        <f t="shared" si="2312"/>
        <v>1.1894610808921681E-3</v>
      </c>
      <c r="AD1773" s="13">
        <f t="shared" si="2313"/>
        <v>2.6761201893949142E-2</v>
      </c>
      <c r="AE1773" s="13">
        <f t="shared" si="2314"/>
        <v>2.7196911021869601E-2</v>
      </c>
      <c r="AF1773" s="13">
        <f t="shared" si="2315"/>
        <v>1.3819857046456798E-2</v>
      </c>
      <c r="AG1773" s="13">
        <f t="shared" si="2316"/>
        <v>4.6816211010366569E-3</v>
      </c>
      <c r="AH1773" s="13">
        <f t="shared" si="2317"/>
        <v>2.6104783568677435E-3</v>
      </c>
      <c r="AI1773" s="13">
        <f t="shared" si="2318"/>
        <v>4.7471225365100789E-3</v>
      </c>
      <c r="AJ1773" s="13">
        <f t="shared" si="2319"/>
        <v>4.3162917473258356E-3</v>
      </c>
      <c r="AK1773" s="13">
        <f t="shared" si="2320"/>
        <v>2.6163743481441722E-3</v>
      </c>
      <c r="AL1773" s="13">
        <f t="shared" si="2321"/>
        <v>8.792948694204958E-5</v>
      </c>
      <c r="AM1773" s="13">
        <f t="shared" si="2322"/>
        <v>9.7329827907321372E-3</v>
      </c>
      <c r="AN1773" s="13">
        <f t="shared" si="2323"/>
        <v>9.89144912048146E-3</v>
      </c>
      <c r="AO1773" s="13">
        <f t="shared" si="2324"/>
        <v>5.0262477498798511E-3</v>
      </c>
      <c r="AP1773" s="13">
        <f t="shared" si="2325"/>
        <v>1.7026939892195567E-3</v>
      </c>
      <c r="AQ1773" s="13">
        <f t="shared" si="2326"/>
        <v>4.3260404657635145E-4</v>
      </c>
      <c r="AR1773" s="13">
        <f t="shared" si="2327"/>
        <v>5.3059610609119327E-4</v>
      </c>
      <c r="AS1773" s="13">
        <f t="shared" si="2328"/>
        <v>9.6488244247780539E-4</v>
      </c>
      <c r="AT1773" s="13">
        <f t="shared" si="2329"/>
        <v>8.7731338122742052E-4</v>
      </c>
      <c r="AU1773" s="13">
        <f t="shared" si="2330"/>
        <v>5.3179450331390557E-4</v>
      </c>
      <c r="AV1773" s="13">
        <f t="shared" si="2331"/>
        <v>2.4176542824345709E-4</v>
      </c>
      <c r="AW1773" s="13">
        <f t="shared" si="2332"/>
        <v>4.5139458988884193E-6</v>
      </c>
      <c r="AX1773" s="13">
        <f t="shared" si="2333"/>
        <v>2.9498847616564812E-3</v>
      </c>
      <c r="AY1773" s="13">
        <f t="shared" si="2334"/>
        <v>2.997912937747399E-3</v>
      </c>
      <c r="AZ1773" s="13">
        <f t="shared" si="2335"/>
        <v>1.5233615392599947E-3</v>
      </c>
      <c r="BA1773" s="13">
        <f t="shared" si="2336"/>
        <v>5.1605465257223903E-4</v>
      </c>
      <c r="BB1773" s="13">
        <f t="shared" si="2337"/>
        <v>1.3111418280135643E-4</v>
      </c>
      <c r="BC1773" s="13">
        <f t="shared" si="2338"/>
        <v>2.6649780361022632E-5</v>
      </c>
      <c r="BD1773" s="13">
        <f t="shared" si="2339"/>
        <v>8.9872489927140248E-5</v>
      </c>
      <c r="BE1773" s="13">
        <f t="shared" si="2340"/>
        <v>1.6343200901206229E-4</v>
      </c>
      <c r="BF1773" s="13">
        <f t="shared" si="2341"/>
        <v>1.4859954136895877E-4</v>
      </c>
      <c r="BG1773" s="13">
        <f t="shared" si="2342"/>
        <v>9.0075474723090516E-5</v>
      </c>
      <c r="BH1773" s="13">
        <f t="shared" si="2343"/>
        <v>4.0950283586903024E-5</v>
      </c>
      <c r="BI1773" s="13">
        <f t="shared" si="2344"/>
        <v>1.4893516629275399E-5</v>
      </c>
      <c r="BJ1773" s="14">
        <f t="shared" si="2345"/>
        <v>0.55908267232104569</v>
      </c>
      <c r="BK1773" s="14">
        <f t="shared" si="2346"/>
        <v>0.2319969332502555</v>
      </c>
      <c r="BL1773" s="14">
        <f t="shared" si="2347"/>
        <v>0.19883055404067815</v>
      </c>
      <c r="BM1773" s="14">
        <f t="shared" si="2348"/>
        <v>0.53598432537731866</v>
      </c>
      <c r="BN1773" s="14">
        <f t="shared" si="2349"/>
        <v>0.46120706360656211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1.8147</v>
      </c>
      <c r="F1774" s="10">
        <f>VLOOKUP(B1774,home!$B$2:$E$405,3,FALSE)</f>
        <v>1.2491000000000001</v>
      </c>
      <c r="G1774" s="10">
        <f>VLOOKUP(C1774,away!$B$2:$E$405,4,FALSE)</f>
        <v>1.1021000000000001</v>
      </c>
      <c r="H1774" s="10">
        <f>VLOOKUP(A1774,away!$A$2:$E$405,3,FALSE)</f>
        <v>1.2371000000000001</v>
      </c>
      <c r="I1774" s="10">
        <f>VLOOKUP(C1774,away!$B$2:$E$405,3,FALSE)</f>
        <v>0.98160000000000003</v>
      </c>
      <c r="J1774" s="10">
        <f>VLOOKUP(B1774,home!$B$2:$E$405,4,FALSE)</f>
        <v>1.1856</v>
      </c>
      <c r="K1774" s="12">
        <f t="shared" si="2294"/>
        <v>2.4981761047170004</v>
      </c>
      <c r="L1774" s="12">
        <f t="shared" si="2295"/>
        <v>1.439718374016</v>
      </c>
      <c r="M1774" s="13">
        <f t="shared" si="2296"/>
        <v>1.948920651451402E-2</v>
      </c>
      <c r="N1774" s="13">
        <f t="shared" si="2297"/>
        <v>4.8687470014453817E-2</v>
      </c>
      <c r="O1774" s="13">
        <f t="shared" si="2298"/>
        <v>2.8058968713938159E-2</v>
      </c>
      <c r="P1774" s="13">
        <f t="shared" si="2299"/>
        <v>7.0096245164162199E-2</v>
      </c>
      <c r="Q1774" s="13">
        <f t="shared" si="2300"/>
        <v>6.0814937094617001E-2</v>
      </c>
      <c r="R1774" s="13">
        <f t="shared" si="2301"/>
        <v>2.0198506406698433E-2</v>
      </c>
      <c r="S1774" s="13">
        <f t="shared" si="2302"/>
        <v>6.3028266215650719E-2</v>
      </c>
      <c r="T1774" s="13">
        <f t="shared" si="2303"/>
        <v>8.7556382349747316E-2</v>
      </c>
      <c r="U1774" s="13">
        <f t="shared" si="2304"/>
        <v>5.0459426056187265E-2</v>
      </c>
      <c r="V1774" s="13">
        <f t="shared" si="2305"/>
        <v>2.518798630430601E-2</v>
      </c>
      <c r="W1774" s="13">
        <f t="shared" si="2306"/>
        <v>5.0642140886546574E-2</v>
      </c>
      <c r="X1774" s="13">
        <f t="shared" si="2307"/>
        <v>7.2910420733868025E-2</v>
      </c>
      <c r="Y1774" s="13">
        <f t="shared" si="2308"/>
        <v>5.2485236193893475E-2</v>
      </c>
      <c r="Z1774" s="13">
        <f t="shared" si="2309"/>
        <v>9.69338693380121E-3</v>
      </c>
      <c r="AA1774" s="13">
        <f t="shared" si="2310"/>
        <v>2.421578761179817E-2</v>
      </c>
      <c r="AB1774" s="13">
        <f t="shared" si="2311"/>
        <v>3.0247650984348076E-2</v>
      </c>
      <c r="AC1774" s="13">
        <f t="shared" si="2312"/>
        <v>5.6620547309844524E-3</v>
      </c>
      <c r="AD1774" s="13">
        <f t="shared" si="2313"/>
        <v>3.1628246563620607E-2</v>
      </c>
      <c r="AE1774" s="13">
        <f t="shared" si="2314"/>
        <v>4.5535767715553004E-2</v>
      </c>
      <c r="AF1774" s="13">
        <f t="shared" si="2315"/>
        <v>3.2779340727503124E-2</v>
      </c>
      <c r="AG1774" s="13">
        <f t="shared" si="2316"/>
        <v>1.5731006377839082E-2</v>
      </c>
      <c r="AH1774" s="13">
        <f t="shared" si="2317"/>
        <v>3.4889368187600548E-3</v>
      </c>
      <c r="AI1774" s="13">
        <f t="shared" si="2318"/>
        <v>8.7159785914937161E-3</v>
      </c>
      <c r="AJ1774" s="13">
        <f t="shared" si="2319"/>
        <v>1.088702472324727E-2</v>
      </c>
      <c r="AK1774" s="13">
        <f t="shared" si="2320"/>
        <v>9.0659016716931832E-3</v>
      </c>
      <c r="AL1774" s="13">
        <f t="shared" si="2321"/>
        <v>8.145817045151E-4</v>
      </c>
      <c r="AM1774" s="13">
        <f t="shared" si="2322"/>
        <v>1.5802585959866923E-2</v>
      </c>
      <c r="AN1774" s="13">
        <f t="shared" si="2323"/>
        <v>2.2751273363387677E-2</v>
      </c>
      <c r="AO1774" s="13">
        <f t="shared" si="2324"/>
        <v>1.6377713146765022E-2</v>
      </c>
      <c r="AP1774" s="13">
        <f t="shared" si="2325"/>
        <v>7.8597648472536683E-3</v>
      </c>
      <c r="AQ1774" s="13">
        <f t="shared" si="2326"/>
        <v>2.8289619665090417E-3</v>
      </c>
      <c r="AR1774" s="13">
        <f t="shared" si="2327"/>
        <v>1.0046172887499556E-3</v>
      </c>
      <c r="AS1774" s="13">
        <f t="shared" si="2328"/>
        <v>2.5097109051407177E-3</v>
      </c>
      <c r="AT1774" s="13">
        <f t="shared" si="2329"/>
        <v>3.1348499064851078E-3</v>
      </c>
      <c r="AU1774" s="13">
        <f t="shared" si="2330"/>
        <v>2.6104690427518071E-3</v>
      </c>
      <c r="AV1774" s="13">
        <f t="shared" si="2331"/>
        <v>1.6303528461765061E-3</v>
      </c>
      <c r="AW1774" s="13">
        <f t="shared" si="2332"/>
        <v>8.1382822537365762E-5</v>
      </c>
      <c r="AX1774" s="13">
        <f t="shared" si="2333"/>
        <v>6.5796071062793199E-3</v>
      </c>
      <c r="AY1774" s="13">
        <f t="shared" si="2334"/>
        <v>9.4727812447165816E-3</v>
      </c>
      <c r="AZ1774" s="13">
        <f t="shared" si="2335"/>
        <v>6.8190686055263098E-3</v>
      </c>
      <c r="BA1774" s="13">
        <f t="shared" si="2336"/>
        <v>3.2725127883506304E-3</v>
      </c>
      <c r="BB1774" s="13">
        <f t="shared" si="2337"/>
        <v>1.1778741976476842E-3</v>
      </c>
      <c r="BC1774" s="13">
        <f t="shared" si="2338"/>
        <v>3.3916142492654462E-4</v>
      </c>
      <c r="BD1774" s="13">
        <f t="shared" si="2339"/>
        <v>2.4106099491124142E-4</v>
      </c>
      <c r="BE1774" s="13">
        <f t="shared" si="2340"/>
        <v>6.0221281726656971E-4</v>
      </c>
      <c r="BF1774" s="13">
        <f t="shared" si="2341"/>
        <v>7.52216835024825E-4</v>
      </c>
      <c r="BG1774" s="13">
        <f t="shared" si="2342"/>
        <v>6.263900409416227E-4</v>
      </c>
      <c r="BH1774" s="13">
        <f t="shared" si="2343"/>
        <v>3.9120815812826622E-4</v>
      </c>
      <c r="BI1774" s="13">
        <f t="shared" si="2344"/>
        <v>1.9546137452127694E-4</v>
      </c>
      <c r="BJ1774" s="14">
        <f t="shared" si="2345"/>
        <v>0.59205225330887157</v>
      </c>
      <c r="BK1774" s="14">
        <f t="shared" si="2346"/>
        <v>0.19375112187884908</v>
      </c>
      <c r="BL1774" s="14">
        <f t="shared" si="2347"/>
        <v>0.19903673178826226</v>
      </c>
      <c r="BM1774" s="14">
        <f t="shared" si="2348"/>
        <v>0.73779676157922158</v>
      </c>
      <c r="BN1774" s="14">
        <f t="shared" si="2349"/>
        <v>0.24734533390838362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1.8147</v>
      </c>
      <c r="F1775" s="10">
        <f>VLOOKUP(B1775,home!$B$2:$E$405,3,FALSE)</f>
        <v>0.9919</v>
      </c>
      <c r="G1775" s="10">
        <f>VLOOKUP(C1775,away!$B$2:$E$405,4,FALSE)</f>
        <v>1.1388</v>
      </c>
      <c r="H1775" s="10">
        <f>VLOOKUP(A1775,away!$A$2:$E$405,3,FALSE)</f>
        <v>1.2371000000000001</v>
      </c>
      <c r="I1775" s="10">
        <f>VLOOKUP(C1775,away!$B$2:$E$405,3,FALSE)</f>
        <v>0.97</v>
      </c>
      <c r="J1775" s="10">
        <f>VLOOKUP(B1775,home!$B$2:$E$405,4,FALSE)</f>
        <v>0.75449999999999995</v>
      </c>
      <c r="K1775" s="12">
        <f t="shared" si="2294"/>
        <v>2.0498410590840002</v>
      </c>
      <c r="L1775" s="12">
        <f t="shared" si="2295"/>
        <v>0.9053901915</v>
      </c>
      <c r="M1775" s="13">
        <f t="shared" si="2296"/>
        <v>5.2066618747687136E-2</v>
      </c>
      <c r="N1775" s="13">
        <f t="shared" si="2297"/>
        <v>0.10672829291668186</v>
      </c>
      <c r="O1775" s="13">
        <f t="shared" si="2298"/>
        <v>4.7140605918725938E-2</v>
      </c>
      <c r="P1775" s="13">
        <f t="shared" si="2299"/>
        <v>9.6630749562302665E-2</v>
      </c>
      <c r="Q1775" s="13">
        <f t="shared" si="2300"/>
        <v>0.10938801849327927</v>
      </c>
      <c r="R1775" s="13">
        <f t="shared" si="2301"/>
        <v>2.1340321110090654E-2</v>
      </c>
      <c r="S1775" s="13">
        <f t="shared" si="2302"/>
        <v>4.4834396709250691E-2</v>
      </c>
      <c r="T1775" s="13">
        <f t="shared" si="2303"/>
        <v>9.9038839011435648E-2</v>
      </c>
      <c r="U1775" s="13">
        <f t="shared" si="2304"/>
        <v>4.3744266425500875E-2</v>
      </c>
      <c r="V1775" s="13">
        <f t="shared" si="2305"/>
        <v>9.2453805963537451E-3</v>
      </c>
      <c r="W1775" s="13">
        <f t="shared" si="2306"/>
        <v>7.4742683893121262E-2</v>
      </c>
      <c r="X1775" s="13">
        <f t="shared" si="2307"/>
        <v>6.7671292883217021E-2</v>
      </c>
      <c r="Y1775" s="13">
        <f t="shared" si="2308"/>
        <v>3.0634462411294219E-2</v>
      </c>
      <c r="Z1775" s="13">
        <f t="shared" si="2309"/>
        <v>6.4404391388454916E-3</v>
      </c>
      <c r="AA1775" s="13">
        <f t="shared" si="2310"/>
        <v>1.3201876585337089E-2</v>
      </c>
      <c r="AB1775" s="13">
        <f t="shared" si="2311"/>
        <v>1.3530874340791822E-2</v>
      </c>
      <c r="AC1775" s="13">
        <f t="shared" si="2312"/>
        <v>1.0724098262263728E-3</v>
      </c>
      <c r="AD1775" s="13">
        <f t="shared" si="2313"/>
        <v>3.8302655577564092E-2</v>
      </c>
      <c r="AE1775" s="13">
        <f t="shared" si="2314"/>
        <v>3.4678848668329293E-2</v>
      </c>
      <c r="AF1775" s="13">
        <f t="shared" si="2315"/>
        <v>1.5698944718409089E-2</v>
      </c>
      <c r="AG1775" s="13">
        <f t="shared" si="2316"/>
        <v>4.7378901883161073E-3</v>
      </c>
      <c r="AH1775" s="13">
        <f t="shared" si="2317"/>
        <v>1.4577776063158536E-3</v>
      </c>
      <c r="AI1775" s="13">
        <f t="shared" si="2318"/>
        <v>2.9882123924394278E-3</v>
      </c>
      <c r="AJ1775" s="13">
        <f t="shared" si="2319"/>
        <v>3.0626802276429855E-3</v>
      </c>
      <c r="AK1775" s="13">
        <f t="shared" si="2320"/>
        <v>2.0926692271557748E-3</v>
      </c>
      <c r="AL1775" s="13">
        <f t="shared" si="2321"/>
        <v>7.961167276746696E-5</v>
      </c>
      <c r="AM1775" s="13">
        <f t="shared" si="2322"/>
        <v>1.5702871214968741E-2</v>
      </c>
      <c r="AN1775" s="13">
        <f t="shared" si="2323"/>
        <v>1.4217225576420385E-2</v>
      </c>
      <c r="AO1775" s="13">
        <f t="shared" si="2324"/>
        <v>6.436068293616975E-3</v>
      </c>
      <c r="AP1775" s="13">
        <f t="shared" si="2325"/>
        <v>1.9423843682883175E-3</v>
      </c>
      <c r="AQ1775" s="13">
        <f t="shared" si="2326"/>
        <v>4.3965393879279152E-4</v>
      </c>
      <c r="AR1775" s="13">
        <f t="shared" si="2327"/>
        <v>2.6397150922934445E-4</v>
      </c>
      <c r="AS1775" s="13">
        <f t="shared" si="2328"/>
        <v>5.4109963804668143E-4</v>
      </c>
      <c r="AT1775" s="13">
        <f t="shared" si="2329"/>
        <v>5.5458412756178926E-4</v>
      </c>
      <c r="AU1775" s="13">
        <f t="shared" si="2330"/>
        <v>3.7893643846414484E-4</v>
      </c>
      <c r="AV1775" s="13">
        <f t="shared" si="2331"/>
        <v>1.9418986758671549E-4</v>
      </c>
      <c r="AW1775" s="13">
        <f t="shared" si="2332"/>
        <v>4.1042161190480218E-6</v>
      </c>
      <c r="AX1775" s="13">
        <f t="shared" si="2333"/>
        <v>5.3647316936585206E-3</v>
      </c>
      <c r="AY1775" s="13">
        <f t="shared" si="2334"/>
        <v>4.8571754554676072E-3</v>
      </c>
      <c r="AZ1775" s="13">
        <f t="shared" si="2335"/>
        <v>2.1988195078874581E-3</v>
      </c>
      <c r="BA1775" s="13">
        <f t="shared" si="2336"/>
        <v>6.6359653844005396E-4</v>
      </c>
      <c r="BB1775" s="13">
        <f t="shared" si="2337"/>
        <v>1.5020344925424439E-4</v>
      </c>
      <c r="BC1775" s="13">
        <f t="shared" si="2338"/>
        <v>2.7198545936852169E-5</v>
      </c>
      <c r="BD1775" s="13">
        <f t="shared" si="2339"/>
        <v>3.9832869215283362E-5</v>
      </c>
      <c r="BE1775" s="13">
        <f t="shared" si="2340"/>
        <v>8.1651050818610911E-5</v>
      </c>
      <c r="BF1775" s="13">
        <f t="shared" si="2341"/>
        <v>8.3685838242671465E-5</v>
      </c>
      <c r="BG1775" s="13">
        <f t="shared" si="2342"/>
        <v>5.718088909789667E-5</v>
      </c>
      <c r="BH1775" s="13">
        <f t="shared" si="2343"/>
        <v>2.9302933566949323E-5</v>
      </c>
      <c r="BI1775" s="13">
        <f t="shared" si="2344"/>
        <v>1.2013271275428707E-5</v>
      </c>
      <c r="BJ1775" s="14">
        <f t="shared" si="2345"/>
        <v>0.63362185734437948</v>
      </c>
      <c r="BK1775" s="14">
        <f t="shared" si="2346"/>
        <v>0.20878634257005566</v>
      </c>
      <c r="BL1775" s="14">
        <f t="shared" si="2347"/>
        <v>0.15079573226710594</v>
      </c>
      <c r="BM1775" s="14">
        <f t="shared" si="2348"/>
        <v>0.56149669333227059</v>
      </c>
      <c r="BN1775" s="14">
        <f t="shared" si="2349"/>
        <v>0.43329460674876752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1.5906</v>
      </c>
      <c r="F1776" s="10">
        <f>VLOOKUP(B1776,home!$B$2:$E$405,3,FALSE)</f>
        <v>1.1788000000000001</v>
      </c>
      <c r="G1776" s="10">
        <f>VLOOKUP(C1776,away!$B$2:$E$405,4,FALSE)</f>
        <v>1.1875</v>
      </c>
      <c r="H1776" s="10">
        <f>VLOOKUP(A1776,away!$A$2:$E$405,3,FALSE)</f>
        <v>1.1812</v>
      </c>
      <c r="I1776" s="10">
        <f>VLOOKUP(C1776,away!$B$2:$E$405,3,FALSE)</f>
        <v>0.84660000000000002</v>
      </c>
      <c r="J1776" s="10">
        <f>VLOOKUP(B1776,home!$B$2:$E$405,4,FALSE)</f>
        <v>0.3175</v>
      </c>
      <c r="K1776" s="12">
        <f t="shared" si="2294"/>
        <v>2.2265616450000003</v>
      </c>
      <c r="L1776" s="12">
        <f t="shared" si="2295"/>
        <v>0.31750124460000007</v>
      </c>
      <c r="M1776" s="13">
        <f t="shared" si="2296"/>
        <v>7.854662436118888E-2</v>
      </c>
      <c r="N1776" s="13">
        <f t="shared" si="2297"/>
        <v>0.17488890114684583</v>
      </c>
      <c r="O1776" s="13">
        <f t="shared" si="2298"/>
        <v>2.4938650993806155E-2</v>
      </c>
      <c r="P1776" s="13">
        <f t="shared" si="2299"/>
        <v>5.5527443780849929E-2</v>
      </c>
      <c r="Q1776" s="13">
        <f t="shared" si="2300"/>
        <v>0.19470045971488176</v>
      </c>
      <c r="R1776" s="13">
        <f t="shared" si="2301"/>
        <v>3.9590263645892399E-3</v>
      </c>
      <c r="S1776" s="13">
        <f t="shared" si="2302"/>
        <v>9.8135885466484607E-3</v>
      </c>
      <c r="T1776" s="13">
        <f t="shared" si="2303"/>
        <v>6.1817638283667133E-2</v>
      </c>
      <c r="U1776" s="13">
        <f t="shared" si="2304"/>
        <v>8.8150162549381905E-3</v>
      </c>
      <c r="V1776" s="13">
        <f t="shared" si="2305"/>
        <v>7.708422166723954E-4</v>
      </c>
      <c r="W1776" s="13">
        <f t="shared" si="2306"/>
        <v>0.1445041919550078</v>
      </c>
      <c r="X1776" s="13">
        <f t="shared" si="2307"/>
        <v>4.5880260795632295E-2</v>
      </c>
      <c r="Y1776" s="13">
        <f t="shared" si="2308"/>
        <v>7.2835199525929191E-3</v>
      </c>
      <c r="Z1776" s="13">
        <f t="shared" si="2309"/>
        <v>4.1899859938709927E-4</v>
      </c>
      <c r="AA1776" s="13">
        <f t="shared" si="2310"/>
        <v>9.3292621070403597E-4</v>
      </c>
      <c r="AB1776" s="13">
        <f t="shared" si="2311"/>
        <v>1.0386088591843978E-3</v>
      </c>
      <c r="AC1776" s="13">
        <f t="shared" si="2312"/>
        <v>3.4058511583321893E-5</v>
      </c>
      <c r="AD1776" s="13">
        <f t="shared" si="2313"/>
        <v>8.0436872837184523E-2</v>
      </c>
      <c r="AE1776" s="13">
        <f t="shared" si="2314"/>
        <v>2.5538807237538024E-2</v>
      </c>
      <c r="AF1776" s="13">
        <f t="shared" si="2315"/>
        <v>4.0543015417589048E-3</v>
      </c>
      <c r="AG1776" s="13">
        <f t="shared" si="2316"/>
        <v>4.2908192849738395E-4</v>
      </c>
      <c r="AH1776" s="13">
        <f t="shared" si="2317"/>
        <v>3.3258144197765198E-5</v>
      </c>
      <c r="AI1776" s="13">
        <f t="shared" si="2318"/>
        <v>7.4051308254623297E-5</v>
      </c>
      <c r="AJ1776" s="13">
        <f t="shared" si="2319"/>
        <v>8.2439901360908087E-5</v>
      </c>
      <c r="AK1776" s="13">
        <f t="shared" si="2320"/>
        <v>6.1185840795927081E-5</v>
      </c>
      <c r="AL1776" s="13">
        <f t="shared" si="2321"/>
        <v>9.630876451193712E-7</v>
      </c>
      <c r="AM1776" s="13">
        <f t="shared" si="2322"/>
        <v>3.5819531180603451E-2</v>
      </c>
      <c r="AN1776" s="13">
        <f t="shared" si="2323"/>
        <v>1.1372745730830105E-2</v>
      </c>
      <c r="AO1776" s="13">
        <f t="shared" si="2324"/>
        <v>1.8054304620289474E-3</v>
      </c>
      <c r="AP1776" s="13">
        <f t="shared" si="2325"/>
        <v>1.9107547291098139E-4</v>
      </c>
      <c r="AQ1776" s="13">
        <f t="shared" si="2326"/>
        <v>1.516667511544254E-5</v>
      </c>
      <c r="AR1776" s="13">
        <f t="shared" si="2327"/>
        <v>2.1119004351753443E-6</v>
      </c>
      <c r="AS1776" s="13">
        <f t="shared" si="2328"/>
        <v>4.7022765070202308E-6</v>
      </c>
      <c r="AT1776" s="13">
        <f t="shared" si="2329"/>
        <v>5.2349542573579115E-6</v>
      </c>
      <c r="AU1776" s="13">
        <f t="shared" si="2330"/>
        <v>3.8853161209208619E-6</v>
      </c>
      <c r="AV1776" s="13">
        <f t="shared" si="2331"/>
        <v>2.1627239633856442E-6</v>
      </c>
      <c r="AW1776" s="13">
        <f t="shared" si="2332"/>
        <v>1.8912261597393797E-8</v>
      </c>
      <c r="AX1776" s="13">
        <f t="shared" si="2333"/>
        <v>1.3292399044768867E-2</v>
      </c>
      <c r="AY1776" s="13">
        <f t="shared" si="2334"/>
        <v>4.2203532404339675E-3</v>
      </c>
      <c r="AZ1776" s="13">
        <f t="shared" si="2335"/>
        <v>6.6998370324471384E-4</v>
      </c>
      <c r="BA1776" s="13">
        <f t="shared" si="2336"/>
        <v>7.0906886547304605E-5</v>
      </c>
      <c r="BB1776" s="13">
        <f t="shared" si="2337"/>
        <v>5.6282561823700505E-6</v>
      </c>
      <c r="BC1776" s="13">
        <f t="shared" si="2338"/>
        <v>3.5739566856602725E-7</v>
      </c>
      <c r="BD1776" s="13">
        <f t="shared" si="2339"/>
        <v>1.1175516943990894E-7</v>
      </c>
      <c r="BE1776" s="13">
        <f t="shared" si="2340"/>
        <v>2.4882977390537743E-7</v>
      </c>
      <c r="BF1776" s="13">
        <f t="shared" si="2341"/>
        <v>2.7701741535586768E-7</v>
      </c>
      <c r="BG1776" s="13">
        <f t="shared" si="2342"/>
        <v>2.0559878400946969E-7</v>
      </c>
      <c r="BH1776" s="13">
        <f t="shared" si="2343"/>
        <v>1.1444459168353119E-7</v>
      </c>
      <c r="BI1776" s="13">
        <f t="shared" si="2344"/>
        <v>5.0963587664047265E-8</v>
      </c>
      <c r="BJ1776" s="14">
        <f t="shared" si="2345"/>
        <v>0.80699761344194121</v>
      </c>
      <c r="BK1776" s="14">
        <f t="shared" si="2346"/>
        <v>0.14891387374502207</v>
      </c>
      <c r="BL1776" s="14">
        <f t="shared" si="2347"/>
        <v>3.995426965843716E-2</v>
      </c>
      <c r="BM1776" s="14">
        <f t="shared" si="2348"/>
        <v>0.45950331475445344</v>
      </c>
      <c r="BN1776" s="14">
        <f t="shared" si="2349"/>
        <v>0.53256110636216181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1.5906</v>
      </c>
      <c r="F1777" s="10">
        <f>VLOOKUP(B1777,home!$B$2:$E$405,3,FALSE)</f>
        <v>0.55879999999999996</v>
      </c>
      <c r="G1777" s="10">
        <f>VLOOKUP(C1777,away!$B$2:$E$405,4,FALSE)</f>
        <v>0.88019999999999998</v>
      </c>
      <c r="H1777" s="10">
        <f>VLOOKUP(A1777,away!$A$2:$E$405,3,FALSE)</f>
        <v>1.1812</v>
      </c>
      <c r="I1777" s="10">
        <f>VLOOKUP(C1777,away!$B$2:$E$405,3,FALSE)</f>
        <v>1.2699</v>
      </c>
      <c r="J1777" s="10">
        <f>VLOOKUP(B1777,home!$B$2:$E$405,4,FALSE)</f>
        <v>1.6932</v>
      </c>
      <c r="K1777" s="12">
        <f t="shared" si="2294"/>
        <v>0.78234577185599996</v>
      </c>
      <c r="L1777" s="12">
        <f t="shared" si="2295"/>
        <v>2.5398099560160001</v>
      </c>
      <c r="M1777" s="13">
        <f t="shared" si="2296"/>
        <v>3.6074980030696577E-2</v>
      </c>
      <c r="N1777" s="13">
        <f t="shared" si="2297"/>
        <v>2.8223108096805102E-2</v>
      </c>
      <c r="O1777" s="13">
        <f t="shared" si="2298"/>
        <v>9.1623593445041562E-2</v>
      </c>
      <c r="P1777" s="13">
        <f t="shared" si="2299"/>
        <v>7.168133093398138E-2</v>
      </c>
      <c r="Q1777" s="13">
        <f t="shared" si="2300"/>
        <v>1.1040114644085152E-2</v>
      </c>
      <c r="R1777" s="13">
        <f t="shared" si="2301"/>
        <v>0.11635325741883946</v>
      </c>
      <c r="S1777" s="13">
        <f t="shared" si="2302"/>
        <v>3.5607872825534459E-2</v>
      </c>
      <c r="T1777" s="13">
        <f t="shared" si="2303"/>
        <v>2.8039793088605509E-2</v>
      </c>
      <c r="U1777" s="13">
        <f t="shared" si="2304"/>
        <v>9.1028478983301825E-2</v>
      </c>
      <c r="V1777" s="13">
        <f t="shared" si="2305"/>
        <v>7.8614649380274633E-3</v>
      </c>
      <c r="W1777" s="13">
        <f t="shared" si="2306"/>
        <v>2.8790623375351764E-3</v>
      </c>
      <c r="X1777" s="13">
        <f t="shared" si="2307"/>
        <v>7.3122711888625389E-3</v>
      </c>
      <c r="Y1777" s="13">
        <f t="shared" si="2308"/>
        <v>9.2858895832810175E-3</v>
      </c>
      <c r="Z1777" s="13">
        <f t="shared" si="2309"/>
        <v>9.8505053869086992E-2</v>
      </c>
      <c r="AA1777" s="13">
        <f t="shared" si="2310"/>
        <v>7.7065012400927724E-2</v>
      </c>
      <c r="AB1777" s="13">
        <f t="shared" si="2311"/>
        <v>3.0145743304947997E-2</v>
      </c>
      <c r="AC1777" s="13">
        <f t="shared" si="2312"/>
        <v>9.7630038424333955E-4</v>
      </c>
      <c r="AD1777" s="13">
        <f t="shared" si="2313"/>
        <v>5.6310556167012409E-4</v>
      </c>
      <c r="AE1777" s="13">
        <f t="shared" si="2314"/>
        <v>1.4301811118177629E-3</v>
      </c>
      <c r="AF1777" s="13">
        <f t="shared" si="2315"/>
        <v>1.8161941133503937E-3</v>
      </c>
      <c r="AG1777" s="13">
        <f t="shared" si="2316"/>
        <v>1.5375959637149938E-3</v>
      </c>
      <c r="AH1777" s="13">
        <f t="shared" si="2317"/>
        <v>6.25460291336499E-2</v>
      </c>
      <c r="AI1777" s="13">
        <f t="shared" si="2318"/>
        <v>4.8932621439093195E-2</v>
      </c>
      <c r="AJ1777" s="13">
        <f t="shared" si="2319"/>
        <v>1.9141114744352403E-2</v>
      </c>
      <c r="AK1777" s="13">
        <f t="shared" si="2320"/>
        <v>4.9916567296182154E-3</v>
      </c>
      <c r="AL1777" s="13">
        <f t="shared" si="2321"/>
        <v>7.759672867385771E-5</v>
      </c>
      <c r="AM1777" s="13">
        <f t="shared" si="2322"/>
        <v>8.8108651056243928E-5</v>
      </c>
      <c r="AN1777" s="13">
        <f t="shared" si="2323"/>
        <v>2.2377922916378798E-4</v>
      </c>
      <c r="AO1777" s="13">
        <f t="shared" si="2324"/>
        <v>2.8417835708988745E-4</v>
      </c>
      <c r="AP1777" s="13">
        <f t="shared" si="2325"/>
        <v>2.4058634020705539E-4</v>
      </c>
      <c r="AQ1777" s="13">
        <f t="shared" si="2326"/>
        <v>1.5276089553483297E-4</v>
      </c>
      <c r="AR1777" s="13">
        <f t="shared" si="2327"/>
        <v>3.1771005500582136E-2</v>
      </c>
      <c r="AS1777" s="13">
        <f t="shared" si="2328"/>
        <v>2.4855911820994153E-2</v>
      </c>
      <c r="AT1777" s="13">
        <f t="shared" si="2329"/>
        <v>9.7229587593901691E-3</v>
      </c>
      <c r="AU1777" s="13">
        <f t="shared" si="2330"/>
        <v>2.5355718917797199E-3</v>
      </c>
      <c r="AV1777" s="13">
        <f t="shared" si="2331"/>
        <v>4.9592348719269558E-4</v>
      </c>
      <c r="AW1777" s="13">
        <f t="shared" si="2332"/>
        <v>4.2829289800885952E-6</v>
      </c>
      <c r="AX1777" s="13">
        <f t="shared" si="2333"/>
        <v>1.1488571769631352E-5</v>
      </c>
      <c r="AY1777" s="13">
        <f t="shared" si="2334"/>
        <v>2.9178788960914064E-5</v>
      </c>
      <c r="AZ1777" s="13">
        <f t="shared" si="2335"/>
        <v>3.7054289353709654E-5</v>
      </c>
      <c r="BA1777" s="13">
        <f t="shared" si="2336"/>
        <v>3.1370284337883153E-5</v>
      </c>
      <c r="BB1777" s="13">
        <f t="shared" si="2337"/>
        <v>1.9918640121102108E-5</v>
      </c>
      <c r="BC1777" s="13">
        <f t="shared" si="2338"/>
        <v>1.0117912097974967E-5</v>
      </c>
      <c r="BD1777" s="13">
        <f t="shared" si="2339"/>
        <v>1.3448719347169609E-2</v>
      </c>
      <c r="BE1777" s="13">
        <f t="shared" si="2340"/>
        <v>1.0521548718136127E-2</v>
      </c>
      <c r="BF1777" s="13">
        <f t="shared" si="2341"/>
        <v>4.1157445765053566E-3</v>
      </c>
      <c r="BG1777" s="13">
        <f t="shared" si="2342"/>
        <v>1.0733117891560768E-3</v>
      </c>
      <c r="BH1777" s="13">
        <f t="shared" si="2343"/>
        <v>2.0992523503236371E-4</v>
      </c>
      <c r="BI1777" s="13">
        <f t="shared" si="2344"/>
        <v>3.2846824006689362E-5</v>
      </c>
      <c r="BJ1777" s="14">
        <f t="shared" si="2345"/>
        <v>9.3255857649420792E-2</v>
      </c>
      <c r="BK1777" s="14">
        <f t="shared" si="2346"/>
        <v>0.15230872463011802</v>
      </c>
      <c r="BL1777" s="14">
        <f t="shared" si="2347"/>
        <v>0.64061097554971735</v>
      </c>
      <c r="BM1777" s="14">
        <f t="shared" si="2348"/>
        <v>0.62965933126891327</v>
      </c>
      <c r="BN1777" s="14">
        <f t="shared" si="2349"/>
        <v>0.35499638456944926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1.5906</v>
      </c>
      <c r="F1778" s="10">
        <f>VLOOKUP(B1778,home!$B$2:$E$405,3,FALSE)</f>
        <v>0.71850000000000003</v>
      </c>
      <c r="G1778" s="10">
        <f>VLOOKUP(C1778,away!$B$2:$E$405,4,FALSE)</f>
        <v>0.48899999999999999</v>
      </c>
      <c r="H1778" s="10">
        <f>VLOOKUP(A1778,away!$A$2:$E$405,3,FALSE)</f>
        <v>1.1812</v>
      </c>
      <c r="I1778" s="10">
        <f>VLOOKUP(C1778,away!$B$2:$E$405,3,FALSE)</f>
        <v>0.84660000000000002</v>
      </c>
      <c r="J1778" s="10">
        <f>VLOOKUP(B1778,home!$B$2:$E$405,4,FALSE)</f>
        <v>1.2094</v>
      </c>
      <c r="K1778" s="12">
        <f t="shared" si="2294"/>
        <v>0.55885174290000006</v>
      </c>
      <c r="L1778" s="12">
        <f t="shared" si="2295"/>
        <v>1.2094047408480002</v>
      </c>
      <c r="M1778" s="13">
        <f t="shared" si="2296"/>
        <v>0.17063022620348153</v>
      </c>
      <c r="N1778" s="13">
        <f t="shared" si="2297"/>
        <v>9.5356999305236917E-2</v>
      </c>
      <c r="O1778" s="13">
        <f t="shared" si="2298"/>
        <v>0.2063610045024572</v>
      </c>
      <c r="P1778" s="13">
        <f t="shared" si="2299"/>
        <v>0.11532520703279298</v>
      </c>
      <c r="Q1778" s="13">
        <f t="shared" si="2300"/>
        <v>2.6645212629722869E-2</v>
      </c>
      <c r="R1778" s="13">
        <f t="shared" si="2301"/>
        <v>0.12478698858571366</v>
      </c>
      <c r="S1778" s="13">
        <f t="shared" si="2302"/>
        <v>1.9486441050157257E-2</v>
      </c>
      <c r="T1778" s="13">
        <f t="shared" si="2303"/>
        <v>3.2224846475289844E-2</v>
      </c>
      <c r="U1778" s="13">
        <f t="shared" si="2304"/>
        <v>6.9737426062368491E-2</v>
      </c>
      <c r="V1778" s="13">
        <f t="shared" si="2305"/>
        <v>1.4633839752282408E-3</v>
      </c>
      <c r="W1778" s="13">
        <f t="shared" si="2306"/>
        <v>4.9635745060205736E-3</v>
      </c>
      <c r="X1778" s="13">
        <f t="shared" si="2307"/>
        <v>6.0029705391335519E-3</v>
      </c>
      <c r="Y1778" s="13">
        <f t="shared" si="2308"/>
        <v>3.6300105145994975E-3</v>
      </c>
      <c r="Z1778" s="13">
        <f t="shared" si="2309"/>
        <v>5.0305991863902479E-2</v>
      </c>
      <c r="AA1778" s="13">
        <f t="shared" si="2310"/>
        <v>2.8113591231455126E-2</v>
      </c>
      <c r="AB1778" s="13">
        <f t="shared" si="2311"/>
        <v>7.8556647294384264E-3</v>
      </c>
      <c r="AC1778" s="13">
        <f t="shared" si="2312"/>
        <v>6.1816809830051426E-5</v>
      </c>
      <c r="AD1778" s="13">
        <f t="shared" si="2313"/>
        <v>6.9347556592590112E-4</v>
      </c>
      <c r="AE1778" s="13">
        <f t="shared" si="2314"/>
        <v>8.3869263709303462E-4</v>
      </c>
      <c r="AF1778" s="13">
        <f t="shared" si="2315"/>
        <v>5.0715942570731388E-4</v>
      </c>
      <c r="AG1778" s="13">
        <f t="shared" si="2316"/>
        <v>2.0445367127205826E-4</v>
      </c>
      <c r="AH1778" s="13">
        <f t="shared" si="2317"/>
        <v>1.5210076263316139E-2</v>
      </c>
      <c r="AI1778" s="13">
        <f t="shared" si="2318"/>
        <v>8.5001776293961457E-3</v>
      </c>
      <c r="AJ1778" s="13">
        <f t="shared" si="2319"/>
        <v>2.375169541573813E-3</v>
      </c>
      <c r="AK1778" s="13">
        <f t="shared" si="2320"/>
        <v>4.4245587933050654E-4</v>
      </c>
      <c r="AL1778" s="13">
        <f t="shared" si="2321"/>
        <v>1.6712247414490067E-6</v>
      </c>
      <c r="AM1778" s="13">
        <f t="shared" si="2322"/>
        <v>7.751000573525077E-5</v>
      </c>
      <c r="AN1778" s="13">
        <f t="shared" si="2323"/>
        <v>9.3740968399367945E-5</v>
      </c>
      <c r="AO1778" s="13">
        <f t="shared" si="2324"/>
        <v>5.6685385796939097E-5</v>
      </c>
      <c r="AP1778" s="13">
        <f t="shared" si="2325"/>
        <v>2.2851858106538688E-5</v>
      </c>
      <c r="AQ1778" s="13">
        <f t="shared" si="2326"/>
        <v>6.9092863828084201E-6</v>
      </c>
      <c r="AR1778" s="13">
        <f t="shared" si="2327"/>
        <v>3.6790276683028346E-3</v>
      </c>
      <c r="AS1778" s="13">
        <f t="shared" si="2328"/>
        <v>2.0560310246083625E-3</v>
      </c>
      <c r="AT1778" s="13">
        <f t="shared" si="2329"/>
        <v>5.7450826077942805E-4</v>
      </c>
      <c r="AU1778" s="13">
        <f t="shared" si="2330"/>
        <v>1.0702164761567705E-4</v>
      </c>
      <c r="AV1778" s="13">
        <f t="shared" si="2331"/>
        <v>1.495230857451269E-5</v>
      </c>
      <c r="AW1778" s="13">
        <f t="shared" si="2332"/>
        <v>3.1376220769950421E-8</v>
      </c>
      <c r="AX1778" s="13">
        <f t="shared" si="2333"/>
        <v>7.2194336328889796E-6</v>
      </c>
      <c r="AY1778" s="13">
        <f t="shared" si="2334"/>
        <v>8.7312172618534325E-6</v>
      </c>
      <c r="AZ1778" s="13">
        <f t="shared" si="2335"/>
        <v>5.2797877749297192E-6</v>
      </c>
      <c r="BA1778" s="13">
        <f t="shared" si="2336"/>
        <v>2.1284667885571061E-6</v>
      </c>
      <c r="BB1778" s="13">
        <f t="shared" si="2337"/>
        <v>6.4354445620462026E-7</v>
      </c>
      <c r="BC1778" s="13">
        <f t="shared" si="2338"/>
        <v>1.5566114325606319E-7</v>
      </c>
      <c r="BD1778" s="13">
        <f t="shared" si="2339"/>
        <v>7.4157225062606864E-4</v>
      </c>
      <c r="BE1778" s="13">
        <f t="shared" si="2340"/>
        <v>4.1442894474865414E-4</v>
      </c>
      <c r="BF1778" s="13">
        <f t="shared" si="2341"/>
        <v>1.1580216904049658E-4</v>
      </c>
      <c r="BG1778" s="13">
        <f t="shared" si="2342"/>
        <v>2.1572081333293984E-5</v>
      </c>
      <c r="BH1778" s="13">
        <f t="shared" si="2343"/>
        <v>3.0138988127729751E-6</v>
      </c>
      <c r="BI1778" s="13">
        <f t="shared" si="2344"/>
        <v>3.3686452088848367E-7</v>
      </c>
      <c r="BJ1778" s="14">
        <f t="shared" si="2345"/>
        <v>0.17134925088548017</v>
      </c>
      <c r="BK1778" s="14">
        <f t="shared" si="2346"/>
        <v>0.30697747751349325</v>
      </c>
      <c r="BL1778" s="14">
        <f t="shared" si="2347"/>
        <v>0.47111082154401257</v>
      </c>
      <c r="BM1778" s="14">
        <f t="shared" si="2348"/>
        <v>0.26062920370644227</v>
      </c>
      <c r="BN1778" s="14">
        <f t="shared" si="2349"/>
        <v>0.73910563825940523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1.2153</v>
      </c>
      <c r="F1779" s="10">
        <f>VLOOKUP(B1779,home!$B$2:$E$405,3,FALSE)</f>
        <v>0.73140000000000005</v>
      </c>
      <c r="G1779" s="10">
        <f>VLOOKUP(C1779,away!$B$2:$E$405,4,FALSE)</f>
        <v>2.1941999999999999</v>
      </c>
      <c r="H1779" s="10">
        <f>VLOOKUP(A1779,away!$A$2:$E$405,3,FALSE)</f>
        <v>0.91669999999999996</v>
      </c>
      <c r="I1779" s="10">
        <f>VLOOKUP(C1779,away!$B$2:$E$405,3,FALSE)</f>
        <v>0.72719999999999996</v>
      </c>
      <c r="J1779" s="10">
        <f>VLOOKUP(B1779,home!$B$2:$E$405,4,FALSE)</f>
        <v>1.0909</v>
      </c>
      <c r="K1779" s="12">
        <f t="shared" si="2294"/>
        <v>1.9503594755640001</v>
      </c>
      <c r="L1779" s="12">
        <f t="shared" si="2295"/>
        <v>0.72722038341599993</v>
      </c>
      <c r="M1779" s="13">
        <f t="shared" si="2296"/>
        <v>6.8729287608212494E-2</v>
      </c>
      <c r="N1779" s="13">
        <f t="shared" si="2297"/>
        <v>0.13404681733544066</v>
      </c>
      <c r="O1779" s="13">
        <f t="shared" si="2298"/>
        <v>4.9981338886352825E-2</v>
      </c>
      <c r="P1779" s="13">
        <f t="shared" si="2299"/>
        <v>9.7481577898373653E-2</v>
      </c>
      <c r="Q1779" s="13">
        <f t="shared" si="2300"/>
        <v>0.13071974017968671</v>
      </c>
      <c r="R1779" s="13">
        <f t="shared" si="2301"/>
        <v>1.8173724214289262E-2</v>
      </c>
      <c r="S1779" s="13">
        <f t="shared" si="2302"/>
        <v>3.4565533705681876E-2</v>
      </c>
      <c r="T1779" s="13">
        <f t="shared" si="2303"/>
        <v>9.5062059573511645E-2</v>
      </c>
      <c r="U1779" s="13">
        <f t="shared" si="2304"/>
        <v>3.5445295227625968E-2</v>
      </c>
      <c r="V1779" s="13">
        <f t="shared" si="2305"/>
        <v>5.4473021518165153E-3</v>
      </c>
      <c r="W1779" s="13">
        <f t="shared" si="2306"/>
        <v>8.4983494634238696E-2</v>
      </c>
      <c r="X1779" s="13">
        <f t="shared" si="2307"/>
        <v>6.1801729551942637E-2</v>
      </c>
      <c r="Y1779" s="13">
        <f t="shared" si="2308"/>
        <v>2.2471738730267823E-2</v>
      </c>
      <c r="Z1779" s="13">
        <f t="shared" si="2309"/>
        <v>4.4054342304040272E-3</v>
      </c>
      <c r="AA1779" s="13">
        <f t="shared" si="2310"/>
        <v>8.5921803952424911E-3</v>
      </c>
      <c r="AB1779" s="13">
        <f t="shared" si="2311"/>
        <v>8.378920224808217E-3</v>
      </c>
      <c r="AC1779" s="13">
        <f t="shared" si="2312"/>
        <v>4.828833052177863E-4</v>
      </c>
      <c r="AD1779" s="13">
        <f t="shared" si="2313"/>
        <v>4.1437091006607446E-2</v>
      </c>
      <c r="AE1779" s="13">
        <f t="shared" si="2314"/>
        <v>3.0133897209468748E-2</v>
      </c>
      <c r="AF1779" s="13">
        <f t="shared" si="2315"/>
        <v>1.0956992141244095E-2</v>
      </c>
      <c r="AG1779" s="13">
        <f t="shared" si="2316"/>
        <v>2.6560493420138766E-3</v>
      </c>
      <c r="AH1779" s="13">
        <f t="shared" si="2317"/>
        <v>8.0093039253709651E-4</v>
      </c>
      <c r="AI1779" s="13">
        <f t="shared" si="2318"/>
        <v>1.5621021803519201E-3</v>
      </c>
      <c r="AJ1779" s="13">
        <f t="shared" si="2319"/>
        <v>1.5233303946242764E-3</v>
      </c>
      <c r="AK1779" s="13">
        <f t="shared" si="2320"/>
        <v>9.9034728985670172E-4</v>
      </c>
      <c r="AL1779" s="13">
        <f t="shared" si="2321"/>
        <v>2.7395730799215855E-5</v>
      </c>
      <c r="AM1779" s="13">
        <f t="shared" si="2322"/>
        <v>1.6163444616908933E-2</v>
      </c>
      <c r="AN1779" s="13">
        <f t="shared" si="2323"/>
        <v>1.1754386391631793E-2</v>
      </c>
      <c r="AO1779" s="13">
        <f t="shared" si="2324"/>
        <v>4.2740146892711415E-3</v>
      </c>
      <c r="AP1779" s="13">
        <f t="shared" si="2325"/>
        <v>1.0360502003524585E-3</v>
      </c>
      <c r="AQ1779" s="13">
        <f t="shared" si="2326"/>
        <v>1.8835920598463457E-4</v>
      </c>
      <c r="AR1779" s="13">
        <f t="shared" si="2327"/>
        <v>1.1649058143007095E-4</v>
      </c>
      <c r="AS1779" s="13">
        <f t="shared" si="2328"/>
        <v>2.2719850930609861E-4</v>
      </c>
      <c r="AT1779" s="13">
        <f t="shared" si="2329"/>
        <v>2.2155938272958259E-4</v>
      </c>
      <c r="AU1779" s="13">
        <f t="shared" si="2330"/>
        <v>1.4404014716891742E-4</v>
      </c>
      <c r="AV1779" s="13">
        <f t="shared" si="2331"/>
        <v>7.023251647313279E-5</v>
      </c>
      <c r="AW1779" s="13">
        <f t="shared" si="2332"/>
        <v>1.079347020964871E-6</v>
      </c>
      <c r="AX1779" s="13">
        <f t="shared" si="2333"/>
        <v>5.254087894390371E-3</v>
      </c>
      <c r="AY1779" s="13">
        <f t="shared" si="2334"/>
        <v>3.8208798130599294E-3</v>
      </c>
      <c r="AZ1779" s="13">
        <f t="shared" si="2335"/>
        <v>1.3893108413199477E-3</v>
      </c>
      <c r="BA1779" s="13">
        <f t="shared" si="2336"/>
        <v>3.3677838756956599E-4</v>
      </c>
      <c r="BB1779" s="13">
        <f t="shared" si="2337"/>
        <v>6.1228027033640494E-5</v>
      </c>
      <c r="BC1779" s="13">
        <f t="shared" si="2338"/>
        <v>8.9052538590418507E-6</v>
      </c>
      <c r="BD1779" s="13">
        <f t="shared" si="2339"/>
        <v>1.411905421532149E-5</v>
      </c>
      <c r="BE1779" s="13">
        <f t="shared" si="2340"/>
        <v>2.7537231174854102E-5</v>
      </c>
      <c r="BF1779" s="13">
        <f t="shared" si="2341"/>
        <v>2.6853749876336548E-5</v>
      </c>
      <c r="BG1779" s="13">
        <f t="shared" si="2342"/>
        <v>1.7458155175246192E-5</v>
      </c>
      <c r="BH1779" s="13">
        <f t="shared" si="2343"/>
        <v>8.5124195929770228E-6</v>
      </c>
      <c r="BI1779" s="13">
        <f t="shared" si="2344"/>
        <v>3.320455642627878E-6</v>
      </c>
      <c r="BJ1779" s="14">
        <f t="shared" si="2345"/>
        <v>0.65855705502580386</v>
      </c>
      <c r="BK1779" s="14">
        <f t="shared" si="2346"/>
        <v>0.21055486021316147</v>
      </c>
      <c r="BL1779" s="14">
        <f t="shared" si="2347"/>
        <v>0.12632549140847402</v>
      </c>
      <c r="BM1779" s="14">
        <f t="shared" si="2348"/>
        <v>0.49689055428944862</v>
      </c>
      <c r="BN1779" s="14">
        <f t="shared" si="2349"/>
        <v>0.49913248612235556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1.2153</v>
      </c>
      <c r="F1780" s="10">
        <f>VLOOKUP(B1780,home!$B$2:$E$405,3,FALSE)</f>
        <v>1.0057</v>
      </c>
      <c r="G1780" s="10">
        <f>VLOOKUP(C1780,away!$B$2:$E$405,4,FALSE)</f>
        <v>2.2856999999999998</v>
      </c>
      <c r="H1780" s="10">
        <f>VLOOKUP(A1780,away!$A$2:$E$405,3,FALSE)</f>
        <v>0.91669999999999996</v>
      </c>
      <c r="I1780" s="10">
        <f>VLOOKUP(C1780,away!$B$2:$E$405,3,FALSE)</f>
        <v>0.36359999999999998</v>
      </c>
      <c r="J1780" s="10">
        <f>VLOOKUP(B1780,home!$B$2:$E$405,4,FALSE)</f>
        <v>1.2121</v>
      </c>
      <c r="K1780" s="12">
        <f t="shared" si="2294"/>
        <v>2.7936447338969996</v>
      </c>
      <c r="L1780" s="12">
        <f t="shared" si="2295"/>
        <v>0.40400762065199997</v>
      </c>
      <c r="M1780" s="13">
        <f t="shared" si="2296"/>
        <v>4.0858011598267144E-2</v>
      </c>
      <c r="N1780" s="13">
        <f t="shared" si="2297"/>
        <v>0.11414276893900155</v>
      </c>
      <c r="O1780" s="13">
        <f t="shared" si="2298"/>
        <v>1.6506948050387726E-2</v>
      </c>
      <c r="P1780" s="13">
        <f t="shared" si="2299"/>
        <v>4.6114548493677021E-2</v>
      </c>
      <c r="Q1780" s="13">
        <f t="shared" si="2300"/>
        <v>0.15943717267943189</v>
      </c>
      <c r="R1780" s="13">
        <f t="shared" si="2301"/>
        <v>3.3344664030316574E-3</v>
      </c>
      <c r="S1780" s="13">
        <f t="shared" si="2302"/>
        <v>1.3011839658797054E-2</v>
      </c>
      <c r="T1780" s="13">
        <f t="shared" si="2303"/>
        <v>6.4413832777699326E-2</v>
      </c>
      <c r="U1780" s="13">
        <f t="shared" si="2304"/>
        <v>9.3153145071858609E-3</v>
      </c>
      <c r="V1780" s="13">
        <f t="shared" si="2305"/>
        <v>1.6317624199993427E-3</v>
      </c>
      <c r="W1780" s="13">
        <f t="shared" si="2306"/>
        <v>0.14847027261444046</v>
      </c>
      <c r="X1780" s="13">
        <f t="shared" si="2307"/>
        <v>5.9983121576513872E-2</v>
      </c>
      <c r="Y1780" s="13">
        <f t="shared" si="2308"/>
        <v>1.2116819113703506E-2</v>
      </c>
      <c r="Z1780" s="13">
        <f t="shared" si="2309"/>
        <v>4.4904994587761753E-4</v>
      </c>
      <c r="AA1780" s="13">
        <f t="shared" si="2310"/>
        <v>1.2544860165577391E-3</v>
      </c>
      <c r="AB1780" s="13">
        <f t="shared" si="2311"/>
        <v>1.7522941269519762E-3</v>
      </c>
      <c r="AC1780" s="13">
        <f t="shared" si="2312"/>
        <v>1.151059246150559E-4</v>
      </c>
      <c r="AD1780" s="13">
        <f t="shared" si="2313"/>
        <v>0.10369329880739589</v>
      </c>
      <c r="AE1780" s="13">
        <f t="shared" si="2314"/>
        <v>4.1892882928732875E-2</v>
      </c>
      <c r="AF1780" s="13">
        <f t="shared" si="2315"/>
        <v>8.462521977145079E-3</v>
      </c>
      <c r="AG1780" s="13">
        <f t="shared" si="2316"/>
        <v>1.1396411229005472E-3</v>
      </c>
      <c r="AH1780" s="13">
        <f t="shared" si="2317"/>
        <v>4.5354900046981409E-5</v>
      </c>
      <c r="AI1780" s="13">
        <f t="shared" si="2318"/>
        <v>1.2670547767267441E-4</v>
      </c>
      <c r="AJ1780" s="13">
        <f t="shared" si="2319"/>
        <v>1.7698504522808538E-4</v>
      </c>
      <c r="AK1780" s="13">
        <f t="shared" si="2320"/>
        <v>1.6481111319332099E-4</v>
      </c>
      <c r="AL1780" s="13">
        <f t="shared" si="2321"/>
        <v>5.1965893932984735E-6</v>
      </c>
      <c r="AM1780" s="13">
        <f t="shared" si="2322"/>
        <v>5.7936447630737881E-2</v>
      </c>
      <c r="AN1780" s="13">
        <f t="shared" si="2323"/>
        <v>2.3406766356323608E-2</v>
      </c>
      <c r="AO1780" s="13">
        <f t="shared" si="2324"/>
        <v>4.728255991387792E-3</v>
      </c>
      <c r="AP1780" s="13">
        <f t="shared" si="2325"/>
        <v>6.3675048430471498E-4</v>
      </c>
      <c r="AQ1780" s="13">
        <f t="shared" si="2326"/>
        <v>6.4313012028239142E-5</v>
      </c>
      <c r="AR1780" s="13">
        <f t="shared" si="2327"/>
        <v>3.6647450505780504E-6</v>
      </c>
      <c r="AS1780" s="13">
        <f t="shared" si="2328"/>
        <v>1.0237995711622464E-5</v>
      </c>
      <c r="AT1780" s="13">
        <f t="shared" si="2329"/>
        <v>1.4300661402717085E-5</v>
      </c>
      <c r="AU1780" s="13">
        <f t="shared" si="2330"/>
        <v>1.3316989139648219E-5</v>
      </c>
      <c r="AV1780" s="13">
        <f t="shared" si="2331"/>
        <v>9.3007341453354465E-6</v>
      </c>
      <c r="AW1780" s="13">
        <f t="shared" si="2332"/>
        <v>1.6292083799270342E-7</v>
      </c>
      <c r="AX1780" s="13">
        <f t="shared" si="2333"/>
        <v>2.6975641970718386E-2</v>
      </c>
      <c r="AY1780" s="13">
        <f t="shared" si="2334"/>
        <v>1.089836492815016E-2</v>
      </c>
      <c r="AZ1780" s="13">
        <f t="shared" si="2335"/>
        <v>2.2015112418095756E-3</v>
      </c>
      <c r="BA1780" s="13">
        <f t="shared" si="2336"/>
        <v>2.9647577288070544E-4</v>
      </c>
      <c r="BB1780" s="13">
        <f t="shared" si="2337"/>
        <v>2.9944617895624139E-5</v>
      </c>
      <c r="BC1780" s="13">
        <f t="shared" si="2338"/>
        <v>2.4195707654688825E-6</v>
      </c>
      <c r="BD1780" s="13">
        <f t="shared" si="2339"/>
        <v>2.4676415469670498E-7</v>
      </c>
      <c r="BE1780" s="13">
        <f t="shared" si="2340"/>
        <v>6.8937138128299441E-7</v>
      </c>
      <c r="BF1780" s="13">
        <f t="shared" si="2341"/>
        <v>9.629293645102693E-7</v>
      </c>
      <c r="BG1780" s="13">
        <f t="shared" si="2342"/>
        <v>8.9669418275963248E-7</v>
      </c>
      <c r="BH1780" s="13">
        <f t="shared" si="2343"/>
        <v>6.2626124539563042E-7</v>
      </c>
      <c r="BI1780" s="13">
        <f t="shared" si="2344"/>
        <v>3.4991028604865566E-7</v>
      </c>
      <c r="BJ1780" s="14">
        <f t="shared" si="2345"/>
        <v>0.84092922411396709</v>
      </c>
      <c r="BK1780" s="14">
        <f t="shared" si="2346"/>
        <v>0.11263482961289908</v>
      </c>
      <c r="BL1780" s="14">
        <f t="shared" si="2347"/>
        <v>3.2731958696320625E-2</v>
      </c>
      <c r="BM1780" s="14">
        <f t="shared" si="2348"/>
        <v>0.59545294419795547</v>
      </c>
      <c r="BN1780" s="14">
        <f t="shared" si="2349"/>
        <v>0.38039391616379697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1.2153</v>
      </c>
      <c r="F1781" s="10">
        <f>VLOOKUP(B1781,home!$B$2:$E$405,3,FALSE)</f>
        <v>2.3771</v>
      </c>
      <c r="G1781" s="10">
        <f>VLOOKUP(C1781,away!$B$2:$E$405,4,FALSE)</f>
        <v>0.45710000000000001</v>
      </c>
      <c r="H1781" s="10">
        <f>VLOOKUP(A1781,away!$A$2:$E$405,3,FALSE)</f>
        <v>0.91669999999999996</v>
      </c>
      <c r="I1781" s="10">
        <f>VLOOKUP(C1781,away!$B$2:$E$405,3,FALSE)</f>
        <v>1.3332999999999999</v>
      </c>
      <c r="J1781" s="10">
        <f>VLOOKUP(B1781,home!$B$2:$E$405,4,FALSE)</f>
        <v>0.96970000000000001</v>
      </c>
      <c r="K1781" s="12">
        <f t="shared" si="2294"/>
        <v>1.320511449873</v>
      </c>
      <c r="L1781" s="12">
        <f t="shared" si="2295"/>
        <v>1.185202355867</v>
      </c>
      <c r="M1781" s="13">
        <f t="shared" si="2296"/>
        <v>8.1617318277303216E-2</v>
      </c>
      <c r="N1781" s="13">
        <f t="shared" si="2297"/>
        <v>0.10777660329310777</v>
      </c>
      <c r="O1781" s="13">
        <f t="shared" si="2298"/>
        <v>9.6733037901806512E-2</v>
      </c>
      <c r="P1781" s="13">
        <f t="shared" si="2299"/>
        <v>0.12773708413033438</v>
      </c>
      <c r="Q1781" s="13">
        <f t="shared" si="2300"/>
        <v>7.1160119338484457E-2</v>
      </c>
      <c r="R1781" s="13">
        <f t="shared" si="2301"/>
        <v>5.7324112205696456E-2</v>
      </c>
      <c r="S1781" s="13">
        <f t="shared" si="2302"/>
        <v>4.99794743521291E-2</v>
      </c>
      <c r="T1781" s="13">
        <f t="shared" si="2303"/>
        <v>8.4339141083748639E-2</v>
      </c>
      <c r="U1781" s="13">
        <f t="shared" si="2304"/>
        <v>7.569714652142677E-2</v>
      </c>
      <c r="V1781" s="13">
        <f t="shared" si="2305"/>
        <v>8.6912822137640462E-3</v>
      </c>
      <c r="W1781" s="13">
        <f t="shared" si="2306"/>
        <v>3.1322584120265937E-2</v>
      </c>
      <c r="X1781" s="13">
        <f t="shared" si="2307"/>
        <v>3.712360049118147E-2</v>
      </c>
      <c r="Y1781" s="13">
        <f t="shared" si="2308"/>
        <v>2.1999489380206804E-2</v>
      </c>
      <c r="Z1781" s="13">
        <f t="shared" si="2309"/>
        <v>2.2646890944725221E-2</v>
      </c>
      <c r="AA1781" s="13">
        <f t="shared" si="2310"/>
        <v>2.9905478796534816E-2</v>
      </c>
      <c r="AB1781" s="13">
        <f t="shared" si="2311"/>
        <v>1.9745263582379231E-2</v>
      </c>
      <c r="AC1781" s="13">
        <f t="shared" si="2312"/>
        <v>8.5015584833359359E-4</v>
      </c>
      <c r="AD1781" s="13">
        <f t="shared" si="2313"/>
        <v>1.0340457742605346E-2</v>
      </c>
      <c r="AE1781" s="13">
        <f t="shared" si="2314"/>
        <v>1.2255534877279015E-2</v>
      </c>
      <c r="AF1781" s="13">
        <f t="shared" si="2315"/>
        <v>7.2626444044806386E-3</v>
      </c>
      <c r="AG1781" s="13">
        <f t="shared" si="2316"/>
        <v>2.8692344193382451E-3</v>
      </c>
      <c r="AH1781" s="13">
        <f t="shared" si="2317"/>
        <v>6.7102871251878459E-3</v>
      </c>
      <c r="AI1781" s="13">
        <f t="shared" si="2318"/>
        <v>8.8610109807459262E-3</v>
      </c>
      <c r="AJ1781" s="13">
        <f t="shared" si="2319"/>
        <v>5.85053322876269E-3</v>
      </c>
      <c r="AK1781" s="13">
        <f t="shared" si="2320"/>
        <v>2.5752320388145278E-3</v>
      </c>
      <c r="AL1781" s="13">
        <f t="shared" si="2321"/>
        <v>5.3222248128033988E-5</v>
      </c>
      <c r="AM1781" s="13">
        <f t="shared" si="2322"/>
        <v>2.7309385692076541E-3</v>
      </c>
      <c r="AN1781" s="13">
        <f t="shared" si="2323"/>
        <v>3.2367148259529652E-3</v>
      </c>
      <c r="AO1781" s="13">
        <f t="shared" si="2324"/>
        <v>1.9180810184945512E-3</v>
      </c>
      <c r="AP1781" s="13">
        <f t="shared" si="2325"/>
        <v>7.5777138062117202E-4</v>
      </c>
      <c r="AQ1781" s="13">
        <f t="shared" si="2326"/>
        <v>2.2452810638020073E-4</v>
      </c>
      <c r="AR1781" s="13">
        <f t="shared" si="2327"/>
        <v>1.5906096218633247E-3</v>
      </c>
      <c r="AS1781" s="13">
        <f t="shared" si="2328"/>
        <v>2.1004182179486831E-3</v>
      </c>
      <c r="AT1781" s="13">
        <f t="shared" si="2329"/>
        <v>1.3868131531615396E-3</v>
      </c>
      <c r="AU1781" s="13">
        <f t="shared" si="2330"/>
        <v>6.1043421586143038E-4</v>
      </c>
      <c r="AV1781" s="13">
        <f t="shared" si="2331"/>
        <v>2.0152134285981635E-4</v>
      </c>
      <c r="AW1781" s="13">
        <f t="shared" si="2332"/>
        <v>2.3137977366103178E-6</v>
      </c>
      <c r="AX1781" s="13">
        <f t="shared" si="2333"/>
        <v>6.0103927492308261E-4</v>
      </c>
      <c r="AY1781" s="13">
        <f t="shared" si="2334"/>
        <v>7.1235316460743097E-4</v>
      </c>
      <c r="AZ1781" s="13">
        <f t="shared" si="2335"/>
        <v>4.2214132445102015E-4</v>
      </c>
      <c r="BA1781" s="13">
        <f t="shared" si="2336"/>
        <v>1.6677429741605482E-4</v>
      </c>
      <c r="BB1781" s="13">
        <f t="shared" si="2337"/>
        <v>4.9415322548893011E-5</v>
      </c>
      <c r="BC1781" s="13">
        <f t="shared" si="2338"/>
        <v>1.1713431340175122E-5</v>
      </c>
      <c r="BD1781" s="13">
        <f t="shared" si="2339"/>
        <v>3.1419904518285505E-4</v>
      </c>
      <c r="BE1781" s="13">
        <f t="shared" si="2340"/>
        <v>4.1490343670312412E-4</v>
      </c>
      <c r="BF1781" s="13">
        <f t="shared" si="2341"/>
        <v>2.7394236937906656E-4</v>
      </c>
      <c r="BG1781" s="13">
        <f t="shared" si="2342"/>
        <v>1.2058134512346535E-4</v>
      </c>
      <c r="BH1781" s="13">
        <f t="shared" si="2343"/>
        <v>3.9807261719155964E-5</v>
      </c>
      <c r="BI1781" s="13">
        <f t="shared" si="2344"/>
        <v>1.0513188977647318E-5</v>
      </c>
      <c r="BJ1781" s="14">
        <f t="shared" si="2345"/>
        <v>0.39728087986664146</v>
      </c>
      <c r="BK1781" s="14">
        <f t="shared" si="2346"/>
        <v>0.26964089023459981</v>
      </c>
      <c r="BL1781" s="14">
        <f t="shared" si="2347"/>
        <v>0.3104658455801349</v>
      </c>
      <c r="BM1781" s="14">
        <f t="shared" si="2348"/>
        <v>0.45697619211249779</v>
      </c>
      <c r="BN1781" s="14">
        <f t="shared" si="2349"/>
        <v>0.54234827514673278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1.5221</v>
      </c>
      <c r="F1782" s="10">
        <f>VLOOKUP(B1782,home!$B$2:$E$405,3,FALSE)</f>
        <v>0.80300000000000005</v>
      </c>
      <c r="G1782" s="10">
        <f>VLOOKUP(C1782,away!$B$2:$E$405,4,FALSE)</f>
        <v>1.095</v>
      </c>
      <c r="H1782" s="10">
        <f>VLOOKUP(A1782,away!$A$2:$E$405,3,FALSE)</f>
        <v>1.1471</v>
      </c>
      <c r="I1782" s="10">
        <f>VLOOKUP(C1782,away!$B$2:$E$405,3,FALSE)</f>
        <v>0.87180000000000002</v>
      </c>
      <c r="J1782" s="10">
        <f>VLOOKUP(B1782,home!$B$2:$E$405,4,FALSE)</f>
        <v>1.1624000000000001</v>
      </c>
      <c r="K1782" s="12">
        <f t="shared" si="2294"/>
        <v>1.3383596985000001</v>
      </c>
      <c r="L1782" s="12">
        <f t="shared" si="2295"/>
        <v>1.1624485650720002</v>
      </c>
      <c r="M1782" s="13">
        <f t="shared" si="2296"/>
        <v>8.2018679115135398E-2</v>
      </c>
      <c r="N1782" s="13">
        <f t="shared" si="2297"/>
        <v>0.10977049465190086</v>
      </c>
      <c r="O1782" s="13">
        <f t="shared" si="2298"/>
        <v>9.5342495846489989E-2</v>
      </c>
      <c r="P1782" s="13">
        <f t="shared" si="2299"/>
        <v>0.12760255399534587</v>
      </c>
      <c r="Q1782" s="13">
        <f t="shared" si="2300"/>
        <v>7.3456203063256981E-2</v>
      </c>
      <c r="R1782" s="13">
        <f t="shared" si="2301"/>
        <v>5.5415373743567739E-2</v>
      </c>
      <c r="S1782" s="13">
        <f t="shared" si="2302"/>
        <v>4.9630193883268933E-2</v>
      </c>
      <c r="T1782" s="13">
        <f t="shared" si="2303"/>
        <v>8.5389057846520552E-2</v>
      </c>
      <c r="U1782" s="13">
        <f t="shared" si="2304"/>
        <v>7.4165702895706134E-2</v>
      </c>
      <c r="V1782" s="13">
        <f t="shared" si="2305"/>
        <v>8.5792645218987409E-3</v>
      </c>
      <c r="W1782" s="13">
        <f t="shared" si="2306"/>
        <v>3.27702739282318E-2</v>
      </c>
      <c r="X1782" s="13">
        <f t="shared" si="2307"/>
        <v>3.809375790488944E-2</v>
      </c>
      <c r="Y1782" s="13">
        <f t="shared" si="2308"/>
        <v>2.2141017107369453E-2</v>
      </c>
      <c r="Z1782" s="13">
        <f t="shared" si="2309"/>
        <v>2.1472507230379634E-2</v>
      </c>
      <c r="AA1782" s="13">
        <f t="shared" si="2310"/>
        <v>2.8737938302889957E-2</v>
      </c>
      <c r="AB1782" s="13">
        <f t="shared" si="2311"/>
        <v>1.9230849221283708E-2</v>
      </c>
      <c r="AC1782" s="13">
        <f t="shared" si="2312"/>
        <v>8.3421245944108476E-4</v>
      </c>
      <c r="AD1782" s="13">
        <f t="shared" si="2313"/>
        <v>1.0964603483587684E-2</v>
      </c>
      <c r="AE1782" s="13">
        <f t="shared" si="2314"/>
        <v>1.2745787586079959E-2</v>
      </c>
      <c r="AF1782" s="13">
        <f t="shared" si="2315"/>
        <v>7.408161245075583E-3</v>
      </c>
      <c r="AG1782" s="13">
        <f t="shared" si="2316"/>
        <v>2.8705354697200376E-3</v>
      </c>
      <c r="AH1782" s="13">
        <f t="shared" si="2317"/>
        <v>6.240171304613241E-3</v>
      </c>
      <c r="AI1782" s="13">
        <f t="shared" si="2318"/>
        <v>8.3515937858305283E-3</v>
      </c>
      <c r="AJ1782" s="13">
        <f t="shared" si="2319"/>
        <v>5.5887182705993115E-3</v>
      </c>
      <c r="AK1782" s="13">
        <f t="shared" si="2320"/>
        <v>2.4932384332135788E-3</v>
      </c>
      <c r="AL1782" s="13">
        <f t="shared" si="2321"/>
        <v>5.1913852574969278E-5</v>
      </c>
      <c r="AM1782" s="13">
        <f t="shared" si="2322"/>
        <v>2.9349166824932933E-3</v>
      </c>
      <c r="AN1782" s="13">
        <f t="shared" si="2323"/>
        <v>3.4116896861702043E-3</v>
      </c>
      <c r="AO1782" s="13">
        <f t="shared" si="2324"/>
        <v>1.9829568900797492E-3</v>
      </c>
      <c r="AP1782" s="13">
        <f t="shared" si="2325"/>
        <v>7.6836179715761331E-4</v>
      </c>
      <c r="AQ1782" s="13">
        <f t="shared" si="2326"/>
        <v>2.2329526714050279E-4</v>
      </c>
      <c r="AR1782" s="13">
        <f t="shared" si="2327"/>
        <v>1.4507756357702262E-3</v>
      </c>
      <c r="AS1782" s="13">
        <f t="shared" si="2328"/>
        <v>1.941659642480586E-3</v>
      </c>
      <c r="AT1782" s="13">
        <f t="shared" si="2329"/>
        <v>1.299319506849968E-3</v>
      </c>
      <c r="AU1782" s="13">
        <f t="shared" si="2330"/>
        <v>5.796522878142973E-4</v>
      </c>
      <c r="AV1782" s="13">
        <f t="shared" si="2331"/>
        <v>1.9394581528849459E-4</v>
      </c>
      <c r="AW1782" s="13">
        <f t="shared" si="2332"/>
        <v>2.2435066173580878E-6</v>
      </c>
      <c r="AX1782" s="13">
        <f t="shared" si="2333"/>
        <v>6.5466236771739047E-4</v>
      </c>
      <c r="AY1782" s="13">
        <f t="shared" si="2334"/>
        <v>7.6101132995971886E-4</v>
      </c>
      <c r="AZ1782" s="13">
        <f t="shared" si="2335"/>
        <v>4.4231826425760498E-4</v>
      </c>
      <c r="BA1782" s="13">
        <f t="shared" si="2336"/>
        <v>1.7139074386379686E-4</v>
      </c>
      <c r="BB1782" s="13">
        <f t="shared" si="2337"/>
        <v>4.9808231067773369E-5</v>
      </c>
      <c r="BC1782" s="13">
        <f t="shared" si="2338"/>
        <v>1.1579901346701553E-5</v>
      </c>
      <c r="BD1782" s="13">
        <f t="shared" si="2339"/>
        <v>2.8107534267375275E-4</v>
      </c>
      <c r="BE1782" s="13">
        <f t="shared" si="2340"/>
        <v>3.7617991087662795E-4</v>
      </c>
      <c r="BF1782" s="13">
        <f t="shared" si="2341"/>
        <v>2.5173201605130043E-4</v>
      </c>
      <c r="BG1782" s="13">
        <f t="shared" si="2342"/>
        <v>1.1230266170173854E-4</v>
      </c>
      <c r="BH1782" s="13">
        <f t="shared" si="2343"/>
        <v>3.7575339113971582E-5</v>
      </c>
      <c r="BI1782" s="13">
        <f t="shared" si="2344"/>
        <v>1.0057863905522056E-5</v>
      </c>
      <c r="BJ1782" s="14">
        <f t="shared" si="2345"/>
        <v>0.4070218834478867</v>
      </c>
      <c r="BK1782" s="14">
        <f t="shared" si="2346"/>
        <v>0.26947782915762469</v>
      </c>
      <c r="BL1782" s="14">
        <f t="shared" si="2347"/>
        <v>0.30210035782672062</v>
      </c>
      <c r="BM1782" s="14">
        <f t="shared" si="2348"/>
        <v>0.45570800942357259</v>
      </c>
      <c r="BN1782" s="14">
        <f t="shared" si="2349"/>
        <v>0.54360580041569684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1.5221</v>
      </c>
      <c r="F1783" s="10">
        <f>VLOOKUP(B1783,home!$B$2:$E$405,3,FALSE)</f>
        <v>0.80300000000000005</v>
      </c>
      <c r="G1783" s="10">
        <f>VLOOKUP(C1783,away!$B$2:$E$405,4,FALSE)</f>
        <v>0.876</v>
      </c>
      <c r="H1783" s="10">
        <f>VLOOKUP(A1783,away!$A$2:$E$405,3,FALSE)</f>
        <v>1.1471</v>
      </c>
      <c r="I1783" s="10">
        <f>VLOOKUP(C1783,away!$B$2:$E$405,3,FALSE)</f>
        <v>0.96860000000000002</v>
      </c>
      <c r="J1783" s="10">
        <f>VLOOKUP(B1783,home!$B$2:$E$405,4,FALSE)</f>
        <v>1.0654999999999999</v>
      </c>
      <c r="K1783" s="12">
        <f t="shared" si="2294"/>
        <v>1.0706877588000001</v>
      </c>
      <c r="L1783" s="12">
        <f t="shared" si="2295"/>
        <v>1.18385686943</v>
      </c>
      <c r="M1783" s="13">
        <f t="shared" si="2296"/>
        <v>0.10492131106264478</v>
      </c>
      <c r="N1783" s="13">
        <f t="shared" si="2297"/>
        <v>0.11233796339202082</v>
      </c>
      <c r="O1783" s="13">
        <f t="shared" si="2298"/>
        <v>0.12421181485111386</v>
      </c>
      <c r="P1783" s="13">
        <f t="shared" si="2299"/>
        <v>0.1329920696594197</v>
      </c>
      <c r="Q1783" s="13">
        <f t="shared" si="2300"/>
        <v>6.0139441126179603E-2</v>
      </c>
      <c r="R1783" s="13">
        <f t="shared" si="2301"/>
        <v>7.3524505137929241E-2</v>
      </c>
      <c r="S1783" s="13">
        <f t="shared" si="2302"/>
        <v>4.2143227179404309E-2</v>
      </c>
      <c r="T1783" s="13">
        <f t="shared" si="2303"/>
        <v>7.1196490500908774E-2</v>
      </c>
      <c r="U1783" s="13">
        <f t="shared" si="2304"/>
        <v>7.8721787623008563E-2</v>
      </c>
      <c r="V1783" s="13">
        <f t="shared" si="2305"/>
        <v>5.9353634197660864E-3</v>
      </c>
      <c r="W1783" s="13">
        <f t="shared" si="2306"/>
        <v>2.1463521144957934E-2</v>
      </c>
      <c r="X1783" s="13">
        <f t="shared" si="2307"/>
        <v>2.5409736949614507E-2</v>
      </c>
      <c r="Y1783" s="13">
        <f t="shared" si="2308"/>
        <v>1.5040745819105217E-2</v>
      </c>
      <c r="Z1783" s="13">
        <f t="shared" si="2309"/>
        <v>2.9014163492992944E-2</v>
      </c>
      <c r="AA1783" s="13">
        <f t="shared" si="2310"/>
        <v>3.1065109683769403E-2</v>
      </c>
      <c r="AB1783" s="13">
        <f t="shared" si="2311"/>
        <v>1.663051633209562E-2</v>
      </c>
      <c r="AC1783" s="13">
        <f t="shared" si="2312"/>
        <v>4.7020730189420608E-4</v>
      </c>
      <c r="AD1783" s="13">
        <f t="shared" si="2313"/>
        <v>5.7451823376628549E-3</v>
      </c>
      <c r="AE1783" s="13">
        <f t="shared" si="2314"/>
        <v>6.8014735765700761E-3</v>
      </c>
      <c r="AF1783" s="13">
        <f t="shared" si="2315"/>
        <v>4.0259856079345588E-3</v>
      </c>
      <c r="AG1783" s="13">
        <f t="shared" si="2316"/>
        <v>1.5887302393932136E-3</v>
      </c>
      <c r="AH1783" s="13">
        <f t="shared" si="2317"/>
        <v>8.5871541904862046E-3</v>
      </c>
      <c r="AI1783" s="13">
        <f t="shared" si="2318"/>
        <v>9.1941608746817054E-3</v>
      </c>
      <c r="AJ1783" s="13">
        <f t="shared" si="2319"/>
        <v>4.9220377504798013E-3</v>
      </c>
      <c r="AK1783" s="13">
        <f t="shared" si="2320"/>
        <v>1.7566551892634044E-3</v>
      </c>
      <c r="AL1783" s="13">
        <f t="shared" si="2321"/>
        <v>2.3840282441970361E-5</v>
      </c>
      <c r="AM1783" s="13">
        <f t="shared" si="2322"/>
        <v>1.2302592802019179E-3</v>
      </c>
      <c r="AN1783" s="13">
        <f t="shared" si="2323"/>
        <v>1.4564509000470477E-3</v>
      </c>
      <c r="AO1783" s="13">
        <f t="shared" si="2324"/>
        <v>8.6211470150410207E-4</v>
      </c>
      <c r="AP1783" s="13">
        <f t="shared" si="2325"/>
        <v>3.4020680387074163E-4</v>
      </c>
      <c r="AQ1783" s="13">
        <f t="shared" si="2326"/>
        <v>1.0068904044730055E-4</v>
      </c>
      <c r="AR1783" s="13">
        <f t="shared" si="2327"/>
        <v>2.0331922954523397E-3</v>
      </c>
      <c r="AS1783" s="13">
        <f t="shared" si="2328"/>
        <v>2.1769141020272936E-3</v>
      </c>
      <c r="AT1783" s="13">
        <f t="shared" si="2329"/>
        <v>1.165397640499859E-3</v>
      </c>
      <c r="AU1783" s="13">
        <f t="shared" si="2330"/>
        <v>4.159256626058674E-4</v>
      </c>
      <c r="AV1783" s="13">
        <f t="shared" si="2331"/>
        <v>1.1133162888072028E-4</v>
      </c>
      <c r="AW1783" s="13">
        <f t="shared" si="2332"/>
        <v>8.394038009986279E-7</v>
      </c>
      <c r="AX1783" s="13">
        <f t="shared" si="2333"/>
        <v>2.1953725857704867E-4</v>
      </c>
      <c r="AY1783" s="13">
        <f t="shared" si="2334"/>
        <v>2.5990069166226926E-4</v>
      </c>
      <c r="AZ1783" s="13">
        <f t="shared" si="2335"/>
        <v>1.5384260959699293E-4</v>
      </c>
      <c r="BA1783" s="13">
        <f t="shared" si="2336"/>
        <v>6.0709210060812553E-5</v>
      </c>
      <c r="BB1783" s="13">
        <f t="shared" si="2337"/>
        <v>1.7967753842040453E-5</v>
      </c>
      <c r="BC1783" s="13">
        <f t="shared" si="2338"/>
        <v>4.2542497628253707E-6</v>
      </c>
      <c r="BD1783" s="13">
        <f t="shared" si="2339"/>
        <v>4.0116811097390078E-4</v>
      </c>
      <c r="BE1783" s="13">
        <f t="shared" si="2340"/>
        <v>4.2952578564067561E-4</v>
      </c>
      <c r="BF1783" s="13">
        <f t="shared" si="2341"/>
        <v>2.2994400038721209E-4</v>
      </c>
      <c r="BG1783" s="13">
        <f t="shared" si="2342"/>
        <v>8.2066075474696829E-5</v>
      </c>
      <c r="BH1783" s="13">
        <f t="shared" si="2343"/>
        <v>2.19667856058787E-5</v>
      </c>
      <c r="BI1783" s="13">
        <f t="shared" si="2344"/>
        <v>4.7039136896796753E-6</v>
      </c>
      <c r="BJ1783" s="14">
        <f t="shared" si="2345"/>
        <v>0.32845520319392058</v>
      </c>
      <c r="BK1783" s="14">
        <f t="shared" si="2346"/>
        <v>0.28674591959723333</v>
      </c>
      <c r="BL1783" s="14">
        <f t="shared" si="2347"/>
        <v>0.35568587763406589</v>
      </c>
      <c r="BM1783" s="14">
        <f t="shared" si="2348"/>
        <v>0.39151499740104351</v>
      </c>
      <c r="BN1783" s="14">
        <f t="shared" si="2349"/>
        <v>0.60812710522930802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1.5221</v>
      </c>
      <c r="F1784" s="10">
        <f>VLOOKUP(B1784,home!$B$2:$E$405,3,FALSE)</f>
        <v>0.73</v>
      </c>
      <c r="G1784" s="10">
        <f>VLOOKUP(C1784,away!$B$2:$E$405,4,FALSE)</f>
        <v>0.73909999999999998</v>
      </c>
      <c r="H1784" s="10">
        <f>VLOOKUP(A1784,away!$A$2:$E$405,3,FALSE)</f>
        <v>1.1471</v>
      </c>
      <c r="I1784" s="10">
        <f>VLOOKUP(C1784,away!$B$2:$E$405,3,FALSE)</f>
        <v>0.32690000000000002</v>
      </c>
      <c r="J1784" s="10">
        <f>VLOOKUP(B1784,home!$B$2:$E$405,4,FALSE)</f>
        <v>1.0654999999999999</v>
      </c>
      <c r="K1784" s="12">
        <f t="shared" si="2294"/>
        <v>0.82123840029999995</v>
      </c>
      <c r="L1784" s="12">
        <f t="shared" si="2295"/>
        <v>0.399548637845</v>
      </c>
      <c r="M1784" s="13">
        <f t="shared" si="2296"/>
        <v>0.29499790093417655</v>
      </c>
      <c r="N1784" s="13">
        <f t="shared" si="2297"/>
        <v>0.24226360425504104</v>
      </c>
      <c r="O1784" s="13">
        <f t="shared" si="2298"/>
        <v>0.11786600948538449</v>
      </c>
      <c r="P1784" s="13">
        <f t="shared" si="2299"/>
        <v>9.6796093079521792E-2</v>
      </c>
      <c r="Q1784" s="13">
        <f t="shared" si="2300"/>
        <v>9.9478087404661075E-2</v>
      </c>
      <c r="R1784" s="13">
        <f t="shared" si="2301"/>
        <v>2.3546601769055611E-2</v>
      </c>
      <c r="S1784" s="13">
        <f t="shared" si="2302"/>
        <v>7.9402968680360834E-3</v>
      </c>
      <c r="T1784" s="13">
        <f t="shared" si="2303"/>
        <v>3.9746334317958182E-2</v>
      </c>
      <c r="U1784" s="13">
        <f t="shared" si="2304"/>
        <v>1.933737356932038E-2</v>
      </c>
      <c r="V1784" s="13">
        <f t="shared" si="2305"/>
        <v>2.8948971135182313E-4</v>
      </c>
      <c r="W1784" s="13">
        <f t="shared" si="2306"/>
        <v>2.7231741788369145E-2</v>
      </c>
      <c r="X1784" s="13">
        <f t="shared" si="2307"/>
        <v>1.0880405337689655E-2</v>
      </c>
      <c r="Y1784" s="13">
        <f t="shared" si="2308"/>
        <v>2.1736255659376845E-3</v>
      </c>
      <c r="Z1784" s="13">
        <f t="shared" si="2309"/>
        <v>3.1360042209016134E-3</v>
      </c>
      <c r="AA1784" s="13">
        <f t="shared" si="2310"/>
        <v>2.5754070897072889E-3</v>
      </c>
      <c r="AB1784" s="13">
        <f t="shared" si="2311"/>
        <v>1.057511599236246E-3</v>
      </c>
      <c r="AC1784" s="13">
        <f t="shared" si="2312"/>
        <v>5.9367950070235075E-6</v>
      </c>
      <c r="AD1784" s="13">
        <f t="shared" si="2313"/>
        <v>5.5909380159157333E-3</v>
      </c>
      <c r="AE1784" s="13">
        <f t="shared" si="2314"/>
        <v>2.2338516685349581E-3</v>
      </c>
      <c r="AF1784" s="13">
        <f t="shared" si="2315"/>
        <v>4.4626619565546146E-4</v>
      </c>
      <c r="AG1784" s="13">
        <f t="shared" si="2316"/>
        <v>5.9435016863469987E-5</v>
      </c>
      <c r="AH1784" s="13">
        <f t="shared" si="2317"/>
        <v>3.1324655368435242E-4</v>
      </c>
      <c r="AI1784" s="13">
        <f t="shared" si="2318"/>
        <v>2.5725009864722569E-4</v>
      </c>
      <c r="AJ1784" s="13">
        <f t="shared" si="2319"/>
        <v>1.0563182974503239E-4</v>
      </c>
      <c r="AK1784" s="13">
        <f t="shared" si="2320"/>
        <v>2.8916304960190783E-5</v>
      </c>
      <c r="AL1784" s="13">
        <f t="shared" si="2321"/>
        <v>7.7920359470234037E-8</v>
      </c>
      <c r="AM1784" s="13">
        <f t="shared" si="2322"/>
        <v>9.1829859847341873E-4</v>
      </c>
      <c r="AN1784" s="13">
        <f t="shared" si="2323"/>
        <v>3.6690495415502705E-4</v>
      </c>
      <c r="AO1784" s="13">
        <f t="shared" si="2324"/>
        <v>7.3298187325611608E-5</v>
      </c>
      <c r="AP1784" s="13">
        <f t="shared" si="2325"/>
        <v>9.7620636341519239E-6</v>
      </c>
      <c r="AQ1784" s="13">
        <f t="shared" si="2326"/>
        <v>9.7510480689540261E-7</v>
      </c>
      <c r="AR1784" s="13">
        <f t="shared" si="2327"/>
        <v>2.5031446766844753E-5</v>
      </c>
      <c r="AS1784" s="13">
        <f t="shared" si="2328"/>
        <v>2.0556785299998191E-5</v>
      </c>
      <c r="AT1784" s="13">
        <f t="shared" si="2329"/>
        <v>8.4410107375405337E-6</v>
      </c>
      <c r="AU1784" s="13">
        <f t="shared" si="2330"/>
        <v>2.3106940516709702E-6</v>
      </c>
      <c r="AV1784" s="13">
        <f t="shared" si="2331"/>
        <v>4.7440767164424822E-7</v>
      </c>
      <c r="AW1784" s="13">
        <f t="shared" si="2332"/>
        <v>7.1021092618944794E-10</v>
      </c>
      <c r="AX1784" s="13">
        <f t="shared" si="2333"/>
        <v>1.256903453346737E-4</v>
      </c>
      <c r="AY1784" s="13">
        <f t="shared" si="2334"/>
        <v>5.0219406268736522E-5</v>
      </c>
      <c r="AZ1784" s="13">
        <f t="shared" si="2335"/>
        <v>1.0032547684029164E-5</v>
      </c>
      <c r="BA1784" s="13">
        <f t="shared" si="2336"/>
        <v>1.3361635870896213E-6</v>
      </c>
      <c r="BB1784" s="13">
        <f t="shared" si="2337"/>
        <v>1.3346558528993677E-7</v>
      </c>
      <c r="BC1784" s="13">
        <f t="shared" si="2338"/>
        <v>1.0665198560355988E-8</v>
      </c>
      <c r="BD1784" s="13">
        <f t="shared" si="2339"/>
        <v>1.6668800764970741E-6</v>
      </c>
      <c r="BE1784" s="13">
        <f t="shared" si="2340"/>
        <v>1.3689059275143988E-6</v>
      </c>
      <c r="BF1784" s="13">
        <f t="shared" si="2341"/>
        <v>5.620990570365562E-7</v>
      </c>
      <c r="BG1784" s="13">
        <f t="shared" si="2342"/>
        <v>1.5387244347027995E-7</v>
      </c>
      <c r="BH1784" s="13">
        <f t="shared" si="2343"/>
        <v>3.1591489831446219E-8</v>
      </c>
      <c r="BI1784" s="13">
        <f t="shared" si="2344"/>
        <v>5.1888289144541228E-9</v>
      </c>
      <c r="BJ1784" s="14">
        <f t="shared" si="2345"/>
        <v>0.43166095106867991</v>
      </c>
      <c r="BK1784" s="14">
        <f t="shared" si="2346"/>
        <v>0.40008001471472154</v>
      </c>
      <c r="BL1784" s="14">
        <f t="shared" si="2347"/>
        <v>0.16514855118209187</v>
      </c>
      <c r="BM1784" s="14">
        <f t="shared" si="2348"/>
        <v>0.12502700556249635</v>
      </c>
      <c r="BN1784" s="14">
        <f t="shared" si="2349"/>
        <v>0.87494829692784049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1.5207999999999999</v>
      </c>
      <c r="F1785" s="10">
        <f>VLOOKUP(B1785,home!$B$2:$E$405,3,FALSE)</f>
        <v>1.2274</v>
      </c>
      <c r="G1785" s="10">
        <f>VLOOKUP(C1785,away!$B$2:$E$405,4,FALSE)</f>
        <v>0.78910000000000002</v>
      </c>
      <c r="H1785" s="10">
        <f>VLOOKUP(A1785,away!$A$2:$E$405,3,FALSE)</f>
        <v>1.1375</v>
      </c>
      <c r="I1785" s="10">
        <f>VLOOKUP(C1785,away!$B$2:$E$405,3,FALSE)</f>
        <v>1.4652000000000001</v>
      </c>
      <c r="J1785" s="10">
        <f>VLOOKUP(B1785,home!$B$2:$E$405,4,FALSE)</f>
        <v>0.99629999999999996</v>
      </c>
      <c r="K1785" s="12">
        <f t="shared" si="2294"/>
        <v>1.4729576698720002</v>
      </c>
      <c r="L1785" s="12">
        <f t="shared" si="2295"/>
        <v>1.6604983394999999</v>
      </c>
      <c r="M1785" s="13">
        <f t="shared" si="2296"/>
        <v>4.356696891791606E-2</v>
      </c>
      <c r="N1785" s="13">
        <f t="shared" si="2297"/>
        <v>6.4172301020719483E-2</v>
      </c>
      <c r="O1785" s="13">
        <f t="shared" si="2298"/>
        <v>7.2342879545247707E-2</v>
      </c>
      <c r="P1785" s="13">
        <f t="shared" si="2299"/>
        <v>0.10655799928679885</v>
      </c>
      <c r="Q1785" s="13">
        <f t="shared" si="2300"/>
        <v>4.7261541490901789E-2</v>
      </c>
      <c r="R1785" s="13">
        <f t="shared" si="2301"/>
        <v>6.0062615679766188E-2</v>
      </c>
      <c r="S1785" s="13">
        <f t="shared" si="2302"/>
        <v>6.5156054540990077E-2</v>
      </c>
      <c r="T1785" s="13">
        <f t="shared" si="2303"/>
        <v>7.8477711167852765E-2</v>
      </c>
      <c r="U1785" s="13">
        <f t="shared" si="2304"/>
        <v>8.8469690438085863E-2</v>
      </c>
      <c r="V1785" s="13">
        <f t="shared" si="2305"/>
        <v>1.770683663883698E-2</v>
      </c>
      <c r="W1785" s="13">
        <f t="shared" si="2306"/>
        <v>2.3204750009665862E-2</v>
      </c>
      <c r="X1785" s="13">
        <f t="shared" si="2307"/>
        <v>3.8531448859562764E-2</v>
      </c>
      <c r="Y1785" s="13">
        <f t="shared" si="2308"/>
        <v>3.1990703424916576E-2</v>
      </c>
      <c r="Z1785" s="13">
        <f t="shared" si="2309"/>
        <v>3.3244624534092805E-2</v>
      </c>
      <c r="AA1785" s="13">
        <f t="shared" si="2310"/>
        <v>4.8967924689506857E-2</v>
      </c>
      <c r="AB1785" s="13">
        <f t="shared" si="2311"/>
        <v>3.6063840124561819E-2</v>
      </c>
      <c r="AC1785" s="13">
        <f t="shared" si="2312"/>
        <v>2.706759749409521E-3</v>
      </c>
      <c r="AD1785" s="13">
        <f t="shared" si="2313"/>
        <v>8.544903626049925E-3</v>
      </c>
      <c r="AE1785" s="13">
        <f t="shared" si="2314"/>
        <v>1.4188798282243427E-2</v>
      </c>
      <c r="AF1785" s="13">
        <f t="shared" si="2315"/>
        <v>1.1780237993582835E-2</v>
      </c>
      <c r="AG1785" s="13">
        <f t="shared" si="2316"/>
        <v>6.5203552090863691E-3</v>
      </c>
      <c r="AH1785" s="13">
        <f t="shared" si="2317"/>
        <v>1.3800660959040506E-2</v>
      </c>
      <c r="AI1785" s="13">
        <f t="shared" si="2318"/>
        <v>2.0327789408921784E-2</v>
      </c>
      <c r="AJ1785" s="13">
        <f t="shared" si="2319"/>
        <v>1.4970986660707083E-2</v>
      </c>
      <c r="AK1785" s="13">
        <f t="shared" si="2320"/>
        <v>7.3505432091466368E-3</v>
      </c>
      <c r="AL1785" s="13">
        <f t="shared" si="2321"/>
        <v>2.6481245825527732E-4</v>
      </c>
      <c r="AM1785" s="13">
        <f t="shared" si="2322"/>
        <v>2.517256266861459E-3</v>
      </c>
      <c r="AN1785" s="13">
        <f t="shared" si="2323"/>
        <v>4.1798998512194204E-3</v>
      </c>
      <c r="AO1785" s="13">
        <f t="shared" si="2324"/>
        <v>3.4703583811130732E-3</v>
      </c>
      <c r="AP1785" s="13">
        <f t="shared" si="2325"/>
        <v>1.920841443102722E-3</v>
      </c>
      <c r="AQ1785" s="13">
        <f t="shared" si="2326"/>
        <v>7.9738850667871288E-4</v>
      </c>
      <c r="AR1785" s="13">
        <f t="shared" si="2327"/>
        <v>4.5831949212978449E-3</v>
      </c>
      <c r="AS1785" s="13">
        <f t="shared" si="2328"/>
        <v>6.7508521118440582E-3</v>
      </c>
      <c r="AT1785" s="13">
        <f t="shared" si="2329"/>
        <v>4.9718596981561496E-3</v>
      </c>
      <c r="AU1785" s="13">
        <f t="shared" si="2330"/>
        <v>2.4411129586421969E-3</v>
      </c>
      <c r="AV1785" s="13">
        <f t="shared" si="2331"/>
        <v>8.9891401386398863E-4</v>
      </c>
      <c r="AW1785" s="13">
        <f t="shared" si="2332"/>
        <v>1.7991386108658427E-5</v>
      </c>
      <c r="AX1785" s="13">
        <f t="shared" si="2333"/>
        <v>6.1796865421782509E-4</v>
      </c>
      <c r="AY1785" s="13">
        <f t="shared" si="2334"/>
        <v>1.0261359241917479E-3</v>
      </c>
      <c r="AZ1785" s="13">
        <f t="shared" si="2335"/>
        <v>8.5194849911084797E-4</v>
      </c>
      <c r="BA1785" s="13">
        <f t="shared" si="2336"/>
        <v>4.7155302270436003E-4</v>
      </c>
      <c r="BB1785" s="13">
        <f t="shared" si="2337"/>
        <v>1.9575325279669878E-4</v>
      </c>
      <c r="BC1785" s="13">
        <f t="shared" si="2338"/>
        <v>6.5009590244128381E-5</v>
      </c>
      <c r="BD1785" s="13">
        <f t="shared" si="2339"/>
        <v>1.2683979260699838E-3</v>
      </c>
      <c r="BE1785" s="13">
        <f t="shared" si="2340"/>
        <v>1.8682964536545208E-3</v>
      </c>
      <c r="BF1785" s="13">
        <f t="shared" si="2341"/>
        <v>1.3759607955025426E-3</v>
      </c>
      <c r="BG1785" s="13">
        <f t="shared" si="2342"/>
        <v>6.7557733572621659E-4</v>
      </c>
      <c r="BH1785" s="13">
        <f t="shared" si="2343"/>
        <v>2.4877420456240548E-4</v>
      </c>
      <c r="BI1785" s="13">
        <f t="shared" si="2344"/>
        <v>7.3286774535300171E-5</v>
      </c>
      <c r="BJ1785" s="14">
        <f t="shared" si="2345"/>
        <v>0.34078686447682288</v>
      </c>
      <c r="BK1785" s="14">
        <f t="shared" si="2346"/>
        <v>0.23698556751639849</v>
      </c>
      <c r="BL1785" s="14">
        <f t="shared" si="2347"/>
        <v>0.38751315790883961</v>
      </c>
      <c r="BM1785" s="14">
        <f t="shared" si="2348"/>
        <v>0.60355776395672089</v>
      </c>
      <c r="BN1785" s="14">
        <f t="shared" si="2349"/>
        <v>0.39396430594135007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1.5207999999999999</v>
      </c>
      <c r="F1786" s="10">
        <f>VLOOKUP(B1786,home!$B$2:$E$405,3,FALSE)</f>
        <v>0.56989999999999996</v>
      </c>
      <c r="G1786" s="10">
        <f>VLOOKUP(C1786,away!$B$2:$E$405,4,FALSE)</f>
        <v>0.52600000000000002</v>
      </c>
      <c r="H1786" s="10">
        <f>VLOOKUP(A1786,away!$A$2:$E$405,3,FALSE)</f>
        <v>1.1375</v>
      </c>
      <c r="I1786" s="10">
        <f>VLOOKUP(C1786,away!$B$2:$E$405,3,FALSE)</f>
        <v>0.93769999999999998</v>
      </c>
      <c r="J1786" s="10">
        <f>VLOOKUP(B1786,home!$B$2:$E$405,4,FALSE)</f>
        <v>1.4066000000000001</v>
      </c>
      <c r="K1786" s="12">
        <f t="shared" si="2294"/>
        <v>0.45588626191999992</v>
      </c>
      <c r="L1786" s="12">
        <f t="shared" si="2295"/>
        <v>1.5003270327499998</v>
      </c>
      <c r="M1786" s="13">
        <f t="shared" si="2296"/>
        <v>0.14139282142436924</v>
      </c>
      <c r="N1786" s="13">
        <f t="shared" si="2297"/>
        <v>6.4459044821477782E-2</v>
      </c>
      <c r="O1786" s="13">
        <f t="shared" si="2298"/>
        <v>0.21213547221977455</v>
      </c>
      <c r="P1786" s="13">
        <f t="shared" si="2299"/>
        <v>9.6709647450907016E-2</v>
      </c>
      <c r="Q1786" s="13">
        <f t="shared" si="2300"/>
        <v>1.4692996495298614E-2</v>
      </c>
      <c r="R1786" s="13">
        <f t="shared" si="2301"/>
        <v>0.15913629178825717</v>
      </c>
      <c r="S1786" s="13">
        <f t="shared" si="2302"/>
        <v>1.6536829479496407E-2</v>
      </c>
      <c r="T1786" s="13">
        <f t="shared" si="2303"/>
        <v>2.204429983399752E-2</v>
      </c>
      <c r="U1786" s="13">
        <f t="shared" si="2304"/>
        <v>7.2548049199158943E-2</v>
      </c>
      <c r="V1786" s="13">
        <f t="shared" si="2305"/>
        <v>1.2567595038552538E-3</v>
      </c>
      <c r="W1786" s="13">
        <f t="shared" si="2306"/>
        <v>2.2327784162151153E-3</v>
      </c>
      <c r="X1786" s="13">
        <f t="shared" si="2307"/>
        <v>3.3498978159882684E-3</v>
      </c>
      <c r="Y1786" s="13">
        <f t="shared" si="2308"/>
        <v>2.5129711251386916E-3</v>
      </c>
      <c r="Z1786" s="13">
        <f t="shared" si="2309"/>
        <v>7.9585493487171338E-2</v>
      </c>
      <c r="AA1786" s="13">
        <f t="shared" si="2310"/>
        <v>3.6281933128925047E-2</v>
      </c>
      <c r="AB1786" s="13">
        <f t="shared" si="2311"/>
        <v>8.2702174346885211E-3</v>
      </c>
      <c r="AC1786" s="13">
        <f t="shared" si="2312"/>
        <v>5.3724778653910639E-5</v>
      </c>
      <c r="AD1786" s="13">
        <f t="shared" si="2313"/>
        <v>2.5447325146599165E-4</v>
      </c>
      <c r="AE1786" s="13">
        <f t="shared" si="2314"/>
        <v>3.8179309828621587E-4</v>
      </c>
      <c r="AF1786" s="13">
        <f t="shared" si="2315"/>
        <v>2.8640725313809363E-4</v>
      </c>
      <c r="AG1786" s="13">
        <f t="shared" si="2316"/>
        <v>1.4323484808625135E-4</v>
      </c>
      <c r="AH1786" s="13">
        <f t="shared" si="2317"/>
        <v>2.9851066823388065E-2</v>
      </c>
      <c r="AI1786" s="13">
        <f t="shared" si="2318"/>
        <v>1.3608691268438514E-2</v>
      </c>
      <c r="AJ1786" s="13">
        <f t="shared" si="2319"/>
        <v>3.1020076959958872E-3</v>
      </c>
      <c r="AK1786" s="13">
        <f t="shared" si="2320"/>
        <v>4.7138756432487891E-4</v>
      </c>
      <c r="AL1786" s="13">
        <f t="shared" si="2321"/>
        <v>1.4698637033074215E-6</v>
      </c>
      <c r="AM1786" s="13">
        <f t="shared" si="2322"/>
        <v>2.3202171873891824E-5</v>
      </c>
      <c r="AN1786" s="13">
        <f t="shared" si="2323"/>
        <v>3.4810845680911624E-5</v>
      </c>
      <c r="AO1786" s="13">
        <f t="shared" si="2324"/>
        <v>2.6113826403980142E-5</v>
      </c>
      <c r="AP1786" s="13">
        <f t="shared" si="2325"/>
        <v>1.3059759894144042E-5</v>
      </c>
      <c r="AQ1786" s="13">
        <f t="shared" si="2326"/>
        <v>4.8984777026021468E-6</v>
      </c>
      <c r="AR1786" s="13">
        <f t="shared" si="2327"/>
        <v>8.9572725023111463E-3</v>
      </c>
      <c r="AS1786" s="13">
        <f t="shared" si="2328"/>
        <v>4.0834974780774328E-3</v>
      </c>
      <c r="AT1786" s="13">
        <f t="shared" si="2329"/>
        <v>9.3080520042023373E-4</v>
      </c>
      <c r="AU1786" s="13">
        <f t="shared" si="2330"/>
        <v>1.4144710113175892E-4</v>
      </c>
      <c r="AV1786" s="13">
        <f t="shared" si="2331"/>
        <v>1.6120947548594439E-5</v>
      </c>
      <c r="AW1786" s="13">
        <f t="shared" si="2332"/>
        <v>2.7926531817871421E-8</v>
      </c>
      <c r="AX1786" s="13">
        <f t="shared" si="2333"/>
        <v>1.7629252340023166E-6</v>
      </c>
      <c r="AY1786" s="13">
        <f t="shared" si="2334"/>
        <v>2.6449643852907948E-6</v>
      </c>
      <c r="AZ1786" s="13">
        <f t="shared" si="2335"/>
        <v>1.9841557839563826E-6</v>
      </c>
      <c r="BA1786" s="13">
        <f t="shared" si="2336"/>
        <v>9.9229418661900987E-7</v>
      </c>
      <c r="BB1786" s="13">
        <f t="shared" si="2337"/>
        <v>3.7219144815629347E-7</v>
      </c>
      <c r="BC1786" s="13">
        <f t="shared" si="2338"/>
        <v>1.1168177820545133E-7</v>
      </c>
      <c r="BD1786" s="13">
        <f t="shared" si="2339"/>
        <v>2.2398063458209431E-3</v>
      </c>
      <c r="BE1786" s="13">
        <f t="shared" si="2340"/>
        <v>1.0210969424210045E-3</v>
      </c>
      <c r="BF1786" s="13">
        <f t="shared" si="2341"/>
        <v>2.3275203406912653E-4</v>
      </c>
      <c r="BG1786" s="13">
        <f t="shared" si="2342"/>
        <v>3.5369484922016861E-5</v>
      </c>
      <c r="BH1786" s="13">
        <f t="shared" si="2343"/>
        <v>4.0311155667835158E-6</v>
      </c>
      <c r="BI1786" s="13">
        <f t="shared" si="2344"/>
        <v>3.6754604142169193E-7</v>
      </c>
      <c r="BJ1786" s="14">
        <f t="shared" si="2345"/>
        <v>0.1104678502534643</v>
      </c>
      <c r="BK1786" s="14">
        <f t="shared" si="2346"/>
        <v>0.25595389746537039</v>
      </c>
      <c r="BL1786" s="14">
        <f t="shared" si="2347"/>
        <v>0.55306768382128202</v>
      </c>
      <c r="BM1786" s="14">
        <f t="shared" si="2348"/>
        <v>0.31054603378935031</v>
      </c>
      <c r="BN1786" s="14">
        <f t="shared" si="2349"/>
        <v>0.68852627420008439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1.7722</v>
      </c>
      <c r="F1787" s="10">
        <f>VLOOKUP(B1787,home!$B$2:$E$405,3,FALSE)</f>
        <v>0.70530000000000004</v>
      </c>
      <c r="G1787" s="10">
        <f>VLOOKUP(C1787,away!$B$2:$E$405,4,FALSE)</f>
        <v>0.77590000000000003</v>
      </c>
      <c r="H1787" s="10">
        <f>VLOOKUP(A1787,away!$A$2:$E$405,3,FALSE)</f>
        <v>1.5063</v>
      </c>
      <c r="I1787" s="10">
        <f>VLOOKUP(C1787,away!$B$2:$E$405,3,FALSE)</f>
        <v>1.0788</v>
      </c>
      <c r="J1787" s="10">
        <f>VLOOKUP(B1787,home!$B$2:$E$405,4,FALSE)</f>
        <v>0.91279999999999994</v>
      </c>
      <c r="K1787" s="12">
        <f t="shared" si="2294"/>
        <v>0.96982275089400005</v>
      </c>
      <c r="L1787" s="12">
        <f t="shared" si="2295"/>
        <v>1.4832967504319998</v>
      </c>
      <c r="M1787" s="13">
        <f t="shared" si="2296"/>
        <v>8.6024812979495616E-2</v>
      </c>
      <c r="N1787" s="13">
        <f t="shared" si="2297"/>
        <v>8.3428820768916306E-2</v>
      </c>
      <c r="O1787" s="13">
        <f t="shared" si="2298"/>
        <v>0.12760032554900638</v>
      </c>
      <c r="P1787" s="13">
        <f t="shared" si="2299"/>
        <v>0.12374969873890732</v>
      </c>
      <c r="Q1787" s="13">
        <f t="shared" si="2300"/>
        <v>4.0455584230976442E-2</v>
      </c>
      <c r="R1787" s="13">
        <f t="shared" si="2301"/>
        <v>9.463457412045323E-2</v>
      </c>
      <c r="S1787" s="13">
        <f t="shared" si="2302"/>
        <v>4.450456620469629E-2</v>
      </c>
      <c r="T1787" s="13">
        <f t="shared" si="2303"/>
        <v>6.000763662663542E-2</v>
      </c>
      <c r="U1787" s="13">
        <f t="shared" si="2304"/>
        <v>9.1778763003180094E-2</v>
      </c>
      <c r="V1787" s="13">
        <f t="shared" si="2305"/>
        <v>7.1134859164279588E-3</v>
      </c>
      <c r="W1787" s="13">
        <f t="shared" si="2306"/>
        <v>1.3078248662636505E-2</v>
      </c>
      <c r="X1787" s="13">
        <f t="shared" si="2307"/>
        <v>1.9398923742630379E-2</v>
      </c>
      <c r="Y1787" s="13">
        <f t="shared" si="2308"/>
        <v>1.4387180274660905E-2</v>
      </c>
      <c r="Z1787" s="13">
        <f t="shared" si="2309"/>
        <v>4.6790385423794816E-2</v>
      </c>
      <c r="AA1787" s="13">
        <f t="shared" si="2310"/>
        <v>4.5378380307095206E-2</v>
      </c>
      <c r="AB1787" s="13">
        <f t="shared" si="2311"/>
        <v>2.2004492810270591E-2</v>
      </c>
      <c r="AC1787" s="13">
        <f t="shared" si="2312"/>
        <v>6.3956237497956106E-4</v>
      </c>
      <c r="AD1787" s="13">
        <f t="shared" si="2313"/>
        <v>3.1708957737184777E-3</v>
      </c>
      <c r="AE1787" s="13">
        <f t="shared" si="2314"/>
        <v>4.7033793971151807E-3</v>
      </c>
      <c r="AF1787" s="13">
        <f t="shared" si="2315"/>
        <v>3.4882536878948832E-3</v>
      </c>
      <c r="AG1787" s="13">
        <f t="shared" si="2316"/>
        <v>1.7247051199789723E-3</v>
      </c>
      <c r="AH1787" s="13">
        <f t="shared" si="2317"/>
        <v>1.7351006662643928E-2</v>
      </c>
      <c r="AI1787" s="13">
        <f t="shared" si="2318"/>
        <v>1.6827401012345457E-2</v>
      </c>
      <c r="AJ1787" s="13">
        <f t="shared" si="2319"/>
        <v>8.1597981700946738E-3</v>
      </c>
      <c r="AK1787" s="13">
        <f t="shared" si="2320"/>
        <v>2.6378526360203492E-3</v>
      </c>
      <c r="AL1787" s="13">
        <f t="shared" si="2321"/>
        <v>3.6801312778128486E-5</v>
      </c>
      <c r="AM1787" s="13">
        <f t="shared" si="2322"/>
        <v>6.1504137241316268E-4</v>
      </c>
      <c r="AN1787" s="13">
        <f t="shared" si="2323"/>
        <v>9.1228886908168165E-4</v>
      </c>
      <c r="AO1787" s="13">
        <f t="shared" si="2324"/>
        <v>6.7659755748207128E-4</v>
      </c>
      <c r="AP1787" s="13">
        <f t="shared" si="2325"/>
        <v>3.3453165278779468E-4</v>
      </c>
      <c r="AQ1787" s="13">
        <f t="shared" si="2326"/>
        <v>1.2405242837419558E-4</v>
      </c>
      <c r="AR1787" s="13">
        <f t="shared" si="2327"/>
        <v>5.1473383598847344E-3</v>
      </c>
      <c r="AS1787" s="13">
        <f t="shared" si="2328"/>
        <v>4.9920058479656238E-3</v>
      </c>
      <c r="AT1787" s="13">
        <f t="shared" si="2329"/>
        <v>2.4206804219764778E-3</v>
      </c>
      <c r="AU1787" s="13">
        <f t="shared" si="2330"/>
        <v>7.8254364862549242E-4</v>
      </c>
      <c r="AV1787" s="13">
        <f t="shared" si="2331"/>
        <v>1.897321585011507E-4</v>
      </c>
      <c r="AW1787" s="13">
        <f t="shared" si="2332"/>
        <v>1.4705548355937742E-6</v>
      </c>
      <c r="AX1787" s="13">
        <f t="shared" si="2333"/>
        <v>9.941351928455907E-5</v>
      </c>
      <c r="AY1787" s="13">
        <f t="shared" si="2334"/>
        <v>1.4745975010379544E-4</v>
      </c>
      <c r="AZ1787" s="13">
        <f t="shared" si="2335"/>
        <v>1.0936328407423727E-4</v>
      </c>
      <c r="BA1787" s="13">
        <f t="shared" si="2336"/>
        <v>5.4072734627962581E-5</v>
      </c>
      <c r="BB1787" s="13">
        <f t="shared" si="2337"/>
        <v>2.0051477890157207E-5</v>
      </c>
      <c r="BC1787" s="13">
        <f t="shared" si="2338"/>
        <v>5.9484583991658459E-6</v>
      </c>
      <c r="BD1787" s="13">
        <f t="shared" si="2339"/>
        <v>1.2725050437651694E-3</v>
      </c>
      <c r="BE1787" s="13">
        <f t="shared" si="2340"/>
        <v>1.2341043420708263E-3</v>
      </c>
      <c r="BF1787" s="13">
        <f t="shared" si="2341"/>
        <v>5.9843123395867932E-4</v>
      </c>
      <c r="BG1787" s="13">
        <f t="shared" si="2342"/>
        <v>1.9345740851289917E-4</v>
      </c>
      <c r="BH1787" s="13">
        <f t="shared" si="2343"/>
        <v>4.6904849026201046E-5</v>
      </c>
      <c r="BI1787" s="13">
        <f t="shared" si="2344"/>
        <v>9.097877942571613E-6</v>
      </c>
      <c r="BJ1787" s="14">
        <f t="shared" si="2345"/>
        <v>0.24694244938968224</v>
      </c>
      <c r="BK1787" s="14">
        <f t="shared" si="2346"/>
        <v>0.26221638727738866</v>
      </c>
      <c r="BL1787" s="14">
        <f t="shared" si="2347"/>
        <v>0.44325939546333981</v>
      </c>
      <c r="BM1787" s="14">
        <f t="shared" si="2348"/>
        <v>0.44316881197118202</v>
      </c>
      <c r="BN1787" s="14">
        <f t="shared" si="2349"/>
        <v>0.55589381638775526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1.7722</v>
      </c>
      <c r="F1788" s="10">
        <f>VLOOKUP(B1788,home!$B$2:$E$405,3,FALSE)</f>
        <v>0.63480000000000003</v>
      </c>
      <c r="G1788" s="10">
        <f>VLOOKUP(C1788,away!$B$2:$E$405,4,FALSE)</f>
        <v>1.1991000000000001</v>
      </c>
      <c r="H1788" s="10">
        <f>VLOOKUP(A1788,away!$A$2:$E$405,3,FALSE)</f>
        <v>1.5063</v>
      </c>
      <c r="I1788" s="10">
        <f>VLOOKUP(C1788,away!$B$2:$E$405,3,FALSE)</f>
        <v>0.66390000000000005</v>
      </c>
      <c r="J1788" s="10">
        <f>VLOOKUP(B1788,home!$B$2:$E$405,4,FALSE)</f>
        <v>1.4937</v>
      </c>
      <c r="K1788" s="12">
        <f t="shared" si="2294"/>
        <v>1.3489785786960002</v>
      </c>
      <c r="L1788" s="12">
        <f t="shared" si="2295"/>
        <v>1.4937486498090002</v>
      </c>
      <c r="M1788" s="13">
        <f t="shared" si="2296"/>
        <v>5.8266542903958843E-2</v>
      </c>
      <c r="N1788" s="13">
        <f t="shared" si="2297"/>
        <v>7.8600318232111901E-2</v>
      </c>
      <c r="O1788" s="13">
        <f t="shared" si="2298"/>
        <v>8.7035569791826708E-2</v>
      </c>
      <c r="P1788" s="13">
        <f t="shared" si="2299"/>
        <v>0.11740911923377491</v>
      </c>
      <c r="Q1788" s="13">
        <f t="shared" si="2300"/>
        <v>5.301507278690383E-2</v>
      </c>
      <c r="R1788" s="13">
        <f t="shared" si="2301"/>
        <v>6.5004632430949089E-2</v>
      </c>
      <c r="S1788" s="13">
        <f t="shared" si="2302"/>
        <v>5.9145869105245066E-2</v>
      </c>
      <c r="T1788" s="13">
        <f t="shared" si="2303"/>
        <v>7.9191193394963486E-2</v>
      </c>
      <c r="U1788" s="13">
        <f t="shared" si="2304"/>
        <v>8.7689856665357613E-2</v>
      </c>
      <c r="V1788" s="13">
        <f t="shared" si="2305"/>
        <v>1.3242332471634793E-2</v>
      </c>
      <c r="W1788" s="13">
        <f t="shared" si="2306"/>
        <v>2.3838732512514189E-2</v>
      </c>
      <c r="X1788" s="13">
        <f t="shared" si="2307"/>
        <v>3.5609074503725989E-2</v>
      </c>
      <c r="Y1788" s="13">
        <f t="shared" si="2308"/>
        <v>2.6595503480444399E-2</v>
      </c>
      <c r="Z1788" s="13">
        <f t="shared" si="2309"/>
        <v>3.236686064168684E-2</v>
      </c>
      <c r="AA1788" s="13">
        <f t="shared" si="2310"/>
        <v>4.3662201665274215E-2</v>
      </c>
      <c r="AB1788" s="13">
        <f t="shared" si="2311"/>
        <v>2.9449687372579886E-2</v>
      </c>
      <c r="AC1788" s="13">
        <f t="shared" si="2312"/>
        <v>1.6677351557674756E-3</v>
      </c>
      <c r="AD1788" s="13">
        <f t="shared" si="2313"/>
        <v>8.0394848756613728E-3</v>
      </c>
      <c r="AE1788" s="13">
        <f t="shared" si="2314"/>
        <v>1.2008969678179056E-2</v>
      </c>
      <c r="AF1788" s="13">
        <f t="shared" si="2315"/>
        <v>8.969191121188597E-3</v>
      </c>
      <c r="AG1788" s="13">
        <f t="shared" si="2316"/>
        <v>4.4659057090514452E-3</v>
      </c>
      <c r="AH1788" s="13">
        <f t="shared" si="2317"/>
        <v>1.2086988595518948E-2</v>
      </c>
      <c r="AI1788" s="13">
        <f t="shared" si="2318"/>
        <v>1.6305088696297911E-2</v>
      </c>
      <c r="AJ1788" s="13">
        <f t="shared" si="2319"/>
        <v>1.0997607687522093E-2</v>
      </c>
      <c r="AK1788" s="13">
        <f t="shared" si="2320"/>
        <v>4.9451790624565886E-3</v>
      </c>
      <c r="AL1788" s="13">
        <f t="shared" si="2321"/>
        <v>1.3442178375100254E-4</v>
      </c>
      <c r="AM1788" s="13">
        <f t="shared" si="2322"/>
        <v>2.1690185762035341E-3</v>
      </c>
      <c r="AN1788" s="13">
        <f t="shared" si="2323"/>
        <v>3.2399685696146699E-3</v>
      </c>
      <c r="AO1788" s="13">
        <f t="shared" si="2324"/>
        <v>2.4198493381427559E-3</v>
      </c>
      <c r="AP1788" s="13">
        <f t="shared" si="2325"/>
        <v>1.2048822271973143E-3</v>
      </c>
      <c r="AQ1788" s="13">
        <f t="shared" si="2326"/>
        <v>4.4994780001371242E-4</v>
      </c>
      <c r="AR1788" s="13">
        <f t="shared" si="2327"/>
        <v>3.6109845789626415E-3</v>
      </c>
      <c r="AS1788" s="13">
        <f t="shared" si="2328"/>
        <v>4.8711408450221984E-3</v>
      </c>
      <c r="AT1788" s="13">
        <f t="shared" si="2329"/>
        <v>3.2855323268730406E-3</v>
      </c>
      <c r="AU1788" s="13">
        <f t="shared" si="2330"/>
        <v>1.4773709095216529E-3</v>
      </c>
      <c r="AV1788" s="13">
        <f t="shared" si="2331"/>
        <v>4.9823542743333371E-4</v>
      </c>
      <c r="AW1788" s="13">
        <f t="shared" si="2332"/>
        <v>7.5240163801359852E-6</v>
      </c>
      <c r="AX1788" s="13">
        <f t="shared" si="2333"/>
        <v>4.8765993268204486E-4</v>
      </c>
      <c r="AY1788" s="13">
        <f t="shared" si="2334"/>
        <v>7.2844136600975248E-4</v>
      </c>
      <c r="AZ1788" s="13">
        <f t="shared" si="2335"/>
        <v>5.4405415347104585E-4</v>
      </c>
      <c r="BA1788" s="13">
        <f t="shared" si="2336"/>
        <v>2.7089338572345103E-4</v>
      </c>
      <c r="BB1788" s="13">
        <f t="shared" si="2337"/>
        <v>1.0116165729164844E-4</v>
      </c>
      <c r="BC1788" s="13">
        <f t="shared" si="2338"/>
        <v>3.0222017798368122E-5</v>
      </c>
      <c r="BD1788" s="13">
        <f t="shared" si="2339"/>
        <v>8.9898388988442701E-4</v>
      </c>
      <c r="BE1788" s="13">
        <f t="shared" si="2340"/>
        <v>1.2127100100468957E-3</v>
      </c>
      <c r="BF1788" s="13">
        <f t="shared" si="2341"/>
        <v>8.1795991286173709E-4</v>
      </c>
      <c r="BG1788" s="13">
        <f t="shared" si="2342"/>
        <v>3.678034668941769E-4</v>
      </c>
      <c r="BH1788" s="13">
        <f t="shared" si="2343"/>
        <v>1.2403974950259193E-4</v>
      </c>
      <c r="BI1788" s="13">
        <f t="shared" si="2344"/>
        <v>3.3465392997162881E-5</v>
      </c>
      <c r="BJ1788" s="14">
        <f t="shared" si="2345"/>
        <v>0.34197954531889257</v>
      </c>
      <c r="BK1788" s="14">
        <f t="shared" si="2346"/>
        <v>0.25059446202014185</v>
      </c>
      <c r="BL1788" s="14">
        <f t="shared" si="2347"/>
        <v>0.37437503847778292</v>
      </c>
      <c r="BM1788" s="14">
        <f t="shared" si="2348"/>
        <v>0.5392637337293491</v>
      </c>
      <c r="BN1788" s="14">
        <f t="shared" si="2349"/>
        <v>0.45933125537952524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1.7722</v>
      </c>
      <c r="F1789" s="10">
        <f>VLOOKUP(B1789,home!$B$2:$E$405,3,FALSE)</f>
        <v>0.91690000000000005</v>
      </c>
      <c r="G1789" s="10">
        <f>VLOOKUP(C1789,away!$B$2:$E$405,4,FALSE)</f>
        <v>0.98750000000000004</v>
      </c>
      <c r="H1789" s="10">
        <f>VLOOKUP(A1789,away!$A$2:$E$405,3,FALSE)</f>
        <v>1.5063</v>
      </c>
      <c r="I1789" s="10">
        <f>VLOOKUP(C1789,away!$B$2:$E$405,3,FALSE)</f>
        <v>1.0788</v>
      </c>
      <c r="J1789" s="10">
        <f>VLOOKUP(B1789,home!$B$2:$E$405,4,FALSE)</f>
        <v>0.58089999999999997</v>
      </c>
      <c r="K1789" s="12">
        <f t="shared" si="2294"/>
        <v>1.6046185527500001</v>
      </c>
      <c r="L1789" s="12">
        <f t="shared" si="2295"/>
        <v>0.94396043199599988</v>
      </c>
      <c r="M1789" s="13">
        <f t="shared" si="2296"/>
        <v>7.8192700111496663E-2</v>
      </c>
      <c r="N1789" s="13">
        <f t="shared" si="2297"/>
        <v>0.12546945728852454</v>
      </c>
      <c r="O1789" s="13">
        <f t="shared" si="2298"/>
        <v>7.3810814976182054E-2</v>
      </c>
      <c r="P1789" s="13">
        <f t="shared" si="2299"/>
        <v>0.11843820310437927</v>
      </c>
      <c r="Q1789" s="13">
        <f t="shared" si="2300"/>
        <v>0.10066530948432012</v>
      </c>
      <c r="R1789" s="13">
        <f t="shared" si="2301"/>
        <v>3.4837244395446818E-2</v>
      </c>
      <c r="S1789" s="13">
        <f t="shared" si="2302"/>
        <v>4.4849480624763988E-2</v>
      </c>
      <c r="T1789" s="13">
        <f t="shared" si="2303"/>
        <v>9.5024069027829838E-2</v>
      </c>
      <c r="U1789" s="13">
        <f t="shared" si="2304"/>
        <v>5.5900488683619916E-2</v>
      </c>
      <c r="V1789" s="13">
        <f t="shared" si="2305"/>
        <v>7.5481497601969632E-3</v>
      </c>
      <c r="W1789" s="13">
        <f t="shared" si="2306"/>
        <v>5.3843141072286847E-2</v>
      </c>
      <c r="X1789" s="13">
        <f t="shared" si="2307"/>
        <v>5.082579470661746E-2</v>
      </c>
      <c r="Y1789" s="13">
        <f t="shared" si="2308"/>
        <v>2.3988769563899309E-2</v>
      </c>
      <c r="Z1789" s="13">
        <f t="shared" si="2309"/>
        <v>1.0961660089692068E-2</v>
      </c>
      <c r="AA1789" s="13">
        <f t="shared" si="2310"/>
        <v>1.7589283148859124E-2</v>
      </c>
      <c r="AB1789" s="13">
        <f t="shared" si="2311"/>
        <v>1.4112045035116148E-2</v>
      </c>
      <c r="AC1789" s="13">
        <f t="shared" si="2312"/>
        <v>7.1457221477014602E-4</v>
      </c>
      <c r="AD1789" s="13">
        <f t="shared" si="2313"/>
        <v>2.1599425775731769E-2</v>
      </c>
      <c r="AE1789" s="13">
        <f t="shared" si="2314"/>
        <v>2.0389003286125296E-2</v>
      </c>
      <c r="AF1789" s="13">
        <f t="shared" si="2315"/>
        <v>9.6232061749693485E-3</v>
      </c>
      <c r="AG1789" s="13">
        <f t="shared" si="2316"/>
        <v>3.02797528603688E-3</v>
      </c>
      <c r="AH1789" s="13">
        <f t="shared" si="2317"/>
        <v>2.5868433484147581E-3</v>
      </c>
      <c r="AI1789" s="13">
        <f t="shared" si="2318"/>
        <v>4.1508968299242537E-3</v>
      </c>
      <c r="AJ1789" s="13">
        <f t="shared" si="2319"/>
        <v>3.3303030319238101E-3</v>
      </c>
      <c r="AK1789" s="13">
        <f t="shared" si="2320"/>
        <v>1.7812886771015066E-3</v>
      </c>
      <c r="AL1789" s="13">
        <f t="shared" si="2321"/>
        <v>4.3294399085854908E-5</v>
      </c>
      <c r="AM1789" s="13">
        <f t="shared" si="2322"/>
        <v>6.9317678656971504E-3</v>
      </c>
      <c r="AN1789" s="13">
        <f t="shared" si="2323"/>
        <v>6.5433145889994722E-3</v>
      </c>
      <c r="AO1789" s="13">
        <f t="shared" si="2324"/>
        <v>3.0883150330588355E-3</v>
      </c>
      <c r="AP1789" s="13">
        <f t="shared" si="2325"/>
        <v>9.7174906424865311E-4</v>
      </c>
      <c r="AQ1789" s="13">
        <f t="shared" si="2326"/>
        <v>2.2932316661996674E-4</v>
      </c>
      <c r="AR1789" s="13">
        <f t="shared" si="2327"/>
        <v>4.88375552935115E-4</v>
      </c>
      <c r="AS1789" s="13">
        <f t="shared" si="2328"/>
        <v>7.8365647294922523E-4</v>
      </c>
      <c r="AT1789" s="13">
        <f t="shared" si="2329"/>
        <v>6.2873485773847783E-4</v>
      </c>
      <c r="AU1789" s="13">
        <f t="shared" si="2330"/>
        <v>3.3629320582926437E-4</v>
      </c>
      <c r="AV1789" s="13">
        <f t="shared" si="2331"/>
        <v>1.3490557930935314E-4</v>
      </c>
      <c r="AW1789" s="13">
        <f t="shared" si="2332"/>
        <v>1.8216075388469822E-6</v>
      </c>
      <c r="AX1789" s="13">
        <f t="shared" si="2333"/>
        <v>1.8538072201089847E-3</v>
      </c>
      <c r="AY1789" s="13">
        <f t="shared" si="2334"/>
        <v>1.7499206643313808E-3</v>
      </c>
      <c r="AZ1789" s="13">
        <f t="shared" si="2335"/>
        <v>8.2592793313048874E-4</v>
      </c>
      <c r="BA1789" s="13">
        <f t="shared" si="2336"/>
        <v>2.5988109618513982E-4</v>
      </c>
      <c r="BB1789" s="13">
        <f t="shared" si="2337"/>
        <v>6.1329367955629638E-5</v>
      </c>
      <c r="BC1789" s="13">
        <f t="shared" si="2338"/>
        <v>1.157849933388756E-5</v>
      </c>
      <c r="BD1789" s="13">
        <f t="shared" si="2339"/>
        <v>7.6834532987486045E-5</v>
      </c>
      <c r="BE1789" s="13">
        <f t="shared" si="2340"/>
        <v>1.2329011712360199E-4</v>
      </c>
      <c r="BF1789" s="13">
        <f t="shared" si="2341"/>
        <v>9.8916804653626146E-5</v>
      </c>
      <c r="BG1789" s="13">
        <f t="shared" si="2342"/>
        <v>5.2907913308652E-5</v>
      </c>
      <c r="BH1789" s="13">
        <f t="shared" si="2343"/>
        <v>2.1224254820587925E-5</v>
      </c>
      <c r="BI1789" s="13">
        <f t="shared" si="2344"/>
        <v>6.8113666106818009E-6</v>
      </c>
      <c r="BJ1789" s="14">
        <f t="shared" si="2345"/>
        <v>0.52698306616601109</v>
      </c>
      <c r="BK1789" s="14">
        <f t="shared" si="2346"/>
        <v>0.25153632087902428</v>
      </c>
      <c r="BL1789" s="14">
        <f t="shared" si="2347"/>
        <v>0.21085115878485447</v>
      </c>
      <c r="BM1789" s="14">
        <f t="shared" si="2348"/>
        <v>0.46717037750243973</v>
      </c>
      <c r="BN1789" s="14">
        <f t="shared" si="2349"/>
        <v>0.53141372936034947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1.6306</v>
      </c>
      <c r="F1790" s="10">
        <f>VLOOKUP(B1790,home!$B$2:$E$405,3,FALSE)</f>
        <v>1.1544000000000001</v>
      </c>
      <c r="G1790" s="10">
        <f>VLOOKUP(C1790,away!$B$2:$E$405,4,FALSE)</f>
        <v>0.82969999999999999</v>
      </c>
      <c r="H1790" s="10">
        <f>VLOOKUP(A1790,away!$A$2:$E$405,3,FALSE)</f>
        <v>1.1465000000000001</v>
      </c>
      <c r="I1790" s="10">
        <f>VLOOKUP(C1790,away!$B$2:$E$405,3,FALSE)</f>
        <v>0.66700000000000004</v>
      </c>
      <c r="J1790" s="10">
        <f>VLOOKUP(B1790,home!$B$2:$E$405,4,FALSE)</f>
        <v>0.87219999999999998</v>
      </c>
      <c r="K1790" s="12">
        <f t="shared" si="2294"/>
        <v>1.5617979418080001</v>
      </c>
      <c r="L1790" s="12">
        <f t="shared" si="2295"/>
        <v>0.66698485910000005</v>
      </c>
      <c r="M1790" s="13">
        <f t="shared" si="2296"/>
        <v>0.10765939333129243</v>
      </c>
      <c r="N1790" s="13">
        <f t="shared" si="2297"/>
        <v>0.16814221892111042</v>
      </c>
      <c r="O1790" s="13">
        <f t="shared" si="2298"/>
        <v>7.1807185291863571E-2</v>
      </c>
      <c r="P1790" s="13">
        <f t="shared" si="2299"/>
        <v>0.11214831419585819</v>
      </c>
      <c r="Q1790" s="13">
        <f t="shared" si="2300"/>
        <v>0.13130208572101026</v>
      </c>
      <c r="R1790" s="13">
        <f t="shared" si="2301"/>
        <v>2.3947152682130605E-2</v>
      </c>
      <c r="S1790" s="13">
        <f t="shared" si="2302"/>
        <v>2.9206100805040516E-2</v>
      </c>
      <c r="T1790" s="13">
        <f t="shared" si="2303"/>
        <v>8.7576503144164153E-2</v>
      </c>
      <c r="U1790" s="13">
        <f t="shared" si="2304"/>
        <v>3.7400613771113499E-2</v>
      </c>
      <c r="V1790" s="13">
        <f t="shared" si="2305"/>
        <v>3.380429569144769E-3</v>
      </c>
      <c r="W1790" s="13">
        <f t="shared" si="2306"/>
        <v>6.8355775744723818E-2</v>
      </c>
      <c r="X1790" s="13">
        <f t="shared" si="2307"/>
        <v>4.5592267453765822E-2</v>
      </c>
      <c r="Y1790" s="13">
        <f t="shared" si="2308"/>
        <v>1.5204676041849755E-2</v>
      </c>
      <c r="Z1790" s="13">
        <f t="shared" si="2309"/>
        <v>5.3241294191790243E-3</v>
      </c>
      <c r="AA1790" s="13">
        <f t="shared" si="2310"/>
        <v>8.3152143687932212E-3</v>
      </c>
      <c r="AB1790" s="13">
        <f t="shared" si="2311"/>
        <v>6.4933423434367825E-3</v>
      </c>
      <c r="AC1790" s="13">
        <f t="shared" si="2312"/>
        <v>2.2008615882615742E-4</v>
      </c>
      <c r="AD1790" s="13">
        <f t="shared" si="2313"/>
        <v>2.6689477467199733E-2</v>
      </c>
      <c r="AE1790" s="13">
        <f t="shared" si="2314"/>
        <v>1.7801477367912839E-2</v>
      </c>
      <c r="AF1790" s="13">
        <f t="shared" si="2315"/>
        <v>5.9366579370045917E-3</v>
      </c>
      <c r="AG1790" s="13">
        <f t="shared" si="2316"/>
        <v>1.3198869858793017E-3</v>
      </c>
      <c r="AH1790" s="13">
        <f t="shared" si="2317"/>
        <v>8.8777842762032151E-4</v>
      </c>
      <c r="AI1790" s="13">
        <f t="shared" si="2318"/>
        <v>1.3865305210389604E-3</v>
      </c>
      <c r="AJ1790" s="13">
        <f t="shared" si="2319"/>
        <v>1.0827402570063114E-3</v>
      </c>
      <c r="AK1790" s="13">
        <f t="shared" si="2320"/>
        <v>5.6367383496837428E-4</v>
      </c>
      <c r="AL1790" s="13">
        <f t="shared" si="2321"/>
        <v>9.1705111561394088E-6</v>
      </c>
      <c r="AM1790" s="13">
        <f t="shared" si="2322"/>
        <v>8.3367141952407024E-3</v>
      </c>
      <c r="AN1790" s="13">
        <f t="shared" si="2323"/>
        <v>5.5604621428695898E-3</v>
      </c>
      <c r="AO1790" s="13">
        <f t="shared" si="2324"/>
        <v>1.8543720294463787E-3</v>
      </c>
      <c r="AP1790" s="13">
        <f t="shared" si="2325"/>
        <v>4.1227935559309142E-4</v>
      </c>
      <c r="AQ1790" s="13">
        <f t="shared" si="2326"/>
        <v>6.8746021975024213E-5</v>
      </c>
      <c r="AR1790" s="13">
        <f t="shared" si="2327"/>
        <v>1.1842695389167197E-4</v>
      </c>
      <c r="AS1790" s="13">
        <f t="shared" si="2328"/>
        <v>1.8495897284260418E-4</v>
      </c>
      <c r="AT1790" s="13">
        <f t="shared" si="2329"/>
        <v>1.4443427155225055E-4</v>
      </c>
      <c r="AU1790" s="13">
        <f t="shared" si="2330"/>
        <v>7.5192382678947579E-5</v>
      </c>
      <c r="AV1790" s="13">
        <f t="shared" si="2331"/>
        <v>2.9358827126904975E-5</v>
      </c>
      <c r="AW1790" s="13">
        <f t="shared" si="2332"/>
        <v>2.6535780386537821E-7</v>
      </c>
      <c r="AX1790" s="13">
        <f t="shared" si="2333"/>
        <v>2.1700438452614116E-3</v>
      </c>
      <c r="AY1790" s="13">
        <f t="shared" si="2334"/>
        <v>1.4473863883725049E-3</v>
      </c>
      <c r="AZ1790" s="13">
        <f t="shared" si="2335"/>
        <v>4.8269240315594651E-4</v>
      </c>
      <c r="BA1790" s="13">
        <f t="shared" si="2336"/>
        <v>1.0731617483586982E-4</v>
      </c>
      <c r="BB1790" s="13">
        <f t="shared" si="2337"/>
        <v>1.7894565938013397E-5</v>
      </c>
      <c r="BC1790" s="13">
        <f t="shared" si="2338"/>
        <v>2.3870809081643059E-6</v>
      </c>
      <c r="BD1790" s="13">
        <f t="shared" si="2339"/>
        <v>1.3164830859179835E-5</v>
      </c>
      <c r="BE1790" s="13">
        <f t="shared" si="2340"/>
        <v>2.056080574011751E-5</v>
      </c>
      <c r="BF1790" s="13">
        <f t="shared" si="2341"/>
        <v>1.6055912043414826E-5</v>
      </c>
      <c r="BG1790" s="13">
        <f t="shared" si="2342"/>
        <v>8.3586967944185208E-6</v>
      </c>
      <c r="BH1790" s="13">
        <f t="shared" si="2343"/>
        <v>3.263648862429995E-6</v>
      </c>
      <c r="BI1790" s="13">
        <f t="shared" si="2344"/>
        <v>1.0194320152254367E-6</v>
      </c>
      <c r="BJ1790" s="14">
        <f t="shared" si="2345"/>
        <v>0.58838132098821727</v>
      </c>
      <c r="BK1790" s="14">
        <f t="shared" si="2346"/>
        <v>0.25407088095969071</v>
      </c>
      <c r="BL1790" s="14">
        <f t="shared" si="2347"/>
        <v>0.15249902623237882</v>
      </c>
      <c r="BM1790" s="14">
        <f t="shared" si="2348"/>
        <v>0.38382188642563203</v>
      </c>
      <c r="BN1790" s="14">
        <f t="shared" si="2349"/>
        <v>0.61500635014326555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1.6306</v>
      </c>
      <c r="F1791" s="10">
        <f>VLOOKUP(B1791,home!$B$2:$E$405,3,FALSE)</f>
        <v>0.90190000000000003</v>
      </c>
      <c r="G1791" s="10">
        <f>VLOOKUP(C1791,away!$B$2:$E$405,4,FALSE)</f>
        <v>1.1183000000000001</v>
      </c>
      <c r="H1791" s="10">
        <f>VLOOKUP(A1791,away!$A$2:$E$405,3,FALSE)</f>
        <v>1.1465000000000001</v>
      </c>
      <c r="I1791" s="10">
        <f>VLOOKUP(C1791,away!$B$2:$E$405,3,FALSE)</f>
        <v>0.41049999999999998</v>
      </c>
      <c r="J1791" s="10">
        <f>VLOOKUP(B1791,home!$B$2:$E$405,4,FALSE)</f>
        <v>1.0773999999999999</v>
      </c>
      <c r="K1791" s="12">
        <f t="shared" si="2294"/>
        <v>1.6446146319620003</v>
      </c>
      <c r="L1791" s="12">
        <f t="shared" si="2295"/>
        <v>0.50706565054999997</v>
      </c>
      <c r="M1791" s="13">
        <f t="shared" si="2296"/>
        <v>0.11628859582593697</v>
      </c>
      <c r="N1791" s="13">
        <f t="shared" si="2297"/>
        <v>0.19124992622565112</v>
      </c>
      <c r="O1791" s="13">
        <f t="shared" si="2298"/>
        <v>5.8965952494024733E-2</v>
      </c>
      <c r="P1791" s="13">
        <f t="shared" si="2299"/>
        <v>9.6976268259249279E-2</v>
      </c>
      <c r="Q1791" s="13">
        <f t="shared" si="2300"/>
        <v>0.1572662135161795</v>
      </c>
      <c r="R1791" s="13">
        <f t="shared" si="2301"/>
        <v>1.4949804530841521E-2</v>
      </c>
      <c r="S1791" s="13">
        <f t="shared" si="2302"/>
        <v>2.0217796376969254E-2</v>
      </c>
      <c r="T1791" s="13">
        <f t="shared" si="2303"/>
        <v>7.9744294866116741E-2</v>
      </c>
      <c r="U1791" s="13">
        <f t="shared" si="2304"/>
        <v>2.4586667276393772E-2</v>
      </c>
      <c r="V1791" s="13">
        <f t="shared" si="2305"/>
        <v>1.8733531302861019E-3</v>
      </c>
      <c r="W1791" s="13">
        <f t="shared" si="2306"/>
        <v>8.621410528732297E-2</v>
      </c>
      <c r="X1791" s="13">
        <f t="shared" si="2307"/>
        <v>4.3716211384102609E-2</v>
      </c>
      <c r="Y1791" s="13">
        <f t="shared" si="2308"/>
        <v>1.1083494582530651E-2</v>
      </c>
      <c r="Z1791" s="13">
        <f t="shared" si="2309"/>
        <v>2.5268441200088313E-3</v>
      </c>
      <c r="AA1791" s="13">
        <f t="shared" si="2310"/>
        <v>4.1556848124536683E-3</v>
      </c>
      <c r="AB1791" s="13">
        <f t="shared" si="2311"/>
        <v>3.4172500241917828E-3</v>
      </c>
      <c r="AC1791" s="13">
        <f t="shared" si="2312"/>
        <v>9.7640053618659324E-5</v>
      </c>
      <c r="AD1791" s="13">
        <f t="shared" si="2313"/>
        <v>3.5447244759260962E-2</v>
      </c>
      <c r="AE1791" s="13">
        <f t="shared" si="2314"/>
        <v>1.7974080224059736E-2</v>
      </c>
      <c r="AF1791" s="13">
        <f t="shared" si="2315"/>
        <v>4.5570193409253694E-3</v>
      </c>
      <c r="AG1791" s="13">
        <f t="shared" si="2316"/>
        <v>7.7023599222508495E-4</v>
      </c>
      <c r="AH1791" s="13">
        <f t="shared" si="2317"/>
        <v>3.2031896438768E-4</v>
      </c>
      <c r="AI1791" s="13">
        <f t="shared" si="2318"/>
        <v>5.2680125572689346E-4</v>
      </c>
      <c r="AJ1791" s="13">
        <f t="shared" si="2319"/>
        <v>4.3319252665220231E-4</v>
      </c>
      <c r="AK1791" s="13">
        <f t="shared" si="2320"/>
        <v>2.3747825592960024E-4</v>
      </c>
      <c r="AL1791" s="13">
        <f t="shared" si="2321"/>
        <v>3.2569893772708814E-6</v>
      </c>
      <c r="AM1791" s="13">
        <f t="shared" si="2322"/>
        <v>1.1659411478763778E-2</v>
      </c>
      <c r="AN1791" s="13">
        <f t="shared" si="2323"/>
        <v>5.9120870665094914E-3</v>
      </c>
      <c r="AO1791" s="13">
        <f t="shared" si="2324"/>
        <v>1.498908137243938E-3</v>
      </c>
      <c r="AP1791" s="13">
        <f t="shared" si="2325"/>
        <v>2.5334827657542871E-4</v>
      </c>
      <c r="AQ1791" s="13">
        <f t="shared" si="2326"/>
        <v>3.2116052169360265E-5</v>
      </c>
      <c r="AR1791" s="13">
        <f t="shared" si="2327"/>
        <v>3.2484548812148256E-5</v>
      </c>
      <c r="AS1791" s="13">
        <f t="shared" si="2328"/>
        <v>5.342456428914284E-5</v>
      </c>
      <c r="AT1791" s="13">
        <f t="shared" si="2329"/>
        <v>4.3931410068059448E-5</v>
      </c>
      <c r="AU1791" s="13">
        <f t="shared" si="2330"/>
        <v>2.4083413266884435E-5</v>
      </c>
      <c r="AV1791" s="13">
        <f t="shared" si="2331"/>
        <v>9.9019834615764773E-6</v>
      </c>
      <c r="AW1791" s="13">
        <f t="shared" si="2332"/>
        <v>7.5447036010430283E-8</v>
      </c>
      <c r="AX1791" s="13">
        <f t="shared" si="2333"/>
        <v>3.1958731196734358E-3</v>
      </c>
      <c r="AY1791" s="13">
        <f t="shared" si="2334"/>
        <v>1.6205174825024685E-3</v>
      </c>
      <c r="AZ1791" s="13">
        <f t="shared" si="2335"/>
        <v>4.1085437574638116E-4</v>
      </c>
      <c r="BA1791" s="13">
        <f t="shared" si="2336"/>
        <v>6.9443380439717631E-5</v>
      </c>
      <c r="BB1791" s="13">
        <f t="shared" si="2337"/>
        <v>8.8030882197641408E-6</v>
      </c>
      <c r="BC1791" s="13">
        <f t="shared" si="2338"/>
        <v>8.9274873100074931E-7</v>
      </c>
      <c r="BD1791" s="13">
        <f t="shared" si="2339"/>
        <v>2.7452998127091965E-6</v>
      </c>
      <c r="BE1791" s="13">
        <f t="shared" si="2340"/>
        <v>4.5149602411040835E-6</v>
      </c>
      <c r="BF1791" s="13">
        <f t="shared" si="2341"/>
        <v>3.712684837623229E-6</v>
      </c>
      <c r="BG1791" s="13">
        <f t="shared" si="2342"/>
        <v>2.0353119359395421E-6</v>
      </c>
      <c r="BH1791" s="13">
        <f t="shared" si="2343"/>
        <v>8.368259476132693E-7</v>
      </c>
      <c r="BI1791" s="13">
        <f t="shared" si="2344"/>
        <v>2.7525123957004971E-7</v>
      </c>
      <c r="BJ1791" s="14">
        <f t="shared" si="2345"/>
        <v>0.65268508138494941</v>
      </c>
      <c r="BK1791" s="14">
        <f t="shared" si="2346"/>
        <v>0.23707742811794</v>
      </c>
      <c r="BL1791" s="14">
        <f t="shared" si="2347"/>
        <v>0.10777109639451422</v>
      </c>
      <c r="BM1791" s="14">
        <f t="shared" si="2348"/>
        <v>0.36274324713006295</v>
      </c>
      <c r="BN1791" s="14">
        <f t="shared" si="2349"/>
        <v>0.63569676085188309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1.6306</v>
      </c>
      <c r="F1792" s="10">
        <f>VLOOKUP(B1792,home!$B$2:$E$405,3,FALSE)</f>
        <v>0.86580000000000001</v>
      </c>
      <c r="G1792" s="10">
        <f>VLOOKUP(C1792,away!$B$2:$E$405,4,FALSE)</f>
        <v>0.82969999999999999</v>
      </c>
      <c r="H1792" s="10">
        <f>VLOOKUP(A1792,away!$A$2:$E$405,3,FALSE)</f>
        <v>1.1465000000000001</v>
      </c>
      <c r="I1792" s="10">
        <f>VLOOKUP(C1792,away!$B$2:$E$405,3,FALSE)</f>
        <v>1.3340000000000001</v>
      </c>
      <c r="J1792" s="10">
        <f>VLOOKUP(B1792,home!$B$2:$E$405,4,FALSE)</f>
        <v>0.71830000000000005</v>
      </c>
      <c r="K1792" s="12">
        <f t="shared" si="2294"/>
        <v>1.1713484563560002</v>
      </c>
      <c r="L1792" s="12">
        <f t="shared" si="2295"/>
        <v>1.0985902873000002</v>
      </c>
      <c r="M1792" s="13">
        <f t="shared" si="2296"/>
        <v>0.10331850880337788</v>
      </c>
      <c r="N1792" s="13">
        <f t="shared" si="2297"/>
        <v>0.12102197579984049</v>
      </c>
      <c r="O1792" s="13">
        <f t="shared" si="2298"/>
        <v>0.11350471026971048</v>
      </c>
      <c r="P1792" s="13">
        <f t="shared" si="2299"/>
        <v>0.13295356716356041</v>
      </c>
      <c r="Q1792" s="13">
        <f t="shared" si="2300"/>
        <v>7.0879452269148199E-2</v>
      </c>
      <c r="R1792" s="13">
        <f t="shared" si="2301"/>
        <v>6.2347586132552271E-2</v>
      </c>
      <c r="S1792" s="13">
        <f t="shared" si="2302"/>
        <v>4.277222742140821E-2</v>
      </c>
      <c r="T1792" s="13">
        <f t="shared" si="2303"/>
        <v>7.7867477832030171E-2</v>
      </c>
      <c r="U1792" s="13">
        <f t="shared" si="2304"/>
        <v>7.3030748773887863E-2</v>
      </c>
      <c r="V1792" s="13">
        <f t="shared" si="2305"/>
        <v>6.1156302831249839E-3</v>
      </c>
      <c r="W1792" s="13">
        <f t="shared" si="2306"/>
        <v>2.767484566760851E-2</v>
      </c>
      <c r="X1792" s="13">
        <f t="shared" si="2307"/>
        <v>3.0403316652961192E-2</v>
      </c>
      <c r="Y1792" s="13">
        <f t="shared" si="2308"/>
        <v>1.6700394188324759E-2</v>
      </c>
      <c r="Z1792" s="13">
        <f t="shared" si="2309"/>
        <v>2.2831484187274036E-2</v>
      </c>
      <c r="AA1792" s="13">
        <f t="shared" si="2310"/>
        <v>2.6743623759079869E-2</v>
      </c>
      <c r="AB1792" s="13">
        <f t="shared" si="2311"/>
        <v>1.566305120378193E-2</v>
      </c>
      <c r="AC1792" s="13">
        <f t="shared" si="2312"/>
        <v>4.9186181099841492E-4</v>
      </c>
      <c r="AD1792" s="13">
        <f t="shared" si="2313"/>
        <v>8.104221938160943E-3</v>
      </c>
      <c r="AE1792" s="13">
        <f t="shared" si="2314"/>
        <v>8.9032195073871934E-3</v>
      </c>
      <c r="AF1792" s="13">
        <f t="shared" si="2315"/>
        <v>4.890495238257732E-3</v>
      </c>
      <c r="AG1792" s="13">
        <f t="shared" si="2316"/>
        <v>1.790883522945615E-3</v>
      </c>
      <c r="AH1792" s="13">
        <f t="shared" si="2317"/>
        <v>6.2706116931956985E-3</v>
      </c>
      <c r="AI1792" s="13">
        <f t="shared" si="2318"/>
        <v>7.3450713272326653E-3</v>
      </c>
      <c r="AJ1792" s="13">
        <f t="shared" si="2319"/>
        <v>4.301818980489351E-3</v>
      </c>
      <c r="AK1792" s="13">
        <f t="shared" si="2320"/>
        <v>1.6796430074397144E-3</v>
      </c>
      <c r="AL1792" s="13">
        <f t="shared" si="2321"/>
        <v>2.531774145065099E-5</v>
      </c>
      <c r="AM1792" s="13">
        <f t="shared" si="2322"/>
        <v>1.8985735714462505E-3</v>
      </c>
      <c r="AN1792" s="13">
        <f t="shared" si="2323"/>
        <v>2.0857544853153235E-3</v>
      </c>
      <c r="AO1792" s="13">
        <f t="shared" si="2324"/>
        <v>1.1456948096299126E-3</v>
      </c>
      <c r="AP1792" s="13">
        <f t="shared" si="2325"/>
        <v>4.1954973002314829E-4</v>
      </c>
      <c r="AQ1792" s="13">
        <f t="shared" si="2326"/>
        <v>1.1522831461069201E-4</v>
      </c>
      <c r="AR1792" s="13">
        <f t="shared" si="2327"/>
        <v>1.3777666203149208E-3</v>
      </c>
      <c r="AS1792" s="13">
        <f t="shared" si="2328"/>
        <v>1.6138448039247058E-3</v>
      </c>
      <c r="AT1792" s="13">
        <f t="shared" si="2329"/>
        <v>9.4518730993767817E-4</v>
      </c>
      <c r="AU1792" s="13">
        <f t="shared" si="2330"/>
        <v>3.6904789882092649E-4</v>
      </c>
      <c r="AV1792" s="13">
        <f t="shared" si="2331"/>
        <v>1.0807092165132942E-4</v>
      </c>
      <c r="AW1792" s="13">
        <f t="shared" si="2332"/>
        <v>9.0499113355990936E-7</v>
      </c>
      <c r="AX1792" s="13">
        <f t="shared" si="2333"/>
        <v>3.7064853703197733E-4</v>
      </c>
      <c r="AY1792" s="13">
        <f t="shared" si="2334"/>
        <v>4.0719088278528463E-4</v>
      </c>
      <c r="AZ1792" s="13">
        <f t="shared" si="2335"/>
        <v>2.2366797445251329E-4</v>
      </c>
      <c r="BA1792" s="13">
        <f t="shared" si="2336"/>
        <v>8.1906488104531902E-5</v>
      </c>
      <c r="BB1792" s="13">
        <f t="shared" si="2337"/>
        <v>2.2495418074622936E-5</v>
      </c>
      <c r="BC1792" s="13">
        <f t="shared" si="2338"/>
        <v>4.9426495611067266E-6</v>
      </c>
      <c r="BD1792" s="13">
        <f t="shared" si="2339"/>
        <v>2.5226683787401975E-4</v>
      </c>
      <c r="BE1792" s="13">
        <f t="shared" si="2340"/>
        <v>2.9549237113354236E-4</v>
      </c>
      <c r="BF1792" s="13">
        <f t="shared" si="2341"/>
        <v>1.7306226639612462E-4</v>
      </c>
      <c r="BG1792" s="13">
        <f t="shared" si="2342"/>
        <v>6.7572072865523805E-5</v>
      </c>
      <c r="BH1792" s="13">
        <f t="shared" si="2343"/>
        <v>1.9787610810951625E-5</v>
      </c>
      <c r="BI1792" s="13">
        <f t="shared" si="2344"/>
        <v>4.6356374756762972E-6</v>
      </c>
      <c r="BJ1792" s="14">
        <f t="shared" si="2345"/>
        <v>0.37501193547770023</v>
      </c>
      <c r="BK1792" s="14">
        <f t="shared" si="2346"/>
        <v>0.28608430410670588</v>
      </c>
      <c r="BL1792" s="14">
        <f t="shared" si="2347"/>
        <v>0.31611359949857515</v>
      </c>
      <c r="BM1792" s="14">
        <f t="shared" si="2348"/>
        <v>0.39560923694041372</v>
      </c>
      <c r="BN1792" s="14">
        <f t="shared" si="2349"/>
        <v>0.60402580043818976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1.6306</v>
      </c>
      <c r="F1793" s="10">
        <f>VLOOKUP(B1793,home!$B$2:$E$405,3,FALSE)</f>
        <v>0.75760000000000005</v>
      </c>
      <c r="G1793" s="10">
        <f>VLOOKUP(C1793,away!$B$2:$E$405,4,FALSE)</f>
        <v>0.75760000000000005</v>
      </c>
      <c r="H1793" s="10">
        <f>VLOOKUP(A1793,away!$A$2:$E$405,3,FALSE)</f>
        <v>1.1465000000000001</v>
      </c>
      <c r="I1793" s="10">
        <f>VLOOKUP(C1793,away!$B$2:$E$405,3,FALSE)</f>
        <v>1.0261</v>
      </c>
      <c r="J1793" s="10">
        <f>VLOOKUP(B1793,home!$B$2:$E$405,4,FALSE)</f>
        <v>1.1288</v>
      </c>
      <c r="K1793" s="12">
        <f t="shared" si="2294"/>
        <v>0.93589552345600013</v>
      </c>
      <c r="L1793" s="12">
        <f t="shared" si="2295"/>
        <v>1.32794701612</v>
      </c>
      <c r="M1793" s="13">
        <f t="shared" si="2296"/>
        <v>0.10395028327475082</v>
      </c>
      <c r="N1793" s="13">
        <f t="shared" si="2297"/>
        <v>9.7286604778822408E-2</v>
      </c>
      <c r="O1793" s="13">
        <f t="shared" si="2298"/>
        <v>0.13804046849953411</v>
      </c>
      <c r="P1793" s="13">
        <f t="shared" si="2299"/>
        <v>0.12919145652448297</v>
      </c>
      <c r="Q1793" s="13">
        <f t="shared" si="2300"/>
        <v>4.5525048952366497E-2</v>
      </c>
      <c r="R1793" s="13">
        <f t="shared" si="2301"/>
        <v>9.1655214123881598E-2</v>
      </c>
      <c r="S1793" s="13">
        <f t="shared" si="2302"/>
        <v>4.0140420769231855E-2</v>
      </c>
      <c r="T1793" s="13">
        <f t="shared" si="2303"/>
        <v>6.0454852915012028E-2</v>
      </c>
      <c r="U1793" s="13">
        <f t="shared" si="2304"/>
        <v>8.5779704599941942E-2</v>
      </c>
      <c r="V1793" s="13">
        <f t="shared" si="2305"/>
        <v>5.5430338227448542E-3</v>
      </c>
      <c r="W1793" s="13">
        <f t="shared" si="2306"/>
        <v>1.420222983987836E-2</v>
      </c>
      <c r="X1793" s="13">
        <f t="shared" si="2307"/>
        <v>1.8859808738116896E-2</v>
      </c>
      <c r="Y1793" s="13">
        <f t="shared" si="2308"/>
        <v>1.2522413369188119E-2</v>
      </c>
      <c r="Z1793" s="13">
        <f t="shared" si="2309"/>
        <v>4.0571089369216093E-2</v>
      </c>
      <c r="AA1793" s="13">
        <f t="shared" si="2310"/>
        <v>3.7970300922382655E-2</v>
      </c>
      <c r="AB1793" s="13">
        <f t="shared" si="2311"/>
        <v>1.7768117328767579E-2</v>
      </c>
      <c r="AC1793" s="13">
        <f t="shared" si="2312"/>
        <v>4.30561965877551E-4</v>
      </c>
      <c r="AD1793" s="13">
        <f t="shared" si="2313"/>
        <v>3.3229508325588455E-3</v>
      </c>
      <c r="AE1793" s="13">
        <f t="shared" si="2314"/>
        <v>4.4127026428099885E-3</v>
      </c>
      <c r="AF1793" s="13">
        <f t="shared" si="2315"/>
        <v>2.929917653772182E-3</v>
      </c>
      <c r="AG1793" s="13">
        <f t="shared" si="2316"/>
        <v>1.296925135268027E-3</v>
      </c>
      <c r="AH1793" s="13">
        <f t="shared" si="2317"/>
        <v>1.3469064267147094E-2</v>
      </c>
      <c r="AI1793" s="13">
        <f t="shared" si="2318"/>
        <v>1.2605636952764133E-2</v>
      </c>
      <c r="AJ1793" s="13">
        <f t="shared" si="2319"/>
        <v>5.8987795972017436E-3</v>
      </c>
      <c r="AK1793" s="13">
        <f t="shared" si="2320"/>
        <v>1.8402138062915665E-3</v>
      </c>
      <c r="AL1793" s="13">
        <f t="shared" si="2321"/>
        <v>2.1404435175513064E-5</v>
      </c>
      <c r="AM1793" s="13">
        <f t="shared" si="2322"/>
        <v>6.2198696177124266E-4</v>
      </c>
      <c r="AN1793" s="13">
        <f t="shared" si="2323"/>
        <v>8.2596572994966626E-4</v>
      </c>
      <c r="AO1793" s="13">
        <f t="shared" si="2324"/>
        <v>5.484193632520186E-4</v>
      </c>
      <c r="AP1793" s="13">
        <f t="shared" si="2325"/>
        <v>2.4275728567098287E-4</v>
      </c>
      <c r="AQ1793" s="13">
        <f t="shared" si="2326"/>
        <v>8.0592203287043046E-5</v>
      </c>
      <c r="AR1793" s="13">
        <f t="shared" si="2327"/>
        <v>3.577240740697301E-3</v>
      </c>
      <c r="AS1793" s="13">
        <f t="shared" si="2328"/>
        <v>3.3479235955430299E-3</v>
      </c>
      <c r="AT1793" s="13">
        <f t="shared" si="2329"/>
        <v>1.5666533529707189E-3</v>
      </c>
      <c r="AU1793" s="13">
        <f t="shared" si="2330"/>
        <v>4.8874128661754296E-4</v>
      </c>
      <c r="AV1793" s="13">
        <f t="shared" si="2331"/>
        <v>1.1435269556837108E-4</v>
      </c>
      <c r="AW1793" s="13">
        <f t="shared" si="2332"/>
        <v>7.3894036149193578E-7</v>
      </c>
      <c r="AX1793" s="13">
        <f t="shared" si="2333"/>
        <v>9.701913552828399E-5</v>
      </c>
      <c r="AY1793" s="13">
        <f t="shared" si="2334"/>
        <v>1.2883627153132662E-4</v>
      </c>
      <c r="AZ1793" s="13">
        <f t="shared" si="2335"/>
        <v>8.554387117402565E-5</v>
      </c>
      <c r="BA1793" s="13">
        <f t="shared" si="2336"/>
        <v>3.7865909490967026E-5</v>
      </c>
      <c r="BB1793" s="13">
        <f t="shared" si="2337"/>
        <v>1.2570980380299913E-5</v>
      </c>
      <c r="BC1793" s="13">
        <f t="shared" si="2338"/>
        <v>3.3387191771444681E-6</v>
      </c>
      <c r="BD1793" s="13">
        <f t="shared" si="2339"/>
        <v>7.9173102792531262E-4</v>
      </c>
      <c r="BE1793" s="13">
        <f t="shared" si="2340"/>
        <v>7.4097752481651737E-4</v>
      </c>
      <c r="BF1793" s="13">
        <f t="shared" si="2341"/>
        <v>3.4673877422864292E-4</v>
      </c>
      <c r="BG1793" s="13">
        <f t="shared" si="2342"/>
        <v>1.0817042220306921E-4</v>
      </c>
      <c r="BH1793" s="13">
        <f t="shared" si="2343"/>
        <v>2.5309053477549498E-5</v>
      </c>
      <c r="BI1793" s="13">
        <f t="shared" si="2344"/>
        <v>4.7373259705094195E-6</v>
      </c>
      <c r="BJ1793" s="14">
        <f t="shared" si="2345"/>
        <v>0.26349835128900628</v>
      </c>
      <c r="BK1793" s="14">
        <f t="shared" si="2346"/>
        <v>0.27940599706379488</v>
      </c>
      <c r="BL1793" s="14">
        <f t="shared" si="2347"/>
        <v>0.41614007589793095</v>
      </c>
      <c r="BM1793" s="14">
        <f t="shared" si="2348"/>
        <v>0.39383834013494001</v>
      </c>
      <c r="BN1793" s="14">
        <f t="shared" si="2349"/>
        <v>0.60564907615383834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1.6306</v>
      </c>
      <c r="F1794" s="10">
        <f>VLOOKUP(B1794,home!$B$2:$E$405,3,FALSE)</f>
        <v>1.0462</v>
      </c>
      <c r="G1794" s="10">
        <f>VLOOKUP(C1794,away!$B$2:$E$405,4,FALSE)</f>
        <v>0.54510000000000003</v>
      </c>
      <c r="H1794" s="10">
        <f>VLOOKUP(A1794,away!$A$2:$E$405,3,FALSE)</f>
        <v>1.1465000000000001</v>
      </c>
      <c r="I1794" s="10">
        <f>VLOOKUP(C1794,away!$B$2:$E$405,3,FALSE)</f>
        <v>1.0176000000000001</v>
      </c>
      <c r="J1794" s="10">
        <f>VLOOKUP(B1794,home!$B$2:$E$405,4,FALSE)</f>
        <v>0.92349999999999999</v>
      </c>
      <c r="K1794" s="12">
        <f t="shared" si="2294"/>
        <v>0.929904470772</v>
      </c>
      <c r="L1794" s="12">
        <f t="shared" si="2295"/>
        <v>1.0774275024000002</v>
      </c>
      <c r="M1794" s="13">
        <f t="shared" si="2296"/>
        <v>0.13434663736216165</v>
      </c>
      <c r="N1794" s="13">
        <f t="shared" si="2297"/>
        <v>0.12492953871625875</v>
      </c>
      <c r="O1794" s="13">
        <f t="shared" si="2298"/>
        <v>0.14474876194895239</v>
      </c>
      <c r="P1794" s="13">
        <f t="shared" si="2299"/>
        <v>0.13460252087504279</v>
      </c>
      <c r="Q1794" s="13">
        <f t="shared" si="2300"/>
        <v>5.8086268291866333E-2</v>
      </c>
      <c r="R1794" s="13">
        <f t="shared" si="2301"/>
        <v>7.7978148531075972E-2</v>
      </c>
      <c r="S1794" s="13">
        <f t="shared" si="2302"/>
        <v>3.3714722939204661E-2</v>
      </c>
      <c r="T1794" s="13">
        <f t="shared" si="2303"/>
        <v>6.2583742969441872E-2</v>
      </c>
      <c r="U1794" s="13">
        <f t="shared" si="2304"/>
        <v>7.2512228941570611E-2</v>
      </c>
      <c r="V1794" s="13">
        <f t="shared" si="2305"/>
        <v>3.753215303771032E-3</v>
      </c>
      <c r="W1794" s="13">
        <f t="shared" si="2306"/>
        <v>1.8004893525022794E-2</v>
      </c>
      <c r="X1794" s="13">
        <f t="shared" si="2307"/>
        <v>1.9398967461643244E-2</v>
      </c>
      <c r="Y1794" s="13">
        <f t="shared" si="2308"/>
        <v>1.0450490530668575E-2</v>
      </c>
      <c r="Z1794" s="13">
        <f t="shared" si="2309"/>
        <v>2.8005267271204479E-2</v>
      </c>
      <c r="AA1794" s="13">
        <f t="shared" si="2310"/>
        <v>2.6042223240657813E-2</v>
      </c>
      <c r="AB1794" s="13">
        <f t="shared" si="2311"/>
        <v>1.2108389910165092E-2</v>
      </c>
      <c r="AC1794" s="13">
        <f t="shared" si="2312"/>
        <v>2.3502274191301051E-4</v>
      </c>
      <c r="AD1794" s="13">
        <f t="shared" si="2313"/>
        <v>4.1857077461731314E-3</v>
      </c>
      <c r="AE1794" s="13">
        <f t="shared" si="2314"/>
        <v>4.5097966427356502E-3</v>
      </c>
      <c r="AF1794" s="13">
        <f t="shared" si="2315"/>
        <v>2.4294894665572889E-3</v>
      </c>
      <c r="AG1794" s="13">
        <f t="shared" si="2316"/>
        <v>8.7253292268664288E-4</v>
      </c>
      <c r="AH1794" s="13">
        <f t="shared" si="2317"/>
        <v>7.5434112925145767E-3</v>
      </c>
      <c r="AI1794" s="13">
        <f t="shared" si="2318"/>
        <v>7.0146518857812966E-3</v>
      </c>
      <c r="AJ1794" s="13">
        <f t="shared" si="2319"/>
        <v>3.2614780747486339E-3</v>
      </c>
      <c r="AK1794" s="13">
        <f t="shared" si="2320"/>
        <v>1.0109543476778701E-3</v>
      </c>
      <c r="AL1794" s="13">
        <f t="shared" si="2321"/>
        <v>9.4188151324331148E-6</v>
      </c>
      <c r="AM1794" s="13">
        <f t="shared" si="2322"/>
        <v>7.7846166930227759E-4</v>
      </c>
      <c r="AN1794" s="13">
        <f t="shared" si="2323"/>
        <v>8.3873601207048781E-4</v>
      </c>
      <c r="AO1794" s="13">
        <f t="shared" si="2324"/>
        <v>4.5183862332902103E-4</v>
      </c>
      <c r="AP1794" s="13">
        <f t="shared" si="2325"/>
        <v>1.6227445314041388E-4</v>
      </c>
      <c r="AQ1794" s="13">
        <f t="shared" si="2326"/>
        <v>4.3709739687600495E-5</v>
      </c>
      <c r="AR1794" s="13">
        <f t="shared" si="2327"/>
        <v>1.6254957576939879E-3</v>
      </c>
      <c r="AS1794" s="13">
        <f t="shared" si="2328"/>
        <v>1.5115557723005589E-3</v>
      </c>
      <c r="AT1794" s="13">
        <f t="shared" si="2329"/>
        <v>7.0280123524175649E-4</v>
      </c>
      <c r="AU1794" s="13">
        <f t="shared" si="2330"/>
        <v>2.1784600357179786E-4</v>
      </c>
      <c r="AV1794" s="13">
        <f t="shared" si="2331"/>
        <v>5.0643993165306956E-5</v>
      </c>
      <c r="AW1794" s="13">
        <f t="shared" si="2332"/>
        <v>2.6213207477771461E-7</v>
      </c>
      <c r="AX1794" s="13">
        <f t="shared" si="2333"/>
        <v>1.2064916443480363E-4</v>
      </c>
      <c r="AY1794" s="13">
        <f t="shared" si="2334"/>
        <v>1.299907279036374E-4</v>
      </c>
      <c r="AZ1794" s="13">
        <f t="shared" si="2335"/>
        <v>7.0027792650187022E-5</v>
      </c>
      <c r="BA1794" s="13">
        <f t="shared" si="2336"/>
        <v>2.5149956577892034E-5</v>
      </c>
      <c r="BB1794" s="13">
        <f t="shared" si="2337"/>
        <v>6.7743137252966667E-6</v>
      </c>
      <c r="BC1794" s="13">
        <f t="shared" si="2338"/>
        <v>1.4597663835040859E-6</v>
      </c>
      <c r="BD1794" s="13">
        <f t="shared" si="2339"/>
        <v>2.9189230572900481E-4</v>
      </c>
      <c r="BE1794" s="13">
        <f t="shared" si="2340"/>
        <v>2.7143196008134904E-4</v>
      </c>
      <c r="BF1794" s="13">
        <f t="shared" si="2341"/>
        <v>1.2620289659502675E-4</v>
      </c>
      <c r="BG1794" s="13">
        <f t="shared" si="2342"/>
        <v>3.9118879256030601E-5</v>
      </c>
      <c r="BH1794" s="13">
        <f t="shared" si="2343"/>
        <v>9.0942051779432234E-6</v>
      </c>
      <c r="BI1794" s="13">
        <f t="shared" si="2344"/>
        <v>1.6913484106174557E-6</v>
      </c>
      <c r="BJ1794" s="14">
        <f t="shared" si="2345"/>
        <v>0.30808050049225943</v>
      </c>
      <c r="BK1794" s="14">
        <f t="shared" si="2346"/>
        <v>0.30679152876512922</v>
      </c>
      <c r="BL1794" s="14">
        <f t="shared" si="2347"/>
        <v>0.35706802253036757</v>
      </c>
      <c r="BM1794" s="14">
        <f t="shared" si="2348"/>
        <v>0.32512371473777396</v>
      </c>
      <c r="BN1794" s="14">
        <f t="shared" si="2349"/>
        <v>0.67469187572535794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1.6306</v>
      </c>
      <c r="F1795" s="15">
        <f>VLOOKUP(B1795,home!$B$2:$E$405,3,FALSE)</f>
        <v>0.82789999999999997</v>
      </c>
      <c r="G1795" s="15">
        <f>VLOOKUP(C1795,away!$B$2:$E$405,4,FALSE)</f>
        <v>1.6234</v>
      </c>
      <c r="H1795" s="15">
        <f>VLOOKUP(A1795,away!$A$2:$E$405,3,FALSE)</f>
        <v>1.1465000000000001</v>
      </c>
      <c r="I1795" s="15">
        <f>VLOOKUP(C1795,away!$B$2:$E$405,3,FALSE)</f>
        <v>1.0261</v>
      </c>
      <c r="J1795" s="15">
        <f>VLOOKUP(B1795,home!$B$2:$E$405,4,FALSE)</f>
        <v>0.56689999999999996</v>
      </c>
      <c r="K1795" s="16">
        <f t="shared" si="2294"/>
        <v>2.1915473695159999</v>
      </c>
      <c r="L1795" s="16">
        <f t="shared" si="2295"/>
        <v>0.66691456718499997</v>
      </c>
      <c r="M1795" s="17">
        <f t="shared" si="2296"/>
        <v>5.7356911017151138E-2</v>
      </c>
      <c r="N1795" s="17">
        <f t="shared" si="2297"/>
        <v>0.12570038746320086</v>
      </c>
      <c r="O1795" s="17">
        <f t="shared" si="2298"/>
        <v>3.8252159486071913E-2</v>
      </c>
      <c r="P1795" s="17">
        <f t="shared" si="2299"/>
        <v>8.3831419500007401E-2</v>
      </c>
      <c r="Q1795" s="17">
        <f t="shared" si="2300"/>
        <v>0.13773917674605993</v>
      </c>
      <c r="R1795" s="17">
        <f t="shared" si="2301"/>
        <v>1.2755461193772619E-2</v>
      </c>
      <c r="S1795" s="17">
        <f t="shared" si="2302"/>
        <v>3.063147391813326E-2</v>
      </c>
      <c r="T1795" s="17">
        <f t="shared" si="2303"/>
        <v>9.1860263444016779E-2</v>
      </c>
      <c r="U1795" s="17">
        <f t="shared" si="2304"/>
        <v>2.79541974261758E-2</v>
      </c>
      <c r="V1795" s="17">
        <f t="shared" si="2305"/>
        <v>4.9744658187876418E-3</v>
      </c>
      <c r="W1795" s="17">
        <f t="shared" si="2306"/>
        <v>0.10062064349237566</v>
      </c>
      <c r="X1795" s="17">
        <f t="shared" si="2307"/>
        <v>6.710537290459391E-2</v>
      </c>
      <c r="Y1795" s="17">
        <f t="shared" si="2308"/>
        <v>2.2376775363227634E-2</v>
      </c>
      <c r="Z1795" s="17">
        <f t="shared" si="2309"/>
        <v>2.8356009604299758E-3</v>
      </c>
      <c r="AA1795" s="17">
        <f t="shared" si="2310"/>
        <v>6.2143538258273567E-3</v>
      </c>
      <c r="AB1795" s="17">
        <f t="shared" si="2311"/>
        <v>6.8095253901168194E-3</v>
      </c>
      <c r="AC1795" s="17">
        <f t="shared" si="2312"/>
        <v>4.5440963809763958E-4</v>
      </c>
      <c r="AD1795" s="17">
        <f t="shared" si="2313"/>
        <v>5.5128726641180792E-2</v>
      </c>
      <c r="AE1795" s="17">
        <f t="shared" si="2314"/>
        <v>3.6766150867363269E-2</v>
      </c>
      <c r="AF1795" s="17">
        <f t="shared" si="2315"/>
        <v>1.2259940796382991E-2</v>
      </c>
      <c r="AG1795" s="17">
        <f t="shared" si="2316"/>
        <v>2.7254443699778284E-3</v>
      </c>
      <c r="AH1795" s="17">
        <f t="shared" si="2317"/>
        <v>4.7277589680863184E-4</v>
      </c>
      <c r="AI1795" s="17">
        <f t="shared" si="2318"/>
        <v>1.0361107730215251E-3</v>
      </c>
      <c r="AJ1795" s="17">
        <f t="shared" si="2319"/>
        <v>1.1353429195712565E-3</v>
      </c>
      <c r="AK1795" s="17">
        <f t="shared" si="2320"/>
        <v>8.2938592962833403E-4</v>
      </c>
      <c r="AL1795" s="17">
        <f t="shared" si="2321"/>
        <v>2.6566148225673295E-5</v>
      </c>
      <c r="AM1795" s="17">
        <f t="shared" si="2322"/>
        <v>2.4163443171049272E-2</v>
      </c>
      <c r="AN1795" s="17">
        <f t="shared" si="2323"/>
        <v>1.6114952244119667E-2</v>
      </c>
      <c r="AO1795" s="17">
        <f t="shared" si="2324"/>
        <v>5.3736482005470061E-3</v>
      </c>
      <c r="AP1795" s="17">
        <f t="shared" si="2325"/>
        <v>1.1945880879574201E-3</v>
      </c>
      <c r="AQ1795" s="17">
        <f t="shared" si="2326"/>
        <v>1.9917204941111985E-4</v>
      </c>
      <c r="AR1795" s="17">
        <f t="shared" si="2327"/>
        <v>6.3060226519125813E-5</v>
      </c>
      <c r="AS1795" s="17">
        <f t="shared" si="2328"/>
        <v>1.3819947354907328E-4</v>
      </c>
      <c r="AT1795" s="17">
        <f t="shared" si="2329"/>
        <v>1.5143534636248381E-4</v>
      </c>
      <c r="AU1795" s="17">
        <f t="shared" si="2330"/>
        <v>1.1062591165748191E-4</v>
      </c>
      <c r="AV1795" s="17">
        <f t="shared" si="2331"/>
        <v>6.0610481423315977E-5</v>
      </c>
      <c r="AW1795" s="17">
        <f t="shared" si="2332"/>
        <v>1.0785670699249795E-6</v>
      </c>
      <c r="AX1795" s="17">
        <f t="shared" si="2333"/>
        <v>8.8258883866603969E-3</v>
      </c>
      <c r="AY1795" s="17">
        <f t="shared" si="2334"/>
        <v>5.8861135334127368E-3</v>
      </c>
      <c r="AZ1795" s="17">
        <f t="shared" si="2335"/>
        <v>1.9627674297688631E-3</v>
      </c>
      <c r="BA1795" s="17">
        <f t="shared" si="2336"/>
        <v>4.3633273030303869E-4</v>
      </c>
      <c r="BB1795" s="17">
        <f t="shared" si="2337"/>
        <v>7.2749163494675078E-5</v>
      </c>
      <c r="BC1795" s="17">
        <f t="shared" si="2338"/>
        <v>9.7034953770244098E-6</v>
      </c>
      <c r="BD1795" s="17">
        <f t="shared" si="2339"/>
        <v>7.0092972792651356E-6</v>
      </c>
      <c r="BE1795" s="17">
        <f t="shared" si="2340"/>
        <v>1.5361207014529163E-5</v>
      </c>
      <c r="BF1795" s="17">
        <f t="shared" si="2341"/>
        <v>1.683240641264106E-5</v>
      </c>
      <c r="BG1795" s="17">
        <f t="shared" si="2342"/>
        <v>1.2296338665415921E-5</v>
      </c>
      <c r="BH1795" s="17">
        <f t="shared" si="2343"/>
        <v>6.7370021642175374E-6</v>
      </c>
      <c r="BI1795" s="17">
        <f t="shared" si="2344"/>
        <v>2.9528918742829074E-6</v>
      </c>
      <c r="BJ1795" s="18">
        <f t="shared" si="2345"/>
        <v>0.71652224058048075</v>
      </c>
      <c r="BK1795" s="18">
        <f t="shared" si="2346"/>
        <v>0.18316135957381546</v>
      </c>
      <c r="BL1795" s="18">
        <f t="shared" si="2347"/>
        <v>9.6044433423916109E-2</v>
      </c>
      <c r="BM1795" s="18">
        <f t="shared" si="2348"/>
        <v>0.53704308416603563</v>
      </c>
      <c r="BN1795" s="18">
        <f t="shared" si="2349"/>
        <v>0.45563551540626385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1.6306</v>
      </c>
      <c r="F1811" s="10">
        <f>VLOOKUP(B1811,home!$B$2:$E$405,3,FALSE)</f>
        <v>1.2264999999999999</v>
      </c>
      <c r="G1811" s="10">
        <f>VLOOKUP(C1811,away!$B$2:$E$405,4,FALSE)</f>
        <v>1.0562</v>
      </c>
      <c r="H1811" s="10">
        <f>VLOOKUP(A1811,away!$A$2:$E$405,3,FALSE)</f>
        <v>1.1465000000000001</v>
      </c>
      <c r="I1811" s="10">
        <f>VLOOKUP(C1811,away!$B$2:$E$405,3,FALSE)</f>
        <v>1.0176000000000001</v>
      </c>
      <c r="J1811" s="10">
        <f>VLOOKUP(B1811,home!$B$2:$E$405,4,FALSE)</f>
        <v>1.1800999999999999</v>
      </c>
      <c r="K1811" s="12">
        <f t="shared" si="2350"/>
        <v>2.1123270165800001</v>
      </c>
      <c r="L1811" s="12">
        <f t="shared" si="2351"/>
        <v>1.3767971798400001</v>
      </c>
      <c r="M1811" s="13">
        <f t="shared" si="2352"/>
        <v>3.0527596645244962E-2</v>
      </c>
      <c r="N1811" s="13">
        <f t="shared" si="2353"/>
        <v>6.4484267145007906E-2</v>
      </c>
      <c r="O1811" s="13">
        <f t="shared" si="2354"/>
        <v>4.2030308968466303E-2</v>
      </c>
      <c r="P1811" s="13">
        <f t="shared" si="2355"/>
        <v>8.8781757149296037E-2</v>
      </c>
      <c r="Q1811" s="13">
        <f t="shared" si="2356"/>
        <v>6.8105929817381144E-2</v>
      </c>
      <c r="R1811" s="13">
        <f t="shared" si="2357"/>
        <v>2.8933605427794142E-2</v>
      </c>
      <c r="S1811" s="13">
        <f t="shared" si="2358"/>
        <v>6.4549794847216804E-2</v>
      </c>
      <c r="T1811" s="13">
        <f t="shared" si="2359"/>
        <v>9.3768052102951319E-2</v>
      </c>
      <c r="U1811" s="13">
        <f t="shared" si="2360"/>
        <v>6.1117236432195292E-2</v>
      </c>
      <c r="V1811" s="13">
        <f t="shared" si="2361"/>
        <v>2.0858519430648169E-2</v>
      </c>
      <c r="W1811" s="13">
        <f t="shared" si="2362"/>
        <v>4.7953998514185206E-2</v>
      </c>
      <c r="X1811" s="13">
        <f t="shared" si="2363"/>
        <v>6.6022929916381728E-2</v>
      </c>
      <c r="Y1811" s="13">
        <f t="shared" si="2364"/>
        <v>4.5450091856824179E-2</v>
      </c>
      <c r="Z1811" s="13">
        <f t="shared" si="2365"/>
        <v>1.3278568785196768E-2</v>
      </c>
      <c r="AA1811" s="13">
        <f t="shared" si="2366"/>
        <v>2.8048679586487005E-2</v>
      </c>
      <c r="AB1811" s="13">
        <f t="shared" si="2367"/>
        <v>2.962399183496623E-2</v>
      </c>
      <c r="AC1811" s="13">
        <f t="shared" si="2368"/>
        <v>3.7913564489405315E-3</v>
      </c>
      <c r="AD1811" s="13">
        <f t="shared" si="2369"/>
        <v>2.532363165363764E-2</v>
      </c>
      <c r="AE1811" s="13">
        <f t="shared" si="2370"/>
        <v>3.4865504644035254E-2</v>
      </c>
      <c r="AF1811" s="13">
        <f t="shared" si="2371"/>
        <v>2.4001364233803089E-2</v>
      </c>
      <c r="AG1811" s="13">
        <f t="shared" si="2372"/>
        <v>1.101500352980425E-2</v>
      </c>
      <c r="AH1811" s="13">
        <f t="shared" si="2373"/>
        <v>4.570474013942589E-3</v>
      </c>
      <c r="AI1811" s="13">
        <f t="shared" si="2374"/>
        <v>9.6543357382277654E-3</v>
      </c>
      <c r="AJ1811" s="13">
        <f t="shared" si="2375"/>
        <v>1.0196557103496167E-2</v>
      </c>
      <c r="AK1811" s="13">
        <f t="shared" si="2376"/>
        <v>7.179487681938556E-3</v>
      </c>
      <c r="AL1811" s="13">
        <f t="shared" si="2377"/>
        <v>4.4104787078767441E-4</v>
      </c>
      <c r="AM1811" s="13">
        <f t="shared" si="2378"/>
        <v>1.0698358259979859E-2</v>
      </c>
      <c r="AN1811" s="13">
        <f t="shared" si="2379"/>
        <v>1.4729469481258237E-2</v>
      </c>
      <c r="AO1811" s="13">
        <f t="shared" si="2380"/>
        <v>1.0139746021167849E-2</v>
      </c>
      <c r="AP1811" s="13">
        <f t="shared" si="2381"/>
        <v>4.6534579087459203E-3</v>
      </c>
      <c r="AQ1811" s="13">
        <f t="shared" si="2382"/>
        <v>1.6017169313163808E-3</v>
      </c>
      <c r="AR1811" s="13">
        <f t="shared" si="2383"/>
        <v>1.2585231465856322E-3</v>
      </c>
      <c r="AS1811" s="13">
        <f t="shared" si="2384"/>
        <v>2.6584124435241026E-3</v>
      </c>
      <c r="AT1811" s="13">
        <f t="shared" si="2385"/>
        <v>2.8077182128342084E-3</v>
      </c>
      <c r="AU1811" s="13">
        <f t="shared" si="2386"/>
        <v>1.9769396786378048E-3</v>
      </c>
      <c r="AV1811" s="13">
        <f t="shared" si="2387"/>
        <v>1.0439857733339042E-3</v>
      </c>
      <c r="AW1811" s="13">
        <f t="shared" si="2388"/>
        <v>3.5629879244563415E-5</v>
      </c>
      <c r="AX1811" s="13">
        <f t="shared" si="2389"/>
        <v>3.7664051976012084E-3</v>
      </c>
      <c r="AY1811" s="13">
        <f t="shared" si="2390"/>
        <v>5.1855760541920605E-3</v>
      </c>
      <c r="AZ1811" s="13">
        <f t="shared" si="2391"/>
        <v>3.5697432436287333E-3</v>
      </c>
      <c r="BA1811" s="13">
        <f t="shared" si="2392"/>
        <v>1.6382708101936453E-3</v>
      </c>
      <c r="BB1811" s="13">
        <f t="shared" si="2393"/>
        <v>5.6389165782220032E-4</v>
      </c>
      <c r="BC1811" s="13">
        <f t="shared" si="2394"/>
        <v>1.5527288884498156E-4</v>
      </c>
      <c r="BD1811" s="13">
        <f t="shared" si="2395"/>
        <v>2.8878851983041038E-4</v>
      </c>
      <c r="BE1811" s="13">
        <f t="shared" si="2396"/>
        <v>6.1001579251592495E-4</v>
      </c>
      <c r="BF1811" s="13">
        <f t="shared" si="2397"/>
        <v>6.4427641953592417E-4</v>
      </c>
      <c r="BG1811" s="13">
        <f t="shared" si="2398"/>
        <v>4.536408290437211E-4</v>
      </c>
      <c r="BH1811" s="13">
        <f t="shared" si="2399"/>
        <v>2.3955944475320025E-4</v>
      </c>
      <c r="BI1811" s="13">
        <f t="shared" si="2400"/>
        <v>1.0120557744581785E-4</v>
      </c>
      <c r="BJ1811" s="14">
        <f t="shared" si="2401"/>
        <v>0.53769268186876262</v>
      </c>
      <c r="BK1811" s="14">
        <f t="shared" si="2402"/>
        <v>0.21413564844632621</v>
      </c>
      <c r="BL1811" s="14">
        <f t="shared" si="2403"/>
        <v>0.2334377426255547</v>
      </c>
      <c r="BM1811" s="14">
        <f t="shared" si="2404"/>
        <v>0.67053123039770224</v>
      </c>
      <c r="BN1811" s="14">
        <f t="shared" si="2405"/>
        <v>0.32286346515319048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1.6306</v>
      </c>
      <c r="F1812" s="10">
        <f>VLOOKUP(B1812,home!$B$2:$E$405,3,FALSE)</f>
        <v>1.0462</v>
      </c>
      <c r="G1812" s="10">
        <f>VLOOKUP(C1812,away!$B$2:$E$405,4,FALSE)</f>
        <v>1.1544000000000001</v>
      </c>
      <c r="H1812" s="10">
        <f>VLOOKUP(A1812,away!$A$2:$E$405,3,FALSE)</f>
        <v>1.1465000000000001</v>
      </c>
      <c r="I1812" s="10">
        <f>VLOOKUP(C1812,away!$B$2:$E$405,3,FALSE)</f>
        <v>0.76959999999999995</v>
      </c>
      <c r="J1812" s="10">
        <f>VLOOKUP(B1812,home!$B$2:$E$405,4,FALSE)</f>
        <v>1.1800999999999999</v>
      </c>
      <c r="K1812" s="12">
        <f t="shared" si="2350"/>
        <v>1.9693298863680002</v>
      </c>
      <c r="L1812" s="12">
        <f t="shared" si="2351"/>
        <v>1.0412569866399999</v>
      </c>
      <c r="M1812" s="13">
        <f t="shared" si="2352"/>
        <v>4.9262759291536527E-2</v>
      </c>
      <c r="N1812" s="13">
        <f t="shared" si="2353"/>
        <v>9.7014624157775772E-2</v>
      </c>
      <c r="O1812" s="13">
        <f t="shared" si="2354"/>
        <v>5.1295192293476982E-2</v>
      </c>
      <c r="P1812" s="13">
        <f t="shared" si="2355"/>
        <v>0.10101715521053774</v>
      </c>
      <c r="Q1812" s="13">
        <f t="shared" si="2356"/>
        <v>9.5526899384333439E-2</v>
      </c>
      <c r="R1812" s="13">
        <f t="shared" si="2357"/>
        <v>2.670573867831259E-2</v>
      </c>
      <c r="S1812" s="13">
        <f t="shared" si="2358"/>
        <v>5.1785901731772409E-2</v>
      </c>
      <c r="T1812" s="13">
        <f t="shared" si="2359"/>
        <v>9.946805139599349E-2</v>
      </c>
      <c r="U1812" s="13">
        <f t="shared" si="2360"/>
        <v>5.2592409316734839E-2</v>
      </c>
      <c r="V1812" s="13">
        <f t="shared" si="2361"/>
        <v>1.1799006317660629E-2</v>
      </c>
      <c r="W1812" s="13">
        <f t="shared" si="2362"/>
        <v>6.2707992636545584E-2</v>
      </c>
      <c r="X1812" s="13">
        <f t="shared" si="2363"/>
        <v>6.5295135450972763E-2</v>
      </c>
      <c r="Y1812" s="13">
        <f t="shared" si="2364"/>
        <v>3.3994507990965261E-2</v>
      </c>
      <c r="Z1812" s="13">
        <f t="shared" si="2365"/>
        <v>9.2691789940583542E-3</v>
      </c>
      <c r="AA1812" s="13">
        <f t="shared" si="2366"/>
        <v>1.8254071215093592E-2</v>
      </c>
      <c r="AB1812" s="13">
        <f t="shared" si="2367"/>
        <v>1.7974143995886829E-2</v>
      </c>
      <c r="AC1812" s="13">
        <f t="shared" si="2368"/>
        <v>1.5121742946172258E-3</v>
      </c>
      <c r="AD1812" s="13">
        <f t="shared" si="2369"/>
        <v>3.0873181003323428E-2</v>
      </c>
      <c r="AE1812" s="13">
        <f t="shared" si="2370"/>
        <v>3.214691541951184E-2</v>
      </c>
      <c r="AF1812" s="13">
        <f t="shared" si="2371"/>
        <v>1.6736600139745924E-2</v>
      </c>
      <c r="AG1812" s="13">
        <f t="shared" si="2372"/>
        <v>5.8090339427034803E-3</v>
      </c>
      <c r="AH1812" s="13">
        <f t="shared" si="2373"/>
        <v>2.4128993469949966E-3</v>
      </c>
      <c r="AI1812" s="13">
        <f t="shared" si="2374"/>
        <v>4.7517947968350781E-3</v>
      </c>
      <c r="AJ1812" s="13">
        <f t="shared" si="2375"/>
        <v>4.6789257536476413E-3</v>
      </c>
      <c r="AK1812" s="13">
        <f t="shared" si="2376"/>
        <v>3.0714494409184064E-3</v>
      </c>
      <c r="AL1812" s="13">
        <f t="shared" si="2377"/>
        <v>1.2403328406411653E-4</v>
      </c>
      <c r="AM1812" s="13">
        <f t="shared" si="2378"/>
        <v>1.2159895607418715E-2</v>
      </c>
      <c r="AN1812" s="13">
        <f t="shared" si="2379"/>
        <v>1.2661576258037783E-2</v>
      </c>
      <c r="AO1812" s="13">
        <f t="shared" si="2380"/>
        <v>6.5919773702784934E-3</v>
      </c>
      <c r="AP1812" s="13">
        <f t="shared" si="2381"/>
        <v>2.2879808308584183E-3</v>
      </c>
      <c r="AQ1812" s="13">
        <f t="shared" si="2382"/>
        <v>5.9559400635742995E-4</v>
      </c>
      <c r="AR1812" s="13">
        <f t="shared" si="2383"/>
        <v>5.0248966062352686E-4</v>
      </c>
      <c r="AS1812" s="13">
        <f t="shared" si="2384"/>
        <v>9.8956790625682502E-4</v>
      </c>
      <c r="AT1812" s="13">
        <f t="shared" si="2385"/>
        <v>9.7439282619108693E-4</v>
      </c>
      <c r="AU1812" s="13">
        <f t="shared" si="2386"/>
        <v>6.3963363789356264E-4</v>
      </c>
      <c r="AV1812" s="13">
        <f t="shared" si="2387"/>
        <v>3.1491240985752008E-4</v>
      </c>
      <c r="AW1812" s="13">
        <f t="shared" si="2388"/>
        <v>7.0649996105736295E-6</v>
      </c>
      <c r="AX1812" s="13">
        <f t="shared" si="2389"/>
        <v>3.9911409724674397E-3</v>
      </c>
      <c r="AY1812" s="13">
        <f t="shared" si="2390"/>
        <v>4.1558034222468855E-3</v>
      </c>
      <c r="AZ1812" s="13">
        <f t="shared" si="2391"/>
        <v>2.1636296742584952E-3</v>
      </c>
      <c r="BA1812" s="13">
        <f t="shared" si="2392"/>
        <v>7.5096483827442851E-4</v>
      </c>
      <c r="BB1812" s="13">
        <f t="shared" si="2393"/>
        <v>1.9548684614355654E-4</v>
      </c>
      <c r="BC1812" s="13">
        <f t="shared" si="2394"/>
        <v>4.0710408868639407E-5</v>
      </c>
      <c r="BD1812" s="13">
        <f t="shared" si="2395"/>
        <v>8.720347830643493E-5</v>
      </c>
      <c r="BE1812" s="13">
        <f t="shared" si="2396"/>
        <v>1.7173241602410586E-4</v>
      </c>
      <c r="BF1812" s="13">
        <f t="shared" si="2397"/>
        <v>1.6909888966722733E-4</v>
      </c>
      <c r="BG1812" s="13">
        <f t="shared" si="2398"/>
        <v>1.1100383239110527E-4</v>
      </c>
      <c r="BH1812" s="13">
        <f t="shared" si="2399"/>
        <v>5.465079115729697E-5</v>
      </c>
      <c r="BI1812" s="13">
        <f t="shared" si="2400"/>
        <v>2.1525087267944171E-5</v>
      </c>
      <c r="BJ1812" s="14">
        <f t="shared" si="2401"/>
        <v>0.58516770175708133</v>
      </c>
      <c r="BK1812" s="14">
        <f t="shared" si="2402"/>
        <v>0.21965683355243554</v>
      </c>
      <c r="BL1812" s="14">
        <f t="shared" si="2403"/>
        <v>0.18577283577353756</v>
      </c>
      <c r="BM1812" s="14">
        <f t="shared" si="2404"/>
        <v>0.57489544263850323</v>
      </c>
      <c r="BN1812" s="14">
        <f t="shared" si="2405"/>
        <v>0.42082236901597309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1.6306</v>
      </c>
      <c r="F1813" s="10">
        <f>VLOOKUP(B1813,home!$B$2:$E$405,3,FALSE)</f>
        <v>0.68540000000000001</v>
      </c>
      <c r="G1813" s="10">
        <f>VLOOKUP(C1813,away!$B$2:$E$405,4,FALSE)</f>
        <v>0.8518</v>
      </c>
      <c r="H1813" s="10">
        <f>VLOOKUP(A1813,away!$A$2:$E$405,3,FALSE)</f>
        <v>1.1465000000000001</v>
      </c>
      <c r="I1813" s="10">
        <f>VLOOKUP(C1813,away!$B$2:$E$405,3,FALSE)</f>
        <v>0.96909999999999996</v>
      </c>
      <c r="J1813" s="10">
        <f>VLOOKUP(B1813,home!$B$2:$E$405,4,FALSE)</f>
        <v>0.56440000000000001</v>
      </c>
      <c r="K1813" s="12">
        <f t="shared" si="2350"/>
        <v>0.95198295783200004</v>
      </c>
      <c r="L1813" s="12">
        <f t="shared" si="2351"/>
        <v>0.62708968586000002</v>
      </c>
      <c r="M1813" s="13">
        <f t="shared" si="2352"/>
        <v>0.20616619910711284</v>
      </c>
      <c r="N1813" s="13">
        <f t="shared" si="2353"/>
        <v>0.19626670803097032</v>
      </c>
      <c r="O1813" s="13">
        <f t="shared" si="2354"/>
        <v>0.12928469703302961</v>
      </c>
      <c r="P1813" s="13">
        <f t="shared" si="2355"/>
        <v>0.12307682828391753</v>
      </c>
      <c r="Q1813" s="13">
        <f t="shared" si="2356"/>
        <v>9.3421280617636326E-2</v>
      </c>
      <c r="R1813" s="13">
        <f t="shared" si="2357"/>
        <v>4.0536550024473907E-2</v>
      </c>
      <c r="S1813" s="13">
        <f t="shared" si="2358"/>
        <v>1.8368561051754759E-2</v>
      </c>
      <c r="T1813" s="13">
        <f t="shared" si="2359"/>
        <v>5.8583521515152483E-2</v>
      </c>
      <c r="U1813" s="13">
        <f t="shared" si="2360"/>
        <v>3.8590104792603504E-2</v>
      </c>
      <c r="V1813" s="13">
        <f t="shared" si="2361"/>
        <v>1.2184043985335644E-3</v>
      </c>
      <c r="W1813" s="13">
        <f t="shared" si="2362"/>
        <v>2.9645155682276911E-2</v>
      </c>
      <c r="X1813" s="13">
        <f t="shared" si="2363"/>
        <v>1.8590171364069825E-2</v>
      </c>
      <c r="Y1813" s="13">
        <f t="shared" si="2364"/>
        <v>5.828852360389057E-3</v>
      </c>
      <c r="Z1813" s="13">
        <f t="shared" si="2365"/>
        <v>8.4733508068985074E-3</v>
      </c>
      <c r="AA1813" s="13">
        <f t="shared" si="2366"/>
        <v>8.0664855638994046E-3</v>
      </c>
      <c r="AB1813" s="13">
        <f t="shared" si="2367"/>
        <v>3.8395783932150414E-3</v>
      </c>
      <c r="AC1813" s="13">
        <f t="shared" si="2368"/>
        <v>4.5460091660313693E-5</v>
      </c>
      <c r="AD1813" s="13">
        <f t="shared" si="2369"/>
        <v>7.0554207479510246E-3</v>
      </c>
      <c r="AE1813" s="13">
        <f t="shared" si="2370"/>
        <v>4.4243815804427353E-3</v>
      </c>
      <c r="AF1813" s="13">
        <f t="shared" si="2371"/>
        <v>1.3872420277023024E-3</v>
      </c>
      <c r="AG1813" s="13">
        <f t="shared" si="2372"/>
        <v>2.8997505578787545E-4</v>
      </c>
      <c r="AH1813" s="13">
        <f t="shared" si="2373"/>
        <v>1.3283877239198905E-3</v>
      </c>
      <c r="AI1813" s="13">
        <f t="shared" si="2374"/>
        <v>1.2646024745649755E-3</v>
      </c>
      <c r="AJ1813" s="13">
        <f t="shared" si="2375"/>
        <v>6.019400021090159E-4</v>
      </c>
      <c r="AK1813" s="13">
        <f t="shared" si="2376"/>
        <v>1.910122078817138E-4</v>
      </c>
      <c r="AL1813" s="13">
        <f t="shared" si="2377"/>
        <v>1.0855482458869369E-6</v>
      </c>
      <c r="AM1813" s="13">
        <f t="shared" si="2378"/>
        <v>1.3433280624767362E-3</v>
      </c>
      <c r="AN1813" s="13">
        <f t="shared" si="2379"/>
        <v>8.4238717270545909E-4</v>
      </c>
      <c r="AO1813" s="13">
        <f t="shared" si="2380"/>
        <v>2.6412615375217993E-4</v>
      </c>
      <c r="AP1813" s="13">
        <f t="shared" si="2381"/>
        <v>5.5210262261288195E-5</v>
      </c>
      <c r="AQ1813" s="13">
        <f t="shared" si="2382"/>
        <v>8.6554465044198559E-6</v>
      </c>
      <c r="AR1813" s="13">
        <f t="shared" si="2383"/>
        <v>1.6660364809864095E-4</v>
      </c>
      <c r="AS1813" s="13">
        <f t="shared" si="2384"/>
        <v>1.5860383370254585E-4</v>
      </c>
      <c r="AT1813" s="13">
        <f t="shared" si="2385"/>
        <v>7.5494073365822118E-5</v>
      </c>
      <c r="AU1813" s="13">
        <f t="shared" si="2386"/>
        <v>2.3956357087193787E-5</v>
      </c>
      <c r="AV1813" s="13">
        <f t="shared" si="2387"/>
        <v>5.7015109196865853E-6</v>
      </c>
      <c r="AW1813" s="13">
        <f t="shared" si="2388"/>
        <v>1.8001365946445294E-8</v>
      </c>
      <c r="AX1813" s="13">
        <f t="shared" si="2389"/>
        <v>2.1313757037588871E-4</v>
      </c>
      <c r="AY1813" s="13">
        <f t="shared" si="2390"/>
        <v>1.3365637205197973E-4</v>
      </c>
      <c r="AZ1813" s="13">
        <f t="shared" si="2391"/>
        <v>4.1907266181631617E-5</v>
      </c>
      <c r="BA1813" s="13">
        <f t="shared" si="2392"/>
        <v>8.7598714616969255E-6</v>
      </c>
      <c r="BB1813" s="13">
        <f t="shared" si="2393"/>
        <v>1.373306260772376E-6</v>
      </c>
      <c r="BC1813" s="13">
        <f t="shared" si="2394"/>
        <v>1.7223723833146413E-7</v>
      </c>
      <c r="BD1813" s="13">
        <f t="shared" si="2395"/>
        <v>1.7412571558217786E-5</v>
      </c>
      <c r="BE1813" s="13">
        <f t="shared" si="2396"/>
        <v>1.6576471375453524E-5</v>
      </c>
      <c r="BF1813" s="13">
        <f t="shared" si="2397"/>
        <v>7.8902591252108624E-6</v>
      </c>
      <c r="BG1813" s="13">
        <f t="shared" si="2398"/>
        <v>2.5037974066930557E-6</v>
      </c>
      <c r="BH1813" s="13">
        <f t="shared" si="2399"/>
        <v>5.9589311525893659E-7</v>
      </c>
      <c r="BI1813" s="13">
        <f t="shared" si="2400"/>
        <v>1.1345601808318552E-7</v>
      </c>
      <c r="BJ1813" s="14">
        <f t="shared" si="2401"/>
        <v>0.41840542270364922</v>
      </c>
      <c r="BK1813" s="14">
        <f t="shared" si="2402"/>
        <v>0.34901019485327689</v>
      </c>
      <c r="BL1813" s="14">
        <f t="shared" si="2403"/>
        <v>0.22417881008746984</v>
      </c>
      <c r="BM1813" s="14">
        <f t="shared" si="2404"/>
        <v>0.21118187698346788</v>
      </c>
      <c r="BN1813" s="14">
        <f t="shared" si="2405"/>
        <v>0.78875226309714053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1.2153</v>
      </c>
      <c r="F1818" s="10">
        <f>VLOOKUP(B1818,home!$B$2:$E$405,3,FALSE)</f>
        <v>1.4628000000000001</v>
      </c>
      <c r="G1818" s="10">
        <f>VLOOKUP(C1818,away!$B$2:$E$405,4,FALSE)</f>
        <v>0.73140000000000005</v>
      </c>
      <c r="H1818" s="10">
        <f>VLOOKUP(A1818,away!$A$2:$E$405,3,FALSE)</f>
        <v>0.91669999999999996</v>
      </c>
      <c r="I1818" s="10">
        <f>VLOOKUP(C1818,away!$B$2:$E$405,3,FALSE)</f>
        <v>0.96970000000000001</v>
      </c>
      <c r="J1818" s="10">
        <f>VLOOKUP(B1818,home!$B$2:$E$405,4,FALSE)</f>
        <v>0.2424</v>
      </c>
      <c r="K1818" s="12">
        <f t="shared" si="2350"/>
        <v>1.3002396503760001</v>
      </c>
      <c r="L1818" s="12">
        <f t="shared" si="2351"/>
        <v>0.21547517517600001</v>
      </c>
      <c r="M1818" s="13">
        <f t="shared" si="2352"/>
        <v>0.21965111648562127</v>
      </c>
      <c r="N1818" s="13">
        <f t="shared" si="2353"/>
        <v>0.28559909090396229</v>
      </c>
      <c r="O1818" s="13">
        <f t="shared" si="2354"/>
        <v>4.7329362802343226E-2</v>
      </c>
      <c r="P1818" s="13">
        <f t="shared" si="2355"/>
        <v>6.1539514142637614E-2</v>
      </c>
      <c r="Q1818" s="13">
        <f t="shared" si="2356"/>
        <v>0.18567363105233572</v>
      </c>
      <c r="R1818" s="13">
        <f t="shared" si="2357"/>
        <v>5.0991513704016821E-3</v>
      </c>
      <c r="S1818" s="13">
        <f t="shared" si="2358"/>
        <v>4.3103716720235821E-3</v>
      </c>
      <c r="T1818" s="13">
        <f t="shared" si="2359"/>
        <v>4.0008058176566032E-2</v>
      </c>
      <c r="U1818" s="13">
        <f t="shared" si="2360"/>
        <v>6.630118795065385E-3</v>
      </c>
      <c r="V1818" s="13">
        <f t="shared" si="2361"/>
        <v>1.3418156671695413E-4</v>
      </c>
      <c r="W1818" s="13">
        <f t="shared" si="2362"/>
        <v>8.0473405707843823E-2</v>
      </c>
      <c r="X1818" s="13">
        <f t="shared" si="2363"/>
        <v>1.7340021191906967E-2</v>
      </c>
      <c r="Y1818" s="13">
        <f t="shared" si="2364"/>
        <v>1.8681720519408526E-3</v>
      </c>
      <c r="Z1818" s="13">
        <f t="shared" si="2365"/>
        <v>3.6624684492874749E-4</v>
      </c>
      <c r="AA1818" s="13">
        <f t="shared" si="2366"/>
        <v>4.7620866960146774E-4</v>
      </c>
      <c r="AB1818" s="13">
        <f t="shared" si="2367"/>
        <v>3.0959269703431631E-4</v>
      </c>
      <c r="AC1818" s="13">
        <f t="shared" si="2368"/>
        <v>2.349597783401154E-6</v>
      </c>
      <c r="AD1818" s="13">
        <f t="shared" si="2369"/>
        <v>2.6158678225533197E-2</v>
      </c>
      <c r="AE1818" s="13">
        <f t="shared" si="2370"/>
        <v>5.6365457730193826E-3</v>
      </c>
      <c r="AF1818" s="13">
        <f t="shared" si="2371"/>
        <v>6.0726784391444688E-4</v>
      </c>
      <c r="AG1818" s="13">
        <f t="shared" si="2372"/>
        <v>4.3617048348739067E-5</v>
      </c>
      <c r="AH1818" s="13">
        <f t="shared" si="2373"/>
        <v>1.9729275767169801E-5</v>
      </c>
      <c r="AI1818" s="13">
        <f t="shared" si="2374"/>
        <v>2.5652786625676551E-5</v>
      </c>
      <c r="AJ1818" s="13">
        <f t="shared" si="2375"/>
        <v>1.6677385156669907E-5</v>
      </c>
      <c r="AK1818" s="13">
        <f t="shared" si="2376"/>
        <v>7.2281991484314595E-6</v>
      </c>
      <c r="AL1818" s="13">
        <f t="shared" si="2377"/>
        <v>2.6331412894154924E-8</v>
      </c>
      <c r="AM1818" s="13">
        <f t="shared" si="2378"/>
        <v>6.8025101260531101E-3</v>
      </c>
      <c r="AN1818" s="13">
        <f t="shared" si="2379"/>
        <v>1.4657720610478078E-3</v>
      </c>
      <c r="AO1818" s="13">
        <f t="shared" si="2380"/>
        <v>1.5791874581118148E-4</v>
      </c>
      <c r="AP1818" s="13">
        <f t="shared" si="2381"/>
        <v>1.134252313907951E-5</v>
      </c>
      <c r="AQ1818" s="13">
        <f t="shared" si="2382"/>
        <v>6.1100804008274792E-7</v>
      </c>
      <c r="AR1818" s="13">
        <f t="shared" si="2383"/>
        <v>8.5023383040530551E-7</v>
      </c>
      <c r="AS1818" s="13">
        <f t="shared" si="2384"/>
        <v>1.1055077383840417E-6</v>
      </c>
      <c r="AT1818" s="13">
        <f t="shared" si="2385"/>
        <v>7.1871249762221453E-7</v>
      </c>
      <c r="AU1818" s="13">
        <f t="shared" si="2386"/>
        <v>3.1149949554305672E-7</v>
      </c>
      <c r="AV1818" s="13">
        <f t="shared" si="2387"/>
        <v>1.0125599879430107E-7</v>
      </c>
      <c r="AW1818" s="13">
        <f t="shared" si="2388"/>
        <v>2.049237574418957E-10</v>
      </c>
      <c r="AX1818" s="13">
        <f t="shared" si="2389"/>
        <v>1.4741488979964183E-3</v>
      </c>
      <c r="AY1818" s="13">
        <f t="shared" si="2390"/>
        <v>3.1764249203128554E-4</v>
      </c>
      <c r="AZ1818" s="13">
        <f t="shared" si="2391"/>
        <v>3.4222035806891217E-5</v>
      </c>
      <c r="BA1818" s="13">
        <f t="shared" si="2392"/>
        <v>2.4579997201230754E-6</v>
      </c>
      <c r="BB1818" s="13">
        <f t="shared" si="2393"/>
        <v>1.3240948006901974E-7</v>
      </c>
      <c r="BC1818" s="13">
        <f t="shared" si="2394"/>
        <v>5.7061911825670252E-9</v>
      </c>
      <c r="BD1818" s="13">
        <f t="shared" si="2395"/>
        <v>3.0534047257857389E-8</v>
      </c>
      <c r="BE1818" s="13">
        <f t="shared" si="2396"/>
        <v>3.9701578931120758E-8</v>
      </c>
      <c r="BF1818" s="13">
        <f t="shared" si="2397"/>
        <v>2.5810783554387818E-8</v>
      </c>
      <c r="BG1818" s="13">
        <f t="shared" si="2398"/>
        <v>1.1186734728229278E-8</v>
      </c>
      <c r="BH1818" s="13">
        <f t="shared" si="2399"/>
        <v>3.6363590129704713E-9</v>
      </c>
      <c r="BI1818" s="13">
        <f t="shared" si="2400"/>
        <v>9.456276343332679E-10</v>
      </c>
      <c r="BJ1818" s="14">
        <f t="shared" si="2401"/>
        <v>0.65367525198068865</v>
      </c>
      <c r="BK1818" s="14">
        <f t="shared" si="2402"/>
        <v>0.28595520228822702</v>
      </c>
      <c r="BL1818" s="14">
        <f t="shared" si="2403"/>
        <v>5.9916921005835892E-2</v>
      </c>
      <c r="BM1818" s="14">
        <f t="shared" si="2404"/>
        <v>0.19470411307527097</v>
      </c>
      <c r="BN1818" s="14">
        <f t="shared" si="2405"/>
        <v>0.80489186675730184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1.6306</v>
      </c>
      <c r="F1819" s="10">
        <f>VLOOKUP(B1819,home!$B$2:$E$405,3,FALSE)</f>
        <v>0.97399999999999998</v>
      </c>
      <c r="G1819" s="10">
        <f>VLOOKUP(C1819,away!$B$2:$E$405,4,FALSE)</f>
        <v>0.82969999999999999</v>
      </c>
      <c r="H1819" s="10">
        <f>VLOOKUP(A1819,away!$A$2:$E$405,3,FALSE)</f>
        <v>1.1465000000000001</v>
      </c>
      <c r="I1819" s="10">
        <f>VLOOKUP(C1819,away!$B$2:$E$405,3,FALSE)</f>
        <v>1.3340000000000001</v>
      </c>
      <c r="J1819" s="10">
        <f>VLOOKUP(B1819,home!$B$2:$E$405,4,FALSE)</f>
        <v>1.2827</v>
      </c>
      <c r="K1819" s="12">
        <f t="shared" si="2350"/>
        <v>1.3177331906800001</v>
      </c>
      <c r="L1819" s="12">
        <f t="shared" si="2351"/>
        <v>1.9618011437000002</v>
      </c>
      <c r="M1819" s="13">
        <f t="shared" si="2352"/>
        <v>3.7645783073084867E-2</v>
      </c>
      <c r="N1819" s="13">
        <f t="shared" si="2353"/>
        <v>4.9607097844543258E-2</v>
      </c>
      <c r="O1819" s="13">
        <f t="shared" si="2354"/>
        <v>7.3853540288259995E-2</v>
      </c>
      <c r="P1819" s="13">
        <f t="shared" si="2355"/>
        <v>9.7319261287062767E-2</v>
      </c>
      <c r="Q1819" s="13">
        <f t="shared" si="2356"/>
        <v>3.2684459661532481E-2</v>
      </c>
      <c r="R1819" s="13">
        <f t="shared" si="2357"/>
        <v>7.2442979901901267E-2</v>
      </c>
      <c r="S1819" s="13">
        <f t="shared" si="2358"/>
        <v>6.2895747174874075E-2</v>
      </c>
      <c r="T1819" s="13">
        <f t="shared" si="2359"/>
        <v>6.4120410345210932E-2</v>
      </c>
      <c r="U1819" s="13">
        <f t="shared" si="2360"/>
        <v>9.5460519048499462E-2</v>
      </c>
      <c r="V1819" s="13">
        <f t="shared" si="2361"/>
        <v>1.8065968124425843E-2</v>
      </c>
      <c r="W1819" s="13">
        <f t="shared" si="2362"/>
        <v>1.4356465771814314E-2</v>
      </c>
      <c r="X1819" s="13">
        <f t="shared" si="2363"/>
        <v>2.8164530970635225E-2</v>
      </c>
      <c r="Y1819" s="13">
        <f t="shared" si="2364"/>
        <v>2.762660453498314E-2</v>
      </c>
      <c r="Z1819" s="13">
        <f t="shared" si="2365"/>
        <v>4.7372906941528674E-2</v>
      </c>
      <c r="AA1819" s="13">
        <f t="shared" si="2366"/>
        <v>6.2424851815847296E-2</v>
      </c>
      <c r="AB1819" s="13">
        <f t="shared" si="2367"/>
        <v>4.1129649580511338E-2</v>
      </c>
      <c r="AC1819" s="13">
        <f t="shared" si="2368"/>
        <v>2.9189303037133519E-3</v>
      </c>
      <c r="AD1819" s="13">
        <f t="shared" si="2369"/>
        <v>4.7294978620952693E-3</v>
      </c>
      <c r="AE1819" s="13">
        <f t="shared" si="2370"/>
        <v>9.2783343149852038E-3</v>
      </c>
      <c r="AF1819" s="13">
        <f t="shared" si="2371"/>
        <v>9.101123435384469E-3</v>
      </c>
      <c r="AG1819" s="13">
        <f t="shared" si="2372"/>
        <v>5.9515314548307082E-3</v>
      </c>
      <c r="AH1819" s="13">
        <f t="shared" si="2373"/>
        <v>2.3234055754571156E-2</v>
      </c>
      <c r="AI1819" s="13">
        <f t="shared" si="2374"/>
        <v>3.061628642190806E-2</v>
      </c>
      <c r="AJ1819" s="13">
        <f t="shared" si="2375"/>
        <v>2.0172048396756841E-2</v>
      </c>
      <c r="AK1819" s="13">
        <f t="shared" si="2376"/>
        <v>8.8604592321365905E-3</v>
      </c>
      <c r="AL1819" s="13">
        <f t="shared" si="2377"/>
        <v>3.0183262795125846E-4</v>
      </c>
      <c r="AM1819" s="13">
        <f t="shared" si="2378"/>
        <v>1.2464432616266072E-3</v>
      </c>
      <c r="AN1819" s="13">
        <f t="shared" si="2379"/>
        <v>2.4452738162162361E-3</v>
      </c>
      <c r="AO1819" s="13">
        <f t="shared" si="2380"/>
        <v>2.3985704846563385E-3</v>
      </c>
      <c r="AP1819" s="13">
        <f t="shared" si="2381"/>
        <v>1.5685061066812896E-3</v>
      </c>
      <c r="AQ1819" s="13">
        <f t="shared" si="2382"/>
        <v>7.6927426849694703E-4</v>
      </c>
      <c r="AR1819" s="13">
        <f t="shared" si="2383"/>
        <v>9.1161194304214561E-3</v>
      </c>
      <c r="AS1819" s="13">
        <f t="shared" si="2384"/>
        <v>1.2012613143669209E-2</v>
      </c>
      <c r="AT1819" s="13">
        <f t="shared" si="2385"/>
        <v>7.9147095231058683E-3</v>
      </c>
      <c r="AU1819" s="13">
        <f t="shared" si="2386"/>
        <v>3.4764918110625591E-3</v>
      </c>
      <c r="AV1819" s="13">
        <f t="shared" si="2387"/>
        <v>1.1452721616410889E-3</v>
      </c>
      <c r="AW1819" s="13">
        <f t="shared" si="2388"/>
        <v>2.1674353515182794E-5</v>
      </c>
      <c r="AX1819" s="13">
        <f t="shared" si="2389"/>
        <v>2.7374660935746933E-4</v>
      </c>
      <c r="AY1819" s="13">
        <f t="shared" si="2390"/>
        <v>5.3703641132148042E-4</v>
      </c>
      <c r="AZ1819" s="13">
        <f t="shared" si="2391"/>
        <v>5.2677932296951214E-4</v>
      </c>
      <c r="BA1819" s="13">
        <f t="shared" si="2392"/>
        <v>3.444787594263669E-4</v>
      </c>
      <c r="BB1819" s="13">
        <f t="shared" si="2393"/>
        <v>1.6894970605575092E-4</v>
      </c>
      <c r="BC1819" s="13">
        <f t="shared" si="2394"/>
        <v>6.6289145313590237E-5</v>
      </c>
      <c r="BD1819" s="13">
        <f t="shared" si="2395"/>
        <v>2.9806689207844332E-3</v>
      </c>
      <c r="BE1819" s="13">
        <f t="shared" si="2396"/>
        <v>3.9277263673459829E-3</v>
      </c>
      <c r="BF1819" s="13">
        <f t="shared" si="2397"/>
        <v>2.587847699080395E-3</v>
      </c>
      <c r="BG1819" s="13">
        <f t="shared" si="2398"/>
        <v>1.1366976018343685E-3</v>
      </c>
      <c r="BH1819" s="13">
        <f t="shared" si="2399"/>
        <v>3.7446603942587647E-4</v>
      </c>
      <c r="BI1819" s="13">
        <f t="shared" si="2400"/>
        <v>9.8689265786792535E-5</v>
      </c>
      <c r="BJ1819" s="14">
        <f t="shared" si="2401"/>
        <v>0.25596540408813662</v>
      </c>
      <c r="BK1819" s="14">
        <f t="shared" si="2402"/>
        <v>0.21968455900243364</v>
      </c>
      <c r="BL1819" s="14">
        <f t="shared" si="2403"/>
        <v>0.47296569240454994</v>
      </c>
      <c r="BM1819" s="14">
        <f t="shared" si="2404"/>
        <v>0.63192007832245778</v>
      </c>
      <c r="BN1819" s="14">
        <f t="shared" si="2405"/>
        <v>0.36355312205638468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1.6306</v>
      </c>
      <c r="F1820" s="10">
        <f>VLOOKUP(B1820,home!$B$2:$E$405,3,FALSE)</f>
        <v>1.0822000000000001</v>
      </c>
      <c r="G1820" s="10">
        <f>VLOOKUP(C1820,away!$B$2:$E$405,4,FALSE)</f>
        <v>1.0221</v>
      </c>
      <c r="H1820" s="10">
        <f>VLOOKUP(A1820,away!$A$2:$E$405,3,FALSE)</f>
        <v>1.1465000000000001</v>
      </c>
      <c r="I1820" s="10">
        <f>VLOOKUP(C1820,away!$B$2:$E$405,3,FALSE)</f>
        <v>1.0660000000000001</v>
      </c>
      <c r="J1820" s="10">
        <f>VLOOKUP(B1820,home!$B$2:$E$405,4,FALSE)</f>
        <v>1.0773999999999999</v>
      </c>
      <c r="K1820" s="12">
        <f t="shared" si="2350"/>
        <v>1.8036337605720003</v>
      </c>
      <c r="L1820" s="12">
        <f t="shared" si="2351"/>
        <v>1.3167648805999999</v>
      </c>
      <c r="M1820" s="13">
        <f t="shared" si="2352"/>
        <v>4.4139569062469096E-2</v>
      </c>
      <c r="N1820" s="13">
        <f t="shared" si="2353"/>
        <v>7.9611616938168664E-2</v>
      </c>
      <c r="O1820" s="13">
        <f t="shared" si="2354"/>
        <v>5.8121434386277558E-2</v>
      </c>
      <c r="P1820" s="13">
        <f t="shared" si="2355"/>
        <v>0.10482978127196058</v>
      </c>
      <c r="Q1820" s="13">
        <f t="shared" si="2356"/>
        <v>7.1795100021703362E-2</v>
      </c>
      <c r="R1820" s="13">
        <f t="shared" si="2357"/>
        <v>3.8266131804973763E-2</v>
      </c>
      <c r="S1820" s="13">
        <f t="shared" si="2358"/>
        <v>6.2241676090982995E-2</v>
      </c>
      <c r="T1820" s="13">
        <f t="shared" si="2359"/>
        <v>9.453726630774327E-2</v>
      </c>
      <c r="U1820" s="13">
        <f t="shared" si="2360"/>
        <v>6.9018087209948661E-2</v>
      </c>
      <c r="V1820" s="13">
        <f t="shared" si="2361"/>
        <v>1.6424621136004305E-2</v>
      </c>
      <c r="W1820" s="13">
        <f t="shared" si="2362"/>
        <v>4.3164022080929239E-2</v>
      </c>
      <c r="X1820" s="13">
        <f t="shared" si="2363"/>
        <v>5.6836868381610541E-2</v>
      </c>
      <c r="Y1820" s="13">
        <f t="shared" si="2364"/>
        <v>3.7420396104094665E-2</v>
      </c>
      <c r="Z1820" s="13">
        <f t="shared" si="2365"/>
        <v>1.6795832825733378E-2</v>
      </c>
      <c r="AA1820" s="13">
        <f t="shared" si="2366"/>
        <v>3.029353112141614E-2</v>
      </c>
      <c r="AB1820" s="13">
        <f t="shared" si="2367"/>
        <v>2.7319217728762363E-2</v>
      </c>
      <c r="AC1820" s="13">
        <f t="shared" si="2368"/>
        <v>2.4379902739950954E-3</v>
      </c>
      <c r="AD1820" s="13">
        <f t="shared" si="2369"/>
        <v>1.9463021866809805E-2</v>
      </c>
      <c r="AE1820" s="13">
        <f t="shared" si="2370"/>
        <v>2.5628223664564995E-2</v>
      </c>
      <c r="AF1820" s="13">
        <f t="shared" si="2371"/>
        <v>1.6873172436830515E-2</v>
      </c>
      <c r="AG1820" s="13">
        <f t="shared" si="2372"/>
        <v>7.4060002963754461E-3</v>
      </c>
      <c r="AH1820" s="13">
        <f t="shared" si="2373"/>
        <v>5.5290407013385938E-3</v>
      </c>
      <c r="AI1820" s="13">
        <f t="shared" si="2374"/>
        <v>9.9723644725109809E-3</v>
      </c>
      <c r="AJ1820" s="13">
        <f t="shared" si="2375"/>
        <v>8.9932466176747966E-3</v>
      </c>
      <c r="AK1820" s="13">
        <f t="shared" si="2376"/>
        <v>5.4068410722627374E-3</v>
      </c>
      <c r="AL1820" s="13">
        <f t="shared" si="2377"/>
        <v>2.3160533063145094E-4</v>
      </c>
      <c r="AM1820" s="13">
        <f t="shared" si="2378"/>
        <v>7.0208326643458495E-3</v>
      </c>
      <c r="AN1820" s="13">
        <f t="shared" si="2379"/>
        <v>9.2447858849799402E-3</v>
      </c>
      <c r="AO1820" s="13">
        <f t="shared" si="2380"/>
        <v>6.0866046910040897E-3</v>
      </c>
      <c r="AP1820" s="13">
        <f t="shared" si="2381"/>
        <v>2.6715424330697995E-3</v>
      </c>
      <c r="AQ1820" s="13">
        <f t="shared" si="2382"/>
        <v>8.7944831322474737E-4</v>
      </c>
      <c r="AR1820" s="13">
        <f t="shared" si="2383"/>
        <v>1.4560893237861295E-3</v>
      </c>
      <c r="AS1820" s="13">
        <f t="shared" si="2384"/>
        <v>2.6262518627891179E-3</v>
      </c>
      <c r="AT1820" s="13">
        <f t="shared" si="2385"/>
        <v>2.3683982617457794E-3</v>
      </c>
      <c r="AU1820" s="13">
        <f t="shared" si="2386"/>
        <v>1.4239076877882425E-3</v>
      </c>
      <c r="AV1820" s="13">
        <f t="shared" si="2387"/>
        <v>6.4205199440822204E-4</v>
      </c>
      <c r="AW1820" s="13">
        <f t="shared" si="2388"/>
        <v>1.5279271252030447E-5</v>
      </c>
      <c r="AX1820" s="13">
        <f t="shared" si="2389"/>
        <v>2.1105018034568053E-3</v>
      </c>
      <c r="AY1820" s="13">
        <f t="shared" si="2390"/>
        <v>2.7790346552348847E-3</v>
      </c>
      <c r="AZ1820" s="13">
        <f t="shared" si="2391"/>
        <v>1.8296676179918128E-3</v>
      </c>
      <c r="BA1820" s="13">
        <f t="shared" si="2392"/>
        <v>8.0308068751422509E-4</v>
      </c>
      <c r="BB1820" s="13">
        <f t="shared" si="2393"/>
        <v>2.6436711140170871E-4</v>
      </c>
      <c r="BC1820" s="13">
        <f t="shared" si="2394"/>
        <v>6.9621865575887512E-5</v>
      </c>
      <c r="BD1820" s="13">
        <f t="shared" si="2395"/>
        <v>3.1955454742969597E-4</v>
      </c>
      <c r="BE1820" s="13">
        <f t="shared" si="2396"/>
        <v>5.7635937008850631E-4</v>
      </c>
      <c r="BF1820" s="13">
        <f t="shared" si="2397"/>
        <v>5.1977060905682106E-4</v>
      </c>
      <c r="BG1820" s="13">
        <f t="shared" si="2398"/>
        <v>3.1249193941598427E-4</v>
      </c>
      <c r="BH1820" s="13">
        <f t="shared" si="2399"/>
        <v>1.4090525295932228E-4</v>
      </c>
      <c r="BI1820" s="13">
        <f t="shared" si="2400"/>
        <v>5.0828294255874294E-5</v>
      </c>
      <c r="BJ1820" s="14">
        <f t="shared" si="2401"/>
        <v>0.48649517582663021</v>
      </c>
      <c r="BK1820" s="14">
        <f t="shared" si="2402"/>
        <v>0.23308427782127841</v>
      </c>
      <c r="BL1820" s="14">
        <f t="shared" si="2403"/>
        <v>0.26335650425888929</v>
      </c>
      <c r="BM1820" s="14">
        <f t="shared" si="2404"/>
        <v>0.60020440186299517</v>
      </c>
      <c r="BN1820" s="14">
        <f t="shared" si="2405"/>
        <v>0.39676363348555299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1.391</v>
      </c>
      <c r="F1824" s="10">
        <f>VLOOKUP(B1824,home!$B$2:$E$405,3,FALSE)</f>
        <v>1.4378</v>
      </c>
      <c r="G1824" s="10">
        <f>VLOOKUP(C1824,away!$B$2:$E$405,4,FALSE)</f>
        <v>1.3271999999999999</v>
      </c>
      <c r="H1824" s="10">
        <f>VLOOKUP(A1824,away!$A$2:$E$405,3,FALSE)</f>
        <v>1.016</v>
      </c>
      <c r="I1824" s="10">
        <f>VLOOKUP(C1824,away!$B$2:$E$405,3,FALSE)</f>
        <v>1.4384999999999999</v>
      </c>
      <c r="J1824" s="10">
        <f>VLOOKUP(B1824,home!$B$2:$E$405,4,FALSE)</f>
        <v>0.89480000000000004</v>
      </c>
      <c r="K1824" s="12">
        <f t="shared" ref="K1824:K1887" si="2406">E1824*F1824*G1824</f>
        <v>2.6543731905599999</v>
      </c>
      <c r="L1824" s="12">
        <f t="shared" ref="L1824:L1887" si="2407">H1824*I1824*J1824</f>
        <v>1.3077645167999998</v>
      </c>
      <c r="M1824" s="13">
        <f t="shared" ref="M1824:M1887" si="2408">_xlfn.POISSON.DIST(0,K1824,FALSE) * _xlfn.POISSON.DIST(0,L1824,FALSE)</f>
        <v>1.9022406458105788E-2</v>
      </c>
      <c r="N1824" s="13">
        <f t="shared" ref="N1824:N1887" si="2409">_xlfn.POISSON.DIST(1,K1824,FALSE) * _xlfn.POISSON.DIST(0,L1824,FALSE)</f>
        <v>5.0492565722331399E-2</v>
      </c>
      <c r="O1824" s="13">
        <f t="shared" ref="O1824:O1887" si="2410">_xlfn.POISSON.DIST(0,K1824,FALSE) * _xlfn.POISSON.DIST(1,L1824,FALSE)</f>
        <v>2.4876828190057907E-2</v>
      </c>
      <c r="P1824" s="13">
        <f t="shared" ref="P1824:P1887" si="2411">_xlfn.POISSON.DIST(1,K1824,FALSE) * _xlfn.POISSON.DIST(1,L1824,FALSE)</f>
        <v>6.6032385813856953E-2</v>
      </c>
      <c r="Q1824" s="13">
        <f t="shared" ref="Q1824:Q1887" si="2412">_xlfn.POISSON.DIST(2,K1824,FALSE) * _xlfn.POISSON.DIST(0,L1824,FALSE)</f>
        <v>6.7013056387972655E-2</v>
      </c>
      <c r="R1824" s="13">
        <f t="shared" ref="R1824:R1887" si="2413">_xlfn.POISSON.DIST(0,K1824,FALSE) * _xlfn.POISSON.DIST(2,L1824,FALSE)</f>
        <v>1.6266516598743855E-2</v>
      </c>
      <c r="S1824" s="13">
        <f t="shared" ref="S1824:S1887" si="2414">_xlfn.POISSON.DIST(2,K1824,FALSE) * _xlfn.POISSON.DIST(2,L1824,FALSE)</f>
        <v>5.7304473882851828E-2</v>
      </c>
      <c r="T1824" s="13">
        <f t="shared" ref="T1824:T1887" si="2415">_xlfn.POISSON.DIST(2,K1824,FALSE) * _xlfn.POISSON.DIST(1,L1824,FALSE)</f>
        <v>8.7637297306508183E-2</v>
      </c>
      <c r="U1824" s="13">
        <f t="shared" ref="U1824:U1887" si="2416">_xlfn.POISSON.DIST(1,K1824,FALSE) * _xlfn.POISSON.DIST(2,L1824,FALSE)</f>
        <v>4.3177405563504918E-2</v>
      </c>
      <c r="V1824" s="13">
        <f t="shared" ref="V1824:V1887" si="2417">_xlfn.POISSON.DIST(3,K1824,FALSE) * _xlfn.POISSON.DIST(3,L1824,FALSE)</f>
        <v>2.2102304205342673E-2</v>
      </c>
      <c r="W1824" s="13">
        <f t="shared" ref="W1824:W1887" si="2418">_xlfn.POISSON.DIST(3,K1824,FALSE) * _xlfn.POISSON.DIST(0,L1824,FALSE)</f>
        <v>5.9292553431240055E-2</v>
      </c>
      <c r="X1824" s="13">
        <f t="shared" ref="X1824:X1887" si="2419">_xlfn.POISSON.DIST(3,K1824,FALSE) * _xlfn.POISSON.DIST(1,L1824,FALSE)</f>
        <v>7.7540697487843813E-2</v>
      </c>
      <c r="Y1824" s="13">
        <f t="shared" ref="Y1824:Y1887" si="2420">_xlfn.POISSON.DIST(3,K1824,FALSE) * _xlfn.POISSON.DIST(2,L1824,FALSE)</f>
        <v>5.0702486391262534E-2</v>
      </c>
      <c r="Z1824" s="13">
        <f t="shared" ref="Z1824:Z1887" si="2421">_xlfn.POISSON.DIST(0,K1824,FALSE) * _xlfn.POISSON.DIST(3,L1824,FALSE)</f>
        <v>7.0909244065918116E-3</v>
      </c>
      <c r="AA1824" s="13">
        <f t="shared" ref="AA1824:AA1887" si="2422">_xlfn.POISSON.DIST(1,K1824,FALSE) * _xlfn.POISSON.DIST(3,L1824,FALSE)</f>
        <v>1.8821959641144879E-2</v>
      </c>
      <c r="AB1824" s="13">
        <f t="shared" ref="AB1824:AB1887" si="2423">_xlfn.POISSON.DIST(2,K1824,FALSE) * _xlfn.POISSON.DIST(3,L1824,FALSE)</f>
        <v>2.4980252532628647E-2</v>
      </c>
      <c r="AC1824" s="13">
        <f t="shared" ref="AC1824:AC1887" si="2424">_xlfn.POISSON.DIST(4,K1824,FALSE) * _xlfn.POISSON.DIST(4,L1824,FALSE)</f>
        <v>4.7952262305662307E-3</v>
      </c>
      <c r="AD1824" s="13">
        <f t="shared" ref="AD1824:AD1887" si="2425">_xlfn.POISSON.DIST(4,K1824,FALSE) * _xlfn.POISSON.DIST(0,L1824,FALSE)</f>
        <v>3.9346141056932488E-2</v>
      </c>
      <c r="AE1824" s="13">
        <f t="shared" ref="AE1824:AE1887" si="2426">_xlfn.POISSON.DIST(4,K1824,FALSE) * _xlfn.POISSON.DIST(1,L1824,FALSE)</f>
        <v>5.1455487147263938E-2</v>
      </c>
      <c r="AF1824" s="13">
        <f t="shared" ref="AF1824:AF1887" si="2427">_xlfn.POISSON.DIST(4,K1824,FALSE) * _xlfn.POISSON.DIST(2,L1824,FALSE)</f>
        <v>3.3645830142925132E-2</v>
      </c>
      <c r="AG1824" s="13">
        <f t="shared" ref="AG1824:AG1887" si="2428">_xlfn.POISSON.DIST(4,K1824,FALSE) * _xlfn.POISSON.DIST(3,L1824,FALSE)</f>
        <v>1.4666940933065784E-2</v>
      </c>
      <c r="AH1824" s="13">
        <f t="shared" ref="AH1824:AH1887" si="2429">_xlfn.POISSON.DIST(0,K1824,FALSE) * _xlfn.POISSON.DIST(4,L1824,FALSE)</f>
        <v>2.3183148325629675E-3</v>
      </c>
      <c r="AI1824" s="13">
        <f t="shared" ref="AI1824:AI1887" si="2430">_xlfn.POISSON.DIST(1,K1824,FALSE) * _xlfn.POISSON.DIST(4,L1824,FALSE)</f>
        <v>6.1536727388327352E-3</v>
      </c>
      <c r="AJ1824" s="13">
        <f t="shared" ref="AJ1824:AJ1887" si="2431">_xlfn.POISSON.DIST(2,K1824,FALSE) * _xlfn.POISSON.DIST(4,L1824,FALSE)</f>
        <v>8.1670719707187707E-3</v>
      </c>
      <c r="AK1824" s="13">
        <f t="shared" ref="AK1824:AK1887" si="2432">_xlfn.POISSON.DIST(3,K1824,FALSE) * _xlfn.POISSON.DIST(4,L1824,FALSE)</f>
        <v>7.2261522948166438E-3</v>
      </c>
      <c r="AL1824" s="13">
        <f t="shared" ref="AL1824:AL1887" si="2433">_xlfn.POISSON.DIST(5,K1824,FALSE) * _xlfn.POISSON.DIST(5,L1824,FALSE)</f>
        <v>6.6582580751564126E-4</v>
      </c>
      <c r="AM1824" s="13">
        <f t="shared" ref="AM1824:AM1887" si="2434">_xlfn.POISSON.DIST(5,K1824,FALSE) * _xlfn.POISSON.DIST(0,L1824,FALSE)</f>
        <v>2.0887868394702726E-2</v>
      </c>
      <c r="AN1824" s="13">
        <f t="shared" ref="AN1824:AN1887" si="2435">_xlfn.POISSON.DIST(5,K1824,FALSE) * _xlfn.POISSON.DIST(1,L1824,FALSE)</f>
        <v>2.7316413118180394E-2</v>
      </c>
      <c r="AO1824" s="13">
        <f t="shared" ref="AO1824:AO1887" si="2436">_xlfn.POISSON.DIST(5,K1824,FALSE) * _xlfn.POISSON.DIST(2,L1824,FALSE)</f>
        <v>1.7861717901103188E-2</v>
      </c>
      <c r="AP1824" s="13">
        <f t="shared" ref="AP1824:AP1887" si="2437">_xlfn.POISSON.DIST(5,K1824,FALSE) * _xlfn.POISSON.DIST(3,L1824,FALSE)</f>
        <v>7.7863069600513733E-3</v>
      </c>
      <c r="AQ1824" s="13">
        <f t="shared" ref="AQ1824:AQ1887" si="2438">_xlfn.POISSON.DIST(5,K1824,FALSE) * _xlfn.POISSON.DIST(4,L1824,FALSE)</f>
        <v>2.5456639898170158E-3</v>
      </c>
      <c r="AR1824" s="13">
        <f t="shared" ref="AR1824:AR1887" si="2439">_xlfn.POISSON.DIST(0,K1824,FALSE) * _xlfn.POISSON.DIST(5,L1824,FALSE)</f>
        <v>6.0636197535939571E-4</v>
      </c>
      <c r="AS1824" s="13">
        <f t="shared" ref="AS1824:AS1887" si="2440">_xlfn.POISSON.DIST(1,K1824,FALSE) * _xlfn.POISSON.DIST(5,L1824,FALSE)</f>
        <v>1.6095109711689831E-3</v>
      </c>
      <c r="AT1824" s="13">
        <f t="shared" ref="AT1824:AT1887" si="2441">_xlfn.POISSON.DIST(2,K1824,FALSE) * _xlfn.POISSON.DIST(5,L1824,FALSE)</f>
        <v>2.1361213858915691E-3</v>
      </c>
      <c r="AU1824" s="13">
        <f t="shared" ref="AU1824:AU1887" si="2442">_xlfn.POISSON.DIST(3,K1824,FALSE) * _xlfn.POISSON.DIST(5,L1824,FALSE)</f>
        <v>1.8900211128308176E-3</v>
      </c>
      <c r="AV1824" s="13">
        <f t="shared" ref="AV1824:AV1887" si="2443">_xlfn.POISSON.DIST(4,K1824,FALSE) * _xlfn.POISSON.DIST(5,L1824,FALSE)</f>
        <v>1.2542053428726248E-3</v>
      </c>
      <c r="AW1824" s="13">
        <f t="shared" ref="AW1824:AW1887" si="2444">_xlfn.POISSON.DIST(6,K1824,FALSE) * _xlfn.POISSON.DIST(6,L1824,FALSE)</f>
        <v>6.4202162363288307E-5</v>
      </c>
      <c r="AX1824" s="13">
        <f t="shared" ref="AX1824:AX1887" si="2445">_xlfn.POISSON.DIST(6,K1824,FALSE) * _xlfn.POISSON.DIST(0,L1824,FALSE)</f>
        <v>9.240699645807416E-3</v>
      </c>
      <c r="AY1824" s="13">
        <f t="shared" ref="AY1824:AY1887" si="2446">_xlfn.POISSON.DIST(6,K1824,FALSE) * _xlfn.POISSON.DIST(1,L1824,FALSE)</f>
        <v>1.2084659107193264E-2</v>
      </c>
      <c r="AZ1824" s="13">
        <f t="shared" ref="AZ1824:AZ1887" si="2447">_xlfn.POISSON.DIST(6,K1824,FALSE) * _xlfn.POISSON.DIST(2,L1824,FALSE)</f>
        <v>7.9019441890056611E-3</v>
      </c>
      <c r="BA1824" s="13">
        <f t="shared" ref="BA1824:BA1887" si="2448">_xlfn.POISSON.DIST(6,K1824,FALSE) * _xlfn.POISSON.DIST(3,L1824,FALSE)</f>
        <v>3.4446274080385188E-3</v>
      </c>
      <c r="BB1824" s="13">
        <f t="shared" ref="BB1824:BB1887" si="2449">_xlfn.POISSON.DIST(6,K1824,FALSE) * _xlfn.POISSON.DIST(4,L1824,FALSE)</f>
        <v>1.1261903744573826E-3</v>
      </c>
      <c r="BC1824" s="13">
        <f t="shared" ref="BC1824:BC1887" si="2450">_xlfn.POISSON.DIST(6,K1824,FALSE) * _xlfn.POISSON.DIST(5,L1824,FALSE)</f>
        <v>2.9455836217541368E-4</v>
      </c>
      <c r="BD1824" s="13">
        <f t="shared" ref="BD1824:BD1887" si="2451">_xlfn.POISSON.DIST(0,K1824,FALSE) * _xlfn.POISSON.DIST(6,L1824,FALSE)</f>
        <v>1.3216311261862913E-4</v>
      </c>
      <c r="BE1824" s="13">
        <f t="shared" ref="BE1824:BE1887" si="2452">_xlfn.POISSON.DIST(1,K1824,FALSE) * _xlfn.POISSON.DIST(6,L1824,FALSE)</f>
        <v>3.5081022291585115E-4</v>
      </c>
      <c r="BF1824" s="13">
        <f t="shared" ref="BF1824:BF1887" si="2453">_xlfn.POISSON.DIST(2,K1824,FALSE) * _xlfn.POISSON.DIST(6,L1824,FALSE)</f>
        <v>4.6559062534110636E-4</v>
      </c>
      <c r="BG1824" s="13">
        <f t="shared" ref="BG1824:BG1887" si="2454">_xlfn.POISSON.DIST(3,K1824,FALSE) * _xlfn.POISSON.DIST(6,L1824,FALSE)</f>
        <v>4.1195042456049934E-4</v>
      </c>
      <c r="BH1824" s="13">
        <f t="shared" ref="BH1824:BH1887" si="2455">_xlfn.POISSON.DIST(4,K1824,FALSE) * _xlfn.POISSON.DIST(6,L1824,FALSE)</f>
        <v>2.7336754069829983E-4</v>
      </c>
      <c r="BI1824" s="13">
        <f t="shared" ref="BI1824:BI1887" si="2456">_xlfn.POISSON.DIST(5,K1824,FALSE) * _xlfn.POISSON.DIST(6,L1824,FALSE)</f>
        <v>1.4512389423977727E-4</v>
      </c>
      <c r="BJ1824" s="14">
        <f t="shared" ref="BJ1824:BJ1887" si="2457">SUM(N1824,Q1824,T1824,W1824,X1824,Y1824,AD1824,AE1824,AF1824,AG1824,AM1824,AN1824,AO1824,AP1824,AQ1824,AX1824,AY1824,AZ1824,BA1824,BB1824,BC1824)</f>
        <v>0.64228370545787816</v>
      </c>
      <c r="BK1824" s="14">
        <f t="shared" ref="BK1824:BK1887" si="2458">SUM(M1824,P1824,S1824,V1824,AC1824,AL1824,AY1824)</f>
        <v>0.18200728150543238</v>
      </c>
      <c r="BL1824" s="14">
        <f t="shared" ref="BL1824:BL1887" si="2459">SUM(O1824,R1824,U1824,AA1824,AB1824,AH1824,AI1824,AJ1824,AK1824,AR1824,AS1824,AT1824,AU1824,AV1824,BD1824,BE1824,BF1824,BG1824,BH1824,BI1824)</f>
        <v>0.16126340097150893</v>
      </c>
      <c r="BM1824" s="14">
        <f t="shared" ref="BM1824:BM1887" si="2460">SUM(S1824:BI1824)</f>
        <v>0.7369210962255125</v>
      </c>
      <c r="BN1824" s="14">
        <f t="shared" ref="BN1824:BN1887" si="2461">SUM(M1824:R1824)</f>
        <v>0.24370375917106857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1.5906</v>
      </c>
      <c r="F1829" s="10">
        <f>VLOOKUP(B1829,home!$B$2:$E$405,3,FALSE)</f>
        <v>1.1788000000000001</v>
      </c>
      <c r="G1829" s="10">
        <f>VLOOKUP(C1829,away!$B$2:$E$405,4,FALSE)</f>
        <v>0.89810000000000001</v>
      </c>
      <c r="H1829" s="10">
        <f>VLOOKUP(A1829,away!$A$2:$E$405,3,FALSE)</f>
        <v>1.1812</v>
      </c>
      <c r="I1829" s="10">
        <f>VLOOKUP(C1829,away!$B$2:$E$405,3,FALSE)</f>
        <v>0.72570000000000001</v>
      </c>
      <c r="J1829" s="10">
        <f>VLOOKUP(B1829,home!$B$2:$E$405,4,FALSE)</f>
        <v>0.3175</v>
      </c>
      <c r="K1829" s="12">
        <f t="shared" si="2406"/>
        <v>1.6839368533680001</v>
      </c>
      <c r="L1829" s="12">
        <f t="shared" si="2407"/>
        <v>0.27215999670000002</v>
      </c>
      <c r="M1829" s="13">
        <f t="shared" si="2408"/>
        <v>0.14140928681381987</v>
      </c>
      <c r="N1829" s="13">
        <f t="shared" si="2409"/>
        <v>0.23812430947427685</v>
      </c>
      <c r="O1829" s="13">
        <f t="shared" si="2410"/>
        <v>3.8485951032598567E-2</v>
      </c>
      <c r="P1829" s="13">
        <f t="shared" si="2411"/>
        <v>6.4807911280708966E-2</v>
      </c>
      <c r="Q1829" s="13">
        <f t="shared" si="2412"/>
        <v>0.20049315020327085</v>
      </c>
      <c r="R1829" s="13">
        <f t="shared" si="2413"/>
        <v>5.2371681530141937E-3</v>
      </c>
      <c r="S1829" s="13">
        <f t="shared" si="2414"/>
        <v>7.4253704604600526E-3</v>
      </c>
      <c r="T1829" s="13">
        <f t="shared" si="2415"/>
        <v>5.4566215097694798E-2</v>
      </c>
      <c r="U1829" s="13">
        <f t="shared" si="2416"/>
        <v>8.8190604601458226E-3</v>
      </c>
      <c r="V1829" s="13">
        <f t="shared" si="2417"/>
        <v>3.7811656965600407E-4</v>
      </c>
      <c r="W1829" s="13">
        <f t="shared" si="2418"/>
        <v>0.11253926815837789</v>
      </c>
      <c r="X1829" s="13">
        <f t="shared" si="2419"/>
        <v>3.062868685060454E-2</v>
      </c>
      <c r="Y1829" s="13">
        <f t="shared" si="2420"/>
        <v>4.1679516560929322E-3</v>
      </c>
      <c r="Z1829" s="13">
        <f t="shared" si="2421"/>
        <v>4.7511588908056277E-4</v>
      </c>
      <c r="AA1829" s="13">
        <f t="shared" si="2422"/>
        <v>8.000651552434627E-4</v>
      </c>
      <c r="AB1829" s="13">
        <f t="shared" si="2423"/>
        <v>6.7362960000502854E-4</v>
      </c>
      <c r="AC1829" s="13">
        <f t="shared" si="2424"/>
        <v>1.0830682363658892E-5</v>
      </c>
      <c r="AD1829" s="13">
        <f t="shared" si="2425"/>
        <v>4.7377255275739133E-2</v>
      </c>
      <c r="AE1829" s="13">
        <f t="shared" si="2426"/>
        <v>1.289419363950022E-2</v>
      </c>
      <c r="AF1829" s="13">
        <f t="shared" si="2427"/>
        <v>1.7546418491877702E-3</v>
      </c>
      <c r="AG1829" s="13">
        <f t="shared" si="2428"/>
        <v>1.5918110662820851E-4</v>
      </c>
      <c r="AH1829" s="13">
        <f t="shared" si="2429"/>
        <v>3.2326884701070875E-5</v>
      </c>
      <c r="AI1829" s="13">
        <f t="shared" si="2430"/>
        <v>5.4436432502711425E-5</v>
      </c>
      <c r="AJ1829" s="13">
        <f t="shared" si="2431"/>
        <v>4.5833757428597713E-5</v>
      </c>
      <c r="AK1829" s="13">
        <f t="shared" si="2432"/>
        <v>2.5727051087448341E-5</v>
      </c>
      <c r="AL1829" s="13">
        <f t="shared" si="2433"/>
        <v>1.9854817672836103E-7</v>
      </c>
      <c r="AM1829" s="13">
        <f t="shared" si="2434"/>
        <v>1.5956061234048129E-2</v>
      </c>
      <c r="AN1829" s="13">
        <f t="shared" si="2435"/>
        <v>4.342601572803537E-3</v>
      </c>
      <c r="AO1829" s="13">
        <f t="shared" si="2436"/>
        <v>5.9094121486181269E-4</v>
      </c>
      <c r="AP1829" s="13">
        <f t="shared" si="2437"/>
        <v>5.3610186362228319E-5</v>
      </c>
      <c r="AQ1829" s="13">
        <f t="shared" si="2438"/>
        <v>3.6476370358576101E-6</v>
      </c>
      <c r="AR1829" s="13">
        <f t="shared" si="2439"/>
        <v>1.7596169667129461E-6</v>
      </c>
      <c r="AS1829" s="13">
        <f t="shared" si="2440"/>
        <v>2.9630838580595436E-6</v>
      </c>
      <c r="AT1829" s="13">
        <f t="shared" si="2441"/>
        <v>2.494823054103151E-6</v>
      </c>
      <c r="AU1829" s="13">
        <f t="shared" si="2442"/>
        <v>1.4003748278121346E-6</v>
      </c>
      <c r="AV1829" s="13">
        <f t="shared" si="2443"/>
        <v>5.8953569527043054E-7</v>
      </c>
      <c r="AW1829" s="13">
        <f t="shared" si="2444"/>
        <v>2.5276299645839642E-9</v>
      </c>
      <c r="AX1829" s="13">
        <f t="shared" si="2445"/>
        <v>4.4781665911016811E-3</v>
      </c>
      <c r="AY1829" s="13">
        <f t="shared" si="2446"/>
        <v>1.2187778046562838E-3</v>
      </c>
      <c r="AZ1829" s="13">
        <f t="shared" si="2447"/>
        <v>1.6585128164664371E-4</v>
      </c>
      <c r="BA1829" s="13">
        <f t="shared" si="2448"/>
        <v>1.5046028088547111E-5</v>
      </c>
      <c r="BB1829" s="13">
        <f t="shared" si="2449"/>
        <v>1.0237317387317719E-6</v>
      </c>
      <c r="BC1829" s="13">
        <f t="shared" si="2450"/>
        <v>5.5723765326984871E-8</v>
      </c>
      <c r="BD1829" s="13">
        <f t="shared" si="2451"/>
        <v>7.9816224642309951E-8</v>
      </c>
      <c r="BE1829" s="13">
        <f t="shared" si="2452"/>
        <v>1.3440548217188484E-7</v>
      </c>
      <c r="BF1829" s="13">
        <f t="shared" si="2453"/>
        <v>1.131651723619663E-7</v>
      </c>
      <c r="BG1829" s="13">
        <f t="shared" si="2454"/>
        <v>6.3521001419352295E-8</v>
      </c>
      <c r="BH1829" s="13">
        <f t="shared" si="2455"/>
        <v>2.6741338813222108E-8</v>
      </c>
      <c r="BI1829" s="13">
        <f t="shared" si="2456"/>
        <v>9.0061451871969627E-9</v>
      </c>
      <c r="BJ1829" s="14">
        <f t="shared" si="2457"/>
        <v>0.72953063631748172</v>
      </c>
      <c r="BK1829" s="14">
        <f t="shared" si="2458"/>
        <v>0.21525049215984154</v>
      </c>
      <c r="BL1829" s="14">
        <f t="shared" si="2459"/>
        <v>5.4183832616493448E-2</v>
      </c>
      <c r="BM1829" s="14">
        <f t="shared" si="2460"/>
        <v>0.30966352474818182</v>
      </c>
      <c r="BN1829" s="14">
        <f t="shared" si="2461"/>
        <v>0.68855777695768927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1.5906</v>
      </c>
      <c r="F1830" s="10">
        <f>VLOOKUP(B1830,home!$B$2:$E$405,3,FALSE)</f>
        <v>0.94299999999999995</v>
      </c>
      <c r="G1830" s="10">
        <f>VLOOKUP(C1830,away!$B$2:$E$405,4,FALSE)</f>
        <v>1.1676</v>
      </c>
      <c r="H1830" s="10">
        <f>VLOOKUP(A1830,away!$A$2:$E$405,3,FALSE)</f>
        <v>1.1812</v>
      </c>
      <c r="I1830" s="10">
        <f>VLOOKUP(C1830,away!$B$2:$E$405,3,FALSE)</f>
        <v>0.72570000000000001</v>
      </c>
      <c r="J1830" s="10">
        <f>VLOOKUP(B1830,home!$B$2:$E$405,4,FALSE)</f>
        <v>0.95240000000000002</v>
      </c>
      <c r="K1830" s="12">
        <f t="shared" si="2406"/>
        <v>1.75132504008</v>
      </c>
      <c r="L1830" s="12">
        <f t="shared" si="2407"/>
        <v>0.8163942704160001</v>
      </c>
      <c r="M1830" s="13">
        <f t="shared" si="2408"/>
        <v>7.6710298441980976E-2</v>
      </c>
      <c r="N1830" s="13">
        <f t="shared" si="2409"/>
        <v>0.13434466649345109</v>
      </c>
      <c r="O1830" s="13">
        <f t="shared" si="2410"/>
        <v>6.2625848129934686E-2</v>
      </c>
      <c r="P1830" s="13">
        <f t="shared" si="2411"/>
        <v>0.10967821598620187</v>
      </c>
      <c r="Q1830" s="13">
        <f t="shared" si="2412"/>
        <v>0.11764058921558875</v>
      </c>
      <c r="R1830" s="13">
        <f t="shared" si="2413"/>
        <v>2.5563691796610624E-2</v>
      </c>
      <c r="S1830" s="13">
        <f t="shared" si="2414"/>
        <v>3.9203703108436565E-2</v>
      </c>
      <c r="T1830" s="13">
        <f t="shared" si="2415"/>
        <v>9.6041103003968939E-2</v>
      </c>
      <c r="U1830" s="13">
        <f t="shared" si="2416"/>
        <v>4.4770333560291864E-2</v>
      </c>
      <c r="V1830" s="13">
        <f t="shared" si="2417"/>
        <v>6.2280384834843454E-3</v>
      </c>
      <c r="W1830" s="13">
        <f t="shared" si="2418"/>
        <v>6.8675636541008597E-2</v>
      </c>
      <c r="X1830" s="13">
        <f t="shared" si="2419"/>
        <v>5.6066396189251119E-2</v>
      </c>
      <c r="Y1830" s="13">
        <f t="shared" si="2420"/>
        <v>2.2886142305889035E-2</v>
      </c>
      <c r="Z1830" s="13">
        <f t="shared" si="2421"/>
        <v>6.9566838378111399E-3</v>
      </c>
      <c r="AA1830" s="13">
        <f t="shared" si="2422"/>
        <v>1.2183414601078484E-2</v>
      </c>
      <c r="AB1830" s="13">
        <f t="shared" si="2423"/>
        <v>1.0668559532272517E-2</v>
      </c>
      <c r="AC1830" s="13">
        <f t="shared" si="2424"/>
        <v>5.5654208417548184E-4</v>
      </c>
      <c r="AD1830" s="13">
        <f t="shared" si="2425"/>
        <v>3.0068340479425349E-2</v>
      </c>
      <c r="AE1830" s="13">
        <f t="shared" si="2426"/>
        <v>2.454762088832034E-2</v>
      </c>
      <c r="AF1830" s="13">
        <f t="shared" si="2427"/>
        <v>1.0020268522784422E-2</v>
      </c>
      <c r="AG1830" s="13">
        <f t="shared" si="2428"/>
        <v>2.7268299366770003E-3</v>
      </c>
      <c r="AH1830" s="13">
        <f t="shared" si="2429"/>
        <v>1.419849206571151E-3</v>
      </c>
      <c r="AI1830" s="13">
        <f t="shared" si="2430"/>
        <v>2.4866174686057774E-3</v>
      </c>
      <c r="AJ1830" s="13">
        <f t="shared" si="2431"/>
        <v>2.1774377189348209E-3</v>
      </c>
      <c r="AK1830" s="13">
        <f t="shared" si="2432"/>
        <v>1.2711337334617432E-3</v>
      </c>
      <c r="AL1830" s="13">
        <f t="shared" si="2433"/>
        <v>3.1829125503807979E-5</v>
      </c>
      <c r="AM1830" s="13">
        <f t="shared" si="2434"/>
        <v>1.0531887519053736E-2</v>
      </c>
      <c r="AN1830" s="13">
        <f t="shared" si="2435"/>
        <v>8.5981726272212518E-3</v>
      </c>
      <c r="AO1830" s="13">
        <f t="shared" si="2436"/>
        <v>3.5097494344555583E-3</v>
      </c>
      <c r="AP1830" s="13">
        <f t="shared" si="2437"/>
        <v>9.5511310962843833E-4</v>
      </c>
      <c r="AQ1830" s="13">
        <f t="shared" si="2438"/>
        <v>1.9493721757496646E-4</v>
      </c>
      <c r="AR1830" s="13">
        <f t="shared" si="2439"/>
        <v>2.3183135141987841E-4</v>
      </c>
      <c r="AS1830" s="13">
        <f t="shared" si="2440"/>
        <v>4.0601205081721911E-4</v>
      </c>
      <c r="AT1830" s="13">
        <f t="shared" si="2441"/>
        <v>3.5552953558521468E-4</v>
      </c>
      <c r="AU1830" s="13">
        <f t="shared" si="2442"/>
        <v>2.0754925938613333E-4</v>
      </c>
      <c r="AV1830" s="13">
        <f t="shared" si="2443"/>
        <v>9.0871553753248555E-5</v>
      </c>
      <c r="AW1830" s="13">
        <f t="shared" si="2444"/>
        <v>1.2641217717689892E-6</v>
      </c>
      <c r="AX1830" s="13">
        <f t="shared" si="2445"/>
        <v>3.074126388570807E-3</v>
      </c>
      <c r="AY1830" s="13">
        <f t="shared" si="2446"/>
        <v>2.5096991701638372E-3</v>
      </c>
      <c r="AZ1830" s="13">
        <f t="shared" si="2447"/>
        <v>1.0244520114947734E-3</v>
      </c>
      <c r="BA1830" s="13">
        <f t="shared" si="2448"/>
        <v>2.7878558416682644E-4</v>
      </c>
      <c r="BB1830" s="13">
        <f t="shared" si="2449"/>
        <v>5.6899738397093658E-5</v>
      </c>
      <c r="BC1830" s="13">
        <f t="shared" si="2450"/>
        <v>9.2905240831113125E-6</v>
      </c>
      <c r="BD1830" s="13">
        <f t="shared" si="2451"/>
        <v>3.1544297833664478E-5</v>
      </c>
      <c r="BE1830" s="13">
        <f t="shared" si="2452"/>
        <v>5.5244318667837901E-5</v>
      </c>
      <c r="BF1830" s="13">
        <f t="shared" si="2453"/>
        <v>4.8375379302571756E-5</v>
      </c>
      <c r="BG1830" s="13">
        <f t="shared" si="2454"/>
        <v>2.8240337698653902E-5</v>
      </c>
      <c r="BH1830" s="13">
        <f t="shared" si="2455"/>
        <v>1.2364502637991943E-5</v>
      </c>
      <c r="BI1830" s="13">
        <f t="shared" si="2456"/>
        <v>4.330852615610101E-6</v>
      </c>
      <c r="BJ1830" s="14">
        <f t="shared" si="2457"/>
        <v>0.59376070690117533</v>
      </c>
      <c r="BK1830" s="14">
        <f t="shared" si="2458"/>
        <v>0.23491832639994689</v>
      </c>
      <c r="BL1830" s="14">
        <f t="shared" si="2459"/>
        <v>0.16463877918747977</v>
      </c>
      <c r="BM1830" s="14">
        <f t="shared" si="2460"/>
        <v>0.47120275121425259</v>
      </c>
      <c r="BN1830" s="14">
        <f t="shared" si="2461"/>
        <v>0.526563310063768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1.2153</v>
      </c>
      <c r="F1831" s="10">
        <f>VLOOKUP(B1831,home!$B$2:$E$405,3,FALSE)</f>
        <v>0.73140000000000005</v>
      </c>
      <c r="G1831" s="10">
        <f>VLOOKUP(C1831,away!$B$2:$E$405,4,FALSE)</f>
        <v>1.0971</v>
      </c>
      <c r="H1831" s="10">
        <f>VLOOKUP(A1831,away!$A$2:$E$405,3,FALSE)</f>
        <v>0.91669999999999996</v>
      </c>
      <c r="I1831" s="10">
        <f>VLOOKUP(C1831,away!$B$2:$E$405,3,FALSE)</f>
        <v>0.84850000000000003</v>
      </c>
      <c r="J1831" s="10">
        <f>VLOOKUP(B1831,home!$B$2:$E$405,4,FALSE)</f>
        <v>1.0909</v>
      </c>
      <c r="K1831" s="12">
        <f t="shared" si="2406"/>
        <v>0.97517973778200007</v>
      </c>
      <c r="L1831" s="12">
        <f t="shared" si="2407"/>
        <v>0.84852378345500001</v>
      </c>
      <c r="M1831" s="13">
        <f t="shared" si="2408"/>
        <v>0.16142679493210257</v>
      </c>
      <c r="N1831" s="13">
        <f t="shared" si="2409"/>
        <v>0.15742013955287648</v>
      </c>
      <c r="O1831" s="13">
        <f t="shared" si="2410"/>
        <v>0.13697447478680211</v>
      </c>
      <c r="P1831" s="13">
        <f t="shared" si="2411"/>
        <v>0.13357473240542087</v>
      </c>
      <c r="Q1831" s="13">
        <f t="shared" si="2412"/>
        <v>7.6756465205389965E-2</v>
      </c>
      <c r="R1831" s="13">
        <f t="shared" si="2413"/>
        <v>5.8113049791429408E-2</v>
      </c>
      <c r="S1831" s="13">
        <f t="shared" si="2414"/>
        <v>2.7632043900587204E-2</v>
      </c>
      <c r="T1831" s="13">
        <f t="shared" si="2415"/>
        <v>6.5129686260709571E-2</v>
      </c>
      <c r="U1831" s="13">
        <f t="shared" si="2416"/>
        <v>5.6670668657318443E-2</v>
      </c>
      <c r="V1831" s="13">
        <f t="shared" si="2417"/>
        <v>2.5404999429467696E-3</v>
      </c>
      <c r="W1831" s="13">
        <f t="shared" si="2418"/>
        <v>2.4950449870688472E-2</v>
      </c>
      <c r="X1831" s="13">
        <f t="shared" si="2419"/>
        <v>2.11710501231809E-2</v>
      </c>
      <c r="Y1831" s="13">
        <f t="shared" si="2420"/>
        <v>8.9820697751184491E-3</v>
      </c>
      <c r="Z1831" s="13">
        <f t="shared" si="2421"/>
        <v>1.6436768292377498E-2</v>
      </c>
      <c r="AA1831" s="13">
        <f t="shared" si="2422"/>
        <v>1.6028803393344181E-2</v>
      </c>
      <c r="AB1831" s="13">
        <f t="shared" si="2423"/>
        <v>7.8154821450403048E-3</v>
      </c>
      <c r="AC1831" s="13">
        <f t="shared" si="2424"/>
        <v>1.3138563837784546E-4</v>
      </c>
      <c r="AD1831" s="13">
        <f t="shared" si="2425"/>
        <v>6.082793290610229E-3</v>
      </c>
      <c r="AE1831" s="13">
        <f t="shared" si="2426"/>
        <v>5.1613947769232815E-3</v>
      </c>
      <c r="AF1831" s="13">
        <f t="shared" si="2427"/>
        <v>2.189783112009909E-3</v>
      </c>
      <c r="AG1831" s="13">
        <f t="shared" si="2428"/>
        <v>6.1936101704950408E-4</v>
      </c>
      <c r="AH1831" s="13">
        <f t="shared" si="2429"/>
        <v>3.4867472048053321E-3</v>
      </c>
      <c r="AI1831" s="13">
        <f t="shared" si="2430"/>
        <v>3.4002052248941852E-3</v>
      </c>
      <c r="AJ1831" s="13">
        <f t="shared" si="2431"/>
        <v>1.6579056198086492E-3</v>
      </c>
      <c r="AK1831" s="13">
        <f t="shared" si="2432"/>
        <v>5.3891865586410098E-4</v>
      </c>
      <c r="AL1831" s="13">
        <f t="shared" si="2433"/>
        <v>4.3486712340705765E-6</v>
      </c>
      <c r="AM1831" s="13">
        <f t="shared" si="2434"/>
        <v>1.1863633532238787E-3</v>
      </c>
      <c r="AN1831" s="13">
        <f t="shared" si="2435"/>
        <v>1.0066575210298863E-3</v>
      </c>
      <c r="AO1831" s="13">
        <f t="shared" si="2436"/>
        <v>4.2708642419385514E-4</v>
      </c>
      <c r="AP1831" s="13">
        <f t="shared" si="2437"/>
        <v>1.207976628397457E-4</v>
      </c>
      <c r="AQ1831" s="13">
        <f t="shared" si="2438"/>
        <v>2.5624922476325609E-5</v>
      </c>
      <c r="AR1831" s="13">
        <f t="shared" si="2439"/>
        <v>5.9171758603451352E-4</v>
      </c>
      <c r="AS1831" s="13">
        <f t="shared" si="2440"/>
        <v>5.7703100039013496E-4</v>
      </c>
      <c r="AT1831" s="13">
        <f t="shared" si="2441"/>
        <v>2.8135446982626848E-4</v>
      </c>
      <c r="AU1831" s="13">
        <f t="shared" si="2442"/>
        <v>9.1457059369658063E-5</v>
      </c>
      <c r="AV1831" s="13">
        <f t="shared" si="2443"/>
        <v>2.2296767793603985E-5</v>
      </c>
      <c r="AW1831" s="13">
        <f t="shared" si="2444"/>
        <v>9.9954594942357605E-8</v>
      </c>
      <c r="AX1831" s="13">
        <f t="shared" si="2445"/>
        <v>1.9281958395183936E-4</v>
      </c>
      <c r="AY1831" s="13">
        <f t="shared" si="2446"/>
        <v>1.6361200289903373E-4</v>
      </c>
      <c r="AZ1831" s="13">
        <f t="shared" si="2447"/>
        <v>6.9414337859269258E-5</v>
      </c>
      <c r="BA1831" s="13">
        <f t="shared" si="2448"/>
        <v>1.9633238862123606E-5</v>
      </c>
      <c r="BB1831" s="13">
        <f t="shared" si="2449"/>
        <v>4.1648175301912136E-6</v>
      </c>
      <c r="BC1831" s="13">
        <f t="shared" si="2450"/>
        <v>7.067893456235117E-7</v>
      </c>
      <c r="BD1831" s="13">
        <f t="shared" si="2451"/>
        <v>8.3681074139810787E-5</v>
      </c>
      <c r="BE1831" s="13">
        <f t="shared" si="2452"/>
        <v>8.1604087936976792E-5</v>
      </c>
      <c r="BF1831" s="13">
        <f t="shared" si="2453"/>
        <v>3.9789326538160147E-5</v>
      </c>
      <c r="BG1831" s="13">
        <f t="shared" si="2454"/>
        <v>1.2933915006668466E-5</v>
      </c>
      <c r="BH1831" s="13">
        <f t="shared" si="2455"/>
        <v>3.1532229611744065E-6</v>
      </c>
      <c r="BI1831" s="13">
        <f t="shared" si="2456"/>
        <v>6.1499182808924809E-7</v>
      </c>
      <c r="BJ1831" s="14">
        <f t="shared" si="2457"/>
        <v>0.37168007363876854</v>
      </c>
      <c r="BK1831" s="14">
        <f t="shared" si="2458"/>
        <v>0.32547341749356834</v>
      </c>
      <c r="BL1831" s="14">
        <f t="shared" si="2459"/>
        <v>0.28647188898113174</v>
      </c>
      <c r="BM1831" s="14">
        <f t="shared" si="2460"/>
        <v>0.27563297968352057</v>
      </c>
      <c r="BN1831" s="14">
        <f t="shared" si="2461"/>
        <v>0.72426565667402132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1.2153</v>
      </c>
      <c r="F1832" s="10">
        <f>VLOOKUP(B1832,home!$B$2:$E$405,3,FALSE)</f>
        <v>0.64</v>
      </c>
      <c r="G1832" s="10">
        <f>VLOOKUP(C1832,away!$B$2:$E$405,4,FALSE)</f>
        <v>0.73140000000000005</v>
      </c>
      <c r="H1832" s="10">
        <f>VLOOKUP(A1832,away!$A$2:$E$405,3,FALSE)</f>
        <v>0.91669999999999996</v>
      </c>
      <c r="I1832" s="10">
        <f>VLOOKUP(C1832,away!$B$2:$E$405,3,FALSE)</f>
        <v>1.3332999999999999</v>
      </c>
      <c r="J1832" s="10">
        <f>VLOOKUP(B1832,home!$B$2:$E$405,4,FALSE)</f>
        <v>1.0909</v>
      </c>
      <c r="K1832" s="12">
        <f t="shared" si="2406"/>
        <v>0.56887706880000011</v>
      </c>
      <c r="L1832" s="12">
        <f t="shared" si="2407"/>
        <v>1.3333373723989999</v>
      </c>
      <c r="M1832" s="13">
        <f t="shared" si="2408"/>
        <v>0.14923777476314989</v>
      </c>
      <c r="N1832" s="13">
        <f t="shared" si="2409"/>
        <v>8.4897947861495321E-2</v>
      </c>
      <c r="O1832" s="13">
        <f t="shared" si="2410"/>
        <v>0.19898430246537205</v>
      </c>
      <c r="P1832" s="13">
        <f t="shared" si="2411"/>
        <v>0.11319760672371348</v>
      </c>
      <c r="Q1832" s="13">
        <f t="shared" si="2412"/>
        <v>2.4148247863291353E-2</v>
      </c>
      <c r="R1832" s="13">
        <f t="shared" si="2413"/>
        <v>0.13265660349891351</v>
      </c>
      <c r="S1832" s="13">
        <f t="shared" si="2414"/>
        <v>2.1465239260489984E-2</v>
      </c>
      <c r="T1832" s="13">
        <f t="shared" si="2415"/>
        <v>3.2197761354080659E-2</v>
      </c>
      <c r="U1832" s="13">
        <f t="shared" si="2416"/>
        <v>7.5465299755425749E-2</v>
      </c>
      <c r="V1832" s="13">
        <f t="shared" si="2417"/>
        <v>1.8090547233512526E-3</v>
      </c>
      <c r="W1832" s="13">
        <f t="shared" si="2418"/>
        <v>4.5791281537083499E-3</v>
      </c>
      <c r="X1832" s="13">
        <f t="shared" si="2419"/>
        <v>6.1055227003437755E-3</v>
      </c>
      <c r="Y1832" s="13">
        <f t="shared" si="2420"/>
        <v>4.0703607971994083E-3</v>
      </c>
      <c r="Z1832" s="13">
        <f t="shared" si="2421"/>
        <v>5.8958669046872449E-2</v>
      </c>
      <c r="AA1832" s="13">
        <f t="shared" si="2422"/>
        <v>3.3540234827734092E-2</v>
      </c>
      <c r="AB1832" s="13">
        <f t="shared" si="2423"/>
        <v>9.5401352378325244E-3</v>
      </c>
      <c r="AC1832" s="13">
        <f t="shared" si="2424"/>
        <v>8.5761072155069227E-5</v>
      </c>
      <c r="AD1832" s="13">
        <f t="shared" si="2425"/>
        <v>6.5124025043529054E-4</v>
      </c>
      <c r="AE1832" s="13">
        <f t="shared" si="2426"/>
        <v>8.6832296431585713E-4</v>
      </c>
      <c r="AF1832" s="13">
        <f t="shared" si="2427"/>
        <v>5.788837298173077E-4</v>
      </c>
      <c r="AG1832" s="13">
        <f t="shared" si="2428"/>
        <v>2.572824370797139E-4</v>
      </c>
      <c r="AH1832" s="13">
        <f t="shared" si="2429"/>
        <v>1.9652949216774799E-2</v>
      </c>
      <c r="AI1832" s="13">
        <f t="shared" si="2430"/>
        <v>1.1180112143714104E-2</v>
      </c>
      <c r="AJ1832" s="13">
        <f t="shared" si="2431"/>
        <v>3.1800547125856826E-3</v>
      </c>
      <c r="AK1832" s="13">
        <f t="shared" si="2432"/>
        <v>6.0302006783979E-4</v>
      </c>
      <c r="AL1832" s="13">
        <f t="shared" si="2433"/>
        <v>2.6020082739562931E-6</v>
      </c>
      <c r="AM1832" s="13">
        <f t="shared" si="2434"/>
        <v>7.4095128950441269E-5</v>
      </c>
      <c r="AN1832" s="13">
        <f t="shared" si="2435"/>
        <v>9.8793804542346441E-5</v>
      </c>
      <c r="AO1832" s="13">
        <f t="shared" si="2436"/>
        <v>6.5862735878896285E-5</v>
      </c>
      <c r="AP1832" s="13">
        <f t="shared" si="2437"/>
        <v>2.9272415731925641E-5</v>
      </c>
      <c r="AQ1832" s="13">
        <f t="shared" si="2438"/>
        <v>9.7575014689442249E-6</v>
      </c>
      <c r="AR1832" s="13">
        <f t="shared" si="2439"/>
        <v>5.240802333717094E-3</v>
      </c>
      <c r="AS1832" s="13">
        <f t="shared" si="2440"/>
        <v>2.9813722697651802E-3</v>
      </c>
      <c r="AT1832" s="13">
        <f t="shared" si="2441"/>
        <v>8.4801715891280952E-4</v>
      </c>
      <c r="AU1832" s="13">
        <f t="shared" si="2442"/>
        <v>1.6080583855147433E-4</v>
      </c>
      <c r="AV1832" s="13">
        <f t="shared" si="2443"/>
        <v>2.2869688520272193E-5</v>
      </c>
      <c r="AW1832" s="13">
        <f t="shared" si="2444"/>
        <v>5.4823234219242291E-8</v>
      </c>
      <c r="AX1832" s="13">
        <f t="shared" si="2445"/>
        <v>7.0251699616141733E-6</v>
      </c>
      <c r="AY1832" s="13">
        <f t="shared" si="2446"/>
        <v>9.366921657275025E-6</v>
      </c>
      <c r="AZ1832" s="13">
        <f t="shared" si="2447"/>
        <v>6.2446333549891837E-6</v>
      </c>
      <c r="BA1832" s="13">
        <f t="shared" si="2448"/>
        <v>2.7754010097121437E-6</v>
      </c>
      <c r="BB1832" s="13">
        <f t="shared" si="2449"/>
        <v>9.2513647241078059E-7</v>
      </c>
      <c r="BC1832" s="13">
        <f t="shared" si="2450"/>
        <v>2.467038066469338E-7</v>
      </c>
      <c r="BD1832" s="13">
        <f t="shared" si="2451"/>
        <v>1.1646262688168164E-3</v>
      </c>
      <c r="BE1832" s="13">
        <f t="shared" si="2452"/>
        <v>6.6252917805199147E-4</v>
      </c>
      <c r="BF1832" s="13">
        <f t="shared" si="2453"/>
        <v>1.8844882840234514E-4</v>
      </c>
      <c r="BG1832" s="13">
        <f t="shared" si="2454"/>
        <v>3.5734739040106775E-5</v>
      </c>
      <c r="BH1832" s="13">
        <f t="shared" si="2455"/>
        <v>5.0821683998672174E-6</v>
      </c>
      <c r="BI1832" s="13">
        <f t="shared" si="2456"/>
        <v>5.7822581249289023E-7</v>
      </c>
      <c r="BJ1832" s="14">
        <f t="shared" si="2457"/>
        <v>0.15865906366460217</v>
      </c>
      <c r="BK1832" s="14">
        <f t="shared" si="2458"/>
        <v>0.28580740547279093</v>
      </c>
      <c r="BL1832" s="14">
        <f t="shared" si="2459"/>
        <v>0.49611357862418287</v>
      </c>
      <c r="BM1832" s="14">
        <f t="shared" si="2460"/>
        <v>0.29640692153408982</v>
      </c>
      <c r="BN1832" s="14">
        <f t="shared" si="2461"/>
        <v>0.70312248317593562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1.391</v>
      </c>
      <c r="F1833" s="10">
        <f>VLOOKUP(B1833,home!$B$2:$E$405,3,FALSE)</f>
        <v>1.3271999999999999</v>
      </c>
      <c r="G1833" s="10">
        <f>VLOOKUP(C1833,away!$B$2:$E$405,4,FALSE)</f>
        <v>1.1060000000000001</v>
      </c>
      <c r="H1833" s="10">
        <f>VLOOKUP(A1833,away!$A$2:$E$405,3,FALSE)</f>
        <v>1.016</v>
      </c>
      <c r="I1833" s="10">
        <f>VLOOKUP(C1833,away!$B$2:$E$405,3,FALSE)</f>
        <v>1.7414000000000001</v>
      </c>
      <c r="J1833" s="10">
        <f>VLOOKUP(B1833,home!$B$2:$E$405,4,FALSE)</f>
        <v>1.5899000000000001</v>
      </c>
      <c r="K1833" s="12">
        <f t="shared" si="2406"/>
        <v>2.0418255312000002</v>
      </c>
      <c r="L1833" s="12">
        <f t="shared" si="2407"/>
        <v>2.8129502897600003</v>
      </c>
      <c r="M1833" s="13">
        <f t="shared" si="2408"/>
        <v>7.7910797543307882E-3</v>
      </c>
      <c r="N1833" s="13">
        <f t="shared" si="2409"/>
        <v>1.5908025558008028E-2</v>
      </c>
      <c r="O1833" s="13">
        <f t="shared" si="2410"/>
        <v>2.1915920052488061E-2</v>
      </c>
      <c r="P1833" s="13">
        <f t="shared" si="2411"/>
        <v>4.4748485102908166E-2</v>
      </c>
      <c r="Q1833" s="13">
        <f t="shared" si="2412"/>
        <v>1.6240706367661464E-2</v>
      </c>
      <c r="R1833" s="13">
        <f t="shared" si="2413"/>
        <v>3.0824196831001655E-2</v>
      </c>
      <c r="S1833" s="13">
        <f t="shared" si="2414"/>
        <v>6.4253832015136181E-2</v>
      </c>
      <c r="T1833" s="13">
        <f t="shared" si="2415"/>
        <v>4.5684299682820395E-2</v>
      </c>
      <c r="U1833" s="13">
        <f t="shared" si="2416"/>
        <v>6.2937632068273311E-2</v>
      </c>
      <c r="V1833" s="13">
        <f t="shared" si="2417"/>
        <v>4.100503731899046E-2</v>
      </c>
      <c r="W1833" s="13">
        <f t="shared" si="2418"/>
        <v>1.1053562968737864E-2</v>
      </c>
      <c r="X1833" s="13">
        <f t="shared" si="2419"/>
        <v>3.1093123155791578E-2</v>
      </c>
      <c r="Y1833" s="13">
        <f t="shared" si="2420"/>
        <v>4.373170489531366E-2</v>
      </c>
      <c r="Z1833" s="13">
        <f t="shared" si="2421"/>
        <v>2.8902311135795125E-2</v>
      </c>
      <c r="AA1833" s="13">
        <f t="shared" si="2422"/>
        <v>5.901347678775256E-2</v>
      </c>
      <c r="AB1833" s="13">
        <f t="shared" si="2423"/>
        <v>6.0247611795055896E-2</v>
      </c>
      <c r="AC1833" s="13">
        <f t="shared" si="2424"/>
        <v>1.4719664663561836E-2</v>
      </c>
      <c r="AD1833" s="13">
        <f t="shared" si="2425"/>
        <v>5.6423617700739614E-3</v>
      </c>
      <c r="AE1833" s="13">
        <f t="shared" si="2426"/>
        <v>1.5871683176060296E-2</v>
      </c>
      <c r="AF1833" s="13">
        <f t="shared" si="2427"/>
        <v>2.2323127894538872E-2</v>
      </c>
      <c r="AG1833" s="13">
        <f t="shared" si="2428"/>
        <v>2.0931283026430887E-2</v>
      </c>
      <c r="AH1833" s="13">
        <f t="shared" si="2429"/>
        <v>2.0325191121042148E-2</v>
      </c>
      <c r="AI1833" s="13">
        <f t="shared" si="2430"/>
        <v>4.1500494157463409E-2</v>
      </c>
      <c r="AJ1833" s="13">
        <f t="shared" si="2431"/>
        <v>4.2368384264062628E-2</v>
      </c>
      <c r="AK1833" s="13">
        <f t="shared" si="2432"/>
        <v>2.8836282902018461E-2</v>
      </c>
      <c r="AL1833" s="13">
        <f t="shared" si="2433"/>
        <v>3.3817273892033364E-3</v>
      </c>
      <c r="AM1833" s="13">
        <f t="shared" si="2434"/>
        <v>2.3041436636807681E-3</v>
      </c>
      <c r="AN1833" s="13">
        <f t="shared" si="2435"/>
        <v>6.4814415863994838E-3</v>
      </c>
      <c r="AO1833" s="13">
        <f t="shared" si="2436"/>
        <v>9.115986494262476E-3</v>
      </c>
      <c r="AP1833" s="13">
        <f t="shared" si="2437"/>
        <v>8.5476056168279583E-3</v>
      </c>
      <c r="AQ1833" s="13">
        <f t="shared" si="2438"/>
        <v>6.0109974241526034E-3</v>
      </c>
      <c r="AR1833" s="13">
        <f t="shared" si="2439"/>
        <v>1.1434750450672578E-2</v>
      </c>
      <c r="AS1833" s="13">
        <f t="shared" si="2440"/>
        <v>2.3347765413083976E-2</v>
      </c>
      <c r="AT1833" s="13">
        <f t="shared" si="2441"/>
        <v>2.3836031758451601E-2</v>
      </c>
      <c r="AU1833" s="13">
        <f t="shared" si="2442"/>
        <v>1.6223006068966834E-2</v>
      </c>
      <c r="AV1833" s="13">
        <f t="shared" si="2443"/>
        <v>8.2811369961072606E-3</v>
      </c>
      <c r="AW1833" s="13">
        <f t="shared" si="2444"/>
        <v>5.3953147013966851E-4</v>
      </c>
      <c r="AX1833" s="13">
        <f t="shared" si="2445"/>
        <v>7.8410989334268212E-4</v>
      </c>
      <c r="AY1833" s="13">
        <f t="shared" si="2446"/>
        <v>2.2056621516819805E-3</v>
      </c>
      <c r="AZ1833" s="13">
        <f t="shared" si="2447"/>
        <v>3.1022089943432475E-3</v>
      </c>
      <c r="BA1833" s="13">
        <f t="shared" si="2448"/>
        <v>2.9087865631779717E-3</v>
      </c>
      <c r="BB1833" s="13">
        <f t="shared" si="2449"/>
        <v>2.0455680014353681E-3</v>
      </c>
      <c r="BC1833" s="13">
        <f t="shared" si="2450"/>
        <v>1.1508162204722807E-3</v>
      </c>
      <c r="BD1833" s="13">
        <f t="shared" si="2451"/>
        <v>5.3608974322587885E-3</v>
      </c>
      <c r="BE1833" s="13">
        <f t="shared" si="2452"/>
        <v>1.0946017247330518E-2</v>
      </c>
      <c r="BF1833" s="13">
        <f t="shared" si="2453"/>
        <v>1.1174928740277503E-2</v>
      </c>
      <c r="BG1833" s="13">
        <f t="shared" si="2454"/>
        <v>7.6057516037464183E-3</v>
      </c>
      <c r="BH1833" s="13">
        <f t="shared" si="2455"/>
        <v>3.8824044521236973E-3</v>
      </c>
      <c r="BI1833" s="13">
        <f t="shared" si="2456"/>
        <v>1.5854385065581429E-3</v>
      </c>
      <c r="BJ1833" s="14">
        <f t="shared" si="2457"/>
        <v>0.27313720510521383</v>
      </c>
      <c r="BK1833" s="14">
        <f t="shared" si="2458"/>
        <v>0.17810548839581275</v>
      </c>
      <c r="BL1833" s="14">
        <f t="shared" si="2459"/>
        <v>0.49164731864873551</v>
      </c>
      <c r="BM1833" s="14">
        <f t="shared" si="2460"/>
        <v>0.83269777893761632</v>
      </c>
      <c r="BN1833" s="14">
        <f t="shared" si="2461"/>
        <v>0.13742841366639819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1.391</v>
      </c>
      <c r="F1834" s="10">
        <f>VLOOKUP(B1834,home!$B$2:$E$405,3,FALSE)</f>
        <v>0.95850000000000002</v>
      </c>
      <c r="G1834" s="10">
        <f>VLOOKUP(C1834,away!$B$2:$E$405,4,FALSE)</f>
        <v>1.2165999999999999</v>
      </c>
      <c r="H1834" s="10">
        <f>VLOOKUP(A1834,away!$A$2:$E$405,3,FALSE)</f>
        <v>1.016</v>
      </c>
      <c r="I1834" s="10">
        <f>VLOOKUP(C1834,away!$B$2:$E$405,3,FALSE)</f>
        <v>1.4384999999999999</v>
      </c>
      <c r="J1834" s="10">
        <f>VLOOKUP(B1834,home!$B$2:$E$405,4,FALSE)</f>
        <v>0.9022</v>
      </c>
      <c r="K1834" s="12">
        <f t="shared" si="2406"/>
        <v>1.6220605400999999</v>
      </c>
      <c r="L1834" s="12">
        <f t="shared" si="2407"/>
        <v>1.3185797351999999</v>
      </c>
      <c r="M1834" s="13">
        <f t="shared" si="2408"/>
        <v>5.2831890951928119E-2</v>
      </c>
      <c r="N1834" s="13">
        <f t="shared" si="2409"/>
        <v>8.5696525571988813E-2</v>
      </c>
      <c r="O1834" s="13">
        <f t="shared" si="2410"/>
        <v>6.9663060781508648E-2</v>
      </c>
      <c r="P1834" s="13">
        <f t="shared" si="2411"/>
        <v>0.11299770199627301</v>
      </c>
      <c r="Q1834" s="13">
        <f t="shared" si="2412"/>
        <v>6.9502476276996836E-2</v>
      </c>
      <c r="R1834" s="13">
        <f t="shared" si="2413"/>
        <v>4.5928150119251603E-2</v>
      </c>
      <c r="S1834" s="13">
        <f t="shared" si="2414"/>
        <v>6.0420327695901575E-2</v>
      </c>
      <c r="T1834" s="13">
        <f t="shared" si="2415"/>
        <v>9.1644556765066776E-2</v>
      </c>
      <c r="U1834" s="13">
        <f t="shared" si="2416"/>
        <v>7.4498239988227119E-2</v>
      </c>
      <c r="V1834" s="13">
        <f t="shared" si="2417"/>
        <v>1.4358663679335647E-2</v>
      </c>
      <c r="W1834" s="13">
        <f t="shared" si="2418"/>
        <v>3.7579074736050974E-2</v>
      </c>
      <c r="X1834" s="13">
        <f t="shared" si="2419"/>
        <v>4.9551006414523105E-2</v>
      </c>
      <c r="Y1834" s="13">
        <f t="shared" si="2420"/>
        <v>3.2668476458477695E-2</v>
      </c>
      <c r="Z1834" s="13">
        <f t="shared" si="2421"/>
        <v>2.0186642674156204E-2</v>
      </c>
      <c r="AA1834" s="13">
        <f t="shared" si="2422"/>
        <v>3.2743956518847511E-2</v>
      </c>
      <c r="AB1834" s="13">
        <f t="shared" si="2423"/>
        <v>2.6556339897986368E-2</v>
      </c>
      <c r="AC1834" s="13">
        <f t="shared" si="2424"/>
        <v>1.9194088672911981E-3</v>
      </c>
      <c r="AD1834" s="13">
        <f t="shared" si="2425"/>
        <v>1.523888356570428E-2</v>
      </c>
      <c r="AE1834" s="13">
        <f t="shared" si="2426"/>
        <v>2.0093683056809981E-2</v>
      </c>
      <c r="AF1834" s="13">
        <f t="shared" si="2427"/>
        <v>1.324756164212062E-2</v>
      </c>
      <c r="AG1834" s="13">
        <f t="shared" si="2428"/>
        <v>5.8226554407043597E-3</v>
      </c>
      <c r="AH1834" s="13">
        <f t="shared" si="2429"/>
        <v>6.6544244879664762E-3</v>
      </c>
      <c r="AI1834" s="13">
        <f t="shared" si="2430"/>
        <v>1.0793879379005566E-2</v>
      </c>
      <c r="AJ1834" s="13">
        <f t="shared" si="2431"/>
        <v>8.754162907642013E-3</v>
      </c>
      <c r="AK1834" s="13">
        <f t="shared" si="2432"/>
        <v>4.7332607380310638E-3</v>
      </c>
      <c r="AL1834" s="13">
        <f t="shared" si="2433"/>
        <v>1.6421050792410387E-4</v>
      </c>
      <c r="AM1834" s="13">
        <f t="shared" si="2434"/>
        <v>4.9436783414214562E-3</v>
      </c>
      <c r="AN1834" s="13">
        <f t="shared" si="2435"/>
        <v>6.5186340783454783E-3</v>
      </c>
      <c r="AO1834" s="13">
        <f t="shared" si="2436"/>
        <v>4.29766939844524E-3</v>
      </c>
      <c r="AP1834" s="13">
        <f t="shared" si="2437"/>
        <v>1.888939925793022E-3</v>
      </c>
      <c r="AQ1834" s="13">
        <f t="shared" si="2438"/>
        <v>6.2267947679021756E-4</v>
      </c>
      <c r="AR1834" s="13">
        <f t="shared" si="2439"/>
        <v>1.7548778558502457E-3</v>
      </c>
      <c r="AS1834" s="13">
        <f t="shared" si="2440"/>
        <v>2.8465181226699789E-3</v>
      </c>
      <c r="AT1834" s="13">
        <f t="shared" si="2441"/>
        <v>2.3086123617312528E-3</v>
      </c>
      <c r="AU1834" s="13">
        <f t="shared" si="2442"/>
        <v>1.2482363381171109E-3</v>
      </c>
      <c r="AV1834" s="13">
        <f t="shared" si="2443"/>
        <v>5.0617872719467181E-4</v>
      </c>
      <c r="AW1834" s="13">
        <f t="shared" si="2444"/>
        <v>9.7560024325018228E-6</v>
      </c>
      <c r="AX1834" s="13">
        <f t="shared" si="2445"/>
        <v>1.336490926761128E-3</v>
      </c>
      <c r="AY1834" s="13">
        <f t="shared" si="2446"/>
        <v>1.7622698523058907E-3</v>
      </c>
      <c r="AZ1834" s="13">
        <f t="shared" si="2447"/>
        <v>1.1618466576022227E-3</v>
      </c>
      <c r="BA1834" s="13">
        <f t="shared" si="2448"/>
        <v>5.1066248604138113E-4</v>
      </c>
      <c r="BB1834" s="13">
        <f t="shared" si="2449"/>
        <v>1.6833730140525447E-4</v>
      </c>
      <c r="BC1834" s="13">
        <f t="shared" si="2450"/>
        <v>4.4393230862244598E-5</v>
      </c>
      <c r="BD1834" s="13">
        <f t="shared" si="2451"/>
        <v>3.856577297458934E-4</v>
      </c>
      <c r="BE1834" s="13">
        <f t="shared" si="2452"/>
        <v>6.2556018540536353E-4</v>
      </c>
      <c r="BF1834" s="13">
        <f t="shared" si="2453"/>
        <v>5.0734824610184032E-4</v>
      </c>
      <c r="BG1834" s="13">
        <f t="shared" si="2454"/>
        <v>2.7431652336357956E-4</v>
      </c>
      <c r="BH1834" s="13">
        <f t="shared" si="2455"/>
        <v>1.1123950201137055E-4</v>
      </c>
      <c r="BI1834" s="13">
        <f t="shared" si="2456"/>
        <v>3.6087441342603721E-5</v>
      </c>
      <c r="BJ1834" s="14">
        <f t="shared" si="2457"/>
        <v>0.44430050160421697</v>
      </c>
      <c r="BK1834" s="14">
        <f t="shared" si="2458"/>
        <v>0.24445447355095956</v>
      </c>
      <c r="BL1834" s="14">
        <f t="shared" si="2459"/>
        <v>0.2909301078520003</v>
      </c>
      <c r="BM1834" s="14">
        <f t="shared" si="2460"/>
        <v>0.5614994061335129</v>
      </c>
      <c r="BN1834" s="14">
        <f t="shared" si="2461"/>
        <v>0.43661980569794706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1.391</v>
      </c>
      <c r="F1835" s="10">
        <f>VLOOKUP(B1835,home!$B$2:$E$405,3,FALSE)</f>
        <v>1.0507</v>
      </c>
      <c r="G1835" s="10">
        <f>VLOOKUP(C1835,away!$B$2:$E$405,4,FALSE)</f>
        <v>1.1613</v>
      </c>
      <c r="H1835" s="10">
        <f>VLOOKUP(A1835,away!$A$2:$E$405,3,FALSE)</f>
        <v>1.016</v>
      </c>
      <c r="I1835" s="10">
        <f>VLOOKUP(C1835,away!$B$2:$E$405,3,FALSE)</f>
        <v>1.4384999999999999</v>
      </c>
      <c r="J1835" s="10">
        <f>VLOOKUP(B1835,home!$B$2:$E$405,4,FALSE)</f>
        <v>1.3628</v>
      </c>
      <c r="K1835" s="12">
        <f t="shared" si="2406"/>
        <v>1.6972674728099999</v>
      </c>
      <c r="L1835" s="12">
        <f t="shared" si="2407"/>
        <v>1.9917540047999998</v>
      </c>
      <c r="M1835" s="13">
        <f t="shared" si="2408"/>
        <v>2.4996449664719901E-2</v>
      </c>
      <c r="N1835" s="13">
        <f t="shared" si="2409"/>
        <v>4.242566095166151E-2</v>
      </c>
      <c r="O1835" s="13">
        <f t="shared" si="2410"/>
        <v>4.9786778725487472E-2</v>
      </c>
      <c r="P1835" s="13">
        <f t="shared" si="2411"/>
        <v>8.4501480106758772E-2</v>
      </c>
      <c r="Q1835" s="13">
        <f t="shared" si="2412"/>
        <v>3.6003847172860218E-2</v>
      </c>
      <c r="R1835" s="13">
        <f t="shared" si="2413"/>
        <v>4.9581507956290558E-2</v>
      </c>
      <c r="S1835" s="13">
        <f t="shared" si="2414"/>
        <v>7.1415143310442672E-2</v>
      </c>
      <c r="T1835" s="13">
        <f t="shared" si="2415"/>
        <v>7.1710806794751489E-2</v>
      </c>
      <c r="U1835" s="13">
        <f t="shared" si="2416"/>
        <v>8.4153080707082162E-2</v>
      </c>
      <c r="V1835" s="13">
        <f t="shared" si="2417"/>
        <v>2.6824633065506809E-2</v>
      </c>
      <c r="W1835" s="13">
        <f t="shared" si="2418"/>
        <v>2.0369386234172639E-2</v>
      </c>
      <c r="X1835" s="13">
        <f t="shared" si="2419"/>
        <v>4.0570806607231343E-2</v>
      </c>
      <c r="Y1835" s="13">
        <f t="shared" si="2420"/>
        <v>4.0403533268959665E-2</v>
      </c>
      <c r="Z1835" s="13">
        <f t="shared" si="2421"/>
        <v>3.2918055678654919E-2</v>
      </c>
      <c r="AA1835" s="13">
        <f t="shared" si="2422"/>
        <v>5.5870745171529491E-2</v>
      </c>
      <c r="AB1835" s="13">
        <f t="shared" si="2423"/>
        <v>4.7413799230646696E-2</v>
      </c>
      <c r="AC1835" s="13">
        <f t="shared" si="2424"/>
        <v>5.6676078697170144E-3</v>
      </c>
      <c r="AD1835" s="13">
        <f t="shared" si="2425"/>
        <v>8.6430741740912472E-3</v>
      </c>
      <c r="AE1835" s="13">
        <f t="shared" si="2426"/>
        <v>1.7214877600029689E-2</v>
      </c>
      <c r="AF1835" s="13">
        <f t="shared" si="2427"/>
        <v>1.7143900701000477E-2</v>
      </c>
      <c r="AG1835" s="13">
        <f t="shared" si="2428"/>
        <v>1.1382144293037072E-2</v>
      </c>
      <c r="AH1835" s="13">
        <f t="shared" si="2429"/>
        <v>1.6391167307047583E-2</v>
      </c>
      <c r="AI1835" s="13">
        <f t="shared" si="2430"/>
        <v>2.7820195111638538E-2</v>
      </c>
      <c r="AJ1835" s="13">
        <f t="shared" si="2431"/>
        <v>2.3609156125105932E-2</v>
      </c>
      <c r="AK1835" s="13">
        <f t="shared" si="2432"/>
        <v>1.3357017583878424E-2</v>
      </c>
      <c r="AL1835" s="13">
        <f t="shared" si="2433"/>
        <v>7.6638284249103345E-4</v>
      </c>
      <c r="AM1835" s="13">
        <f t="shared" si="2434"/>
        <v>2.9339217321538444E-3</v>
      </c>
      <c r="AN1835" s="13">
        <f t="shared" si="2435"/>
        <v>5.8436503597871711E-3</v>
      </c>
      <c r="AO1835" s="13">
        <f t="shared" si="2436"/>
        <v>5.8195570033785296E-3</v>
      </c>
      <c r="AP1835" s="13">
        <f t="shared" si="2437"/>
        <v>3.863708655880357E-3</v>
      </c>
      <c r="AQ1835" s="13">
        <f t="shared" si="2438"/>
        <v>1.9238892971825319E-3</v>
      </c>
      <c r="AR1835" s="13">
        <f t="shared" si="2439"/>
        <v>6.5294346254317738E-3</v>
      </c>
      <c r="AS1835" s="13">
        <f t="shared" si="2440"/>
        <v>1.1082197005584694E-2</v>
      </c>
      <c r="AT1835" s="13">
        <f t="shared" si="2441"/>
        <v>9.4047262524256433E-3</v>
      </c>
      <c r="AU1835" s="13">
        <f t="shared" si="2442"/>
        <v>5.3207786529747766E-3</v>
      </c>
      <c r="AV1835" s="13">
        <f t="shared" si="2443"/>
        <v>2.2576961344289732E-3</v>
      </c>
      <c r="AW1835" s="13">
        <f t="shared" si="2444"/>
        <v>7.1966314091663995E-5</v>
      </c>
      <c r="AX1835" s="13">
        <f t="shared" si="2445"/>
        <v>8.2994165395918243E-4</v>
      </c>
      <c r="AY1835" s="13">
        <f t="shared" si="2446"/>
        <v>1.6530396130235369E-3</v>
      </c>
      <c r="AZ1835" s="13">
        <f t="shared" si="2447"/>
        <v>1.6462241346663362E-3</v>
      </c>
      <c r="BA1835" s="13">
        <f t="shared" si="2448"/>
        <v>1.0929578376733628E-3</v>
      </c>
      <c r="BB1835" s="13">
        <f t="shared" si="2449"/>
        <v>5.442257875658673E-4</v>
      </c>
      <c r="BC1835" s="13">
        <f t="shared" si="2450"/>
        <v>2.1679277837995017E-4</v>
      </c>
      <c r="BD1835" s="13">
        <f t="shared" si="2451"/>
        <v>2.1675045940472508E-3</v>
      </c>
      <c r="BE1835" s="13">
        <f t="shared" si="2452"/>
        <v>3.6788350446426417E-3</v>
      </c>
      <c r="BF1835" s="13">
        <f t="shared" si="2453"/>
        <v>3.1219835295527407E-3</v>
      </c>
      <c r="BG1835" s="13">
        <f t="shared" si="2454"/>
        <v>1.7662803651194744E-3</v>
      </c>
      <c r="BH1835" s="13">
        <f t="shared" si="2455"/>
        <v>7.4946255289506328E-4</v>
      </c>
      <c r="BI1835" s="13">
        <f t="shared" si="2456"/>
        <v>2.5440768262358689E-4</v>
      </c>
      <c r="BJ1835" s="14">
        <f t="shared" si="2457"/>
        <v>0.33223594665144607</v>
      </c>
      <c r="BK1835" s="14">
        <f t="shared" si="2458"/>
        <v>0.21582473647265973</v>
      </c>
      <c r="BL1835" s="14">
        <f t="shared" si="2459"/>
        <v>0.41431675435843346</v>
      </c>
      <c r="BM1835" s="14">
        <f t="shared" si="2460"/>
        <v>0.70641869528448409</v>
      </c>
      <c r="BN1835" s="14">
        <f t="shared" si="2461"/>
        <v>0.28729572457777841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1.391</v>
      </c>
      <c r="F1836" s="10">
        <f>VLOOKUP(B1836,home!$B$2:$E$405,3,FALSE)</f>
        <v>0.82950000000000002</v>
      </c>
      <c r="G1836" s="10">
        <f>VLOOKUP(C1836,away!$B$2:$E$405,4,FALSE)</f>
        <v>1.5685</v>
      </c>
      <c r="H1836" s="10">
        <f>VLOOKUP(A1836,away!$A$2:$E$405,3,FALSE)</f>
        <v>1.016</v>
      </c>
      <c r="I1836" s="10">
        <f>VLOOKUP(C1836,away!$B$2:$E$405,3,FALSE)</f>
        <v>0.17899999999999999</v>
      </c>
      <c r="J1836" s="10">
        <f>VLOOKUP(B1836,home!$B$2:$E$405,4,FALSE)</f>
        <v>0.60570000000000002</v>
      </c>
      <c r="K1836" s="12">
        <f t="shared" si="2406"/>
        <v>1.8097894132500001</v>
      </c>
      <c r="L1836" s="12">
        <f t="shared" si="2407"/>
        <v>0.1101550248</v>
      </c>
      <c r="M1836" s="13">
        <f t="shared" si="2408"/>
        <v>0.14661510812535122</v>
      </c>
      <c r="N1836" s="13">
        <f t="shared" si="2409"/>
        <v>0.26534247050776472</v>
      </c>
      <c r="O1836" s="13">
        <f t="shared" si="2410"/>
        <v>1.6150390871602745E-2</v>
      </c>
      <c r="P1836" s="13">
        <f t="shared" si="2411"/>
        <v>2.9228806419276089E-2</v>
      </c>
      <c r="Q1836" s="13">
        <f t="shared" si="2412"/>
        <v>0.24010699700527652</v>
      </c>
      <c r="R1836" s="13">
        <f t="shared" si="2413"/>
        <v>8.8952335349554699E-4</v>
      </c>
      <c r="S1836" s="13">
        <f t="shared" si="2414"/>
        <v>1.4567446964010972E-3</v>
      </c>
      <c r="T1836" s="13">
        <f t="shared" si="2415"/>
        <v>2.6448992209769758E-2</v>
      </c>
      <c r="U1836" s="13">
        <f t="shared" si="2416"/>
        <v>1.6098499479948783E-3</v>
      </c>
      <c r="V1836" s="13">
        <f t="shared" si="2417"/>
        <v>3.226809242075836E-5</v>
      </c>
      <c r="W1836" s="13">
        <f t="shared" si="2418"/>
        <v>0.144847700409133</v>
      </c>
      <c r="X1836" s="13">
        <f t="shared" si="2419"/>
        <v>1.5955702030791014E-2</v>
      </c>
      <c r="Y1836" s="13">
        <f t="shared" si="2420"/>
        <v>8.7880037645159733E-4</v>
      </c>
      <c r="Z1836" s="13">
        <f t="shared" si="2421"/>
        <v>3.2661822354827062E-5</v>
      </c>
      <c r="AA1836" s="13">
        <f t="shared" si="2422"/>
        <v>5.91110203152182E-5</v>
      </c>
      <c r="AB1836" s="13">
        <f t="shared" si="2423"/>
        <v>5.3489249386443797E-5</v>
      </c>
      <c r="AC1836" s="13">
        <f t="shared" si="2424"/>
        <v>4.0205518335774345E-7</v>
      </c>
      <c r="AD1836" s="13">
        <f t="shared" si="2425"/>
        <v>6.5535958683514167E-2</v>
      </c>
      <c r="AE1836" s="13">
        <f t="shared" si="2426"/>
        <v>7.2191151540742775E-3</v>
      </c>
      <c r="AF1836" s="13">
        <f t="shared" si="2427"/>
        <v>3.9761090441555391E-4</v>
      </c>
      <c r="AG1836" s="13">
        <f t="shared" si="2428"/>
        <v>1.4599613012215263E-5</v>
      </c>
      <c r="AH1836" s="13">
        <f t="shared" si="2429"/>
        <v>8.9946596287729162E-7</v>
      </c>
      <c r="AI1836" s="13">
        <f t="shared" si="2430"/>
        <v>1.6278439771940401E-6</v>
      </c>
      <c r="AJ1836" s="13">
        <f t="shared" si="2431"/>
        <v>1.4730273981742743E-6</v>
      </c>
      <c r="AK1836" s="13">
        <f t="shared" si="2432"/>
        <v>8.8862313021433163E-7</v>
      </c>
      <c r="AL1836" s="13">
        <f t="shared" si="2433"/>
        <v>3.2061070034290881E-9</v>
      </c>
      <c r="AM1836" s="13">
        <f t="shared" si="2434"/>
        <v>2.3721256842522673E-2</v>
      </c>
      <c r="AN1836" s="13">
        <f t="shared" si="2435"/>
        <v>2.6130156357752547E-3</v>
      </c>
      <c r="AO1836" s="13">
        <f t="shared" si="2436"/>
        <v>1.4391840108080546E-4</v>
      </c>
      <c r="AP1836" s="13">
        <f t="shared" si="2437"/>
        <v>5.2844450134108265E-6</v>
      </c>
      <c r="AQ1836" s="13">
        <f t="shared" si="2438"/>
        <v>1.4552704287662637E-7</v>
      </c>
      <c r="AR1836" s="13">
        <f t="shared" si="2439"/>
        <v>1.9816139089500785E-8</v>
      </c>
      <c r="AS1836" s="13">
        <f t="shared" si="2440"/>
        <v>3.586303873566802E-8</v>
      </c>
      <c r="AT1836" s="13">
        <f t="shared" si="2441"/>
        <v>3.2452273915393326E-8</v>
      </c>
      <c r="AU1836" s="13">
        <f t="shared" si="2442"/>
        <v>1.9577260589322664E-8</v>
      </c>
      <c r="AV1836" s="13">
        <f t="shared" si="2443"/>
        <v>8.8576797387481536E-9</v>
      </c>
      <c r="AW1836" s="13">
        <f t="shared" si="2444"/>
        <v>1.7754476359700658E-11</v>
      </c>
      <c r="AX1836" s="13">
        <f t="shared" si="2445"/>
        <v>7.1550799170969357E-3</v>
      </c>
      <c r="AY1836" s="13">
        <f t="shared" si="2446"/>
        <v>7.8816800571379479E-4</v>
      </c>
      <c r="AZ1836" s="13">
        <f t="shared" si="2447"/>
        <v>4.3410333107984805E-5</v>
      </c>
      <c r="BA1836" s="13">
        <f t="shared" si="2448"/>
        <v>1.5939554400287763E-6</v>
      </c>
      <c r="BB1836" s="13">
        <f t="shared" si="2449"/>
        <v>4.3895550256616162E-8</v>
      </c>
      <c r="BC1836" s="13">
        <f t="shared" si="2450"/>
        <v>9.6706308542543983E-10</v>
      </c>
      <c r="BD1836" s="13">
        <f t="shared" si="2451"/>
        <v>3.6380788214070178E-10</v>
      </c>
      <c r="BE1836" s="13">
        <f t="shared" si="2452"/>
        <v>6.5841565355514581E-10</v>
      </c>
      <c r="BF1836" s="13">
        <f t="shared" si="2453"/>
        <v>5.9579683966109142E-10</v>
      </c>
      <c r="BG1836" s="13">
        <f t="shared" si="2454"/>
        <v>3.5942227095548379E-10</v>
      </c>
      <c r="BH1836" s="13">
        <f t="shared" si="2455"/>
        <v>1.6261965521537691E-10</v>
      </c>
      <c r="BI1836" s="13">
        <f t="shared" si="2456"/>
        <v>5.8861466079030875E-11</v>
      </c>
      <c r="BJ1836" s="14">
        <f t="shared" si="2457"/>
        <v>0.80121986481960994</v>
      </c>
      <c r="BK1836" s="14">
        <f t="shared" si="2458"/>
        <v>0.17812150060045331</v>
      </c>
      <c r="BL1836" s="14">
        <f t="shared" si="2459"/>
        <v>1.8767372168579134E-2</v>
      </c>
      <c r="BM1836" s="14">
        <f t="shared" si="2460"/>
        <v>0.29901993514027103</v>
      </c>
      <c r="BN1836" s="14">
        <f t="shared" si="2461"/>
        <v>0.69833329628276686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1.391</v>
      </c>
      <c r="F1837" s="10">
        <f>VLOOKUP(B1837,home!$B$2:$E$405,3,FALSE)</f>
        <v>0.7843</v>
      </c>
      <c r="G1837" s="10">
        <f>VLOOKUP(C1837,away!$B$2:$E$405,4,FALSE)</f>
        <v>0.71889999999999998</v>
      </c>
      <c r="H1837" s="10">
        <f>VLOOKUP(A1837,away!$A$2:$E$405,3,FALSE)</f>
        <v>1.016</v>
      </c>
      <c r="I1837" s="10">
        <f>VLOOKUP(C1837,away!$B$2:$E$405,3,FALSE)</f>
        <v>0.90849999999999997</v>
      </c>
      <c r="J1837" s="10">
        <f>VLOOKUP(B1837,home!$B$2:$E$405,4,FALSE)</f>
        <v>1.3422000000000001</v>
      </c>
      <c r="K1837" s="12">
        <f t="shared" si="2406"/>
        <v>0.78429207857000005</v>
      </c>
      <c r="L1837" s="12">
        <f t="shared" si="2407"/>
        <v>1.2388989191999999</v>
      </c>
      <c r="M1837" s="13">
        <f t="shared" si="2408"/>
        <v>0.13223283644899925</v>
      </c>
      <c r="N1837" s="13">
        <f t="shared" si="2409"/>
        <v>0.10370916615379248</v>
      </c>
      <c r="O1837" s="13">
        <f t="shared" si="2410"/>
        <v>0.16382311815941553</v>
      </c>
      <c r="P1837" s="13">
        <f t="shared" si="2411"/>
        <v>0.12848517385906674</v>
      </c>
      <c r="Q1837" s="13">
        <f t="shared" si="2412"/>
        <v>4.0669138744759699E-2</v>
      </c>
      <c r="R1837" s="13">
        <f t="shared" si="2413"/>
        <v>0.1014801420138369</v>
      </c>
      <c r="S1837" s="13">
        <f t="shared" si="2414"/>
        <v>3.121093131047243E-2</v>
      </c>
      <c r="T1837" s="13">
        <f t="shared" si="2415"/>
        <v>5.0384952035677638E-2</v>
      </c>
      <c r="U1837" s="13">
        <f t="shared" si="2416"/>
        <v>7.959007151361093E-2</v>
      </c>
      <c r="V1837" s="13">
        <f t="shared" si="2417"/>
        <v>3.3695966762689218E-3</v>
      </c>
      <c r="W1837" s="13">
        <f t="shared" si="2418"/>
        <v>1.0632161119926434E-2</v>
      </c>
      <c r="X1837" s="13">
        <f t="shared" si="2419"/>
        <v>1.3172172920237122E-2</v>
      </c>
      <c r="Y1837" s="13">
        <f t="shared" si="2420"/>
        <v>8.1594953971986395E-3</v>
      </c>
      <c r="Z1837" s="13">
        <f t="shared" si="2421"/>
        <v>4.1907879420401667E-2</v>
      </c>
      <c r="AA1837" s="13">
        <f t="shared" si="2422"/>
        <v>3.2868017859087752E-2</v>
      </c>
      <c r="AB1837" s="13">
        <f t="shared" si="2423"/>
        <v>1.2889063022589908E-2</v>
      </c>
      <c r="AC1837" s="13">
        <f t="shared" si="2424"/>
        <v>2.0463110109961567E-4</v>
      </c>
      <c r="AD1837" s="13">
        <f t="shared" si="2425"/>
        <v>2.0846799361095608E-3</v>
      </c>
      <c r="AE1837" s="13">
        <f t="shared" si="2426"/>
        <v>2.5827077197240604E-3</v>
      </c>
      <c r="AF1837" s="13">
        <f t="shared" si="2427"/>
        <v>1.5998569012878174E-3</v>
      </c>
      <c r="AG1837" s="13">
        <f t="shared" si="2428"/>
        <v>6.6068699529337914E-4</v>
      </c>
      <c r="AH1837" s="13">
        <f t="shared" si="2429"/>
        <v>1.2979906629974884E-2</v>
      </c>
      <c r="AI1837" s="13">
        <f t="shared" si="2430"/>
        <v>1.0180037950467527E-2</v>
      </c>
      <c r="AJ1837" s="13">
        <f t="shared" si="2431"/>
        <v>3.99206156204683E-3</v>
      </c>
      <c r="AK1837" s="13">
        <f t="shared" si="2432"/>
        <v>1.0436474200923697E-3</v>
      </c>
      <c r="AL1837" s="13">
        <f t="shared" si="2433"/>
        <v>7.9532628378268155E-6</v>
      </c>
      <c r="AM1837" s="13">
        <f t="shared" si="2434"/>
        <v>3.2699959204890861E-4</v>
      </c>
      <c r="AN1837" s="13">
        <f t="shared" si="2435"/>
        <v>4.0511944116823384E-4</v>
      </c>
      <c r="AO1837" s="13">
        <f t="shared" si="2436"/>
        <v>2.5095101890511642E-4</v>
      </c>
      <c r="AP1837" s="13">
        <f t="shared" si="2437"/>
        <v>1.0363431536456247E-4</v>
      </c>
      <c r="AQ1837" s="13">
        <f t="shared" si="2438"/>
        <v>3.2098110324297092E-5</v>
      </c>
      <c r="AR1837" s="13">
        <f t="shared" si="2439"/>
        <v>3.2161584590385634E-3</v>
      </c>
      <c r="AS1837" s="13">
        <f t="shared" si="2440"/>
        <v>2.5224076028498433E-3</v>
      </c>
      <c r="AT1837" s="13">
        <f t="shared" si="2441"/>
        <v>9.8915215091993722E-4</v>
      </c>
      <c r="AU1837" s="13">
        <f t="shared" si="2442"/>
        <v>2.585947321556613E-4</v>
      </c>
      <c r="AV1837" s="13">
        <f t="shared" si="2443"/>
        <v>5.0703449997404017E-5</v>
      </c>
      <c r="AW1837" s="13">
        <f t="shared" si="2444"/>
        <v>2.1466267505162629E-7</v>
      </c>
      <c r="AX1837" s="13">
        <f t="shared" si="2445"/>
        <v>4.2743864956596744E-5</v>
      </c>
      <c r="AY1837" s="13">
        <f t="shared" si="2446"/>
        <v>5.2955328097158468E-5</v>
      </c>
      <c r="AZ1837" s="13">
        <f t="shared" si="2447"/>
        <v>3.2803149372725503E-5</v>
      </c>
      <c r="BA1837" s="13">
        <f t="shared" si="2448"/>
        <v>1.3546595434741925E-5</v>
      </c>
      <c r="BB1837" s="13">
        <f t="shared" si="2449"/>
        <v>4.1957156107353559E-6</v>
      </c>
      <c r="BC1837" s="13">
        <f t="shared" si="2450"/>
        <v>1.0396135070821211E-6</v>
      </c>
      <c r="BD1837" s="13">
        <f t="shared" si="2451"/>
        <v>6.6408253981313373E-4</v>
      </c>
      <c r="BE1837" s="13">
        <f t="shared" si="2452"/>
        <v>5.2083467549208747E-4</v>
      </c>
      <c r="BF1837" s="13">
        <f t="shared" si="2453"/>
        <v>2.0424325511651036E-4</v>
      </c>
      <c r="BG1837" s="13">
        <f t="shared" si="2454"/>
        <v>5.3395455696410232E-5</v>
      </c>
      <c r="BH1837" s="13">
        <f t="shared" si="2455"/>
        <v>1.0469408233582483E-5</v>
      </c>
      <c r="BI1837" s="13">
        <f t="shared" si="2456"/>
        <v>1.6422147889828564E-6</v>
      </c>
      <c r="BJ1837" s="14">
        <f t="shared" si="2457"/>
        <v>0.23492110466879693</v>
      </c>
      <c r="BK1837" s="14">
        <f t="shared" si="2458"/>
        <v>0.29556407798684192</v>
      </c>
      <c r="BL1837" s="14">
        <f t="shared" si="2459"/>
        <v>0.42733775007522484</v>
      </c>
      <c r="BM1837" s="14">
        <f t="shared" si="2460"/>
        <v>0.32927849610597271</v>
      </c>
      <c r="BN1837" s="14">
        <f t="shared" si="2461"/>
        <v>0.67039957537987072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1.5980000000000001</v>
      </c>
      <c r="F1838" s="10">
        <f>VLOOKUP(B1838,home!$B$2:$E$405,3,FALSE)</f>
        <v>0.70399999999999996</v>
      </c>
      <c r="G1838" s="10">
        <f>VLOOKUP(C1838,away!$B$2:$E$405,4,FALSE)</f>
        <v>1.5992</v>
      </c>
      <c r="H1838" s="10">
        <f>VLOOKUP(A1838,away!$A$2:$E$405,3,FALSE)</f>
        <v>1.2941</v>
      </c>
      <c r="I1838" s="10">
        <f>VLOOKUP(C1838,away!$B$2:$E$405,3,FALSE)</f>
        <v>0.68689999999999996</v>
      </c>
      <c r="J1838" s="10">
        <f>VLOOKUP(B1838,home!$B$2:$E$405,4,FALSE)</f>
        <v>0.67610000000000003</v>
      </c>
      <c r="K1838" s="12">
        <f t="shared" si="2406"/>
        <v>1.7990872063999999</v>
      </c>
      <c r="L1838" s="12">
        <f t="shared" si="2407"/>
        <v>0.60099697976900002</v>
      </c>
      <c r="M1838" s="13">
        <f t="shared" si="2408"/>
        <v>9.0710316413929709E-2</v>
      </c>
      <c r="N1838" s="13">
        <f t="shared" si="2409"/>
        <v>0.16319576974879688</v>
      </c>
      <c r="O1838" s="13">
        <f t="shared" si="2410"/>
        <v>5.4516626198662106E-2</v>
      </c>
      <c r="P1838" s="13">
        <f t="shared" si="2411"/>
        <v>9.8080164730104058E-2</v>
      </c>
      <c r="Q1838" s="13">
        <f t="shared" si="2412"/>
        <v>0.14680171074683029</v>
      </c>
      <c r="R1838" s="13">
        <f t="shared" si="2413"/>
        <v>1.638216384629573E-2</v>
      </c>
      <c r="S1838" s="13">
        <f t="shared" si="2414"/>
        <v>2.6512195893980801E-2</v>
      </c>
      <c r="T1838" s="13">
        <f t="shared" si="2415"/>
        <v>8.8227384783767349E-2</v>
      </c>
      <c r="U1838" s="13">
        <f t="shared" si="2416"/>
        <v>2.9472941389019264E-2</v>
      </c>
      <c r="V1838" s="13">
        <f t="shared" si="2417"/>
        <v>3.1851339068971946E-3</v>
      </c>
      <c r="W1838" s="13">
        <f t="shared" si="2418"/>
        <v>8.8036359894085273E-2</v>
      </c>
      <c r="X1838" s="13">
        <f t="shared" si="2419"/>
        <v>5.2909586406201969E-2</v>
      </c>
      <c r="Y1838" s="13">
        <f t="shared" si="2420"/>
        <v>1.5899250815477158E-2</v>
      </c>
      <c r="Z1838" s="13">
        <f t="shared" si="2421"/>
        <v>3.2818769979015465E-3</v>
      </c>
      <c r="AA1838" s="13">
        <f t="shared" si="2422"/>
        <v>5.9043829199031117E-3</v>
      </c>
      <c r="AB1838" s="13">
        <f t="shared" si="2423"/>
        <v>5.3112498864421823E-3</v>
      </c>
      <c r="AC1838" s="13">
        <f t="shared" si="2424"/>
        <v>2.1524457651705967E-4</v>
      </c>
      <c r="AD1838" s="13">
        <f t="shared" si="2425"/>
        <v>3.9596272195868705E-2</v>
      </c>
      <c r="AE1838" s="13">
        <f t="shared" si="2426"/>
        <v>2.3797239999828319E-2</v>
      </c>
      <c r="AF1838" s="13">
        <f t="shared" si="2427"/>
        <v>7.1510346833674283E-3</v>
      </c>
      <c r="AG1838" s="13">
        <f t="shared" si="2428"/>
        <v>1.4325834156423973E-3</v>
      </c>
      <c r="AH1838" s="13">
        <f t="shared" si="2429"/>
        <v>4.930995409280454E-4</v>
      </c>
      <c r="AI1838" s="13">
        <f t="shared" si="2430"/>
        <v>8.871290755653597E-4</v>
      </c>
      <c r="AJ1838" s="13">
        <f t="shared" si="2431"/>
        <v>7.9801128513754872E-4</v>
      </c>
      <c r="AK1838" s="13">
        <f t="shared" si="2432"/>
        <v>4.785639645512622E-4</v>
      </c>
      <c r="AL1838" s="13">
        <f t="shared" si="2433"/>
        <v>9.3092933005414131E-6</v>
      </c>
      <c r="AM1838" s="13">
        <f t="shared" si="2434"/>
        <v>1.4247429345743879E-2</v>
      </c>
      <c r="AN1838" s="13">
        <f t="shared" si="2435"/>
        <v>8.5626620062642898E-3</v>
      </c>
      <c r="AO1838" s="13">
        <f t="shared" si="2436"/>
        <v>2.5730670022738023E-3</v>
      </c>
      <c r="AP1838" s="13">
        <f t="shared" si="2437"/>
        <v>5.1546849903660993E-4</v>
      </c>
      <c r="AQ1838" s="13">
        <f t="shared" si="2438"/>
        <v>7.7448752771765557E-5</v>
      </c>
      <c r="AR1838" s="13">
        <f t="shared" si="2439"/>
        <v>5.9270266964647139E-5</v>
      </c>
      <c r="AS1838" s="13">
        <f t="shared" si="2440"/>
        <v>1.0663237901600923E-4</v>
      </c>
      <c r="AT1838" s="13">
        <f t="shared" si="2441"/>
        <v>9.5920474437849009E-5</v>
      </c>
      <c r="AU1838" s="13">
        <f t="shared" si="2442"/>
        <v>5.752309946431747E-5</v>
      </c>
      <c r="AV1838" s="13">
        <f t="shared" si="2443"/>
        <v>2.5872268079682055E-5</v>
      </c>
      <c r="AW1838" s="13">
        <f t="shared" si="2444"/>
        <v>2.7960099815362034E-7</v>
      </c>
      <c r="AX1838" s="13">
        <f t="shared" si="2445"/>
        <v>4.2720613100026292E-3</v>
      </c>
      <c r="AY1838" s="13">
        <f t="shared" si="2446"/>
        <v>2.5674959446995776E-3</v>
      </c>
      <c r="AZ1838" s="13">
        <f t="shared" si="2447"/>
        <v>7.7152865416680076E-4</v>
      </c>
      <c r="BA1838" s="13">
        <f t="shared" si="2448"/>
        <v>1.5456213031982954E-4</v>
      </c>
      <c r="BB1838" s="13">
        <f t="shared" si="2449"/>
        <v>2.3222843377220029E-5</v>
      </c>
      <c r="BC1838" s="13">
        <f t="shared" si="2450"/>
        <v>2.7913717462715523E-6</v>
      </c>
      <c r="BD1838" s="13">
        <f t="shared" si="2451"/>
        <v>5.9368752393092106E-6</v>
      </c>
      <c r="BE1838" s="13">
        <f t="shared" si="2452"/>
        <v>1.0680956289034138E-5</v>
      </c>
      <c r="BF1838" s="13">
        <f t="shared" si="2453"/>
        <v>9.6079859058594693E-6</v>
      </c>
      <c r="BG1838" s="13">
        <f t="shared" si="2454"/>
        <v>5.7618681741677631E-6</v>
      </c>
      <c r="BH1838" s="13">
        <f t="shared" si="2455"/>
        <v>2.5915258292771366E-6</v>
      </c>
      <c r="BI1838" s="13">
        <f t="shared" si="2456"/>
        <v>9.3247619290152904E-7</v>
      </c>
      <c r="BJ1838" s="14">
        <f t="shared" si="2457"/>
        <v>0.66081493055026852</v>
      </c>
      <c r="BK1838" s="14">
        <f t="shared" si="2458"/>
        <v>0.22127986075942893</v>
      </c>
      <c r="BL1838" s="14">
        <f t="shared" si="2459"/>
        <v>0.11462489828209767</v>
      </c>
      <c r="BM1838" s="14">
        <f t="shared" si="2460"/>
        <v>0.4277475985613764</v>
      </c>
      <c r="BN1838" s="14">
        <f t="shared" si="2461"/>
        <v>0.5696867516846188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1.5980000000000001</v>
      </c>
      <c r="F1839" s="10">
        <f>VLOOKUP(B1839,home!$B$2:$E$405,3,FALSE)</f>
        <v>0.86050000000000004</v>
      </c>
      <c r="G1839" s="10">
        <f>VLOOKUP(C1839,away!$B$2:$E$405,4,FALSE)</f>
        <v>0.48670000000000002</v>
      </c>
      <c r="H1839" s="10">
        <f>VLOOKUP(A1839,away!$A$2:$E$405,3,FALSE)</f>
        <v>1.2941</v>
      </c>
      <c r="I1839" s="10">
        <f>VLOOKUP(C1839,away!$B$2:$E$405,3,FALSE)</f>
        <v>1.2879</v>
      </c>
      <c r="J1839" s="10">
        <f>VLOOKUP(B1839,home!$B$2:$E$405,4,FALSE)</f>
        <v>0.77270000000000005</v>
      </c>
      <c r="K1839" s="12">
        <f t="shared" si="2406"/>
        <v>0.66925094930000006</v>
      </c>
      <c r="L1839" s="12">
        <f t="shared" si="2407"/>
        <v>1.2878369830530001</v>
      </c>
      <c r="M1839" s="13">
        <f t="shared" si="2408"/>
        <v>0.14126920800100512</v>
      </c>
      <c r="N1839" s="13">
        <f t="shared" si="2409"/>
        <v>9.4544551561531839E-2</v>
      </c>
      <c r="O1839" s="13">
        <f t="shared" si="2410"/>
        <v>0.18193171063030117</v>
      </c>
      <c r="P1839" s="13">
        <f t="shared" si="2411"/>
        <v>0.12175797004710195</v>
      </c>
      <c r="Q1839" s="13">
        <f t="shared" si="2412"/>
        <v>3.1637015441848992E-2</v>
      </c>
      <c r="R1839" s="13">
        <f t="shared" si="2413"/>
        <v>0.11714919266989927</v>
      </c>
      <c r="S1839" s="13">
        <f t="shared" si="2414"/>
        <v>2.6235376200816361E-2</v>
      </c>
      <c r="T1839" s="13">
        <f t="shared" si="2415"/>
        <v>4.0743318519431977E-2</v>
      </c>
      <c r="U1839" s="13">
        <f t="shared" si="2416"/>
        <v>7.840220840405869E-2</v>
      </c>
      <c r="V1839" s="13">
        <f t="shared" si="2417"/>
        <v>2.512434076780336E-3</v>
      </c>
      <c r="W1839" s="13">
        <f t="shared" si="2418"/>
        <v>7.0577008724920665E-3</v>
      </c>
      <c r="X1839" s="13">
        <f t="shared" si="2419"/>
        <v>9.0891681989207079E-3</v>
      </c>
      <c r="Y1839" s="13">
        <f t="shared" si="2420"/>
        <v>5.8526834758796595E-3</v>
      </c>
      <c r="Z1839" s="13">
        <f t="shared" si="2421"/>
        <v>5.0289687618365907E-2</v>
      </c>
      <c r="AA1839" s="13">
        <f t="shared" si="2422"/>
        <v>3.3656421178591842E-2</v>
      </c>
      <c r="AB1839" s="13">
        <f t="shared" si="2423"/>
        <v>1.1262295911906608E-2</v>
      </c>
      <c r="AC1839" s="13">
        <f t="shared" si="2424"/>
        <v>1.3533950417903603E-4</v>
      </c>
      <c r="AD1839" s="13">
        <f t="shared" si="2425"/>
        <v>1.1808432521976885E-3</v>
      </c>
      <c r="AE1839" s="13">
        <f t="shared" si="2426"/>
        <v>1.5207336113687638E-3</v>
      </c>
      <c r="AF1839" s="13">
        <f t="shared" si="2427"/>
        <v>9.7922849304622143E-4</v>
      </c>
      <c r="AG1839" s="13">
        <f t="shared" si="2428"/>
        <v>4.2036222273472717E-4</v>
      </c>
      <c r="AH1839" s="13">
        <f t="shared" si="2429"/>
        <v>1.6191229895278537E-2</v>
      </c>
      <c r="AI1839" s="13">
        <f t="shared" si="2430"/>
        <v>1.08359959777497E-2</v>
      </c>
      <c r="AJ1839" s="13">
        <f t="shared" si="2431"/>
        <v>3.6260002973599842E-3</v>
      </c>
      <c r="AK1839" s="13">
        <f t="shared" si="2432"/>
        <v>8.0890138039008401E-4</v>
      </c>
      <c r="AL1839" s="13">
        <f t="shared" si="2433"/>
        <v>4.6658896242706915E-6</v>
      </c>
      <c r="AM1839" s="13">
        <f t="shared" si="2434"/>
        <v>1.580560935015605E-4</v>
      </c>
      <c r="AN1839" s="13">
        <f t="shared" si="2435"/>
        <v>2.0355048260819255E-4</v>
      </c>
      <c r="AO1839" s="13">
        <f t="shared" si="2436"/>
        <v>1.3106991971055849E-4</v>
      </c>
      <c r="AP1839" s="13">
        <f t="shared" si="2437"/>
        <v>5.626556332301486E-5</v>
      </c>
      <c r="AQ1839" s="13">
        <f t="shared" si="2438"/>
        <v>1.8115218329922242E-5</v>
      </c>
      <c r="AR1839" s="13">
        <f t="shared" si="2439"/>
        <v>4.1703329320506083E-3</v>
      </c>
      <c r="AS1839" s="13">
        <f t="shared" si="2440"/>
        <v>2.7909992736719221E-3</v>
      </c>
      <c r="AT1839" s="13">
        <f t="shared" si="2441"/>
        <v>9.3393945670027217E-4</v>
      </c>
      <c r="AU1839" s="13">
        <f t="shared" si="2442"/>
        <v>2.0834662266179451E-4</v>
      </c>
      <c r="AV1839" s="13">
        <f t="shared" si="2443"/>
        <v>3.4859043749963714E-5</v>
      </c>
      <c r="AW1839" s="13">
        <f t="shared" si="2444"/>
        <v>1.1170737557547096E-7</v>
      </c>
      <c r="AX1839" s="13">
        <f t="shared" si="2445"/>
        <v>1.7629865103094819E-5</v>
      </c>
      <c r="AY1839" s="13">
        <f t="shared" si="2446"/>
        <v>2.2704392286000997E-5</v>
      </c>
      <c r="AZ1839" s="13">
        <f t="shared" si="2447"/>
        <v>1.4619778031827671E-5</v>
      </c>
      <c r="BA1839" s="13">
        <f t="shared" si="2448"/>
        <v>6.2759636111378258E-6</v>
      </c>
      <c r="BB1839" s="13">
        <f t="shared" si="2449"/>
        <v>2.0206045106795367E-6</v>
      </c>
      <c r="BC1839" s="13">
        <f t="shared" si="2450"/>
        <v>5.204418433953633E-7</v>
      </c>
      <c r="BD1839" s="13">
        <f t="shared" si="2451"/>
        <v>8.9511816358977007E-4</v>
      </c>
      <c r="BE1839" s="13">
        <f t="shared" si="2452"/>
        <v>5.9905868071812637E-4</v>
      </c>
      <c r="BF1839" s="13">
        <f t="shared" si="2453"/>
        <v>2.0046029537850585E-4</v>
      </c>
      <c r="BG1839" s="13">
        <f t="shared" si="2454"/>
        <v>4.471941432634115E-5</v>
      </c>
      <c r="BH1839" s="13">
        <f t="shared" si="2455"/>
        <v>7.4821276225109586E-6</v>
      </c>
      <c r="BI1839" s="13">
        <f t="shared" si="2456"/>
        <v>1.0014842028298426E-6</v>
      </c>
      <c r="BJ1839" s="14">
        <f t="shared" si="2457"/>
        <v>0.19365643397231205</v>
      </c>
      <c r="BK1839" s="14">
        <f t="shared" si="2458"/>
        <v>0.29193769811179304</v>
      </c>
      <c r="BL1839" s="14">
        <f t="shared" si="2459"/>
        <v>0.46375027384020856</v>
      </c>
      <c r="BM1839" s="14">
        <f t="shared" si="2460"/>
        <v>0.31132185250608085</v>
      </c>
      <c r="BN1839" s="14">
        <f t="shared" si="2461"/>
        <v>0.68828964835168849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1.5980000000000001</v>
      </c>
      <c r="F1840" s="10">
        <f>VLOOKUP(B1840,home!$B$2:$E$405,3,FALSE)</f>
        <v>0.86050000000000004</v>
      </c>
      <c r="G1840" s="10">
        <f>VLOOKUP(C1840,away!$B$2:$E$405,4,FALSE)</f>
        <v>0.90390000000000004</v>
      </c>
      <c r="H1840" s="10">
        <f>VLOOKUP(A1840,away!$A$2:$E$405,3,FALSE)</f>
        <v>1.2941</v>
      </c>
      <c r="I1840" s="10">
        <f>VLOOKUP(C1840,away!$B$2:$E$405,3,FALSE)</f>
        <v>1.0303</v>
      </c>
      <c r="J1840" s="10">
        <f>VLOOKUP(B1840,home!$B$2:$E$405,4,FALSE)</f>
        <v>1.3523000000000001</v>
      </c>
      <c r="K1840" s="12">
        <f t="shared" si="2406"/>
        <v>1.2429339081000002</v>
      </c>
      <c r="L1840" s="12">
        <f t="shared" si="2407"/>
        <v>1.8030367763290003</v>
      </c>
      <c r="M1840" s="13">
        <f t="shared" si="2408"/>
        <v>4.7550133404647747E-2</v>
      </c>
      <c r="N1840" s="13">
        <f t="shared" si="2409"/>
        <v>5.9101673143315193E-2</v>
      </c>
      <c r="O1840" s="13">
        <f t="shared" si="2410"/>
        <v>8.5734639247929983E-2</v>
      </c>
      <c r="P1840" s="13">
        <f t="shared" si="2411"/>
        <v>0.10656249021997327</v>
      </c>
      <c r="Q1840" s="13">
        <f t="shared" si="2412"/>
        <v>3.6729736787634783E-2</v>
      </c>
      <c r="R1840" s="13">
        <f t="shared" si="2413"/>
        <v>7.7291353784658748E-2</v>
      </c>
      <c r="S1840" s="13">
        <f t="shared" si="2414"/>
        <v>5.9703114948421787E-2</v>
      </c>
      <c r="T1840" s="13">
        <f t="shared" si="2415"/>
        <v>6.6225066212989708E-2</v>
      </c>
      <c r="U1840" s="13">
        <f t="shared" si="2416"/>
        <v>9.6068044421905627E-2</v>
      </c>
      <c r="V1840" s="13">
        <f t="shared" si="2417"/>
        <v>1.4866444102157941E-2</v>
      </c>
      <c r="W1840" s="13">
        <f t="shared" si="2418"/>
        <v>1.521754509631309E-2</v>
      </c>
      <c r="X1840" s="13">
        <f t="shared" si="2419"/>
        <v>2.7437793454097539E-2</v>
      </c>
      <c r="Y1840" s="13">
        <f t="shared" si="2420"/>
        <v>2.473567532952849E-2</v>
      </c>
      <c r="Z1840" s="13">
        <f t="shared" si="2421"/>
        <v>4.6453051121998448E-2</v>
      </c>
      <c r="AA1840" s="13">
        <f t="shared" si="2422"/>
        <v>5.7738072374234631E-2</v>
      </c>
      <c r="AB1840" s="13">
        <f t="shared" si="2423"/>
        <v>3.5882303971134052E-2</v>
      </c>
      <c r="AC1840" s="13">
        <f t="shared" si="2424"/>
        <v>2.0822829385678662E-3</v>
      </c>
      <c r="AD1840" s="13">
        <f t="shared" si="2425"/>
        <v>4.7286006995621004E-3</v>
      </c>
      <c r="AE1840" s="13">
        <f t="shared" si="2426"/>
        <v>8.5258409618855051E-3</v>
      </c>
      <c r="AF1840" s="13">
        <f t="shared" si="2427"/>
        <v>7.686202401705893E-3</v>
      </c>
      <c r="AG1840" s="13">
        <f t="shared" si="2428"/>
        <v>4.6195018668613369E-3</v>
      </c>
      <c r="AH1840" s="13">
        <f t="shared" si="2429"/>
        <v>2.0939139886413587E-2</v>
      </c>
      <c r="AI1840" s="13">
        <f t="shared" si="2430"/>
        <v>2.6025966971272633E-2</v>
      </c>
      <c r="AJ1840" s="13">
        <f t="shared" si="2431"/>
        <v>1.6174278419842709E-2</v>
      </c>
      <c r="AK1840" s="13">
        <f t="shared" si="2432"/>
        <v>6.7011863623575342E-3</v>
      </c>
      <c r="AL1840" s="13">
        <f t="shared" si="2433"/>
        <v>1.8666046918359766E-4</v>
      </c>
      <c r="AM1840" s="13">
        <f t="shared" si="2434"/>
        <v>1.1754676294702233E-3</v>
      </c>
      <c r="AN1840" s="13">
        <f t="shared" si="2435"/>
        <v>2.119411365319083E-3</v>
      </c>
      <c r="AO1840" s="13">
        <f t="shared" si="2436"/>
        <v>1.9106883179199825E-3</v>
      </c>
      <c r="AP1840" s="13">
        <f t="shared" si="2437"/>
        <v>1.1483471017706415E-3</v>
      </c>
      <c r="AQ1840" s="13">
        <f t="shared" si="2438"/>
        <v>5.1762801412082204E-4</v>
      </c>
      <c r="AR1840" s="13">
        <f t="shared" si="2439"/>
        <v>7.5508078559802213E-3</v>
      </c>
      <c r="AS1840" s="13">
        <f t="shared" si="2440"/>
        <v>9.3851551177456787E-3</v>
      </c>
      <c r="AT1840" s="13">
        <f t="shared" si="2441"/>
        <v>5.8325637643121767E-3</v>
      </c>
      <c r="AU1840" s="13">
        <f t="shared" si="2442"/>
        <v>2.4164970912729953E-3</v>
      </c>
      <c r="AV1840" s="13">
        <f t="shared" si="2443"/>
        <v>7.5088654339205583E-4</v>
      </c>
      <c r="AW1840" s="13">
        <f t="shared" si="2444"/>
        <v>1.1619902217823419E-5</v>
      </c>
      <c r="AX1840" s="13">
        <f t="shared" si="2445"/>
        <v>2.4350476242374479E-4</v>
      </c>
      <c r="AY1840" s="13">
        <f t="shared" si="2446"/>
        <v>4.3904804186126786E-4</v>
      </c>
      <c r="AZ1840" s="13">
        <f t="shared" si="2447"/>
        <v>3.9580988302555025E-4</v>
      </c>
      <c r="BA1840" s="13">
        <f t="shared" si="2448"/>
        <v>2.3788659184318222E-4</v>
      </c>
      <c r="BB1840" s="13">
        <f t="shared" si="2449"/>
        <v>1.0722956842220601E-4</v>
      </c>
      <c r="BC1840" s="13">
        <f t="shared" si="2450"/>
        <v>3.8667771075024815E-5</v>
      </c>
      <c r="BD1840" s="13">
        <f t="shared" si="2451"/>
        <v>2.2690640425543783E-3</v>
      </c>
      <c r="BE1840" s="13">
        <f t="shared" si="2452"/>
        <v>2.8202966381412984E-3</v>
      </c>
      <c r="BF1840" s="13">
        <f t="shared" si="2453"/>
        <v>1.7527211612231278E-3</v>
      </c>
      <c r="BG1840" s="13">
        <f t="shared" si="2454"/>
        <v>7.2617218757621126E-4</v>
      </c>
      <c r="BH1840" s="13">
        <f t="shared" si="2455"/>
        <v>2.2564600876440641E-4</v>
      </c>
      <c r="BI1840" s="13">
        <f t="shared" si="2456"/>
        <v>5.6092615104142105E-5</v>
      </c>
      <c r="BJ1840" s="14">
        <f t="shared" si="2457"/>
        <v>0.26334132500114538</v>
      </c>
      <c r="BK1840" s="14">
        <f t="shared" si="2458"/>
        <v>0.23139017412481344</v>
      </c>
      <c r="BL1840" s="14">
        <f t="shared" si="2459"/>
        <v>0.45634088846581627</v>
      </c>
      <c r="BM1840" s="14">
        <f t="shared" si="2460"/>
        <v>0.58412798398597021</v>
      </c>
      <c r="BN1840" s="14">
        <f t="shared" si="2461"/>
        <v>0.41297002658815973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1.8147</v>
      </c>
      <c r="F1850" s="10">
        <f>VLOOKUP(B1850,home!$B$2:$E$405,3,FALSE)</f>
        <v>0.70850000000000002</v>
      </c>
      <c r="G1850" s="10">
        <f>VLOOKUP(C1850,away!$B$2:$E$405,4,FALSE)</f>
        <v>0.84499999999999997</v>
      </c>
      <c r="H1850" s="10">
        <f>VLOOKUP(A1850,away!$A$2:$E$405,3,FALSE)</f>
        <v>1.2371000000000001</v>
      </c>
      <c r="I1850" s="10">
        <f>VLOOKUP(C1850,away!$B$2:$E$405,3,FALSE)</f>
        <v>1.2395</v>
      </c>
      <c r="J1850" s="10">
        <f>VLOOKUP(B1850,home!$B$2:$E$405,4,FALSE)</f>
        <v>1.3280000000000001</v>
      </c>
      <c r="K1850" s="12">
        <f t="shared" si="2406"/>
        <v>1.08642913275</v>
      </c>
      <c r="L1850" s="12">
        <f t="shared" si="2407"/>
        <v>2.0363358776000005</v>
      </c>
      <c r="M1850" s="13">
        <f t="shared" si="2408"/>
        <v>4.4035242033525678E-2</v>
      </c>
      <c r="N1850" s="13">
        <f t="shared" si="2409"/>
        <v>4.7841169812919637E-2</v>
      </c>
      <c r="O1850" s="13">
        <f t="shared" si="2410"/>
        <v>8.967054323166794E-2</v>
      </c>
      <c r="P1850" s="13">
        <f t="shared" si="2411"/>
        <v>9.742069051640237E-2</v>
      </c>
      <c r="Q1850" s="13">
        <f t="shared" si="2412"/>
        <v>2.5988020314797883E-2</v>
      </c>
      <c r="R1850" s="13">
        <f t="shared" si="2413"/>
        <v>9.129967217326368E-2</v>
      </c>
      <c r="S1850" s="13">
        <f t="shared" si="2414"/>
        <v>5.3881791619692698E-2</v>
      </c>
      <c r="T1850" s="13">
        <f t="shared" si="2415"/>
        <v>5.2920338154820591E-2</v>
      </c>
      <c r="U1850" s="13">
        <f t="shared" si="2416"/>
        <v>9.919062365955815E-2</v>
      </c>
      <c r="V1850" s="13">
        <f t="shared" si="2417"/>
        <v>1.3244950340898299E-2</v>
      </c>
      <c r="W1850" s="13">
        <f t="shared" si="2418"/>
        <v>9.4113807908317478E-3</v>
      </c>
      <c r="X1850" s="13">
        <f t="shared" si="2419"/>
        <v>1.9164732362126156E-2</v>
      </c>
      <c r="Y1850" s="13">
        <f t="shared" si="2420"/>
        <v>1.9512916046799653E-2</v>
      </c>
      <c r="Z1850" s="13">
        <f t="shared" si="2421"/>
        <v>6.1972266019845075E-2</v>
      </c>
      <c r="AA1850" s="13">
        <f t="shared" si="2422"/>
        <v>6.7328475226492573E-2</v>
      </c>
      <c r="AB1850" s="13">
        <f t="shared" si="2423"/>
        <v>3.6573808474849097E-2</v>
      </c>
      <c r="AC1850" s="13">
        <f t="shared" si="2424"/>
        <v>1.831391387441724E-3</v>
      </c>
      <c r="AD1850" s="13">
        <f t="shared" si="2425"/>
        <v>2.5561995676408357E-3</v>
      </c>
      <c r="AE1850" s="13">
        <f t="shared" si="2426"/>
        <v>5.2052808898926436E-3</v>
      </c>
      <c r="AF1850" s="13">
        <f t="shared" si="2427"/>
        <v>5.2998501145370249E-3</v>
      </c>
      <c r="AG1850" s="13">
        <f t="shared" si="2428"/>
        <v>3.5974249780447386E-3</v>
      </c>
      <c r="AH1850" s="13">
        <f t="shared" si="2429"/>
        <v>3.1549087178095486E-2</v>
      </c>
      <c r="AI1850" s="13">
        <f t="shared" si="2430"/>
        <v>3.4275847421952416E-2</v>
      </c>
      <c r="AJ1850" s="13">
        <f t="shared" si="2431"/>
        <v>1.8619139594451543E-2</v>
      </c>
      <c r="AK1850" s="13">
        <f t="shared" si="2432"/>
        <v>6.7427918940503925E-3</v>
      </c>
      <c r="AL1850" s="13">
        <f t="shared" si="2433"/>
        <v>1.6206602287734045E-4</v>
      </c>
      <c r="AM1850" s="13">
        <f t="shared" si="2434"/>
        <v>5.5542593588159175E-4</v>
      </c>
      <c r="AN1850" s="13">
        <f t="shared" si="2435"/>
        <v>1.1310337605852428E-3</v>
      </c>
      <c r="AO1850" s="13">
        <f t="shared" si="2436"/>
        <v>1.1515823127282898E-3</v>
      </c>
      <c r="AP1850" s="13">
        <f t="shared" si="2437"/>
        <v>7.8166945980606684E-4</v>
      </c>
      <c r="AQ1850" s="13">
        <f t="shared" si="2438"/>
        <v>3.9793539135682637E-4</v>
      </c>
      <c r="AR1850" s="13">
        <f t="shared" si="2439"/>
        <v>1.2848907625257191E-2</v>
      </c>
      <c r="AS1850" s="13">
        <f t="shared" si="2440"/>
        <v>1.3959427568093029E-2</v>
      </c>
      <c r="AT1850" s="13">
        <f t="shared" si="2441"/>
        <v>7.5829643932448761E-3</v>
      </c>
      <c r="AU1850" s="13">
        <f t="shared" si="2442"/>
        <v>2.7461178098090533E-3</v>
      </c>
      <c r="AV1850" s="13">
        <f t="shared" si="2443"/>
        <v>7.4586559763504471E-4</v>
      </c>
      <c r="AW1850" s="13">
        <f t="shared" si="2444"/>
        <v>9.9595631494032363E-6</v>
      </c>
      <c r="AX1850" s="13">
        <f t="shared" si="2445"/>
        <v>1.0057181963778245E-4</v>
      </c>
      <c r="AY1850" s="13">
        <f t="shared" si="2446"/>
        <v>2.0479800460393267E-4</v>
      </c>
      <c r="AZ1850" s="13">
        <f t="shared" si="2447"/>
        <v>2.0851876221793914E-4</v>
      </c>
      <c r="BA1850" s="13">
        <f t="shared" si="2448"/>
        <v>1.4153807888571098E-4</v>
      </c>
      <c r="BB1850" s="13">
        <f t="shared" si="2449"/>
        <v>7.2054767020388093E-5</v>
      </c>
      <c r="BC1850" s="13">
        <f t="shared" si="2450"/>
        <v>2.9345541447145099E-5</v>
      </c>
      <c r="BD1850" s="13">
        <f t="shared" si="2451"/>
        <v>4.3607819308799081E-3</v>
      </c>
      <c r="BE1850" s="13">
        <f t="shared" si="2452"/>
        <v>4.7376805312777277E-3</v>
      </c>
      <c r="BF1850" s="13">
        <f t="shared" si="2453"/>
        <v>2.5735770754213108E-3</v>
      </c>
      <c r="BG1850" s="13">
        <f t="shared" si="2454"/>
        <v>9.320030367050853E-4</v>
      </c>
      <c r="BH1850" s="13">
        <f t="shared" si="2455"/>
        <v>2.5313881272196804E-4</v>
      </c>
      <c r="BI1850" s="13">
        <f t="shared" si="2456"/>
        <v>5.5003476154178486E-5</v>
      </c>
      <c r="BJ1850" s="14">
        <f t="shared" si="2457"/>
        <v>0.19627178686658181</v>
      </c>
      <c r="BK1850" s="14">
        <f t="shared" si="2458"/>
        <v>0.21078092992544203</v>
      </c>
      <c r="BL1850" s="14">
        <f t="shared" si="2459"/>
        <v>0.52604545671158065</v>
      </c>
      <c r="BM1850" s="14">
        <f t="shared" si="2460"/>
        <v>0.59862026299941751</v>
      </c>
      <c r="BN1850" s="14">
        <f t="shared" si="2461"/>
        <v>0.39625533808257712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1.8147</v>
      </c>
      <c r="F1851" s="10">
        <f>VLOOKUP(B1851,home!$B$2:$E$405,3,FALSE)</f>
        <v>0.77149999999999996</v>
      </c>
      <c r="G1851" s="10">
        <f>VLOOKUP(C1851,away!$B$2:$E$405,4,FALSE)</f>
        <v>1.2596000000000001</v>
      </c>
      <c r="H1851" s="10">
        <f>VLOOKUP(A1851,away!$A$2:$E$405,3,FALSE)</f>
        <v>1.2371000000000001</v>
      </c>
      <c r="I1851" s="10">
        <f>VLOOKUP(C1851,away!$B$2:$E$405,3,FALSE)</f>
        <v>0.98160000000000003</v>
      </c>
      <c r="J1851" s="10">
        <f>VLOOKUP(B1851,home!$B$2:$E$405,4,FALSE)</f>
        <v>0.75449999999999995</v>
      </c>
      <c r="K1851" s="12">
        <f t="shared" si="2406"/>
        <v>1.76349170658</v>
      </c>
      <c r="L1851" s="12">
        <f t="shared" si="2407"/>
        <v>0.91621753811999995</v>
      </c>
      <c r="M1851" s="13">
        <f t="shared" si="2408"/>
        <v>6.858309215313195E-2</v>
      </c>
      <c r="N1851" s="13">
        <f t="shared" si="2409"/>
        <v>0.12094571422366007</v>
      </c>
      <c r="O1851" s="13">
        <f t="shared" si="2410"/>
        <v>6.2837031849199657E-2</v>
      </c>
      <c r="P1851" s="13">
        <f t="shared" si="2411"/>
        <v>0.1108125845321669</v>
      </c>
      <c r="Q1851" s="13">
        <f t="shared" si="2412"/>
        <v>0.10664338198990966</v>
      </c>
      <c r="R1851" s="13">
        <f t="shared" si="2413"/>
        <v>2.8786195311820861E-2</v>
      </c>
      <c r="S1851" s="13">
        <f t="shared" si="2414"/>
        <v>4.4761137567555259E-2</v>
      </c>
      <c r="T1851" s="13">
        <f t="shared" si="2415"/>
        <v>9.7708536903585788E-2</v>
      </c>
      <c r="U1851" s="13">
        <f t="shared" si="2416"/>
        <v>5.0764216696388163E-2</v>
      </c>
      <c r="V1851" s="13">
        <f t="shared" si="2417"/>
        <v>8.035827919326095E-3</v>
      </c>
      <c r="W1851" s="13">
        <f t="shared" si="2418"/>
        <v>6.2688239900282883E-2</v>
      </c>
      <c r="X1851" s="13">
        <f t="shared" si="2419"/>
        <v>5.7436064830513139E-2</v>
      </c>
      <c r="Y1851" s="13">
        <f t="shared" si="2420"/>
        <v>2.6311964959156726E-2</v>
      </c>
      <c r="Z1851" s="13">
        <f t="shared" si="2421"/>
        <v>8.7914723334793325E-3</v>
      </c>
      <c r="AA1851" s="13">
        <f t="shared" si="2422"/>
        <v>1.5503688548718322E-2</v>
      </c>
      <c r="AB1851" s="13">
        <f t="shared" si="2423"/>
        <v>1.3670313088532043E-2</v>
      </c>
      <c r="AC1851" s="13">
        <f t="shared" si="2424"/>
        <v>8.1148905714256703E-4</v>
      </c>
      <c r="AD1851" s="13">
        <f t="shared" si="2425"/>
        <v>2.7637547791061569E-2</v>
      </c>
      <c r="AE1851" s="13">
        <f t="shared" si="2426"/>
        <v>2.5322005996800276E-2</v>
      </c>
      <c r="AF1851" s="13">
        <f t="shared" si="2427"/>
        <v>1.1600232997324109E-2</v>
      </c>
      <c r="AG1851" s="13">
        <f t="shared" si="2428"/>
        <v>3.542778972808895E-3</v>
      </c>
      <c r="AH1851" s="13">
        <f t="shared" si="2429"/>
        <v>2.0137252844576316E-3</v>
      </c>
      <c r="AI1851" s="13">
        <f t="shared" si="2430"/>
        <v>3.551187838471484E-3</v>
      </c>
      <c r="AJ1851" s="13">
        <f t="shared" si="2431"/>
        <v>3.1312451508261102E-3</v>
      </c>
      <c r="AK1851" s="13">
        <f t="shared" si="2432"/>
        <v>1.8406416182502291E-3</v>
      </c>
      <c r="AL1851" s="13">
        <f t="shared" si="2433"/>
        <v>5.2446279057094224E-5</v>
      </c>
      <c r="AM1851" s="13">
        <f t="shared" si="2434"/>
        <v>9.7477172639490999E-3</v>
      </c>
      <c r="AN1851" s="13">
        <f t="shared" si="2435"/>
        <v>8.9310295138652681E-3</v>
      </c>
      <c r="AO1851" s="13">
        <f t="shared" si="2436"/>
        <v>4.0913829370353471E-3</v>
      </c>
      <c r="AP1851" s="13">
        <f t="shared" si="2437"/>
        <v>1.2495322673589002E-3</v>
      </c>
      <c r="AQ1851" s="13">
        <f t="shared" si="2438"/>
        <v>2.862108444502683E-4</v>
      </c>
      <c r="AR1851" s="13">
        <f t="shared" si="2439"/>
        <v>3.6900208451515361E-4</v>
      </c>
      <c r="AS1851" s="13">
        <f t="shared" si="2440"/>
        <v>6.5073211575320563E-4</v>
      </c>
      <c r="AT1851" s="13">
        <f t="shared" si="2441"/>
        <v>5.7378034466801741E-4</v>
      </c>
      <c r="AU1851" s="13">
        <f t="shared" si="2442"/>
        <v>3.3728562640688756E-4</v>
      </c>
      <c r="AV1851" s="13">
        <f t="shared" si="2443"/>
        <v>1.4870010122929657E-4</v>
      </c>
      <c r="AW1851" s="13">
        <f t="shared" si="2444"/>
        <v>2.3538793717859452E-6</v>
      </c>
      <c r="AX1851" s="13">
        <f t="shared" si="2445"/>
        <v>2.8650030921768218E-3</v>
      </c>
      <c r="AY1851" s="13">
        <f t="shared" si="2446"/>
        <v>2.6249660798204353E-3</v>
      </c>
      <c r="AZ1851" s="13">
        <f t="shared" si="2447"/>
        <v>1.202519979650793E-3</v>
      </c>
      <c r="BA1851" s="13">
        <f t="shared" si="2448"/>
        <v>3.6725663176525404E-4</v>
      </c>
      <c r="BB1851" s="13">
        <f t="shared" si="2449"/>
        <v>8.4121741753551108E-5</v>
      </c>
      <c r="BC1851" s="13">
        <f t="shared" si="2450"/>
        <v>1.5414763026361006E-5</v>
      </c>
      <c r="BD1851" s="13">
        <f t="shared" si="2451"/>
        <v>5.6347696905936999E-5</v>
      </c>
      <c r="BE1851" s="13">
        <f t="shared" si="2452"/>
        <v>9.9368696178503424E-5</v>
      </c>
      <c r="BF1851" s="13">
        <f t="shared" si="2453"/>
        <v>8.7617935802229284E-5</v>
      </c>
      <c r="BG1851" s="13">
        <f t="shared" si="2454"/>
        <v>5.15045010449634E-5</v>
      </c>
      <c r="BH1851" s="13">
        <f t="shared" si="2455"/>
        <v>2.2706940111083469E-5</v>
      </c>
      <c r="BI1851" s="13">
        <f t="shared" si="2456"/>
        <v>8.0087001135408923E-6</v>
      </c>
      <c r="BJ1851" s="14">
        <f t="shared" si="2457"/>
        <v>0.57130162367995529</v>
      </c>
      <c r="BK1851" s="14">
        <f t="shared" si="2458"/>
        <v>0.23568154358820029</v>
      </c>
      <c r="BL1851" s="14">
        <f t="shared" si="2459"/>
        <v>0.18450330012939328</v>
      </c>
      <c r="BM1851" s="14">
        <f t="shared" si="2460"/>
        <v>0.49904732747069053</v>
      </c>
      <c r="BN1851" s="14">
        <f t="shared" si="2461"/>
        <v>0.49860800005988909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1.5906</v>
      </c>
      <c r="F1852" s="10">
        <f>VLOOKUP(B1852,home!$B$2:$E$405,3,FALSE)</f>
        <v>1.1176999999999999</v>
      </c>
      <c r="G1852" s="10">
        <f>VLOOKUP(C1852,away!$B$2:$E$405,4,FALSE)</f>
        <v>0.86450000000000005</v>
      </c>
      <c r="H1852" s="10">
        <f>VLOOKUP(A1852,away!$A$2:$E$405,3,FALSE)</f>
        <v>1.1812</v>
      </c>
      <c r="I1852" s="10">
        <f>VLOOKUP(C1852,away!$B$2:$E$405,3,FALSE)</f>
        <v>0.74080000000000001</v>
      </c>
      <c r="J1852" s="10">
        <f>VLOOKUP(B1852,home!$B$2:$E$405,4,FALSE)</f>
        <v>1.411</v>
      </c>
      <c r="K1852" s="12">
        <f t="shared" si="2406"/>
        <v>1.5369198744899999</v>
      </c>
      <c r="L1852" s="12">
        <f t="shared" si="2407"/>
        <v>1.2346715065600002</v>
      </c>
      <c r="M1852" s="13">
        <f t="shared" si="2408"/>
        <v>6.2562364918742966E-2</v>
      </c>
      <c r="N1852" s="13">
        <f t="shared" si="2409"/>
        <v>9.6153342038712009E-2</v>
      </c>
      <c r="O1852" s="13">
        <f t="shared" si="2410"/>
        <v>7.7243969348180883E-2</v>
      </c>
      <c r="P1852" s="13">
        <f t="shared" si="2411"/>
        <v>0.11871779167571554</v>
      </c>
      <c r="Q1852" s="13">
        <f t="shared" si="2412"/>
        <v>7.3889991188965651E-2</v>
      </c>
      <c r="R1852" s="13">
        <f t="shared" si="2413"/>
        <v>4.7685464003896498E-2</v>
      </c>
      <c r="S1852" s="13">
        <f t="shared" si="2414"/>
        <v>5.6319458506180246E-2</v>
      </c>
      <c r="T1852" s="13">
        <f t="shared" si="2415"/>
        <v>9.1229866740985363E-2</v>
      </c>
      <c r="U1852" s="13">
        <f t="shared" si="2416"/>
        <v>7.3288737351866001E-2</v>
      </c>
      <c r="V1852" s="13">
        <f t="shared" si="2417"/>
        <v>1.1874589727670339E-2</v>
      </c>
      <c r="W1852" s="13">
        <f t="shared" si="2418"/>
        <v>3.7854331994737443E-2</v>
      </c>
      <c r="X1852" s="13">
        <f t="shared" si="2419"/>
        <v>4.6737665113764891E-2</v>
      </c>
      <c r="Y1852" s="13">
        <f t="shared" si="2420"/>
        <v>2.8852831699554441E-2</v>
      </c>
      <c r="Z1852" s="13">
        <f t="shared" si="2421"/>
        <v>1.9625294560901185E-2</v>
      </c>
      <c r="AA1852" s="13">
        <f t="shared" si="2422"/>
        <v>3.0162505253369522E-2</v>
      </c>
      <c r="AB1852" s="13">
        <f t="shared" si="2423"/>
        <v>2.3178676894156328E-2</v>
      </c>
      <c r="AC1852" s="13">
        <f t="shared" si="2424"/>
        <v>1.4083197935323556E-3</v>
      </c>
      <c r="AD1852" s="13">
        <f t="shared" si="2425"/>
        <v>1.4544768794563668E-2</v>
      </c>
      <c r="AE1852" s="13">
        <f t="shared" si="2426"/>
        <v>1.7958011600150803E-2</v>
      </c>
      <c r="AF1852" s="13">
        <f t="shared" si="2427"/>
        <v>1.1086122618590079E-2</v>
      </c>
      <c r="AG1852" s="13">
        <f t="shared" si="2428"/>
        <v>4.5625732384678361E-3</v>
      </c>
      <c r="AH1852" s="13">
        <f t="shared" si="2429"/>
        <v>6.0576980005479109E-3</v>
      </c>
      <c r="AI1852" s="13">
        <f t="shared" si="2430"/>
        <v>9.3101964507004177E-3</v>
      </c>
      <c r="AJ1852" s="13">
        <f t="shared" si="2431"/>
        <v>7.1545129802438653E-3</v>
      </c>
      <c r="AK1852" s="13">
        <f t="shared" si="2432"/>
        <v>3.6653043972111597E-3</v>
      </c>
      <c r="AL1852" s="13">
        <f t="shared" si="2433"/>
        <v>1.0689660857834469E-4</v>
      </c>
      <c r="AM1852" s="13">
        <f t="shared" si="2434"/>
        <v>4.4708288460453688E-3</v>
      </c>
      <c r="AN1852" s="13">
        <f t="shared" si="2435"/>
        <v>5.5200049869187431E-3</v>
      </c>
      <c r="AO1852" s="13">
        <f t="shared" si="2436"/>
        <v>3.4076964367088405E-3</v>
      </c>
      <c r="AP1852" s="13">
        <f t="shared" si="2437"/>
        <v>1.4024618978034828E-3</v>
      </c>
      <c r="AQ1852" s="13">
        <f t="shared" si="2438"/>
        <v>4.3289493606350581E-4</v>
      </c>
      <c r="AR1852" s="13">
        <f t="shared" si="2439"/>
        <v>1.4958534233243974E-3</v>
      </c>
      <c r="AS1852" s="13">
        <f t="shared" si="2440"/>
        <v>2.2990068556311689E-3</v>
      </c>
      <c r="AT1852" s="13">
        <f t="shared" si="2441"/>
        <v>1.7666946640041532E-3</v>
      </c>
      <c r="AU1852" s="13">
        <f t="shared" si="2442"/>
        <v>9.050893804211388E-4</v>
      </c>
      <c r="AV1852" s="13">
        <f t="shared" si="2443"/>
        <v>3.4776246423977222E-4</v>
      </c>
      <c r="AW1852" s="13">
        <f t="shared" si="2444"/>
        <v>5.6346128132957602E-6</v>
      </c>
      <c r="AX1852" s="13">
        <f t="shared" si="2445"/>
        <v>1.1452176181550536E-3</v>
      </c>
      <c r="AY1852" s="13">
        <f t="shared" si="2446"/>
        <v>1.413967561946555E-3</v>
      </c>
      <c r="AZ1852" s="13">
        <f t="shared" si="2447"/>
        <v>8.7289272996776202E-4</v>
      </c>
      <c r="BA1852" s="13">
        <f t="shared" si="2448"/>
        <v>3.5924526065818943E-4</v>
      </c>
      <c r="BB1852" s="13">
        <f t="shared" si="2449"/>
        <v>1.1088747180034667E-4</v>
      </c>
      <c r="BC1852" s="13">
        <f t="shared" si="2450"/>
        <v>2.7381920373272699E-5</v>
      </c>
      <c r="BD1852" s="13">
        <f t="shared" si="2451"/>
        <v>3.0781459996147786E-4</v>
      </c>
      <c r="BE1852" s="13">
        <f t="shared" si="2452"/>
        <v>4.7308637633898401E-4</v>
      </c>
      <c r="BF1852" s="13">
        <f t="shared" si="2453"/>
        <v>3.6354792707292015E-4</v>
      </c>
      <c r="BG1852" s="13">
        <f t="shared" si="2454"/>
        <v>1.8624801148267074E-4</v>
      </c>
      <c r="BH1852" s="13">
        <f t="shared" si="2455"/>
        <v>7.1562067607989618E-5</v>
      </c>
      <c r="BI1852" s="13">
        <f t="shared" si="2456"/>
        <v>2.1997032793263242E-5</v>
      </c>
      <c r="BJ1852" s="14">
        <f t="shared" si="2457"/>
        <v>0.4420329846949333</v>
      </c>
      <c r="BK1852" s="14">
        <f t="shared" si="2458"/>
        <v>0.25240338879236635</v>
      </c>
      <c r="BL1852" s="14">
        <f t="shared" si="2459"/>
        <v>0.28598572748305057</v>
      </c>
      <c r="BM1852" s="14">
        <f t="shared" si="2460"/>
        <v>0.52238613940790424</v>
      </c>
      <c r="BN1852" s="14">
        <f t="shared" si="2461"/>
        <v>0.47625292317421358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1.5906</v>
      </c>
      <c r="F1853" s="10">
        <f>VLOOKUP(B1853,home!$B$2:$E$405,3,FALSE)</f>
        <v>0.9879</v>
      </c>
      <c r="G1853" s="10">
        <f>VLOOKUP(C1853,away!$B$2:$E$405,4,FALSE)</f>
        <v>0.9879</v>
      </c>
      <c r="H1853" s="10">
        <f>VLOOKUP(A1853,away!$A$2:$E$405,3,FALSE)</f>
        <v>1.1812</v>
      </c>
      <c r="I1853" s="10">
        <f>VLOOKUP(C1853,away!$B$2:$E$405,3,FALSE)</f>
        <v>1.0885</v>
      </c>
      <c r="J1853" s="10">
        <f>VLOOKUP(B1853,home!$B$2:$E$405,4,FALSE)</f>
        <v>0.60470000000000002</v>
      </c>
      <c r="K1853" s="12">
        <f t="shared" si="2406"/>
        <v>1.5523403597459999</v>
      </c>
      <c r="L1853" s="12">
        <f t="shared" si="2407"/>
        <v>0.77748468014000005</v>
      </c>
      <c r="M1853" s="13">
        <f t="shared" si="2408"/>
        <v>9.7312771453784197E-2</v>
      </c>
      <c r="N1853" s="13">
        <f t="shared" si="2409"/>
        <v>0.15106254264644764</v>
      </c>
      <c r="O1853" s="13">
        <f t="shared" si="2410"/>
        <v>7.5659188987282328E-2</v>
      </c>
      <c r="P1853" s="13">
        <f t="shared" si="2411"/>
        <v>0.11744881265060844</v>
      </c>
      <c r="Q1853" s="13">
        <f t="shared" si="2412"/>
        <v>0.11725024089796601</v>
      </c>
      <c r="R1853" s="13">
        <f t="shared" si="2413"/>
        <v>2.9411930174714506E-2</v>
      </c>
      <c r="S1853" s="13">
        <f t="shared" si="2414"/>
        <v>3.5437855142140519E-2</v>
      </c>
      <c r="T1853" s="13">
        <f t="shared" si="2415"/>
        <v>9.1160266040893043E-2</v>
      </c>
      <c r="U1853" s="13">
        <f t="shared" si="2416"/>
        <v>4.5657326268240553E-2</v>
      </c>
      <c r="V1853" s="13">
        <f t="shared" si="2417"/>
        <v>4.752298464641742E-3</v>
      </c>
      <c r="W1853" s="13">
        <f t="shared" si="2418"/>
        <v>6.0670760378617898E-2</v>
      </c>
      <c r="X1853" s="13">
        <f t="shared" si="2419"/>
        <v>4.717058672682032E-2</v>
      </c>
      <c r="Y1853" s="13">
        <f t="shared" si="2420"/>
        <v>1.8337204266659014E-2</v>
      </c>
      <c r="Z1853" s="13">
        <f t="shared" si="2421"/>
        <v>7.6224417080626404E-3</v>
      </c>
      <c r="AA1853" s="13">
        <f t="shared" si="2422"/>
        <v>1.1832623903236873E-2</v>
      </c>
      <c r="AB1853" s="13">
        <f t="shared" si="2423"/>
        <v>9.1841298233449244E-3</v>
      </c>
      <c r="AC1853" s="13">
        <f t="shared" si="2424"/>
        <v>3.5847800582537097E-4</v>
      </c>
      <c r="AD1853" s="13">
        <f t="shared" si="2425"/>
        <v>2.3545417498051772E-2</v>
      </c>
      <c r="AE1853" s="13">
        <f t="shared" si="2426"/>
        <v>1.830620139223554E-2</v>
      </c>
      <c r="AF1853" s="13">
        <f t="shared" si="2427"/>
        <v>7.1163955670103356E-3</v>
      </c>
      <c r="AG1853" s="13">
        <f t="shared" si="2428"/>
        <v>1.8442961770555814E-3</v>
      </c>
      <c r="AH1853" s="13">
        <f t="shared" si="2429"/>
        <v>1.4815829133197195E-3</v>
      </c>
      <c r="AI1853" s="13">
        <f t="shared" si="2430"/>
        <v>2.2999209526562599E-3</v>
      </c>
      <c r="AJ1853" s="13">
        <f t="shared" si="2431"/>
        <v>1.785130059516891E-3</v>
      </c>
      <c r="AK1853" s="13">
        <f t="shared" si="2432"/>
        <v>9.2370981292794955E-4</v>
      </c>
      <c r="AL1853" s="13">
        <f t="shared" si="2433"/>
        <v>1.7306183152143893E-5</v>
      </c>
      <c r="AM1853" s="13">
        <f t="shared" si="2434"/>
        <v>7.3101003738590912E-3</v>
      </c>
      <c r="AN1853" s="13">
        <f t="shared" si="2435"/>
        <v>5.6834910509611291E-3</v>
      </c>
      <c r="AO1853" s="13">
        <f t="shared" si="2436"/>
        <v>2.2094136109175331E-3</v>
      </c>
      <c r="AP1853" s="13">
        <f t="shared" si="2437"/>
        <v>5.7259507819372685E-4</v>
      </c>
      <c r="AQ1853" s="13">
        <f t="shared" si="2438"/>
        <v>1.1129597530479702E-4</v>
      </c>
      <c r="AR1853" s="13">
        <f t="shared" si="2439"/>
        <v>2.3038160349265433E-4</v>
      </c>
      <c r="AS1853" s="13">
        <f t="shared" si="2440"/>
        <v>3.5763066124464737E-4</v>
      </c>
      <c r="AT1853" s="13">
        <f t="shared" si="2441"/>
        <v>2.7758225466635789E-4</v>
      </c>
      <c r="AU1853" s="13">
        <f t="shared" si="2442"/>
        <v>1.4363404568929326E-4</v>
      </c>
      <c r="AV1853" s="13">
        <f t="shared" si="2443"/>
        <v>5.5742231539272729E-5</v>
      </c>
      <c r="AW1853" s="13">
        <f t="shared" si="2444"/>
        <v>5.8019981241008065E-7</v>
      </c>
      <c r="AX1853" s="13">
        <f t="shared" si="2445"/>
        <v>1.8912939740226315E-3</v>
      </c>
      <c r="AY1853" s="13">
        <f t="shared" si="2446"/>
        <v>1.470452090443695E-3</v>
      </c>
      <c r="AZ1853" s="13">
        <f t="shared" si="2447"/>
        <v>5.7162698659990528E-4</v>
      </c>
      <c r="BA1853" s="13">
        <f t="shared" si="2448"/>
        <v>1.4814374161200647E-4</v>
      </c>
      <c r="BB1853" s="13">
        <f t="shared" si="2449"/>
        <v>2.8794872390488417E-5</v>
      </c>
      <c r="BC1853" s="13">
        <f t="shared" si="2450"/>
        <v>4.477514430038202E-6</v>
      </c>
      <c r="BD1853" s="13">
        <f t="shared" si="2451"/>
        <v>2.9853027883604426E-5</v>
      </c>
      <c r="BE1853" s="13">
        <f t="shared" si="2452"/>
        <v>4.6342060044341865E-5</v>
      </c>
      <c r="BF1853" s="13">
        <f t="shared" si="2453"/>
        <v>3.5969325080302196E-5</v>
      </c>
      <c r="BG1853" s="13">
        <f t="shared" si="2454"/>
        <v>1.8612211678325707E-5</v>
      </c>
      <c r="BH1853" s="13">
        <f t="shared" si="2455"/>
        <v>7.2231218431002092E-6</v>
      </c>
      <c r="BI1853" s="13">
        <f t="shared" si="2456"/>
        <v>2.2425487120814742E-6</v>
      </c>
      <c r="BJ1853" s="14">
        <f t="shared" si="2457"/>
        <v>0.55646559686049224</v>
      </c>
      <c r="BK1853" s="14">
        <f t="shared" si="2458"/>
        <v>0.25679797399059617</v>
      </c>
      <c r="BL1853" s="14">
        <f t="shared" si="2459"/>
        <v>0.17944075598711395</v>
      </c>
      <c r="BM1853" s="14">
        <f t="shared" si="2460"/>
        <v>0.41071140984483057</v>
      </c>
      <c r="BN1853" s="14">
        <f t="shared" si="2461"/>
        <v>0.58814548681080314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1.5906</v>
      </c>
      <c r="F1854" s="10">
        <f>VLOOKUP(B1854,home!$B$2:$E$405,3,FALSE)</f>
        <v>1.2574000000000001</v>
      </c>
      <c r="G1854" s="10">
        <f>VLOOKUP(C1854,away!$B$2:$E$405,4,FALSE)</f>
        <v>1.3360000000000001</v>
      </c>
      <c r="H1854" s="10">
        <f>VLOOKUP(A1854,away!$A$2:$E$405,3,FALSE)</f>
        <v>1.1812</v>
      </c>
      <c r="I1854" s="10">
        <f>VLOOKUP(C1854,away!$B$2:$E$405,3,FALSE)</f>
        <v>0.63490000000000002</v>
      </c>
      <c r="J1854" s="10">
        <f>VLOOKUP(B1854,home!$B$2:$E$405,4,FALSE)</f>
        <v>0.63490000000000002</v>
      </c>
      <c r="K1854" s="12">
        <f t="shared" si="2406"/>
        <v>2.6720273078400005</v>
      </c>
      <c r="L1854" s="12">
        <f t="shared" si="2407"/>
        <v>0.47613936941200002</v>
      </c>
      <c r="M1854" s="13">
        <f t="shared" si="2408"/>
        <v>4.293076070460277E-2</v>
      </c>
      <c r="N1854" s="13">
        <f t="shared" si="2409"/>
        <v>0.11471216494904303</v>
      </c>
      <c r="O1854" s="13">
        <f t="shared" si="2410"/>
        <v>2.0441025330267031E-2</v>
      </c>
      <c r="P1854" s="13">
        <f t="shared" si="2411"/>
        <v>5.4618977882722665E-2</v>
      </c>
      <c r="Q1854" s="13">
        <f t="shared" si="2412"/>
        <v>0.15325701864264479</v>
      </c>
      <c r="R1854" s="13">
        <f t="shared" si="2413"/>
        <v>4.8663884554440316E-3</v>
      </c>
      <c r="S1854" s="13">
        <f t="shared" si="2414"/>
        <v>1.7372349662520103E-2</v>
      </c>
      <c r="T1854" s="13">
        <f t="shared" si="2415"/>
        <v>7.297170021447201E-2</v>
      </c>
      <c r="U1854" s="13">
        <f t="shared" si="2416"/>
        <v>1.3003122843503774E-2</v>
      </c>
      <c r="V1854" s="13">
        <f t="shared" si="2417"/>
        <v>2.4557889298305489E-3</v>
      </c>
      <c r="W1854" s="13">
        <f t="shared" si="2418"/>
        <v>0.13650231297709697</v>
      </c>
      <c r="X1854" s="13">
        <f t="shared" si="2419"/>
        <v>6.4994125224194413E-2</v>
      </c>
      <c r="Y1854" s="13">
        <f t="shared" si="2420"/>
        <v>1.5473130899866246E-2</v>
      </c>
      <c r="Z1854" s="13">
        <f t="shared" si="2421"/>
        <v>7.7235971016298606E-4</v>
      </c>
      <c r="AA1854" s="13">
        <f t="shared" si="2422"/>
        <v>2.0637662370308865E-3</v>
      </c>
      <c r="AB1854" s="13">
        <f t="shared" si="2423"/>
        <v>2.7572198711723647E-3</v>
      </c>
      <c r="AC1854" s="13">
        <f t="shared" si="2424"/>
        <v>1.952747270278818E-4</v>
      </c>
      <c r="AD1854" s="13">
        <f t="shared" si="2425"/>
        <v>9.1184476964531386E-2</v>
      </c>
      <c r="AE1854" s="13">
        <f t="shared" si="2426"/>
        <v>4.3416519362055005E-2</v>
      </c>
      <c r="AF1854" s="13">
        <f t="shared" si="2427"/>
        <v>1.0336157075556381E-2</v>
      </c>
      <c r="AG1854" s="13">
        <f t="shared" si="2428"/>
        <v>1.6404837706995993E-3</v>
      </c>
      <c r="AH1854" s="13">
        <f t="shared" si="2429"/>
        <v>9.1937716339059817E-5</v>
      </c>
      <c r="AI1854" s="13">
        <f t="shared" si="2430"/>
        <v>2.4566008867841561E-4</v>
      </c>
      <c r="AJ1854" s="13">
        <f t="shared" si="2431"/>
        <v>3.2820523269756145E-4</v>
      </c>
      <c r="AK1854" s="13">
        <f t="shared" si="2432"/>
        <v>2.9232444811462196E-4</v>
      </c>
      <c r="AL1854" s="13">
        <f t="shared" si="2433"/>
        <v>9.9375886395109509E-6</v>
      </c>
      <c r="AM1854" s="13">
        <f t="shared" si="2434"/>
        <v>4.8729482500067076E-2</v>
      </c>
      <c r="AN1854" s="13">
        <f t="shared" si="2435"/>
        <v>2.3202025069355023E-2</v>
      </c>
      <c r="AO1854" s="13">
        <f t="shared" si="2436"/>
        <v>5.5236987928020589E-3</v>
      </c>
      <c r="AP1854" s="13">
        <f t="shared" si="2437"/>
        <v>8.7668348667553273E-4</v>
      </c>
      <c r="AQ1854" s="13">
        <f t="shared" si="2438"/>
        <v>1.0435588062990042E-4</v>
      </c>
      <c r="AR1854" s="13">
        <f t="shared" si="2439"/>
        <v>8.7550332565718586E-6</v>
      </c>
      <c r="AS1854" s="13">
        <f t="shared" si="2440"/>
        <v>2.3393687942607375E-5</v>
      </c>
      <c r="AT1854" s="13">
        <f t="shared" si="2441"/>
        <v>3.1254286506867136E-5</v>
      </c>
      <c r="AU1854" s="13">
        <f t="shared" si="2442"/>
        <v>2.7837435677801417E-5</v>
      </c>
      <c r="AV1854" s="13">
        <f t="shared" si="2443"/>
        <v>1.8595597077831222E-5</v>
      </c>
      <c r="AW1854" s="13">
        <f t="shared" si="2444"/>
        <v>3.5119918497226113E-7</v>
      </c>
      <c r="AX1854" s="13">
        <f t="shared" si="2445"/>
        <v>2.1701084656181761E-2</v>
      </c>
      <c r="AY1854" s="13">
        <f t="shared" si="2446"/>
        <v>1.0332740763750811E-2</v>
      </c>
      <c r="AZ1854" s="13">
        <f t="shared" si="2447"/>
        <v>2.4599123357749897E-3</v>
      </c>
      <c r="BA1854" s="13">
        <f t="shared" si="2448"/>
        <v>3.9042036945490123E-4</v>
      </c>
      <c r="BB1854" s="13">
        <f t="shared" si="2449"/>
        <v>4.6473627129464184E-5</v>
      </c>
      <c r="BC1854" s="13">
        <f t="shared" si="2450"/>
        <v>4.4255847031423004E-6</v>
      </c>
      <c r="BD1854" s="13">
        <f t="shared" si="2451"/>
        <v>6.9476933566086838E-7</v>
      </c>
      <c r="BE1854" s="13">
        <f t="shared" si="2452"/>
        <v>1.8564426375356957E-6</v>
      </c>
      <c r="BF1854" s="13">
        <f t="shared" si="2453"/>
        <v>2.4802327114669483E-6</v>
      </c>
      <c r="BG1854" s="13">
        <f t="shared" si="2454"/>
        <v>2.2090831782792447E-6</v>
      </c>
      <c r="BH1854" s="13">
        <f t="shared" si="2455"/>
        <v>1.4756826444130303E-6</v>
      </c>
      <c r="BI1854" s="13">
        <f t="shared" si="2456"/>
        <v>7.8861286471543265E-7</v>
      </c>
      <c r="BJ1854" s="14">
        <f t="shared" si="2457"/>
        <v>0.81785939314668443</v>
      </c>
      <c r="BK1854" s="14">
        <f t="shared" si="2458"/>
        <v>0.12791583025909428</v>
      </c>
      <c r="BL1854" s="14">
        <f t="shared" si="2459"/>
        <v>4.4208991087081498E-2</v>
      </c>
      <c r="BM1854" s="14">
        <f t="shared" si="2460"/>
        <v>0.58959784867373299</v>
      </c>
      <c r="BN1854" s="14">
        <f t="shared" si="2461"/>
        <v>0.39082633596472433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1.5906</v>
      </c>
      <c r="F1855" s="10">
        <f>VLOOKUP(B1855,home!$B$2:$E$405,3,FALSE)</f>
        <v>0.55879999999999996</v>
      </c>
      <c r="G1855" s="10">
        <f>VLOOKUP(C1855,away!$B$2:$E$405,4,FALSE)</f>
        <v>0.62870000000000004</v>
      </c>
      <c r="H1855" s="10">
        <f>VLOOKUP(A1855,away!$A$2:$E$405,3,FALSE)</f>
        <v>1.1812</v>
      </c>
      <c r="I1855" s="10">
        <f>VLOOKUP(C1855,away!$B$2:$E$405,3,FALSE)</f>
        <v>1.3756999999999999</v>
      </c>
      <c r="J1855" s="10">
        <f>VLOOKUP(B1855,home!$B$2:$E$405,4,FALSE)</f>
        <v>1.6932</v>
      </c>
      <c r="K1855" s="12">
        <f t="shared" si="2406"/>
        <v>0.55880571093600007</v>
      </c>
      <c r="L1855" s="12">
        <f t="shared" si="2407"/>
        <v>2.7514107854879999</v>
      </c>
      <c r="M1855" s="13">
        <f t="shared" si="2408"/>
        <v>3.6508268988412147E-2</v>
      </c>
      <c r="N1855" s="13">
        <f t="shared" si="2409"/>
        <v>2.040102920711237E-2</v>
      </c>
      <c r="O1855" s="13">
        <f t="shared" si="2410"/>
        <v>0.10044924505421425</v>
      </c>
      <c r="P1855" s="13">
        <f t="shared" si="2411"/>
        <v>5.6131611795504674E-2</v>
      </c>
      <c r="Q1855" s="13">
        <f t="shared" si="2412"/>
        <v>5.700105814953265E-3</v>
      </c>
      <c r="R1855" s="13">
        <f t="shared" si="2413"/>
        <v>0.13818856811814614</v>
      </c>
      <c r="S1855" s="13">
        <f t="shared" si="2414"/>
        <v>2.1575645258347514E-2</v>
      </c>
      <c r="T1855" s="13">
        <f t="shared" si="2415"/>
        <v>1.5683332617685279E-2</v>
      </c>
      <c r="U1855" s="13">
        <f t="shared" si="2416"/>
        <v>7.7220561050488523E-2</v>
      </c>
      <c r="V1855" s="13">
        <f t="shared" si="2417"/>
        <v>3.6858491314620133E-3</v>
      </c>
      <c r="W1855" s="13">
        <f t="shared" si="2418"/>
        <v>1.0617505607784627E-3</v>
      </c>
      <c r="X1855" s="13">
        <f t="shared" si="2419"/>
        <v>2.9213119444237942E-3</v>
      </c>
      <c r="Y1855" s="13">
        <f t="shared" si="2420"/>
        <v>4.0188645958312745E-3</v>
      </c>
      <c r="Z1855" s="13">
        <f t="shared" si="2421"/>
        <v>0.1267378389171368</v>
      </c>
      <c r="AA1855" s="13">
        <f t="shared" si="2422"/>
        <v>7.0821828178582888E-2</v>
      </c>
      <c r="AB1855" s="13">
        <f t="shared" si="2423"/>
        <v>1.9787821022560124E-2</v>
      </c>
      <c r="AC1855" s="13">
        <f t="shared" si="2424"/>
        <v>3.5418800027483546E-4</v>
      </c>
      <c r="AD1855" s="13">
        <f t="shared" si="2425"/>
        <v>1.4832806923812633E-4</v>
      </c>
      <c r="AE1855" s="13">
        <f t="shared" si="2426"/>
        <v>4.0811144949239167E-4</v>
      </c>
      <c r="AF1855" s="13">
        <f t="shared" si="2427"/>
        <v>5.6144112190725391E-4</v>
      </c>
      <c r="AG1855" s="13">
        <f t="shared" si="2428"/>
        <v>5.1491838607736708E-4</v>
      </c>
      <c r="AH1855" s="13">
        <f t="shared" si="2429"/>
        <v>8.7176964231512749E-2</v>
      </c>
      <c r="AI1855" s="13">
        <f t="shared" si="2430"/>
        <v>4.8714985474632724E-2</v>
      </c>
      <c r="AJ1855" s="13">
        <f t="shared" si="2431"/>
        <v>1.3611106045694528E-2</v>
      </c>
      <c r="AK1855" s="13">
        <f t="shared" si="2432"/>
        <v>2.5353212634965402E-3</v>
      </c>
      <c r="AL1855" s="13">
        <f t="shared" si="2433"/>
        <v>2.1782619537906348E-5</v>
      </c>
      <c r="AM1855" s="13">
        <f t="shared" si="2434"/>
        <v>1.6577314436475095E-5</v>
      </c>
      <c r="AN1855" s="13">
        <f t="shared" si="2435"/>
        <v>4.5611001734943502E-5</v>
      </c>
      <c r="AO1855" s="13">
        <f t="shared" si="2436"/>
        <v>6.274730105521773E-5</v>
      </c>
      <c r="AP1855" s="13">
        <f t="shared" si="2437"/>
        <v>5.7547866961196202E-5</v>
      </c>
      <c r="AQ1855" s="13">
        <f t="shared" si="2438"/>
        <v>3.9584455459715942E-5</v>
      </c>
      <c r="AR1855" s="13">
        <f t="shared" si="2439"/>
        <v>4.7971927926537136E-2</v>
      </c>
      <c r="AS1855" s="13">
        <f t="shared" si="2440"/>
        <v>2.6806987289959137E-2</v>
      </c>
      <c r="AT1855" s="13">
        <f t="shared" si="2441"/>
        <v>7.489948795308966E-3</v>
      </c>
      <c r="AU1855" s="13">
        <f t="shared" si="2442"/>
        <v>1.3951420538122882E-3</v>
      </c>
      <c r="AV1855" s="13">
        <f t="shared" si="2443"/>
        <v>1.9490333680932171E-4</v>
      </c>
      <c r="AW1855" s="13">
        <f t="shared" si="2444"/>
        <v>9.30301832730782E-7</v>
      </c>
      <c r="AX1855" s="13">
        <f t="shared" si="2445"/>
        <v>1.5439163298473466E-6</v>
      </c>
      <c r="AY1855" s="13">
        <f t="shared" si="2446"/>
        <v>4.247948041833038E-6</v>
      </c>
      <c r="AZ1855" s="13">
        <f t="shared" si="2447"/>
        <v>5.8439250292460259E-6</v>
      </c>
      <c r="BA1855" s="13">
        <f t="shared" si="2448"/>
        <v>5.3596794516835969E-6</v>
      </c>
      <c r="BB1855" s="13">
        <f t="shared" si="2449"/>
        <v>3.6866699625301646E-6</v>
      </c>
      <c r="BC1855" s="13">
        <f t="shared" si="2450"/>
        <v>2.0287086994880261E-6</v>
      </c>
      <c r="BD1855" s="13">
        <f t="shared" si="2451"/>
        <v>2.199841331628789E-2</v>
      </c>
      <c r="BE1855" s="13">
        <f t="shared" si="2452"/>
        <v>1.2292838992672223E-2</v>
      </c>
      <c r="BF1855" s="13">
        <f t="shared" si="2453"/>
        <v>3.4346543163609922E-3</v>
      </c>
      <c r="BG1855" s="13">
        <f t="shared" si="2454"/>
        <v>6.3976814902450192E-4</v>
      </c>
      <c r="BH1855" s="13">
        <f t="shared" si="2455"/>
        <v>8.9376523837461384E-5</v>
      </c>
      <c r="BI1855" s="13">
        <f t="shared" si="2456"/>
        <v>9.9888223887961986E-6</v>
      </c>
      <c r="BJ1855" s="14">
        <f t="shared" si="2457"/>
        <v>5.1663972554661756E-2</v>
      </c>
      <c r="BK1855" s="14">
        <f t="shared" si="2458"/>
        <v>0.11828159374158094</v>
      </c>
      <c r="BL1855" s="14">
        <f t="shared" si="2459"/>
        <v>0.68083034996232716</v>
      </c>
      <c r="BM1855" s="14">
        <f t="shared" si="2460"/>
        <v>0.62013160855115479</v>
      </c>
      <c r="BN1855" s="14">
        <f t="shared" si="2461"/>
        <v>0.35737882897834283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1.2153</v>
      </c>
      <c r="F1856" s="10">
        <f>VLOOKUP(B1856,home!$B$2:$E$405,3,FALSE)</f>
        <v>0.27429999999999999</v>
      </c>
      <c r="G1856" s="10">
        <f>VLOOKUP(C1856,away!$B$2:$E$405,4,FALSE)</f>
        <v>0.54859999999999998</v>
      </c>
      <c r="H1856" s="10">
        <f>VLOOKUP(A1856,away!$A$2:$E$405,3,FALSE)</f>
        <v>0.91669999999999996</v>
      </c>
      <c r="I1856" s="10">
        <f>VLOOKUP(C1856,away!$B$2:$E$405,3,FALSE)</f>
        <v>1.0909</v>
      </c>
      <c r="J1856" s="10">
        <f>VLOOKUP(B1856,home!$B$2:$E$405,4,FALSE)</f>
        <v>0.84850000000000003</v>
      </c>
      <c r="K1856" s="12">
        <f t="shared" si="2406"/>
        <v>0.182879534994</v>
      </c>
      <c r="L1856" s="12">
        <f t="shared" si="2407"/>
        <v>0.84852378345500001</v>
      </c>
      <c r="M1856" s="13">
        <f t="shared" si="2408"/>
        <v>0.35650631747796219</v>
      </c>
      <c r="N1856" s="13">
        <f t="shared" si="2409"/>
        <v>6.5197709562793055E-2</v>
      </c>
      <c r="O1856" s="13">
        <f t="shared" si="2410"/>
        <v>0.3025040893320099</v>
      </c>
      <c r="P1856" s="13">
        <f t="shared" si="2411"/>
        <v>5.5321807190821408E-2</v>
      </c>
      <c r="Q1856" s="13">
        <f t="shared" si="2412"/>
        <v>5.9616634037587303E-3</v>
      </c>
      <c r="R1856" s="13">
        <f t="shared" si="2413"/>
        <v>0.12834095719530317</v>
      </c>
      <c r="S1856" s="13">
        <f t="shared" si="2414"/>
        <v>2.1461768002523588E-3</v>
      </c>
      <c r="T1856" s="13">
        <f t="shared" si="2415"/>
        <v>5.0586131870425715E-3</v>
      </c>
      <c r="U1856" s="13">
        <f t="shared" si="2416"/>
        <v>2.3470934572561903E-2</v>
      </c>
      <c r="V1856" s="13">
        <f t="shared" si="2417"/>
        <v>3.7004293338540145E-5</v>
      </c>
      <c r="W1856" s="13">
        <f t="shared" si="2418"/>
        <v>3.6342207702338151E-4</v>
      </c>
      <c r="X1856" s="13">
        <f t="shared" si="2419"/>
        <v>3.083722757869541E-4</v>
      </c>
      <c r="Y1856" s="13">
        <f t="shared" si="2420"/>
        <v>1.3083060508168749E-4</v>
      </c>
      <c r="Z1856" s="13">
        <f t="shared" si="2421"/>
        <v>3.6300118190531618E-2</v>
      </c>
      <c r="AA1856" s="13">
        <f t="shared" si="2422"/>
        <v>6.6385487349116638E-3</v>
      </c>
      <c r="AB1856" s="13">
        <f t="shared" si="2423"/>
        <v>6.0702735283782591E-4</v>
      </c>
      <c r="AC1856" s="13">
        <f t="shared" si="2424"/>
        <v>3.5888992020349313E-7</v>
      </c>
      <c r="AD1856" s="13">
        <f t="shared" si="2425"/>
        <v>1.6615615113147405E-5</v>
      </c>
      <c r="AE1856" s="13">
        <f t="shared" si="2426"/>
        <v>1.4098744600239916E-5</v>
      </c>
      <c r="AF1856" s="13">
        <f t="shared" si="2427"/>
        <v>5.9815600550806613E-6</v>
      </c>
      <c r="AG1856" s="13">
        <f t="shared" si="2428"/>
        <v>1.6918319896334474E-6</v>
      </c>
      <c r="AH1856" s="13">
        <f t="shared" si="2429"/>
        <v>7.7003784067233867E-3</v>
      </c>
      <c r="AI1856" s="13">
        <f t="shared" si="2430"/>
        <v>1.4082416222994116E-3</v>
      </c>
      <c r="AJ1856" s="13">
        <f t="shared" si="2431"/>
        <v>1.2876928652265628E-4</v>
      </c>
      <c r="AK1856" s="13">
        <f t="shared" si="2432"/>
        <v>7.8497557469241807E-6</v>
      </c>
      <c r="AL1856" s="13">
        <f t="shared" si="2433"/>
        <v>2.2276675609771525E-9</v>
      </c>
      <c r="AM1856" s="13">
        <f t="shared" si="2434"/>
        <v>6.0773119310633598E-7</v>
      </c>
      <c r="AN1856" s="13">
        <f t="shared" si="2435"/>
        <v>5.1567437129820947E-7</v>
      </c>
      <c r="AO1856" s="13">
        <f t="shared" si="2436"/>
        <v>2.1878098428236754E-7</v>
      </c>
      <c r="AP1856" s="13">
        <f t="shared" si="2437"/>
        <v>6.188028951042781E-8</v>
      </c>
      <c r="AQ1856" s="13">
        <f t="shared" si="2438"/>
        <v>1.3126724344169735E-8</v>
      </c>
      <c r="AR1856" s="13">
        <f t="shared" si="2439"/>
        <v>1.3067908439416231E-3</v>
      </c>
      <c r="AS1856" s="13">
        <f t="shared" si="2440"/>
        <v>2.3898530187446088E-4</v>
      </c>
      <c r="AT1856" s="13">
        <f t="shared" si="2441"/>
        <v>2.1852760438601059E-5</v>
      </c>
      <c r="AU1856" s="13">
        <f t="shared" si="2442"/>
        <v>1.3321408891155479E-6</v>
      </c>
      <c r="AV1856" s="13">
        <f t="shared" si="2443"/>
        <v>6.0905326586986242E-8</v>
      </c>
      <c r="AW1856" s="13">
        <f t="shared" si="2444"/>
        <v>9.6023384323993854E-12</v>
      </c>
      <c r="AX1856" s="13">
        <f t="shared" si="2445"/>
        <v>1.8523599666105908E-8</v>
      </c>
      <c r="AY1856" s="13">
        <f t="shared" si="2446"/>
        <v>1.5717714871889963E-8</v>
      </c>
      <c r="AZ1856" s="13">
        <f t="shared" si="2447"/>
        <v>6.6684274451814954E-9</v>
      </c>
      <c r="BA1856" s="13">
        <f t="shared" si="2448"/>
        <v>1.8861064284935211E-9</v>
      </c>
      <c r="BB1856" s="13">
        <f t="shared" si="2449"/>
        <v>4.0010154067602983E-10</v>
      </c>
      <c r="BC1856" s="13">
        <f t="shared" si="2450"/>
        <v>6.7899134612119906E-11</v>
      </c>
      <c r="BD1856" s="13">
        <f t="shared" si="2451"/>
        <v>1.8480718518094972E-4</v>
      </c>
      <c r="BE1856" s="13">
        <f t="shared" si="2452"/>
        <v>3.3797452089442137E-5</v>
      </c>
      <c r="BF1856" s="13">
        <f t="shared" si="2453"/>
        <v>3.0904311610495853E-6</v>
      </c>
      <c r="BG1856" s="13">
        <f t="shared" si="2454"/>
        <v>1.8839220455457199E-7</v>
      </c>
      <c r="BH1856" s="13">
        <f t="shared" si="2455"/>
        <v>8.6132696913586583E-9</v>
      </c>
      <c r="BI1856" s="13">
        <f t="shared" si="2456"/>
        <v>3.1503815118671747E-10</v>
      </c>
      <c r="BJ1856" s="14">
        <f t="shared" si="2457"/>
        <v>7.7060459320656083E-2</v>
      </c>
      <c r="BK1856" s="14">
        <f t="shared" si="2458"/>
        <v>0.41401168259767712</v>
      </c>
      <c r="BL1856" s="14">
        <f t="shared" si="2459"/>
        <v>0.47259771060033096</v>
      </c>
      <c r="BM1856" s="14">
        <f t="shared" si="2460"/>
        <v>8.613741083843493E-2</v>
      </c>
      <c r="BN1856" s="14">
        <f t="shared" si="2461"/>
        <v>0.91383254416264836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1.2153</v>
      </c>
      <c r="F1857" s="10">
        <f>VLOOKUP(B1857,home!$B$2:$E$405,3,FALSE)</f>
        <v>0.45710000000000001</v>
      </c>
      <c r="G1857" s="10">
        <f>VLOOKUP(C1857,away!$B$2:$E$405,4,FALSE)</f>
        <v>0.64</v>
      </c>
      <c r="H1857" s="10">
        <f>VLOOKUP(A1857,away!$A$2:$E$405,3,FALSE)</f>
        <v>0.91669999999999996</v>
      </c>
      <c r="I1857" s="10">
        <f>VLOOKUP(C1857,away!$B$2:$E$405,3,FALSE)</f>
        <v>0.96970000000000001</v>
      </c>
      <c r="J1857" s="10">
        <f>VLOOKUP(B1857,home!$B$2:$E$405,4,FALSE)</f>
        <v>1.0909</v>
      </c>
      <c r="K1857" s="12">
        <f t="shared" si="2406"/>
        <v>0.35552872320000001</v>
      </c>
      <c r="L1857" s="12">
        <f t="shared" si="2407"/>
        <v>0.96972718069099995</v>
      </c>
      <c r="M1857" s="13">
        <f t="shared" si="2408"/>
        <v>0.26573494778000689</v>
      </c>
      <c r="N1857" s="13">
        <f t="shared" si="2409"/>
        <v>9.4476406693844536E-2</v>
      </c>
      <c r="O1857" s="13">
        <f t="shared" si="2410"/>
        <v>0.25769040172177615</v>
      </c>
      <c r="P1857" s="13">
        <f t="shared" si="2411"/>
        <v>9.1616339505038169E-2</v>
      </c>
      <c r="Q1857" s="13">
        <f t="shared" si="2412"/>
        <v>1.6794538122193239E-2</v>
      </c>
      <c r="R1857" s="13">
        <f t="shared" si="2413"/>
        <v>0.12494469337639456</v>
      </c>
      <c r="S1857" s="13">
        <f t="shared" si="2414"/>
        <v>7.8965466665407887E-3</v>
      </c>
      <c r="T1857" s="13">
        <f t="shared" si="2415"/>
        <v>1.628612010424197E-2</v>
      </c>
      <c r="U1857" s="13">
        <f t="shared" si="2416"/>
        <v>4.4421427306725068E-2</v>
      </c>
      <c r="V1857" s="13">
        <f t="shared" si="2417"/>
        <v>3.0249552812054123E-4</v>
      </c>
      <c r="W1857" s="13">
        <f t="shared" si="2418"/>
        <v>1.9903135651056967E-3</v>
      </c>
      <c r="X1857" s="13">
        <f t="shared" si="2419"/>
        <v>1.930061162181E-3</v>
      </c>
      <c r="Y1857" s="13">
        <f t="shared" si="2420"/>
        <v>9.3581638468148774E-4</v>
      </c>
      <c r="Z1857" s="13">
        <f t="shared" si="2421"/>
        <v>4.0387421750064198E-2</v>
      </c>
      <c r="AA1857" s="13">
        <f t="shared" si="2422"/>
        <v>1.4358888488140235E-2</v>
      </c>
      <c r="AB1857" s="13">
        <f t="shared" si="2423"/>
        <v>2.5524986453798379E-3</v>
      </c>
      <c r="AC1857" s="13">
        <f t="shared" si="2424"/>
        <v>6.5181333022271558E-6</v>
      </c>
      <c r="AD1857" s="13">
        <f t="shared" si="2425"/>
        <v>1.7690341014241708E-4</v>
      </c>
      <c r="AE1857" s="13">
        <f t="shared" si="2426"/>
        <v>1.7154804517202974E-4</v>
      </c>
      <c r="AF1857" s="13">
        <f t="shared" si="2427"/>
        <v>8.3177401098862342E-5</v>
      </c>
      <c r="AG1857" s="13">
        <f t="shared" si="2428"/>
        <v>2.6886462221601424E-5</v>
      </c>
      <c r="AH1857" s="13">
        <f t="shared" si="2429"/>
        <v>9.7911951572670301E-3</v>
      </c>
      <c r="AI1857" s="13">
        <f t="shared" si="2430"/>
        <v>3.481051112865171E-3</v>
      </c>
      <c r="AJ1857" s="13">
        <f t="shared" si="2431"/>
        <v>6.1880682877544666E-4</v>
      </c>
      <c r="AK1857" s="13">
        <f t="shared" si="2432"/>
        <v>7.3334533913991875E-5</v>
      </c>
      <c r="AL1857" s="13">
        <f t="shared" si="2433"/>
        <v>8.9889195011009811E-8</v>
      </c>
      <c r="AM1857" s="13">
        <f t="shared" si="2434"/>
        <v>1.2578848707531893E-5</v>
      </c>
      <c r="AN1857" s="13">
        <f t="shared" si="2435"/>
        <v>1.219805149349353E-5</v>
      </c>
      <c r="AO1857" s="13">
        <f t="shared" si="2436"/>
        <v>5.9143910423545595E-6</v>
      </c>
      <c r="AP1857" s="13">
        <f t="shared" si="2437"/>
        <v>1.9117819170021976E-6</v>
      </c>
      <c r="AQ1857" s="13">
        <f t="shared" si="2438"/>
        <v>4.6347672211764402E-7</v>
      </c>
      <c r="AR1857" s="13">
        <f t="shared" si="2439"/>
        <v>1.8989576150903861E-3</v>
      </c>
      <c r="AS1857" s="13">
        <f t="shared" si="2440"/>
        <v>6.7513397630400212E-4</v>
      </c>
      <c r="AT1857" s="13">
        <f t="shared" si="2441"/>
        <v>1.2001476029215046E-4</v>
      </c>
      <c r="AU1857" s="13">
        <f t="shared" si="2442"/>
        <v>1.4222898163940776E-5</v>
      </c>
      <c r="AV1857" s="13">
        <f t="shared" si="2443"/>
        <v>1.2641622061073718E-6</v>
      </c>
      <c r="AW1857" s="13">
        <f t="shared" si="2444"/>
        <v>8.608535055076553E-10</v>
      </c>
      <c r="AX1857" s="13">
        <f t="shared" si="2445"/>
        <v>7.4535700338579744E-7</v>
      </c>
      <c r="AY1857" s="13">
        <f t="shared" si="2446"/>
        <v>7.2279294550160139E-7</v>
      </c>
      <c r="AZ1857" s="13">
        <f t="shared" si="2447"/>
        <v>3.5045598263230566E-7</v>
      </c>
      <c r="BA1857" s="13">
        <f t="shared" si="2448"/>
        <v>1.132822306647733E-7</v>
      </c>
      <c r="BB1857" s="13">
        <f t="shared" si="2449"/>
        <v>2.7463214541234533E-8</v>
      </c>
      <c r="BC1857" s="13">
        <f t="shared" si="2450"/>
        <v>5.3263651219566886E-9</v>
      </c>
      <c r="BD1857" s="13">
        <f t="shared" si="2451"/>
        <v>3.0691180238888411E-4</v>
      </c>
      <c r="BE1857" s="13">
        <f t="shared" si="2452"/>
        <v>1.0911596123833069E-4</v>
      </c>
      <c r="BF1857" s="13">
        <f t="shared" si="2453"/>
        <v>1.9396929189902198E-5</v>
      </c>
      <c r="BG1857" s="13">
        <f t="shared" si="2454"/>
        <v>2.2987218229622471E-6</v>
      </c>
      <c r="BH1857" s="13">
        <f t="shared" si="2455"/>
        <v>2.04315408677436E-7</v>
      </c>
      <c r="BI1857" s="13">
        <f t="shared" si="2456"/>
        <v>1.4527999275435002E-8</v>
      </c>
      <c r="BJ1857" s="14">
        <f t="shared" si="2457"/>
        <v>0.13290680257850718</v>
      </c>
      <c r="BK1857" s="14">
        <f t="shared" si="2458"/>
        <v>0.36555766029514913</v>
      </c>
      <c r="BL1857" s="14">
        <f t="shared" si="2459"/>
        <v>0.46107983284134202</v>
      </c>
      <c r="BM1857" s="14">
        <f t="shared" si="2460"/>
        <v>0.14867366833371706</v>
      </c>
      <c r="BN1857" s="14">
        <f t="shared" si="2461"/>
        <v>0.85125732719925351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1.5221</v>
      </c>
      <c r="F1858" s="10">
        <f>VLOOKUP(B1858,home!$B$2:$E$405,3,FALSE)</f>
        <v>0.80300000000000005</v>
      </c>
      <c r="G1858" s="10">
        <f>VLOOKUP(C1858,away!$B$2:$E$405,4,FALSE)</f>
        <v>0.98550000000000004</v>
      </c>
      <c r="H1858" s="10">
        <f>VLOOKUP(A1858,away!$A$2:$E$405,3,FALSE)</f>
        <v>1.1471</v>
      </c>
      <c r="I1858" s="10">
        <f>VLOOKUP(C1858,away!$B$2:$E$405,3,FALSE)</f>
        <v>0.65380000000000005</v>
      </c>
      <c r="J1858" s="10">
        <f>VLOOKUP(B1858,home!$B$2:$E$405,4,FALSE)</f>
        <v>1.0654999999999999</v>
      </c>
      <c r="K1858" s="12">
        <f t="shared" si="2406"/>
        <v>1.2045237286500001</v>
      </c>
      <c r="L1858" s="12">
        <f t="shared" si="2407"/>
        <v>0.79909727569</v>
      </c>
      <c r="M1858" s="13">
        <f t="shared" si="2408"/>
        <v>0.13484611975468247</v>
      </c>
      <c r="N1858" s="13">
        <f t="shared" si="2409"/>
        <v>0.16242535096089453</v>
      </c>
      <c r="O1858" s="13">
        <f t="shared" si="2410"/>
        <v>0.10775516693333424</v>
      </c>
      <c r="P1858" s="13">
        <f t="shared" si="2411"/>
        <v>0.12979365545584295</v>
      </c>
      <c r="Q1858" s="13">
        <f t="shared" si="2412"/>
        <v>9.7822594683350833E-2</v>
      </c>
      <c r="R1858" s="13">
        <f t="shared" si="2413"/>
        <v>4.3053430168974276E-2</v>
      </c>
      <c r="S1858" s="13">
        <f t="shared" si="2414"/>
        <v>3.1232624689604936E-2</v>
      </c>
      <c r="T1858" s="13">
        <f t="shared" si="2415"/>
        <v>7.8169768912392731E-2</v>
      </c>
      <c r="U1858" s="13">
        <f t="shared" si="2416"/>
        <v>5.1858878238305296E-2</v>
      </c>
      <c r="V1858" s="13">
        <f t="shared" si="2417"/>
        <v>3.3402654615325537E-3</v>
      </c>
      <c r="W1858" s="13">
        <f t="shared" si="2418"/>
        <v>3.9276545498069124E-2</v>
      </c>
      <c r="X1858" s="13">
        <f t="shared" si="2419"/>
        <v>3.1385780506021366E-2</v>
      </c>
      <c r="Y1858" s="13">
        <f t="shared" si="2420"/>
        <v>1.2540145848882991E-2</v>
      </c>
      <c r="Z1858" s="13">
        <f t="shared" si="2421"/>
        <v>1.1467959585712334E-2</v>
      </c>
      <c r="AA1858" s="13">
        <f t="shared" si="2422"/>
        <v>1.381342944018973E-2</v>
      </c>
      <c r="AB1858" s="13">
        <f t="shared" si="2423"/>
        <v>8.3193017673705121E-3</v>
      </c>
      <c r="AC1858" s="13">
        <f t="shared" si="2424"/>
        <v>2.0094444747183489E-4</v>
      </c>
      <c r="AD1858" s="13">
        <f t="shared" si="2425"/>
        <v>1.1827382757956405E-2</v>
      </c>
      <c r="AE1858" s="13">
        <f t="shared" si="2426"/>
        <v>9.4512293404258423E-3</v>
      </c>
      <c r="AF1858" s="13">
        <f t="shared" si="2427"/>
        <v>3.7762258089278425E-3</v>
      </c>
      <c r="AG1858" s="13">
        <f t="shared" si="2428"/>
        <v>1.0058572521015018E-3</v>
      </c>
      <c r="AH1858" s="13">
        <f t="shared" si="2429"/>
        <v>2.2910038156664365E-3</v>
      </c>
      <c r="AI1858" s="13">
        <f t="shared" si="2430"/>
        <v>2.7595684583979134E-3</v>
      </c>
      <c r="AJ1858" s="13">
        <f t="shared" si="2431"/>
        <v>1.6619828444871946E-3</v>
      </c>
      <c r="AK1858" s="13">
        <f t="shared" si="2432"/>
        <v>6.6729925759801594E-4</v>
      </c>
      <c r="AL1858" s="13">
        <f t="shared" si="2433"/>
        <v>7.7366154631285665E-6</v>
      </c>
      <c r="AM1858" s="13">
        <f t="shared" si="2434"/>
        <v>2.849272635956873E-3</v>
      </c>
      <c r="AN1858" s="13">
        <f t="shared" si="2435"/>
        <v>2.2768460010912021E-3</v>
      </c>
      <c r="AO1858" s="13">
        <f t="shared" si="2436"/>
        <v>9.0971071831882509E-4</v>
      </c>
      <c r="AP1858" s="13">
        <f t="shared" si="2437"/>
        <v>2.4231578555818873E-4</v>
      </c>
      <c r="AQ1858" s="13">
        <f t="shared" si="2438"/>
        <v>4.8408471024057711E-5</v>
      </c>
      <c r="AR1858" s="13">
        <f t="shared" si="2439"/>
        <v>3.6614698153888899E-4</v>
      </c>
      <c r="AS1858" s="13">
        <f t="shared" si="2440"/>
        <v>4.410327274371653E-4</v>
      </c>
      <c r="AT1858" s="13">
        <f t="shared" si="2441"/>
        <v>2.656171926546469E-4</v>
      </c>
      <c r="AU1858" s="13">
        <f t="shared" si="2442"/>
        <v>1.0664740376330684E-4</v>
      </c>
      <c r="AV1858" s="13">
        <f t="shared" si="2443"/>
        <v>3.2114832107955122E-5</v>
      </c>
      <c r="AW1858" s="13">
        <f t="shared" si="2444"/>
        <v>2.0685380813710546E-7</v>
      </c>
      <c r="AX1858" s="13">
        <f t="shared" si="2445"/>
        <v>5.7200274990053149E-4</v>
      </c>
      <c r="AY1858" s="13">
        <f t="shared" si="2446"/>
        <v>4.5708583913270313E-4</v>
      </c>
      <c r="AZ1858" s="13">
        <f t="shared" si="2447"/>
        <v>1.8262802440371031E-4</v>
      </c>
      <c r="BA1858" s="13">
        <f t="shared" si="2448"/>
        <v>4.8645852255217251E-5</v>
      </c>
      <c r="BB1858" s="13">
        <f t="shared" si="2449"/>
        <v>9.7181920026905859E-6</v>
      </c>
      <c r="BC1858" s="13">
        <f t="shared" si="2450"/>
        <v>1.553156150796479E-6</v>
      </c>
      <c r="BD1858" s="13">
        <f t="shared" si="2451"/>
        <v>4.876450924164047E-5</v>
      </c>
      <c r="BE1858" s="13">
        <f t="shared" si="2452"/>
        <v>5.873800849752816E-5</v>
      </c>
      <c r="BF1858" s="13">
        <f t="shared" si="2453"/>
        <v>3.5375662504459027E-5</v>
      </c>
      <c r="BG1858" s="13">
        <f t="shared" si="2454"/>
        <v>1.4203608301111655E-5</v>
      </c>
      <c r="BH1858" s="13">
        <f t="shared" si="2455"/>
        <v>4.2771458077847785E-6</v>
      </c>
      <c r="BI1858" s="13">
        <f t="shared" si="2456"/>
        <v>1.0303847232745273E-6</v>
      </c>
      <c r="BJ1858" s="14">
        <f t="shared" si="2457"/>
        <v>0.4552790689948179</v>
      </c>
      <c r="BK1858" s="14">
        <f t="shared" si="2458"/>
        <v>0.29987843226373045</v>
      </c>
      <c r="BL1858" s="14">
        <f t="shared" si="2459"/>
        <v>0.23355400938090137</v>
      </c>
      <c r="BM1858" s="14">
        <f t="shared" si="2460"/>
        <v>0.32402627328275824</v>
      </c>
      <c r="BN1858" s="14">
        <f t="shared" si="2461"/>
        <v>0.6756963179570793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1.5221</v>
      </c>
      <c r="F1859" s="10">
        <f>VLOOKUP(B1859,home!$B$2:$E$405,3,FALSE)</f>
        <v>1.3140000000000001</v>
      </c>
      <c r="G1859" s="10">
        <f>VLOOKUP(C1859,away!$B$2:$E$405,4,FALSE)</f>
        <v>0.78839999999999999</v>
      </c>
      <c r="H1859" s="10">
        <f>VLOOKUP(A1859,away!$A$2:$E$405,3,FALSE)</f>
        <v>1.1471</v>
      </c>
      <c r="I1859" s="10">
        <f>VLOOKUP(C1859,away!$B$2:$E$405,3,FALSE)</f>
        <v>1.5691999999999999</v>
      </c>
      <c r="J1859" s="10">
        <f>VLOOKUP(B1859,home!$B$2:$E$405,4,FALSE)</f>
        <v>0.67800000000000005</v>
      </c>
      <c r="K1859" s="12">
        <f t="shared" si="2406"/>
        <v>1.57683106296</v>
      </c>
      <c r="L1859" s="12">
        <f t="shared" si="2407"/>
        <v>1.22041987896</v>
      </c>
      <c r="M1859" s="13">
        <f t="shared" si="2408"/>
        <v>6.097746301048914E-2</v>
      </c>
      <c r="N1859" s="13">
        <f t="shared" si="2409"/>
        <v>9.615115781543368E-2</v>
      </c>
      <c r="O1859" s="13">
        <f t="shared" si="2410"/>
        <v>7.4418108026549037E-2</v>
      </c>
      <c r="P1859" s="13">
        <f t="shared" si="2411"/>
        <v>0.11734478438297542</v>
      </c>
      <c r="Q1859" s="13">
        <f t="shared" si="2412"/>
        <v>7.5807066191472511E-2</v>
      </c>
      <c r="R1859" s="13">
        <f t="shared" si="2413"/>
        <v>4.5410669195096599E-2</v>
      </c>
      <c r="S1859" s="13">
        <f t="shared" si="2414"/>
        <v>5.645445768840187E-2</v>
      </c>
      <c r="T1859" s="13">
        <f t="shared" si="2415"/>
        <v>9.2516450545709575E-2</v>
      </c>
      <c r="U1859" s="13">
        <f t="shared" si="2416"/>
        <v>7.1604953776629093E-2</v>
      </c>
      <c r="V1859" s="13">
        <f t="shared" si="2417"/>
        <v>1.2071192349584007E-2</v>
      </c>
      <c r="W1859" s="13">
        <f t="shared" si="2418"/>
        <v>3.9844978920859551E-2</v>
      </c>
      <c r="X1859" s="13">
        <f t="shared" si="2419"/>
        <v>4.8627604351759161E-2</v>
      </c>
      <c r="Y1859" s="13">
        <f t="shared" si="2420"/>
        <v>2.967304750854435E-2</v>
      </c>
      <c r="Z1859" s="13">
        <f t="shared" si="2421"/>
        <v>1.8473361134190795E-2</v>
      </c>
      <c r="AA1859" s="13">
        <f t="shared" si="2422"/>
        <v>2.9129369673670021E-2</v>
      </c>
      <c r="AB1859" s="13">
        <f t="shared" si="2423"/>
        <v>2.2966047472943948E-2</v>
      </c>
      <c r="AC1859" s="13">
        <f t="shared" si="2424"/>
        <v>1.4518596231853902E-3</v>
      </c>
      <c r="AD1859" s="13">
        <f t="shared" si="2425"/>
        <v>1.5707200116349435E-2</v>
      </c>
      <c r="AE1859" s="13">
        <f t="shared" si="2426"/>
        <v>1.9169379264795675E-2</v>
      </c>
      <c r="AF1859" s="13">
        <f t="shared" si="2427"/>
        <v>1.1697345761040139E-2</v>
      </c>
      <c r="AG1859" s="13">
        <f t="shared" si="2428"/>
        <v>4.7585577659472909E-3</v>
      </c>
      <c r="AH1859" s="13">
        <f t="shared" si="2429"/>
        <v>5.6363142898433749E-3</v>
      </c>
      <c r="AI1859" s="13">
        <f t="shared" si="2430"/>
        <v>8.8875154528303656E-3</v>
      </c>
      <c r="AJ1859" s="13">
        <f t="shared" si="2431"/>
        <v>7.0070552192799665E-3</v>
      </c>
      <c r="AK1859" s="13">
        <f t="shared" si="2432"/>
        <v>3.6829807765455481E-3</v>
      </c>
      <c r="AL1859" s="13">
        <f t="shared" si="2433"/>
        <v>1.1175811260480381E-4</v>
      </c>
      <c r="AM1859" s="13">
        <f t="shared" si="2434"/>
        <v>4.9535202111177425E-3</v>
      </c>
      <c r="AN1859" s="13">
        <f t="shared" si="2435"/>
        <v>6.0453745364782291E-3</v>
      </c>
      <c r="AO1859" s="13">
        <f t="shared" si="2436"/>
        <v>3.6889476300383142E-3</v>
      </c>
      <c r="AP1859" s="13">
        <f t="shared" si="2437"/>
        <v>1.5006883400470459E-3</v>
      </c>
      <c r="AQ1859" s="13">
        <f t="shared" si="2438"/>
        <v>4.5786747057922477E-4</v>
      </c>
      <c r="AR1859" s="13">
        <f t="shared" si="2439"/>
        <v>1.3757340006782346E-3</v>
      </c>
      <c r="AS1859" s="13">
        <f t="shared" si="2440"/>
        <v>2.169300106639674E-3</v>
      </c>
      <c r="AT1859" s="13">
        <f t="shared" si="2441"/>
        <v>1.7103098965159393E-3</v>
      </c>
      <c r="AU1859" s="13">
        <f t="shared" si="2442"/>
        <v>8.9895659070474533E-4</v>
      </c>
      <c r="AV1859" s="13">
        <f t="shared" si="2443"/>
        <v>3.5437566911896519E-4</v>
      </c>
      <c r="AW1859" s="13">
        <f t="shared" si="2444"/>
        <v>5.9740795019460784E-6</v>
      </c>
      <c r="AX1859" s="13">
        <f t="shared" si="2445"/>
        <v>1.301810756648439E-3</v>
      </c>
      <c r="AY1859" s="13">
        <f t="shared" si="2446"/>
        <v>1.588755726057714E-3</v>
      </c>
      <c r="AZ1859" s="13">
        <f t="shared" si="2447"/>
        <v>9.6947453544618133E-4</v>
      </c>
      <c r="BA1859" s="13">
        <f t="shared" si="2448"/>
        <v>3.9438866506801023E-4</v>
      </c>
      <c r="BB1859" s="13">
        <f t="shared" si="2449"/>
        <v>1.2032994172137427E-4</v>
      </c>
      <c r="BC1859" s="13">
        <f t="shared" si="2450"/>
        <v>2.9370610582172697E-5</v>
      </c>
      <c r="BD1859" s="13">
        <f t="shared" si="2451"/>
        <v>2.7982885376481436E-4</v>
      </c>
      <c r="BE1859" s="13">
        <f t="shared" si="2452"/>
        <v>4.4124282892885058E-4</v>
      </c>
      <c r="BF1859" s="13">
        <f t="shared" si="2453"/>
        <v>3.4788269948167851E-4</v>
      </c>
      <c r="BG1859" s="13">
        <f t="shared" si="2454"/>
        <v>1.8285074893636309E-4</v>
      </c>
      <c r="BH1859" s="13">
        <f t="shared" si="2455"/>
        <v>7.2081185202089358E-5</v>
      </c>
      <c r="BI1859" s="13">
        <f t="shared" si="2456"/>
        <v>2.2731970376325435E-5</v>
      </c>
      <c r="BJ1859" s="14">
        <f t="shared" si="2457"/>
        <v>0.45500331666569571</v>
      </c>
      <c r="BK1859" s="14">
        <f t="shared" si="2458"/>
        <v>0.25000027089329835</v>
      </c>
      <c r="BL1859" s="14">
        <f t="shared" si="2459"/>
        <v>0.27659830843373562</v>
      </c>
      <c r="BM1859" s="14">
        <f t="shared" si="2460"/>
        <v>0.52838322685834849</v>
      </c>
      <c r="BN1859" s="14">
        <f t="shared" si="2461"/>
        <v>0.47010924862201642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1.5221</v>
      </c>
      <c r="F1860" s="10">
        <f>VLOOKUP(B1860,home!$B$2:$E$405,3,FALSE)</f>
        <v>0.98550000000000004</v>
      </c>
      <c r="G1860" s="10">
        <f>VLOOKUP(C1860,away!$B$2:$E$405,4,FALSE)</f>
        <v>1.3140000000000001</v>
      </c>
      <c r="H1860" s="10">
        <f>VLOOKUP(A1860,away!$A$2:$E$405,3,FALSE)</f>
        <v>1.1471</v>
      </c>
      <c r="I1860" s="10">
        <f>VLOOKUP(C1860,away!$B$2:$E$405,3,FALSE)</f>
        <v>0.54490000000000005</v>
      </c>
      <c r="J1860" s="10">
        <f>VLOOKUP(B1860,home!$B$2:$E$405,4,FALSE)</f>
        <v>0.76280000000000003</v>
      </c>
      <c r="K1860" s="12">
        <f t="shared" si="2406"/>
        <v>1.9710388287000002</v>
      </c>
      <c r="L1860" s="12">
        <f t="shared" si="2407"/>
        <v>0.4767917938120001</v>
      </c>
      <c r="M1860" s="13">
        <f t="shared" si="2408"/>
        <v>8.6480993067578379E-2</v>
      </c>
      <c r="N1860" s="13">
        <f t="shared" si="2409"/>
        <v>0.17045739528073253</v>
      </c>
      <c r="O1860" s="13">
        <f t="shared" si="2410"/>
        <v>4.1233427815333838E-2</v>
      </c>
      <c r="P1860" s="13">
        <f t="shared" si="2411"/>
        <v>8.127268726442162E-2</v>
      </c>
      <c r="Q1860" s="13">
        <f t="shared" si="2412"/>
        <v>0.16798907236869406</v>
      </c>
      <c r="R1860" s="13">
        <f t="shared" si="2413"/>
        <v>9.8298800065453208E-3</v>
      </c>
      <c r="S1860" s="13">
        <f t="shared" si="2414"/>
        <v>1.9094512738825099E-2</v>
      </c>
      <c r="T1860" s="13">
        <f t="shared" si="2415"/>
        <v>8.0095811155483532E-2</v>
      </c>
      <c r="U1860" s="13">
        <f t="shared" si="2416"/>
        <v>1.9375075174362637E-2</v>
      </c>
      <c r="V1860" s="13">
        <f t="shared" si="2417"/>
        <v>1.9938387066243471E-3</v>
      </c>
      <c r="W1860" s="13">
        <f t="shared" si="2418"/>
        <v>0.11037099481199671</v>
      </c>
      <c r="X1860" s="13">
        <f t="shared" si="2419"/>
        <v>5.2623984601226859E-2</v>
      </c>
      <c r="Y1860" s="13">
        <f t="shared" si="2420"/>
        <v>1.2545342007777011E-2</v>
      </c>
      <c r="Z1860" s="13">
        <f t="shared" si="2421"/>
        <v>1.5622687070924865E-3</v>
      </c>
      <c r="AA1860" s="13">
        <f t="shared" si="2422"/>
        <v>3.0792922825422378E-3</v>
      </c>
      <c r="AB1860" s="13">
        <f t="shared" si="2423"/>
        <v>3.0347023269035023E-3</v>
      </c>
      <c r="AC1860" s="13">
        <f t="shared" si="2424"/>
        <v>1.1711000295503788E-4</v>
      </c>
      <c r="AD1860" s="13">
        <f t="shared" si="2425"/>
        <v>5.4386379084172945E-2</v>
      </c>
      <c r="AE1860" s="13">
        <f t="shared" si="2426"/>
        <v>2.593097924248226E-2</v>
      </c>
      <c r="AF1860" s="13">
        <f t="shared" si="2427"/>
        <v>6.1818390541624278E-3</v>
      </c>
      <c r="AG1860" s="13">
        <f t="shared" si="2428"/>
        <v>9.824833772303942E-4</v>
      </c>
      <c r="AH1860" s="13">
        <f t="shared" si="2429"/>
        <v>1.8621922481774515E-4</v>
      </c>
      <c r="AI1860" s="13">
        <f t="shared" si="2430"/>
        <v>3.6704532276619038E-4</v>
      </c>
      <c r="AJ1860" s="13">
        <f t="shared" si="2431"/>
        <v>3.6173029153244282E-4</v>
      </c>
      <c r="AK1860" s="13">
        <f t="shared" si="2432"/>
        <v>2.3766148337580511E-4</v>
      </c>
      <c r="AL1860" s="13">
        <f t="shared" si="2433"/>
        <v>4.4022827713196182E-6</v>
      </c>
      <c r="AM1860" s="13">
        <f t="shared" si="2434"/>
        <v>2.1439532985460495E-2</v>
      </c>
      <c r="AN1860" s="13">
        <f t="shared" si="2435"/>
        <v>1.0222193390629256E-2</v>
      </c>
      <c r="AO1860" s="13">
        <f t="shared" si="2436"/>
        <v>2.4369289617056466E-3</v>
      </c>
      <c r="AP1860" s="13">
        <f t="shared" si="2437"/>
        <v>3.8730257701468344E-4</v>
      </c>
      <c r="AQ1860" s="13">
        <f t="shared" si="2438"/>
        <v>4.6165672610710302E-5</v>
      </c>
      <c r="AR1860" s="13">
        <f t="shared" si="2439"/>
        <v>1.7757559648626571E-5</v>
      </c>
      <c r="AS1860" s="13">
        <f t="shared" si="2440"/>
        <v>3.5000839570399304E-5</v>
      </c>
      <c r="AT1860" s="13">
        <f t="shared" si="2441"/>
        <v>3.449400691517824E-5</v>
      </c>
      <c r="AU1860" s="13">
        <f t="shared" si="2442"/>
        <v>2.2663008995754198E-5</v>
      </c>
      <c r="AV1860" s="13">
        <f t="shared" si="2443"/>
        <v>1.116741767645223E-5</v>
      </c>
      <c r="AW1860" s="13">
        <f t="shared" si="2444"/>
        <v>1.149209972914793E-7</v>
      </c>
      <c r="AX1860" s="13">
        <f t="shared" si="2445"/>
        <v>7.0430253305895042E-3</v>
      </c>
      <c r="AY1860" s="13">
        <f t="shared" si="2446"/>
        <v>3.3580566812351246E-3</v>
      </c>
      <c r="AZ1860" s="13">
        <f t="shared" si="2447"/>
        <v>8.0054693438423336E-4</v>
      </c>
      <c r="BA1860" s="13">
        <f t="shared" si="2448"/>
        <v>1.2723140295858542E-4</v>
      </c>
      <c r="BB1860" s="13">
        <f t="shared" si="2449"/>
        <v>1.5165722211460335E-5</v>
      </c>
      <c r="BC1860" s="13">
        <f t="shared" si="2450"/>
        <v>1.4461783795313336E-6</v>
      </c>
      <c r="BD1860" s="13">
        <f t="shared" si="2451"/>
        <v>1.4111097864320417E-6</v>
      </c>
      <c r="BE1860" s="13">
        <f t="shared" si="2452"/>
        <v>2.781352180616119E-6</v>
      </c>
      <c r="BF1860" s="13">
        <f t="shared" si="2453"/>
        <v>2.7410765721418941E-6</v>
      </c>
      <c r="BG1860" s="13">
        <f t="shared" si="2454"/>
        <v>1.8009227853771892E-6</v>
      </c>
      <c r="BH1860" s="13">
        <f t="shared" si="2455"/>
        <v>8.8742218436724932E-7</v>
      </c>
      <c r="BI1860" s="13">
        <f t="shared" si="2456"/>
        <v>3.4982871656752388E-7</v>
      </c>
      <c r="BJ1860" s="14">
        <f t="shared" si="2457"/>
        <v>0.72744187682113814</v>
      </c>
      <c r="BK1860" s="14">
        <f t="shared" si="2458"/>
        <v>0.1923216007444109</v>
      </c>
      <c r="BL1860" s="14">
        <f t="shared" si="2459"/>
        <v>7.7836088473211607E-2</v>
      </c>
      <c r="BM1860" s="14">
        <f t="shared" si="2460"/>
        <v>0.43854043718230939</v>
      </c>
      <c r="BN1860" s="14">
        <f t="shared" si="2461"/>
        <v>0.55726345580330572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1.5221</v>
      </c>
      <c r="F1861" s="10">
        <f>VLOOKUP(B1861,home!$B$2:$E$405,3,FALSE)</f>
        <v>1.3960999999999999</v>
      </c>
      <c r="G1861" s="10">
        <f>VLOOKUP(C1861,away!$B$2:$E$405,4,FALSE)</f>
        <v>0.80300000000000005</v>
      </c>
      <c r="H1861" s="10">
        <f>VLOOKUP(A1861,away!$A$2:$E$405,3,FALSE)</f>
        <v>1.1471</v>
      </c>
      <c r="I1861" s="10">
        <f>VLOOKUP(C1861,away!$B$2:$E$405,3,FALSE)</f>
        <v>1.0654999999999999</v>
      </c>
      <c r="J1861" s="10">
        <f>VLOOKUP(B1861,home!$B$2:$E$405,4,FALSE)</f>
        <v>0.98070000000000002</v>
      </c>
      <c r="K1861" s="12">
        <f t="shared" si="2406"/>
        <v>1.70637805943</v>
      </c>
      <c r="L1861" s="12">
        <f t="shared" si="2407"/>
        <v>1.1986459135349998</v>
      </c>
      <c r="M1861" s="13">
        <f t="shared" si="2408"/>
        <v>5.4747478126381428E-2</v>
      </c>
      <c r="N1861" s="13">
        <f t="shared" si="2409"/>
        <v>9.3419895483981108E-2</v>
      </c>
      <c r="O1861" s="13">
        <f t="shared" si="2410"/>
        <v>6.5622840932533885E-2</v>
      </c>
      <c r="P1861" s="13">
        <f t="shared" si="2411"/>
        <v>0.11197737596474072</v>
      </c>
      <c r="Q1861" s="13">
        <f t="shared" si="2412"/>
        <v>7.9704829984054565E-2</v>
      </c>
      <c r="R1861" s="13">
        <f t="shared" si="2413"/>
        <v>3.9329275059169534E-2</v>
      </c>
      <c r="S1861" s="13">
        <f t="shared" si="2414"/>
        <v>5.725803798214911E-2</v>
      </c>
      <c r="T1861" s="13">
        <f t="shared" si="2415"/>
        <v>9.5537868749388924E-2</v>
      </c>
      <c r="U1861" s="13">
        <f t="shared" si="2416"/>
        <v>6.7110612054254407E-2</v>
      </c>
      <c r="V1861" s="13">
        <f t="shared" si="2417"/>
        <v>1.3012481356938674E-2</v>
      </c>
      <c r="W1861" s="13">
        <f t="shared" si="2418"/>
        <v>4.533552437179638E-2</v>
      </c>
      <c r="X1861" s="13">
        <f t="shared" si="2419"/>
        <v>5.4341241026220115E-2</v>
      </c>
      <c r="Y1861" s="13">
        <f t="shared" si="2420"/>
        <v>3.2567953246249615E-2</v>
      </c>
      <c r="Z1861" s="13">
        <f t="shared" si="2421"/>
        <v>1.5713958277322512E-2</v>
      </c>
      <c r="AA1861" s="13">
        <f t="shared" si="2422"/>
        <v>2.6813953631221573E-2</v>
      </c>
      <c r="AB1861" s="13">
        <f t="shared" si="2423"/>
        <v>2.2877371081444942E-2</v>
      </c>
      <c r="AC1861" s="13">
        <f t="shared" si="2424"/>
        <v>1.6634367999751312E-3</v>
      </c>
      <c r="AD1861" s="13">
        <f t="shared" si="2425"/>
        <v>1.9339886025196845E-2</v>
      </c>
      <c r="AE1861" s="13">
        <f t="shared" si="2426"/>
        <v>2.3181675352334848E-2</v>
      </c>
      <c r="AF1861" s="13">
        <f t="shared" si="2427"/>
        <v>1.3893310214985598E-2</v>
      </c>
      <c r="AG1861" s="13">
        <f t="shared" si="2428"/>
        <v>5.5510531715555174E-3</v>
      </c>
      <c r="AH1861" s="13">
        <f t="shared" si="2429"/>
        <v>4.7088679686430315E-3</v>
      </c>
      <c r="AI1861" s="13">
        <f t="shared" si="2430"/>
        <v>8.0351089864451799E-3</v>
      </c>
      <c r="AJ1861" s="13">
        <f t="shared" si="2431"/>
        <v>6.8554668397994428E-3</v>
      </c>
      <c r="AK1861" s="13">
        <f t="shared" si="2432"/>
        <v>3.89933940086123E-3</v>
      </c>
      <c r="AL1861" s="13">
        <f t="shared" si="2433"/>
        <v>1.3609195843827766E-4</v>
      </c>
      <c r="AM1861" s="13">
        <f t="shared" si="2434"/>
        <v>6.6002314370545495E-3</v>
      </c>
      <c r="AN1861" s="13">
        <f t="shared" si="2435"/>
        <v>7.9113404404106743E-3</v>
      </c>
      <c r="AO1861" s="13">
        <f t="shared" si="2436"/>
        <v>4.7414479447412212E-3</v>
      </c>
      <c r="AP1861" s="13">
        <f t="shared" si="2437"/>
        <v>1.8944390677343289E-3</v>
      </c>
      <c r="AQ1861" s="13">
        <f t="shared" si="2438"/>
        <v>5.6769041174520231E-4</v>
      </c>
      <c r="AR1861" s="13">
        <f t="shared" si="2439"/>
        <v>1.1288530695979652E-3</v>
      </c>
      <c r="AS1861" s="13">
        <f t="shared" si="2440"/>
        <v>1.9262501102821742E-3</v>
      </c>
      <c r="AT1861" s="13">
        <f t="shared" si="2441"/>
        <v>1.6434554625800605E-3</v>
      </c>
      <c r="AU1861" s="13">
        <f t="shared" si="2442"/>
        <v>9.3478544766566565E-4</v>
      </c>
      <c r="AV1861" s="13">
        <f t="shared" si="2443"/>
        <v>3.9877434454278559E-4</v>
      </c>
      <c r="AW1861" s="13">
        <f t="shared" si="2444"/>
        <v>7.7320762918887439E-6</v>
      </c>
      <c r="AX1861" s="13">
        <f t="shared" si="2445"/>
        <v>1.8770816852250055E-3</v>
      </c>
      <c r="AY1861" s="13">
        <f t="shared" si="2446"/>
        <v>2.2499562913663434E-3</v>
      </c>
      <c r="AZ1861" s="13">
        <f t="shared" si="2447"/>
        <v>1.3484504571393157E-3</v>
      </c>
      <c r="BA1861" s="13">
        <f t="shared" si="2448"/>
        <v>5.3877154335148095E-4</v>
      </c>
      <c r="BB1861" s="13">
        <f t="shared" si="2449"/>
        <v>1.6144907719179948E-4</v>
      </c>
      <c r="BC1861" s="13">
        <f t="shared" si="2450"/>
        <v>3.8704055323989443E-5</v>
      </c>
      <c r="BD1861" s="13">
        <f t="shared" si="2451"/>
        <v>2.2551585314250675E-4</v>
      </c>
      <c r="BE1861" s="13">
        <f t="shared" si="2452"/>
        <v>3.8481530385601147E-4</v>
      </c>
      <c r="BF1861" s="13">
        <f t="shared" si="2453"/>
        <v>3.2832019571639345E-4</v>
      </c>
      <c r="BG1861" s="13">
        <f t="shared" si="2454"/>
        <v>1.8674612614607243E-4</v>
      </c>
      <c r="BH1861" s="13">
        <f t="shared" si="2455"/>
        <v>7.9664873084801262E-5</v>
      </c>
      <c r="BI1861" s="13">
        <f t="shared" si="2456"/>
        <v>2.718767830783607E-5</v>
      </c>
      <c r="BJ1861" s="14">
        <f t="shared" si="2457"/>
        <v>0.4908028000370474</v>
      </c>
      <c r="BK1861" s="14">
        <f t="shared" si="2458"/>
        <v>0.24104485847998969</v>
      </c>
      <c r="BL1861" s="14">
        <f t="shared" si="2459"/>
        <v>0.25251720441929548</v>
      </c>
      <c r="BM1861" s="14">
        <f t="shared" si="2460"/>
        <v>0.55303490144771927</v>
      </c>
      <c r="BN1861" s="14">
        <f t="shared" si="2461"/>
        <v>0.4448016955508613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1.5207999999999999</v>
      </c>
      <c r="F1862" s="10">
        <f>VLOOKUP(B1862,home!$B$2:$E$405,3,FALSE)</f>
        <v>1.1397999999999999</v>
      </c>
      <c r="G1862" s="10">
        <f>VLOOKUP(C1862,away!$B$2:$E$405,4,FALSE)</f>
        <v>0.92059999999999997</v>
      </c>
      <c r="H1862" s="10">
        <f>VLOOKUP(A1862,away!$A$2:$E$405,3,FALSE)</f>
        <v>1.1375</v>
      </c>
      <c r="I1862" s="10">
        <f>VLOOKUP(C1862,away!$B$2:$E$405,3,FALSE)</f>
        <v>1.1721999999999999</v>
      </c>
      <c r="J1862" s="10">
        <f>VLOOKUP(B1862,home!$B$2:$E$405,4,FALSE)</f>
        <v>0.99629999999999996</v>
      </c>
      <c r="K1862" s="12">
        <f t="shared" si="2406"/>
        <v>1.5957752575039996</v>
      </c>
      <c r="L1862" s="12">
        <f t="shared" si="2407"/>
        <v>1.3284440032499998</v>
      </c>
      <c r="M1862" s="13">
        <f t="shared" si="2408"/>
        <v>5.3706606403845926E-2</v>
      </c>
      <c r="N1862" s="13">
        <f t="shared" si="2409"/>
        <v>8.5703673663763191E-2</v>
      </c>
      <c r="O1862" s="13">
        <f t="shared" si="2410"/>
        <v>7.1346219212097162E-2</v>
      </c>
      <c r="P1862" s="13">
        <f t="shared" si="2411"/>
        <v>0.11385253133512116</v>
      </c>
      <c r="Q1862" s="13">
        <f t="shared" si="2412"/>
        <v>6.838190095491524E-2</v>
      </c>
      <c r="R1862" s="13">
        <f t="shared" si="2413"/>
        <v>4.7389728533435205E-2</v>
      </c>
      <c r="S1862" s="13">
        <f t="shared" si="2414"/>
        <v>6.0338940399362627E-2</v>
      </c>
      <c r="T1862" s="13">
        <f t="shared" si="2415"/>
        <v>9.0841526254392582E-2</v>
      </c>
      <c r="U1862" s="13">
        <f t="shared" si="2416"/>
        <v>7.5623356253487206E-2</v>
      </c>
      <c r="V1862" s="13">
        <f t="shared" si="2417"/>
        <v>1.421248926454129E-2</v>
      </c>
      <c r="W1862" s="13">
        <f t="shared" si="2418"/>
        <v>3.6374048534980948E-2</v>
      </c>
      <c r="X1862" s="13">
        <f t="shared" si="2419"/>
        <v>4.8320886650219885E-2</v>
      </c>
      <c r="Y1862" s="13">
        <f t="shared" si="2420"/>
        <v>3.2095796051103791E-2</v>
      </c>
      <c r="Z1862" s="13">
        <f t="shared" si="2421"/>
        <v>2.0984866895295808E-2</v>
      </c>
      <c r="AA1862" s="13">
        <f t="shared" si="2422"/>
        <v>3.348713137352783E-2</v>
      </c>
      <c r="AB1862" s="13">
        <f t="shared" si="2423"/>
        <v>2.6718967845330819E-2</v>
      </c>
      <c r="AC1862" s="13">
        <f t="shared" si="2424"/>
        <v>1.8830642863256143E-3</v>
      </c>
      <c r="AD1862" s="13">
        <f t="shared" si="2425"/>
        <v>1.4511201666843054E-2</v>
      </c>
      <c r="AE1862" s="13">
        <f t="shared" si="2426"/>
        <v>1.9277318834269058E-2</v>
      </c>
      <c r="AF1862" s="13">
        <f t="shared" si="2427"/>
        <v>1.2804419302061505E-2</v>
      </c>
      <c r="AG1862" s="13">
        <f t="shared" si="2428"/>
        <v>5.6699846789740526E-3</v>
      </c>
      <c r="AH1862" s="13">
        <f t="shared" si="2429"/>
        <v>6.969305146513791E-3</v>
      </c>
      <c r="AI1862" s="13">
        <f t="shared" si="2430"/>
        <v>1.1121444714801995E-2</v>
      </c>
      <c r="AJ1862" s="13">
        <f t="shared" si="2431"/>
        <v>8.8736631517898259E-3</v>
      </c>
      <c r="AK1862" s="13">
        <f t="shared" si="2432"/>
        <v>4.7201240336837199E-3</v>
      </c>
      <c r="AL1862" s="13">
        <f t="shared" si="2433"/>
        <v>1.596761739535876E-4</v>
      </c>
      <c r="AM1862" s="13">
        <f t="shared" si="2434"/>
        <v>4.6313233153197839E-3</v>
      </c>
      <c r="AN1862" s="13">
        <f t="shared" si="2435"/>
        <v>6.1524536853484755E-3</v>
      </c>
      <c r="AO1862" s="13">
        <f t="shared" si="2436"/>
        <v>4.0865951017872723E-3</v>
      </c>
      <c r="AP1862" s="13">
        <f t="shared" si="2437"/>
        <v>1.8096042522267085E-3</v>
      </c>
      <c r="AQ1862" s="13">
        <f t="shared" si="2438"/>
        <v>6.009894792815679E-4</v>
      </c>
      <c r="AR1862" s="13">
        <f t="shared" si="2439"/>
        <v>1.851666325741119E-3</v>
      </c>
      <c r="AS1862" s="13">
        <f t="shared" si="2440"/>
        <v>2.9548433077710196E-3</v>
      </c>
      <c r="AT1862" s="13">
        <f t="shared" si="2441"/>
        <v>2.3576329201711343E-3</v>
      </c>
      <c r="AU1862" s="13">
        <f t="shared" si="2442"/>
        <v>1.2540840934286662E-3</v>
      </c>
      <c r="AV1862" s="13">
        <f t="shared" si="2443"/>
        <v>5.0030909178070001E-4</v>
      </c>
      <c r="AW1862" s="13">
        <f t="shared" si="2444"/>
        <v>9.4027003668694044E-6</v>
      </c>
      <c r="AX1862" s="13">
        <f t="shared" si="2445"/>
        <v>1.2317585260147848E-3</v>
      </c>
      <c r="AY1862" s="13">
        <f t="shared" si="2446"/>
        <v>1.6363222273363999E-3</v>
      </c>
      <c r="AZ1862" s="13">
        <f t="shared" si="2447"/>
        <v>1.0868812251448618E-3</v>
      </c>
      <c r="BA1862" s="13">
        <f t="shared" si="2448"/>
        <v>4.8128694859623497E-4</v>
      </c>
      <c r="BB1862" s="13">
        <f t="shared" si="2449"/>
        <v>1.5984069017628986E-4</v>
      </c>
      <c r="BC1862" s="13">
        <f t="shared" si="2450"/>
        <v>4.2467881268006634E-5</v>
      </c>
      <c r="BD1862" s="13">
        <f t="shared" si="2451"/>
        <v>4.0997250440845856E-4</v>
      </c>
      <c r="BE1862" s="13">
        <f t="shared" si="2452"/>
        <v>6.5422397879196772E-4</v>
      </c>
      <c r="BF1862" s="13">
        <f t="shared" si="2453"/>
        <v>5.2199721911102171E-4</v>
      </c>
      <c r="BG1862" s="13">
        <f t="shared" si="2454"/>
        <v>2.7766341558108743E-4</v>
      </c>
      <c r="BH1862" s="13">
        <f t="shared" si="2455"/>
        <v>1.1077210212458749E-4</v>
      </c>
      <c r="BI1862" s="13">
        <f t="shared" si="2456"/>
        <v>3.5353475958424554E-5</v>
      </c>
      <c r="BJ1862" s="14">
        <f t="shared" si="2457"/>
        <v>0.43590027992402364</v>
      </c>
      <c r="BK1862" s="14">
        <f t="shared" si="2458"/>
        <v>0.24578963009048663</v>
      </c>
      <c r="BL1862" s="14">
        <f t="shared" si="2459"/>
        <v>0.29717845869953569</v>
      </c>
      <c r="BM1862" s="14">
        <f t="shared" si="2460"/>
        <v>0.55784565597919478</v>
      </c>
      <c r="BN1862" s="14">
        <f t="shared" si="2461"/>
        <v>0.44038066010317789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1.5207999999999999</v>
      </c>
      <c r="F1863" s="10">
        <f>VLOOKUP(B1863,home!$B$2:$E$405,3,FALSE)</f>
        <v>1.3150999999999999</v>
      </c>
      <c r="G1863" s="10">
        <f>VLOOKUP(C1863,away!$B$2:$E$405,4,FALSE)</f>
        <v>0.74519999999999997</v>
      </c>
      <c r="H1863" s="10">
        <f>VLOOKUP(A1863,away!$A$2:$E$405,3,FALSE)</f>
        <v>1.1375</v>
      </c>
      <c r="I1863" s="10">
        <f>VLOOKUP(C1863,away!$B$2:$E$405,3,FALSE)</f>
        <v>0.64470000000000005</v>
      </c>
      <c r="J1863" s="10">
        <f>VLOOKUP(B1863,home!$B$2:$E$405,4,FALSE)</f>
        <v>1.0548999999999999</v>
      </c>
      <c r="K1863" s="12">
        <f t="shared" si="2406"/>
        <v>1.4904030404159996</v>
      </c>
      <c r="L1863" s="12">
        <f t="shared" si="2407"/>
        <v>0.77360695912499999</v>
      </c>
      <c r="M1863" s="13">
        <f t="shared" si="2408"/>
        <v>0.10393287722140118</v>
      </c>
      <c r="N1863" s="13">
        <f t="shared" si="2409"/>
        <v>0.1549018762099591</v>
      </c>
      <c r="O1863" s="13">
        <f t="shared" si="2410"/>
        <v>8.0403197100360146E-2</v>
      </c>
      <c r="P1863" s="13">
        <f t="shared" si="2411"/>
        <v>0.11983316941754364</v>
      </c>
      <c r="Q1863" s="13">
        <f t="shared" si="2412"/>
        <v>0.11543311363473294</v>
      </c>
      <c r="R1863" s="13">
        <f t="shared" si="2413"/>
        <v>3.1100236406368813E-2</v>
      </c>
      <c r="S1863" s="13">
        <f t="shared" si="2414"/>
        <v>3.4541496580681605E-2</v>
      </c>
      <c r="T1863" s="13">
        <f t="shared" si="2415"/>
        <v>8.9299860021296321E-2</v>
      </c>
      <c r="U1863" s="13">
        <f t="shared" si="2416"/>
        <v>4.6351886897708437E-2</v>
      </c>
      <c r="V1863" s="13">
        <f t="shared" si="2417"/>
        <v>4.4250964044705602E-3</v>
      </c>
      <c r="W1863" s="13">
        <f t="shared" si="2418"/>
        <v>5.7347287841963843E-2</v>
      </c>
      <c r="X1863" s="13">
        <f t="shared" si="2419"/>
        <v>4.4364260961487732E-2</v>
      </c>
      <c r="Y1863" s="13">
        <f t="shared" si="2420"/>
        <v>1.7160250508122234E-2</v>
      </c>
      <c r="Z1863" s="13">
        <f t="shared" si="2421"/>
        <v>8.0197864381331991E-3</v>
      </c>
      <c r="AA1863" s="13">
        <f t="shared" si="2422"/>
        <v>1.1952714090880719E-2</v>
      </c>
      <c r="AB1863" s="13">
        <f t="shared" si="2423"/>
        <v>8.9071807111358939E-3</v>
      </c>
      <c r="AC1863" s="13">
        <f t="shared" si="2424"/>
        <v>3.1887968303588284E-4</v>
      </c>
      <c r="AD1863" s="13">
        <f t="shared" si="2425"/>
        <v>2.1367643039818602E-2</v>
      </c>
      <c r="AE1863" s="13">
        <f t="shared" si="2426"/>
        <v>1.6530157355702541E-2</v>
      </c>
      <c r="AF1863" s="13">
        <f t="shared" si="2427"/>
        <v>6.3939223829013962E-3</v>
      </c>
      <c r="AG1863" s="13">
        <f t="shared" si="2428"/>
        <v>1.6487942838392079E-3</v>
      </c>
      <c r="AH1863" s="13">
        <f t="shared" si="2429"/>
        <v>1.5510406498090343E-3</v>
      </c>
      <c r="AI1863" s="13">
        <f t="shared" si="2430"/>
        <v>2.3116757002841926E-3</v>
      </c>
      <c r="AJ1863" s="13">
        <f t="shared" si="2431"/>
        <v>1.722664246079673E-3</v>
      </c>
      <c r="AK1863" s="13">
        <f t="shared" si="2432"/>
        <v>8.5582134332436003E-4</v>
      </c>
      <c r="AL1863" s="13">
        <f t="shared" si="2433"/>
        <v>1.4706554500420628E-5</v>
      </c>
      <c r="AM1863" s="13">
        <f t="shared" si="2434"/>
        <v>6.3692800306138775E-3</v>
      </c>
      <c r="AN1863" s="13">
        <f t="shared" si="2435"/>
        <v>4.9273193562987885E-3</v>
      </c>
      <c r="AO1863" s="13">
        <f t="shared" si="2436"/>
        <v>1.9059042719320291E-3</v>
      </c>
      <c r="AP1863" s="13">
        <f t="shared" si="2437"/>
        <v>4.9147360273089468E-4</v>
      </c>
      <c r="AQ1863" s="13">
        <f t="shared" si="2438"/>
        <v>9.5051849824713918E-5</v>
      </c>
      <c r="AR1863" s="13">
        <f t="shared" si="2439"/>
        <v>2.3997916811560634E-4</v>
      </c>
      <c r="AS1863" s="13">
        <f t="shared" si="2440"/>
        <v>3.5766568179600199E-4</v>
      </c>
      <c r="AT1863" s="13">
        <f t="shared" si="2441"/>
        <v>2.6653300980061144E-4</v>
      </c>
      <c r="AU1863" s="13">
        <f t="shared" si="2442"/>
        <v>1.3241386939268621E-4</v>
      </c>
      <c r="AV1863" s="13">
        <f t="shared" si="2443"/>
        <v>4.9337508384026661E-5</v>
      </c>
      <c r="AW1863" s="13">
        <f t="shared" si="2444"/>
        <v>4.7101260718360399E-7</v>
      </c>
      <c r="AX1863" s="13">
        <f t="shared" si="2445"/>
        <v>1.5821323871479703E-3</v>
      </c>
      <c r="AY1863" s="13">
        <f t="shared" si="2446"/>
        <v>1.2239486249547187E-3</v>
      </c>
      <c r="AZ1863" s="13">
        <f t="shared" si="2447"/>
        <v>4.7342758693822248E-4</v>
      </c>
      <c r="BA1863" s="13">
        <f t="shared" si="2448"/>
        <v>1.2208229196572162E-4</v>
      </c>
      <c r="BB1863" s="13">
        <f t="shared" si="2449"/>
        <v>2.3610927662653077E-5</v>
      </c>
      <c r="BC1863" s="13">
        <f t="shared" si="2450"/>
        <v>3.6531155902450799E-6</v>
      </c>
      <c r="BD1863" s="13">
        <f t="shared" si="2451"/>
        <v>3.0941592416543543E-5</v>
      </c>
      <c r="BE1863" s="13">
        <f t="shared" si="2452"/>
        <v>4.6115443412929131E-5</v>
      </c>
      <c r="BF1863" s="13">
        <f t="shared" si="2453"/>
        <v>3.4365298536380784E-5</v>
      </c>
      <c r="BG1863" s="13">
        <f t="shared" si="2454"/>
        <v>1.7072715141141806E-5</v>
      </c>
      <c r="BH1863" s="13">
        <f t="shared" si="2455"/>
        <v>6.3613066386285054E-6</v>
      </c>
      <c r="BI1863" s="13">
        <f t="shared" si="2456"/>
        <v>1.8961821510460795E-6</v>
      </c>
      <c r="BJ1863" s="14">
        <f t="shared" si="2457"/>
        <v>0.54166505028548384</v>
      </c>
      <c r="BK1863" s="14">
        <f t="shared" si="2458"/>
        <v>0.26429017448658809</v>
      </c>
      <c r="BL1863" s="14">
        <f t="shared" si="2459"/>
        <v>0.18633909892173692</v>
      </c>
      <c r="BM1863" s="14">
        <f t="shared" si="2460"/>
        <v>0.39348616252922869</v>
      </c>
      <c r="BN1863" s="14">
        <f t="shared" si="2461"/>
        <v>0.60560446999036588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1.5207999999999999</v>
      </c>
      <c r="F1864" s="10">
        <f>VLOOKUP(B1864,home!$B$2:$E$405,3,FALSE)</f>
        <v>0.70140000000000002</v>
      </c>
      <c r="G1864" s="10">
        <f>VLOOKUP(C1864,away!$B$2:$E$405,4,FALSE)</f>
        <v>1.4903999999999999</v>
      </c>
      <c r="H1864" s="10">
        <f>VLOOKUP(A1864,away!$A$2:$E$405,3,FALSE)</f>
        <v>1.1375</v>
      </c>
      <c r="I1864" s="10">
        <f>VLOOKUP(C1864,away!$B$2:$E$405,3,FALSE)</f>
        <v>1.0548999999999999</v>
      </c>
      <c r="J1864" s="10">
        <f>VLOOKUP(B1864,home!$B$2:$E$405,4,FALSE)</f>
        <v>0.64470000000000005</v>
      </c>
      <c r="K1864" s="12">
        <f t="shared" si="2406"/>
        <v>1.5897934644479998</v>
      </c>
      <c r="L1864" s="12">
        <f t="shared" si="2407"/>
        <v>0.77360695912499999</v>
      </c>
      <c r="M1864" s="13">
        <f t="shared" si="2408"/>
        <v>9.4099699710234422E-2</v>
      </c>
      <c r="N1864" s="13">
        <f t="shared" si="2409"/>
        <v>0.14959908760585003</v>
      </c>
      <c r="O1864" s="13">
        <f t="shared" si="2410"/>
        <v>7.279618254741009E-2</v>
      </c>
      <c r="P1864" s="13">
        <f t="shared" si="2411"/>
        <v>0.11573089525063611</v>
      </c>
      <c r="Q1864" s="13">
        <f t="shared" si="2412"/>
        <v>0.11891582588158212</v>
      </c>
      <c r="R1864" s="13">
        <f t="shared" si="2413"/>
        <v>2.8157816708205156E-2</v>
      </c>
      <c r="S1864" s="13">
        <f t="shared" si="2414"/>
        <v>3.5583642022124863E-2</v>
      </c>
      <c r="T1864" s="13">
        <f t="shared" si="2415"/>
        <v>9.1994110452088718E-2</v>
      </c>
      <c r="U1864" s="13">
        <f t="shared" si="2416"/>
        <v>4.4765112975829253E-2</v>
      </c>
      <c r="V1864" s="13">
        <f t="shared" si="2417"/>
        <v>4.8626046631389721E-3</v>
      </c>
      <c r="W1864" s="13">
        <f t="shared" si="2418"/>
        <v>6.3017200935325174E-2</v>
      </c>
      <c r="X1864" s="13">
        <f t="shared" si="2419"/>
        <v>4.8750545188146012E-2</v>
      </c>
      <c r="Y1864" s="13">
        <f t="shared" si="2420"/>
        <v>1.8856880509343768E-2</v>
      </c>
      <c r="Z1864" s="13">
        <f t="shared" si="2421"/>
        <v>7.261027653077904E-3</v>
      </c>
      <c r="AA1864" s="13">
        <f t="shared" si="2422"/>
        <v>1.1543534308039449E-2</v>
      </c>
      <c r="AB1864" s="13">
        <f t="shared" si="2423"/>
        <v>9.175917699776194E-3</v>
      </c>
      <c r="AC1864" s="13">
        <f t="shared" si="2424"/>
        <v>3.7377483180598895E-4</v>
      </c>
      <c r="AD1864" s="13">
        <f t="shared" si="2425"/>
        <v>2.5046083548696588E-2</v>
      </c>
      <c r="AE1864" s="13">
        <f t="shared" si="2426"/>
        <v>1.9375824532097855E-2</v>
      </c>
      <c r="AF1864" s="13">
        <f t="shared" si="2427"/>
        <v>7.4946363484078987E-3</v>
      </c>
      <c r="AG1864" s="13">
        <f t="shared" si="2428"/>
        <v>1.9326342784131765E-3</v>
      </c>
      <c r="AH1864" s="13">
        <f t="shared" si="2429"/>
        <v>1.4042953807050329E-3</v>
      </c>
      <c r="AI1864" s="13">
        <f t="shared" si="2430"/>
        <v>2.2325396183993768E-3</v>
      </c>
      <c r="AJ1864" s="13">
        <f t="shared" si="2431"/>
        <v>1.7746384472262812E-3</v>
      </c>
      <c r="AK1864" s="13">
        <f t="shared" si="2432"/>
        <v>9.4043620171949604E-4</v>
      </c>
      <c r="AL1864" s="13">
        <f t="shared" si="2433"/>
        <v>1.8387857151624176E-5</v>
      </c>
      <c r="AM1864" s="13">
        <f t="shared" si="2434"/>
        <v>7.9636199871472753E-3</v>
      </c>
      <c r="AN1864" s="13">
        <f t="shared" si="2435"/>
        <v>6.1607118418840756E-3</v>
      </c>
      <c r="AO1864" s="13">
        <f t="shared" si="2436"/>
        <v>2.3829847770226588E-3</v>
      </c>
      <c r="AP1864" s="13">
        <f t="shared" si="2437"/>
        <v>6.1449786899788839E-4</v>
      </c>
      <c r="AQ1864" s="13">
        <f t="shared" si="2438"/>
        <v>1.1884495695606225E-4</v>
      </c>
      <c r="AR1864" s="13">
        <f t="shared" si="2439"/>
        <v>2.1727453583610104E-4</v>
      </c>
      <c r="AS1864" s="13">
        <f t="shared" si="2440"/>
        <v>3.4542163706320617E-4</v>
      </c>
      <c r="AT1864" s="13">
        <f t="shared" si="2441"/>
        <v>2.7457453054100721E-4</v>
      </c>
      <c r="AU1864" s="13">
        <f t="shared" si="2442"/>
        <v>1.4550559805265697E-4</v>
      </c>
      <c r="AV1864" s="13">
        <f t="shared" si="2443"/>
        <v>5.7830962206177914E-5</v>
      </c>
      <c r="AW1864" s="13">
        <f t="shared" si="2444"/>
        <v>6.2818808622109715E-7</v>
      </c>
      <c r="AX1864" s="13">
        <f t="shared" si="2445"/>
        <v>2.1100851681523664E-3</v>
      </c>
      <c r="AY1864" s="13">
        <f t="shared" si="2446"/>
        <v>1.6323765704291165E-3</v>
      </c>
      <c r="AZ1864" s="13">
        <f t="shared" si="2447"/>
        <v>6.3140893739828256E-4</v>
      </c>
      <c r="BA1864" s="13">
        <f t="shared" si="2448"/>
        <v>1.6282078267501097E-4</v>
      </c>
      <c r="BB1864" s="13">
        <f t="shared" si="2449"/>
        <v>3.1489822641891926E-5</v>
      </c>
      <c r="BC1864" s="13">
        <f t="shared" si="2450"/>
        <v>4.8721491874759192E-6</v>
      </c>
      <c r="BD1864" s="13">
        <f t="shared" si="2451"/>
        <v>2.8014182160576977E-5</v>
      </c>
      <c r="BE1864" s="13">
        <f t="shared" si="2452"/>
        <v>4.4536763710741025E-5</v>
      </c>
      <c r="BF1864" s="13">
        <f t="shared" si="2453"/>
        <v>3.5402127937500476E-5</v>
      </c>
      <c r="BG1864" s="13">
        <f t="shared" si="2454"/>
        <v>1.8760690540863399E-5</v>
      </c>
      <c r="BH1864" s="13">
        <f t="shared" si="2455"/>
        <v>7.4564058025990115E-6</v>
      </c>
      <c r="BI1864" s="13">
        <f t="shared" si="2456"/>
        <v>2.3708290426488089E-6</v>
      </c>
      <c r="BJ1864" s="14">
        <f t="shared" si="2457"/>
        <v>0.56679654214244346</v>
      </c>
      <c r="BK1864" s="14">
        <f t="shared" si="2458"/>
        <v>0.25230138090552112</v>
      </c>
      <c r="BL1864" s="14">
        <f t="shared" si="2459"/>
        <v>0.17396762215020434</v>
      </c>
      <c r="BM1864" s="14">
        <f t="shared" si="2460"/>
        <v>0.41939531676498609</v>
      </c>
      <c r="BN1864" s="14">
        <f t="shared" si="2461"/>
        <v>0.57929950770391792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1.7722</v>
      </c>
      <c r="F1865" s="10">
        <f>VLOOKUP(B1865,home!$B$2:$E$405,3,FALSE)</f>
        <v>1.1285000000000001</v>
      </c>
      <c r="G1865" s="10">
        <f>VLOOKUP(C1865,away!$B$2:$E$405,4,FALSE)</f>
        <v>0.77590000000000003</v>
      </c>
      <c r="H1865" s="10">
        <f>VLOOKUP(A1865,away!$A$2:$E$405,3,FALSE)</f>
        <v>1.5063</v>
      </c>
      <c r="I1865" s="10">
        <f>VLOOKUP(C1865,away!$B$2:$E$405,3,FALSE)</f>
        <v>1.5767</v>
      </c>
      <c r="J1865" s="10">
        <f>VLOOKUP(B1865,home!$B$2:$E$405,4,FALSE)</f>
        <v>0.99580000000000002</v>
      </c>
      <c r="K1865" s="12">
        <f t="shared" si="2406"/>
        <v>1.5517439024300002</v>
      </c>
      <c r="L1865" s="12">
        <f t="shared" si="2407"/>
        <v>2.3650082805179999</v>
      </c>
      <c r="M1865" s="13">
        <f t="shared" si="2408"/>
        <v>1.9905639748657427E-2</v>
      </c>
      <c r="N1865" s="13">
        <f t="shared" si="2409"/>
        <v>3.0888455103947398E-2</v>
      </c>
      <c r="O1865" s="13">
        <f t="shared" si="2410"/>
        <v>4.7077002834583048E-2</v>
      </c>
      <c r="P1865" s="13">
        <f t="shared" si="2411"/>
        <v>7.3051452093244082E-2</v>
      </c>
      <c r="Q1865" s="13">
        <f t="shared" si="2412"/>
        <v>2.3965485931516602E-2</v>
      </c>
      <c r="R1865" s="13">
        <f t="shared" si="2413"/>
        <v>5.5668750762879145E-2</v>
      </c>
      <c r="S1865" s="13">
        <f t="shared" si="2414"/>
        <v>6.7022646851773102E-2</v>
      </c>
      <c r="T1865" s="13">
        <f t="shared" si="2415"/>
        <v>5.6678572674674396E-2</v>
      </c>
      <c r="U1865" s="13">
        <f t="shared" si="2416"/>
        <v>8.6383644552193134E-2</v>
      </c>
      <c r="V1865" s="13">
        <f t="shared" si="2417"/>
        <v>2.7329505816644794E-2</v>
      </c>
      <c r="W1865" s="13">
        <f t="shared" si="2418"/>
        <v>1.2396098887667616E-2</v>
      </c>
      <c r="X1865" s="13">
        <f t="shared" si="2419"/>
        <v>2.931687651545388E-2</v>
      </c>
      <c r="Y1865" s="13">
        <f t="shared" si="2420"/>
        <v>3.4667327858986068E-2</v>
      </c>
      <c r="Z1865" s="13">
        <f t="shared" si="2421"/>
        <v>4.3885685506767295E-2</v>
      </c>
      <c r="AA1865" s="13">
        <f t="shared" si="2422"/>
        <v>6.8099344889086783E-2</v>
      </c>
      <c r="AB1865" s="13">
        <f t="shared" si="2423"/>
        <v>5.2836371595559012E-2</v>
      </c>
      <c r="AC1865" s="13">
        <f t="shared" si="2424"/>
        <v>6.2685126869362418E-3</v>
      </c>
      <c r="AD1865" s="13">
        <f t="shared" si="2425"/>
        <v>4.8088927157143805E-3</v>
      </c>
      <c r="AE1865" s="13">
        <f t="shared" si="2426"/>
        <v>1.1373071092787203E-2</v>
      </c>
      <c r="AF1865" s="13">
        <f t="shared" si="2427"/>
        <v>1.3448703654680819E-2</v>
      </c>
      <c r="AG1865" s="13">
        <f t="shared" si="2428"/>
        <v>1.0602098501850942E-2</v>
      </c>
      <c r="AH1865" s="13">
        <f t="shared" si="2429"/>
        <v>2.5947502404928369E-2</v>
      </c>
      <c r="AI1865" s="13">
        <f t="shared" si="2430"/>
        <v>4.0263878640135357E-2</v>
      </c>
      <c r="AJ1865" s="13">
        <f t="shared" si="2431"/>
        <v>3.1239614084005791E-2</v>
      </c>
      <c r="AK1865" s="13">
        <f t="shared" si="2432"/>
        <v>1.6158626889707452E-2</v>
      </c>
      <c r="AL1865" s="13">
        <f t="shared" si="2433"/>
        <v>9.2018937351963468E-4</v>
      </c>
      <c r="AM1865" s="13">
        <f t="shared" si="2434"/>
        <v>1.4924339898099675E-3</v>
      </c>
      <c r="AN1865" s="13">
        <f t="shared" si="2435"/>
        <v>3.5296187440270895E-3</v>
      </c>
      <c r="AO1865" s="13">
        <f t="shared" si="2436"/>
        <v>4.1737887783478058E-3</v>
      </c>
      <c r="AP1865" s="13">
        <f t="shared" si="2437"/>
        <v>3.2903483406418886E-3</v>
      </c>
      <c r="AQ1865" s="13">
        <f t="shared" si="2438"/>
        <v>1.9454252678516826E-3</v>
      </c>
      <c r="AR1865" s="13">
        <f t="shared" si="2439"/>
        <v>1.2273211609283251E-2</v>
      </c>
      <c r="AS1865" s="13">
        <f t="shared" si="2440"/>
        <v>1.9044881277938373E-2</v>
      </c>
      <c r="AT1865" s="13">
        <f t="shared" si="2441"/>
        <v>1.4776389197772074E-2</v>
      </c>
      <c r="AU1865" s="13">
        <f t="shared" si="2442"/>
        <v>7.6430572791917808E-3</v>
      </c>
      <c r="AV1865" s="13">
        <f t="shared" si="2443"/>
        <v>2.9650168822272674E-3</v>
      </c>
      <c r="AW1865" s="13">
        <f t="shared" si="2444"/>
        <v>9.3805310657297264E-5</v>
      </c>
      <c r="AX1865" s="13">
        <f t="shared" si="2445"/>
        <v>3.8597922391114917E-4</v>
      </c>
      <c r="AY1865" s="13">
        <f t="shared" si="2446"/>
        <v>9.1284406065777904E-4</v>
      </c>
      <c r="AZ1865" s="13">
        <f t="shared" si="2447"/>
        <v>1.0794418811386616E-3</v>
      </c>
      <c r="BA1865" s="13">
        <f t="shared" si="2448"/>
        <v>8.509629957436204E-4</v>
      </c>
      <c r="BB1865" s="13">
        <f t="shared" si="2449"/>
        <v>5.0313363283701663E-4</v>
      </c>
      <c r="BC1865" s="13">
        <f t="shared" si="2450"/>
        <v>2.3798304157332929E-4</v>
      </c>
      <c r="BD1865" s="13">
        <f t="shared" si="2451"/>
        <v>4.8377078474174263E-3</v>
      </c>
      <c r="BE1865" s="13">
        <f t="shared" si="2452"/>
        <v>7.506883653967753E-3</v>
      </c>
      <c r="BF1865" s="13">
        <f t="shared" si="2453"/>
        <v>5.8243804681479506E-3</v>
      </c>
      <c r="BG1865" s="13">
        <f t="shared" si="2454"/>
        <v>3.0126489589603249E-3</v>
      </c>
      <c r="BH1865" s="13">
        <f t="shared" si="2455"/>
        <v>1.1687149130571925E-3</v>
      </c>
      <c r="BI1865" s="13">
        <f t="shared" si="2456"/>
        <v>3.6270924800310141E-4</v>
      </c>
      <c r="BJ1865" s="14">
        <f t="shared" si="2457"/>
        <v>0.24654754289381933</v>
      </c>
      <c r="BK1865" s="14">
        <f t="shared" si="2458"/>
        <v>0.19541079063143305</v>
      </c>
      <c r="BL1865" s="14">
        <f t="shared" si="2459"/>
        <v>0.50309033798904446</v>
      </c>
      <c r="BM1865" s="14">
        <f t="shared" si="2460"/>
        <v>0.73755853179623609</v>
      </c>
      <c r="BN1865" s="14">
        <f t="shared" si="2461"/>
        <v>0.25055678647482771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1.7722</v>
      </c>
      <c r="F1866" s="10">
        <f>VLOOKUP(B1866,home!$B$2:$E$405,3,FALSE)</f>
        <v>0.77590000000000003</v>
      </c>
      <c r="G1866" s="10">
        <f>VLOOKUP(C1866,away!$B$2:$E$405,4,FALSE)</f>
        <v>1.4107000000000001</v>
      </c>
      <c r="H1866" s="10">
        <f>VLOOKUP(A1866,away!$A$2:$E$405,3,FALSE)</f>
        <v>1.5063</v>
      </c>
      <c r="I1866" s="10">
        <f>VLOOKUP(C1866,away!$B$2:$E$405,3,FALSE)</f>
        <v>0.74690000000000001</v>
      </c>
      <c r="J1866" s="10">
        <f>VLOOKUP(B1866,home!$B$2:$E$405,4,FALSE)</f>
        <v>1.3278000000000001</v>
      </c>
      <c r="K1866" s="12">
        <f t="shared" si="2406"/>
        <v>1.939783006786</v>
      </c>
      <c r="L1866" s="12">
        <f t="shared" si="2407"/>
        <v>1.493848653066</v>
      </c>
      <c r="M1866" s="13">
        <f t="shared" si="2408"/>
        <v>3.2269535736988098E-2</v>
      </c>
      <c r="N1866" s="13">
        <f t="shared" si="2409"/>
        <v>6.2595897059483041E-2</v>
      </c>
      <c r="O1866" s="13">
        <f t="shared" si="2410"/>
        <v>4.820580249576481E-2</v>
      </c>
      <c r="P1866" s="13">
        <f t="shared" si="2411"/>
        <v>9.3508796509766734E-2</v>
      </c>
      <c r="Q1866" s="13">
        <f t="shared" si="2412"/>
        <v>6.0711228705255485E-2</v>
      </c>
      <c r="R1866" s="13">
        <f t="shared" si="2413"/>
        <v>3.6006086564131949E-2</v>
      </c>
      <c r="S1866" s="13">
        <f t="shared" si="2414"/>
        <v>6.7741097175768386E-2</v>
      </c>
      <c r="T1866" s="13">
        <f t="shared" si="2415"/>
        <v>9.0693387227327768E-2</v>
      </c>
      <c r="U1866" s="13">
        <f t="shared" si="2416"/>
        <v>6.9843994857968855E-2</v>
      </c>
      <c r="V1866" s="13">
        <f t="shared" si="2417"/>
        <v>2.1810693124814925E-2</v>
      </c>
      <c r="W1866" s="13">
        <f t="shared" si="2418"/>
        <v>3.9255536587851012E-2</v>
      </c>
      <c r="X1866" s="13">
        <f t="shared" si="2419"/>
        <v>5.8641830457144307E-2</v>
      </c>
      <c r="Y1866" s="13">
        <f t="shared" si="2420"/>
        <v>4.3801009720864884E-2</v>
      </c>
      <c r="Z1866" s="13">
        <f t="shared" si="2421"/>
        <v>1.792921463866877E-2</v>
      </c>
      <c r="AA1866" s="13">
        <f t="shared" si="2422"/>
        <v>3.477878588110847E-2</v>
      </c>
      <c r="AB1866" s="13">
        <f t="shared" si="2423"/>
        <v>3.3731648924411543E-2</v>
      </c>
      <c r="AC1866" s="13">
        <f t="shared" si="2424"/>
        <v>3.9501104109617964E-3</v>
      </c>
      <c r="AD1866" s="13">
        <f t="shared" si="2425"/>
        <v>1.9036805698844864E-2</v>
      </c>
      <c r="AE1866" s="13">
        <f t="shared" si="2426"/>
        <v>2.8438106551898552E-2</v>
      </c>
      <c r="AF1866" s="13">
        <f t="shared" si="2427"/>
        <v>2.1241113584150522E-2</v>
      </c>
      <c r="AG1866" s="13">
        <f t="shared" si="2428"/>
        <v>1.0577002972435058E-2</v>
      </c>
      <c r="AH1866" s="13">
        <f t="shared" si="2429"/>
        <v>6.6958832846266362E-3</v>
      </c>
      <c r="AI1866" s="13">
        <f t="shared" si="2430"/>
        <v>1.2988560610941174E-2</v>
      </c>
      <c r="AJ1866" s="13">
        <f t="shared" si="2431"/>
        <v>1.259749457785684E-2</v>
      </c>
      <c r="AK1866" s="13">
        <f t="shared" si="2432"/>
        <v>8.1454686367351588E-3</v>
      </c>
      <c r="AL1866" s="13">
        <f t="shared" si="2433"/>
        <v>4.5785607034483231E-4</v>
      </c>
      <c r="AM1866" s="13">
        <f t="shared" si="2434"/>
        <v>7.3854544396212314E-3</v>
      </c>
      <c r="AN1866" s="13">
        <f t="shared" si="2435"/>
        <v>1.1032751166908486E-2</v>
      </c>
      <c r="AO1866" s="13">
        <f t="shared" si="2436"/>
        <v>8.2406302351492912E-3</v>
      </c>
      <c r="AP1866" s="13">
        <f t="shared" si="2437"/>
        <v>4.1034181257309076E-3</v>
      </c>
      <c r="AQ1866" s="13">
        <f t="shared" si="2438"/>
        <v>1.5324714100224315E-3</v>
      </c>
      <c r="AR1866" s="13">
        <f t="shared" si="2439"/>
        <v>2.0005272451653275E-3</v>
      </c>
      <c r="AS1866" s="13">
        <f t="shared" si="2440"/>
        <v>3.8805887547841123E-3</v>
      </c>
      <c r="AT1866" s="13">
        <f t="shared" si="2441"/>
        <v>3.7637500614275329E-3</v>
      </c>
      <c r="AU1866" s="13">
        <f t="shared" si="2442"/>
        <v>2.4336194703156312E-3</v>
      </c>
      <c r="AV1866" s="13">
        <f t="shared" si="2443"/>
        <v>1.180173423375452E-3</v>
      </c>
      <c r="AW1866" s="13">
        <f t="shared" si="2444"/>
        <v>3.6854135310628516E-5</v>
      </c>
      <c r="AX1866" s="13">
        <f t="shared" si="2445"/>
        <v>2.3876965032282481E-3</v>
      </c>
      <c r="AY1866" s="13">
        <f t="shared" si="2446"/>
        <v>3.5668572052779163E-3</v>
      </c>
      <c r="AZ1866" s="13">
        <f t="shared" si="2447"/>
        <v>2.6641724158915866E-3</v>
      </c>
      <c r="BA1866" s="13">
        <f t="shared" si="2448"/>
        <v>1.3266234583384124E-3</v>
      </c>
      <c r="BB1866" s="13">
        <f t="shared" si="2449"/>
        <v>4.9544366659114896E-4</v>
      </c>
      <c r="BC1866" s="13">
        <f t="shared" si="2450"/>
        <v>1.4802357080145355E-4</v>
      </c>
      <c r="BD1866" s="13">
        <f t="shared" si="2451"/>
        <v>4.9808082176867668E-4</v>
      </c>
      <c r="BE1866" s="13">
        <f t="shared" si="2452"/>
        <v>9.6616871407288545E-4</v>
      </c>
      <c r="BF1866" s="13">
        <f t="shared" si="2453"/>
        <v>9.3707882662343251E-4</v>
      </c>
      <c r="BG1866" s="13">
        <f t="shared" si="2454"/>
        <v>6.0590986130103306E-4</v>
      </c>
      <c r="BH1866" s="13">
        <f t="shared" si="2455"/>
        <v>2.9383341314895148E-4</v>
      </c>
      <c r="BI1866" s="13">
        <f t="shared" si="2456"/>
        <v>1.1399461233045324E-4</v>
      </c>
      <c r="BJ1866" s="14">
        <f t="shared" si="2457"/>
        <v>0.47787546076281667</v>
      </c>
      <c r="BK1866" s="14">
        <f t="shared" si="2458"/>
        <v>0.22330494623392266</v>
      </c>
      <c r="BL1866" s="14">
        <f t="shared" si="2459"/>
        <v>0.27966745103785889</v>
      </c>
      <c r="BM1866" s="14">
        <f t="shared" si="2460"/>
        <v>0.66194972253190965</v>
      </c>
      <c r="BN1866" s="14">
        <f t="shared" si="2461"/>
        <v>0.33329734707139014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1.391</v>
      </c>
      <c r="F1867" s="10">
        <f>VLOOKUP(B1867,home!$B$2:$E$405,3,FALSE)</f>
        <v>0.99539999999999995</v>
      </c>
      <c r="G1867" s="10">
        <f>VLOOKUP(C1867,away!$B$2:$E$405,4,FALSE)</f>
        <v>0.44240000000000002</v>
      </c>
      <c r="H1867" s="10">
        <f>VLOOKUP(A1867,away!$A$2:$E$405,3,FALSE)</f>
        <v>1.016</v>
      </c>
      <c r="I1867" s="10">
        <f>VLOOKUP(C1867,away!$B$2:$E$405,3,FALSE)</f>
        <v>0.53</v>
      </c>
      <c r="J1867" s="10">
        <f>VLOOKUP(B1867,home!$B$2:$E$405,4,FALSE)</f>
        <v>0.98429999999999995</v>
      </c>
      <c r="K1867" s="12">
        <f t="shared" si="2406"/>
        <v>0.61254765936</v>
      </c>
      <c r="L1867" s="12">
        <f t="shared" si="2407"/>
        <v>0.53002586400000007</v>
      </c>
      <c r="M1867" s="13">
        <f t="shared" si="2408"/>
        <v>0.31899701826903165</v>
      </c>
      <c r="N1867" s="13">
        <f t="shared" si="2409"/>
        <v>0.19540087688351451</v>
      </c>
      <c r="O1867" s="13">
        <f t="shared" si="2410"/>
        <v>0.16907667022146727</v>
      </c>
      <c r="P1867" s="13">
        <f t="shared" si="2411"/>
        <v>0.1035675185965424</v>
      </c>
      <c r="Q1867" s="13">
        <f t="shared" si="2412"/>
        <v>5.9846174885944167E-2</v>
      </c>
      <c r="R1867" s="13">
        <f t="shared" si="2413"/>
        <v>4.4807504108188137E-2</v>
      </c>
      <c r="S1867" s="13">
        <f t="shared" si="2414"/>
        <v>8.4062156493254457E-3</v>
      </c>
      <c r="T1867" s="13">
        <f t="shared" si="2415"/>
        <v>3.1720020551017657E-2</v>
      </c>
      <c r="U1867" s="13">
        <f t="shared" si="2416"/>
        <v>2.7446731763234228E-2</v>
      </c>
      <c r="V1867" s="13">
        <f t="shared" si="2417"/>
        <v>3.0324591897171286E-4</v>
      </c>
      <c r="W1867" s="13">
        <f t="shared" si="2418"/>
        <v>1.2219544782678105E-2</v>
      </c>
      <c r="X1867" s="13">
        <f t="shared" si="2419"/>
        <v>6.4766747811256537E-3</v>
      </c>
      <c r="Y1867" s="13">
        <f t="shared" si="2420"/>
        <v>1.7164025733565679E-3</v>
      </c>
      <c r="Z1867" s="13">
        <f t="shared" si="2421"/>
        <v>7.9163786928753248E-3</v>
      </c>
      <c r="AA1867" s="13">
        <f t="shared" si="2422"/>
        <v>4.8491592389281564E-3</v>
      </c>
      <c r="AB1867" s="13">
        <f t="shared" si="2423"/>
        <v>1.4851705708346806E-3</v>
      </c>
      <c r="AC1867" s="13">
        <f t="shared" si="2424"/>
        <v>6.1533544112043451E-6</v>
      </c>
      <c r="AD1867" s="13">
        <f t="shared" si="2425"/>
        <v>1.8712633887685431E-3</v>
      </c>
      <c r="AE1867" s="13">
        <f t="shared" si="2426"/>
        <v>9.9181799440361488E-4</v>
      </c>
      <c r="AF1867" s="13">
        <f t="shared" si="2427"/>
        <v>2.6284459470726161E-4</v>
      </c>
      <c r="AG1867" s="13">
        <f t="shared" si="2428"/>
        <v>4.6438144469148733E-5</v>
      </c>
      <c r="AH1867" s="13">
        <f t="shared" si="2429"/>
        <v>1.0489713641106085E-3</v>
      </c>
      <c r="AI1867" s="13">
        <f t="shared" si="2430"/>
        <v>6.4254495382161966E-4</v>
      </c>
      <c r="AJ1867" s="13">
        <f t="shared" si="2431"/>
        <v>1.9679470374850619E-4</v>
      </c>
      <c r="AK1867" s="13">
        <f t="shared" si="2432"/>
        <v>4.0182045051864023E-5</v>
      </c>
      <c r="AL1867" s="13">
        <f t="shared" si="2433"/>
        <v>7.9911423733253214E-8</v>
      </c>
      <c r="AM1867" s="13">
        <f t="shared" si="2434"/>
        <v>2.2924760176724662E-4</v>
      </c>
      <c r="AN1867" s="13">
        <f t="shared" si="2435"/>
        <v>1.2150715819661281E-4</v>
      </c>
      <c r="AO1867" s="13">
        <f t="shared" si="2436"/>
        <v>3.2200968252672196E-5</v>
      </c>
      <c r="AP1867" s="13">
        <f t="shared" si="2437"/>
        <v>5.6891153399197187E-6</v>
      </c>
      <c r="AQ1867" s="13">
        <f t="shared" si="2438"/>
        <v>7.5384456835915063E-7</v>
      </c>
      <c r="AR1867" s="13">
        <f t="shared" si="2439"/>
        <v>1.1119639071479683E-4</v>
      </c>
      <c r="AS1867" s="13">
        <f t="shared" si="2440"/>
        <v>6.8113088861628847E-5</v>
      </c>
      <c r="AT1867" s="13">
        <f t="shared" si="2441"/>
        <v>2.0861256576985216E-5</v>
      </c>
      <c r="AU1867" s="13">
        <f t="shared" si="2442"/>
        <v>4.2595046291802327E-6</v>
      </c>
      <c r="AV1867" s="13">
        <f t="shared" si="2443"/>
        <v>6.5228739765935915E-7</v>
      </c>
      <c r="AW1867" s="13">
        <f t="shared" si="2444"/>
        <v>7.2068140222743544E-10</v>
      </c>
      <c r="AX1867" s="13">
        <f t="shared" si="2445"/>
        <v>2.3404180312736708E-5</v>
      </c>
      <c r="AY1867" s="13">
        <f t="shared" si="2446"/>
        <v>1.2404820891470063E-5</v>
      </c>
      <c r="AZ1867" s="13">
        <f t="shared" si="2447"/>
        <v>3.2874379553833351E-6</v>
      </c>
      <c r="BA1867" s="13">
        <f t="shared" si="2448"/>
        <v>5.8080904754948214E-7</v>
      </c>
      <c r="BB1867" s="13">
        <f t="shared" si="2449"/>
        <v>7.6960954311607833E-8</v>
      </c>
      <c r="BC1867" s="13">
        <f t="shared" si="2450"/>
        <v>8.158259260654897E-9</v>
      </c>
      <c r="BD1867" s="13">
        <f t="shared" si="2451"/>
        <v>9.8228271770486265E-6</v>
      </c>
      <c r="BE1867" s="13">
        <f t="shared" si="2452"/>
        <v>6.016949795598933E-6</v>
      </c>
      <c r="BF1867" s="13">
        <f t="shared" si="2453"/>
        <v>1.8428342568903785E-6</v>
      </c>
      <c r="BG1867" s="13">
        <f t="shared" si="2454"/>
        <v>3.7627460354887538E-7</v>
      </c>
      <c r="BH1867" s="13">
        <f t="shared" si="2455"/>
        <v>5.7621531920118891E-8</v>
      </c>
      <c r="BI1867" s="13">
        <f t="shared" si="2456"/>
        <v>7.0591869012812719E-9</v>
      </c>
      <c r="BJ1867" s="14">
        <f t="shared" si="2457"/>
        <v>0.31098121963553071</v>
      </c>
      <c r="BK1867" s="14">
        <f t="shared" si="2458"/>
        <v>0.43129263652059768</v>
      </c>
      <c r="BL1867" s="14">
        <f t="shared" si="2459"/>
        <v>0.2498169350641172</v>
      </c>
      <c r="BM1867" s="14">
        <f t="shared" si="2460"/>
        <v>0.10829900284822275</v>
      </c>
      <c r="BN1867" s="14">
        <f t="shared" si="2461"/>
        <v>0.89169576296468811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1.391</v>
      </c>
      <c r="F1868" s="10">
        <f>VLOOKUP(B1868,home!$B$2:$E$405,3,FALSE)</f>
        <v>0.88480000000000003</v>
      </c>
      <c r="G1868" s="10">
        <f>VLOOKUP(C1868,away!$B$2:$E$405,4,FALSE)</f>
        <v>0.71889999999999998</v>
      </c>
      <c r="H1868" s="10">
        <f>VLOOKUP(A1868,away!$A$2:$E$405,3,FALSE)</f>
        <v>1.016</v>
      </c>
      <c r="I1868" s="10">
        <f>VLOOKUP(C1868,away!$B$2:$E$405,3,FALSE)</f>
        <v>0.71579999999999999</v>
      </c>
      <c r="J1868" s="10">
        <f>VLOOKUP(B1868,home!$B$2:$E$405,4,FALSE)</f>
        <v>1.2114</v>
      </c>
      <c r="K1868" s="12">
        <f t="shared" si="2406"/>
        <v>0.88479106351999992</v>
      </c>
      <c r="L1868" s="12">
        <f t="shared" si="2407"/>
        <v>0.88099404192000008</v>
      </c>
      <c r="M1868" s="13">
        <f t="shared" si="2408"/>
        <v>0.17105243955277</v>
      </c>
      <c r="N1868" s="13">
        <f t="shared" si="2409"/>
        <v>0.15134566990958584</v>
      </c>
      <c r="O1868" s="13">
        <f t="shared" si="2410"/>
        <v>0.15069618010187133</v>
      </c>
      <c r="P1868" s="13">
        <f t="shared" si="2411"/>
        <v>0.13333463346073618</v>
      </c>
      <c r="Q1868" s="13">
        <f t="shared" si="2412"/>
        <v>6.695464811922465E-2</v>
      </c>
      <c r="R1868" s="13">
        <f t="shared" si="2413"/>
        <v>6.6381218404925946E-2</v>
      </c>
      <c r="S1868" s="13">
        <f t="shared" si="2414"/>
        <v>2.5983441871088132E-2</v>
      </c>
      <c r="T1868" s="13">
        <f t="shared" si="2415"/>
        <v>5.8986646071887056E-2</v>
      </c>
      <c r="U1868" s="13">
        <f t="shared" si="2416"/>
        <v>5.8733508830247812E-2</v>
      </c>
      <c r="V1868" s="13">
        <f t="shared" si="2417"/>
        <v>2.250442227598657E-3</v>
      </c>
      <c r="W1868" s="13">
        <f t="shared" si="2418"/>
        <v>1.9746958105672049E-2</v>
      </c>
      <c r="X1868" s="13">
        <f t="shared" si="2419"/>
        <v>1.7396952437140928E-2</v>
      </c>
      <c r="Y1868" s="13">
        <f t="shared" si="2420"/>
        <v>7.6633057223433904E-3</v>
      </c>
      <c r="Z1868" s="13">
        <f t="shared" si="2421"/>
        <v>1.9493819303376674E-2</v>
      </c>
      <c r="AA1868" s="13">
        <f t="shared" si="2422"/>
        <v>1.7247957113501348E-2</v>
      </c>
      <c r="AB1868" s="13">
        <f t="shared" si="2423"/>
        <v>7.6304191590011025E-3</v>
      </c>
      <c r="AC1868" s="13">
        <f t="shared" si="2424"/>
        <v>1.0963812118302899E-4</v>
      </c>
      <c r="AD1868" s="13">
        <f t="shared" si="2425"/>
        <v>4.3679830159006131E-3</v>
      </c>
      <c r="AE1868" s="13">
        <f t="shared" si="2426"/>
        <v>3.8481670122161938E-3</v>
      </c>
      <c r="AF1868" s="13">
        <f t="shared" si="2427"/>
        <v>1.6951061050377771E-3</v>
      </c>
      <c r="AG1868" s="13">
        <f t="shared" si="2428"/>
        <v>4.9779279298683326E-4</v>
      </c>
      <c r="AH1868" s="13">
        <f t="shared" si="2429"/>
        <v>4.2934846651349829E-3</v>
      </c>
      <c r="AI1868" s="13">
        <f t="shared" si="2430"/>
        <v>3.7988368630715919E-3</v>
      </c>
      <c r="AJ1868" s="13">
        <f t="shared" si="2431"/>
        <v>1.680588454108047E-3</v>
      </c>
      <c r="AK1868" s="13">
        <f t="shared" si="2432"/>
        <v>4.9565654854989726E-4</v>
      </c>
      <c r="AL1868" s="13">
        <f t="shared" si="2433"/>
        <v>3.4184975647197599E-6</v>
      </c>
      <c r="AM1868" s="13">
        <f t="shared" si="2434"/>
        <v>7.7295046761520025E-4</v>
      </c>
      <c r="AN1868" s="13">
        <f t="shared" si="2435"/>
        <v>6.8096475666826954E-4</v>
      </c>
      <c r="AO1868" s="13">
        <f t="shared" si="2436"/>
        <v>2.9996294669112396E-4</v>
      </c>
      <c r="AP1868" s="13">
        <f t="shared" si="2437"/>
        <v>8.808852294388229E-5</v>
      </c>
      <c r="AQ1868" s="13">
        <f t="shared" si="2438"/>
        <v>1.9401365968773379E-5</v>
      </c>
      <c r="AR1868" s="13">
        <f t="shared" si="2439"/>
        <v>7.5650688181176152E-4</v>
      </c>
      <c r="AS1868" s="13">
        <f t="shared" si="2440"/>
        <v>6.6935052851842735E-4</v>
      </c>
      <c r="AT1868" s="13">
        <f t="shared" si="2441"/>
        <v>2.9611768299774667E-4</v>
      </c>
      <c r="AU1868" s="13">
        <f t="shared" si="2442"/>
        <v>8.7334093222218167E-5</v>
      </c>
      <c r="AV1868" s="13">
        <f t="shared" si="2443"/>
        <v>1.9318106305910303E-5</v>
      </c>
      <c r="AW1868" s="13">
        <f t="shared" si="2444"/>
        <v>7.4019555538066388E-8</v>
      </c>
      <c r="AX1868" s="13">
        <f t="shared" si="2445"/>
        <v>1.1398327771492233E-4</v>
      </c>
      <c r="AY1868" s="13">
        <f t="shared" si="2446"/>
        <v>1.0041858854535931E-4</v>
      </c>
      <c r="AZ1868" s="13">
        <f t="shared" si="2447"/>
        <v>4.4234089103238748E-5</v>
      </c>
      <c r="BA1868" s="13">
        <f t="shared" si="2448"/>
        <v>1.2989989649903914E-5</v>
      </c>
      <c r="BB1868" s="13">
        <f t="shared" si="2449"/>
        <v>2.8610258715419539E-6</v>
      </c>
      <c r="BC1868" s="13">
        <f t="shared" si="2450"/>
        <v>5.0410934932148744E-7</v>
      </c>
      <c r="BD1868" s="13">
        <f t="shared" si="2451"/>
        <v>1.1107967592460657E-4</v>
      </c>
      <c r="BE1868" s="13">
        <f t="shared" si="2452"/>
        <v>9.8282304596789569E-5</v>
      </c>
      <c r="BF1868" s="13">
        <f t="shared" si="2453"/>
        <v>4.3479652404695007E-5</v>
      </c>
      <c r="BG1868" s="13">
        <f t="shared" si="2454"/>
        <v>1.2823469297543342E-5</v>
      </c>
      <c r="BH1868" s="13">
        <f t="shared" si="2455"/>
        <v>2.8365227594473591E-6</v>
      </c>
      <c r="BI1868" s="13">
        <f t="shared" si="2456"/>
        <v>5.019459978060229E-7</v>
      </c>
      <c r="BJ1868" s="14">
        <f t="shared" si="2457"/>
        <v>0.33463958843211694</v>
      </c>
      <c r="BK1868" s="14">
        <f t="shared" si="2458"/>
        <v>0.33283443231948617</v>
      </c>
      <c r="BL1868" s="14">
        <f t="shared" si="2459"/>
        <v>0.31305548100424901</v>
      </c>
      <c r="BM1868" s="14">
        <f t="shared" si="2460"/>
        <v>0.26015818694112502</v>
      </c>
      <c r="BN1868" s="14">
        <f t="shared" si="2461"/>
        <v>0.73976478954911395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1.391</v>
      </c>
      <c r="F1869" s="10">
        <f>VLOOKUP(B1869,home!$B$2:$E$405,3,FALSE)</f>
        <v>1.3271999999999999</v>
      </c>
      <c r="G1869" s="10">
        <f>VLOOKUP(C1869,away!$B$2:$E$405,4,FALSE)</f>
        <v>1.1613</v>
      </c>
      <c r="H1869" s="10">
        <f>VLOOKUP(A1869,away!$A$2:$E$405,3,FALSE)</f>
        <v>1.016</v>
      </c>
      <c r="I1869" s="10">
        <f>VLOOKUP(C1869,away!$B$2:$E$405,3,FALSE)</f>
        <v>0.60570000000000002</v>
      </c>
      <c r="J1869" s="10">
        <f>VLOOKUP(B1869,home!$B$2:$E$405,4,FALSE)</f>
        <v>0.60570000000000002</v>
      </c>
      <c r="K1869" s="12">
        <f t="shared" si="2406"/>
        <v>2.1439168077600002</v>
      </c>
      <c r="L1869" s="12">
        <f t="shared" si="2407"/>
        <v>0.37274244984000005</v>
      </c>
      <c r="M1869" s="13">
        <f t="shared" si="2408"/>
        <v>8.0728851056814835E-2</v>
      </c>
      <c r="N1869" s="13">
        <f t="shared" si="2409"/>
        <v>0.17307594065185897</v>
      </c>
      <c r="O1869" s="13">
        <f t="shared" si="2410"/>
        <v>3.0091069715685634E-2</v>
      </c>
      <c r="P1869" s="13">
        <f t="shared" si="2411"/>
        <v>6.4512750126936358E-2</v>
      </c>
      <c r="Q1869" s="13">
        <f t="shared" si="2412"/>
        <v>0.18553020909119641</v>
      </c>
      <c r="R1869" s="13">
        <f t="shared" si="2413"/>
        <v>5.608109522065449E-3</v>
      </c>
      <c r="S1869" s="13">
        <f t="shared" si="2414"/>
        <v>1.2888499199658798E-2</v>
      </c>
      <c r="T1869" s="13">
        <f t="shared" si="2415"/>
        <v>6.9154984655979981E-2</v>
      </c>
      <c r="U1869" s="13">
        <f t="shared" si="2416"/>
        <v>1.2023320264115017E-2</v>
      </c>
      <c r="V1869" s="13">
        <f t="shared" si="2417"/>
        <v>1.1443967711309985E-3</v>
      </c>
      <c r="W1869" s="13">
        <f t="shared" si="2418"/>
        <v>0.13258711120594774</v>
      </c>
      <c r="X1869" s="13">
        <f t="shared" si="2419"/>
        <v>4.9420844648113471E-2</v>
      </c>
      <c r="Y1869" s="13">
        <f t="shared" si="2420"/>
        <v>9.2106233536499351E-3</v>
      </c>
      <c r="Z1869" s="13">
        <f t="shared" si="2421"/>
        <v>6.9679349407523593E-4</v>
      </c>
      <c r="AA1869" s="13">
        <f t="shared" si="2422"/>
        <v>1.4938672834857163E-3</v>
      </c>
      <c r="AB1869" s="13">
        <f t="shared" si="2423"/>
        <v>1.6013635888139004E-3</v>
      </c>
      <c r="AC1869" s="13">
        <f t="shared" si="2424"/>
        <v>5.715752637964008E-5</v>
      </c>
      <c r="AD1869" s="13">
        <f t="shared" si="2425"/>
        <v>7.1063934051693908E-2</v>
      </c>
      <c r="AE1869" s="13">
        <f t="shared" si="2426"/>
        <v>2.648854487369658E-2</v>
      </c>
      <c r="AF1869" s="13">
        <f t="shared" si="2427"/>
        <v>4.9367025544592193E-3</v>
      </c>
      <c r="AG1869" s="13">
        <f t="shared" si="2428"/>
        <v>6.1337286809350544E-4</v>
      </c>
      <c r="AH1869" s="13">
        <f t="shared" si="2429"/>
        <v>6.4931128503544223E-5</v>
      </c>
      <c r="AI1869" s="13">
        <f t="shared" si="2430"/>
        <v>1.3920693774557288E-4</v>
      </c>
      <c r="AJ1869" s="13">
        <f t="shared" si="2431"/>
        <v>1.4922404679476689E-4</v>
      </c>
      <c r="AK1869" s="13">
        <f t="shared" si="2432"/>
        <v>1.0664131401508851E-4</v>
      </c>
      <c r="AL1869" s="13">
        <f t="shared" si="2433"/>
        <v>1.8270490259341908E-6</v>
      </c>
      <c r="AM1869" s="13">
        <f t="shared" si="2434"/>
        <v>3.0471032527794956E-2</v>
      </c>
      <c r="AN1869" s="13">
        <f t="shared" si="2435"/>
        <v>1.1357847313564619E-2</v>
      </c>
      <c r="AO1869" s="13">
        <f t="shared" si="2436"/>
        <v>2.1167759162833699E-3</v>
      </c>
      <c r="AP1869" s="13">
        <f t="shared" si="2437"/>
        <v>2.6300408026592477E-4</v>
      </c>
      <c r="AQ1869" s="13">
        <f t="shared" si="2438"/>
        <v>2.4508196299059195E-5</v>
      </c>
      <c r="AR1869" s="13">
        <f t="shared" si="2439"/>
        <v>4.8405175818573903E-6</v>
      </c>
      <c r="AS1869" s="13">
        <f t="shared" si="2440"/>
        <v>1.0377667002001851E-5</v>
      </c>
      <c r="AT1869" s="13">
        <f t="shared" si="2441"/>
        <v>1.1124427355464051E-5</v>
      </c>
      <c r="AU1869" s="13">
        <f t="shared" si="2442"/>
        <v>7.9499489280281701E-6</v>
      </c>
      <c r="AV1869" s="13">
        <f t="shared" si="2443"/>
        <v>4.261007281908298E-6</v>
      </c>
      <c r="AW1869" s="13">
        <f t="shared" si="2444"/>
        <v>4.0556875040044886E-8</v>
      </c>
      <c r="AX1869" s="13">
        <f t="shared" si="2445"/>
        <v>1.0887893131023545E-2</v>
      </c>
      <c r="AY1869" s="13">
        <f t="shared" si="2446"/>
        <v>4.0583799592538239E-3</v>
      </c>
      <c r="AZ1869" s="13">
        <f t="shared" si="2447"/>
        <v>7.5636524419691513E-4</v>
      </c>
      <c r="BA1869" s="13">
        <f t="shared" si="2448"/>
        <v>9.3976478031929358E-5</v>
      </c>
      <c r="BB1869" s="13">
        <f t="shared" si="2449"/>
        <v>8.7572556622390711E-6</v>
      </c>
      <c r="BC1869" s="13">
        <f t="shared" si="2450"/>
        <v>6.5284018588364118E-7</v>
      </c>
      <c r="BD1869" s="13">
        <f t="shared" si="2451"/>
        <v>3.0071106365918596E-7</v>
      </c>
      <c r="BE1869" s="13">
        <f t="shared" si="2452"/>
        <v>6.4469950365831606E-7</v>
      </c>
      <c r="BF1869" s="13">
        <f t="shared" si="2453"/>
        <v>6.9109105092379698E-7</v>
      </c>
      <c r="BG1869" s="13">
        <f t="shared" si="2454"/>
        <v>4.9388057325601686E-7</v>
      </c>
      <c r="BH1869" s="13">
        <f t="shared" si="2455"/>
        <v>2.6470971550742961E-7</v>
      </c>
      <c r="BI1869" s="13">
        <f t="shared" si="2456"/>
        <v>1.1350312165074928E-7</v>
      </c>
      <c r="BJ1869" s="14">
        <f t="shared" si="2457"/>
        <v>0.78212146089725176</v>
      </c>
      <c r="BK1869" s="14">
        <f t="shared" si="2458"/>
        <v>0.16339186168920036</v>
      </c>
      <c r="BL1869" s="14">
        <f t="shared" si="2459"/>
        <v>5.1318795964402607E-2</v>
      </c>
      <c r="BM1869" s="14">
        <f t="shared" si="2460"/>
        <v>0.45392364247799383</v>
      </c>
      <c r="BN1869" s="14">
        <f t="shared" si="2461"/>
        <v>0.53954693016455768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1.391</v>
      </c>
      <c r="F1870" s="10">
        <f>VLOOKUP(B1870,home!$B$2:$E$405,3,FALSE)</f>
        <v>1.7142999999999999</v>
      </c>
      <c r="G1870" s="10">
        <f>VLOOKUP(C1870,away!$B$2:$E$405,4,FALSE)</f>
        <v>1.2165999999999999</v>
      </c>
      <c r="H1870" s="10">
        <f>VLOOKUP(A1870,away!$A$2:$E$405,3,FALSE)</f>
        <v>1.016</v>
      </c>
      <c r="I1870" s="10">
        <f>VLOOKUP(C1870,away!$B$2:$E$405,3,FALSE)</f>
        <v>0.68140000000000001</v>
      </c>
      <c r="J1870" s="10">
        <f>VLOOKUP(B1870,home!$B$2:$E$405,4,FALSE)</f>
        <v>0.68140000000000001</v>
      </c>
      <c r="K1870" s="12">
        <f t="shared" si="2406"/>
        <v>2.9010937755799997</v>
      </c>
      <c r="L1870" s="12">
        <f t="shared" si="2407"/>
        <v>0.47173485535999998</v>
      </c>
      <c r="M1870" s="13">
        <f t="shared" si="2408"/>
        <v>3.4292499200014703E-2</v>
      </c>
      <c r="N1870" s="13">
        <f t="shared" si="2409"/>
        <v>9.9485755978244786E-2</v>
      </c>
      <c r="O1870" s="13">
        <f t="shared" si="2410"/>
        <v>1.6176967150051853E-2</v>
      </c>
      <c r="P1870" s="13">
        <f t="shared" si="2411"/>
        <v>4.6930898706777559E-2</v>
      </c>
      <c r="Q1870" s="13">
        <f t="shared" si="2412"/>
        <v>0.14430875371367835</v>
      </c>
      <c r="R1870" s="13">
        <f t="shared" si="2413"/>
        <v>3.8156196293465902E-3</v>
      </c>
      <c r="S1870" s="13">
        <f t="shared" si="2414"/>
        <v>1.6056785775363309E-2</v>
      </c>
      <c r="T1870" s="13">
        <f t="shared" si="2415"/>
        <v>6.8075469060303928E-2</v>
      </c>
      <c r="U1870" s="13">
        <f t="shared" si="2416"/>
        <v>1.106947035667826E-2</v>
      </c>
      <c r="V1870" s="13">
        <f t="shared" si="2417"/>
        <v>2.4416074274720024E-3</v>
      </c>
      <c r="W1870" s="13">
        <f t="shared" si="2418"/>
        <v>0.13955107572015316</v>
      </c>
      <c r="X1870" s="13">
        <f t="shared" si="2419"/>
        <v>6.5831106520178859E-2</v>
      </c>
      <c r="Y1870" s="13">
        <f t="shared" si="2420"/>
        <v>1.5527413756242659E-2</v>
      </c>
      <c r="Z1870" s="13">
        <f t="shared" si="2421"/>
        <v>5.9998692465286366E-4</v>
      </c>
      <c r="AA1870" s="13">
        <f t="shared" si="2422"/>
        <v>1.740618332539809E-3</v>
      </c>
      <c r="AB1870" s="13">
        <f t="shared" si="2423"/>
        <v>2.5248485050958394E-3</v>
      </c>
      <c r="AC1870" s="13">
        <f t="shared" si="2424"/>
        <v>2.0884091553094482E-4</v>
      </c>
      <c r="AD1870" s="13">
        <f t="shared" si="2425"/>
        <v>0.10121268928680738</v>
      </c>
      <c r="AE1870" s="13">
        <f t="shared" si="2426"/>
        <v>4.77455533413087E-2</v>
      </c>
      <c r="AF1870" s="13">
        <f t="shared" si="2427"/>
        <v>1.126162084977271E-2</v>
      </c>
      <c r="AG1870" s="13">
        <f t="shared" si="2428"/>
        <v>1.7708330275622304E-3</v>
      </c>
      <c r="AH1870" s="13">
        <f t="shared" si="2429"/>
        <v>7.075868627975243E-5</v>
      </c>
      <c r="AI1870" s="13">
        <f t="shared" si="2430"/>
        <v>2.0527758433440773E-4</v>
      </c>
      <c r="AJ1870" s="13">
        <f t="shared" si="2431"/>
        <v>2.9776476108932438E-4</v>
      </c>
      <c r="AK1870" s="13">
        <f t="shared" si="2432"/>
        <v>2.8794783166110157E-4</v>
      </c>
      <c r="AL1870" s="13">
        <f t="shared" si="2433"/>
        <v>1.1432344776561811E-5</v>
      </c>
      <c r="AM1870" s="13">
        <f t="shared" si="2434"/>
        <v>5.8725500579933851E-2</v>
      </c>
      <c r="AN1870" s="13">
        <f t="shared" si="2435"/>
        <v>2.7702865522018692E-2</v>
      </c>
      <c r="AO1870" s="13">
        <f t="shared" si="2436"/>
        <v>6.5342036300435084E-3</v>
      </c>
      <c r="AP1870" s="13">
        <f t="shared" si="2437"/>
        <v>1.027470534770454E-3</v>
      </c>
      <c r="AQ1870" s="13">
        <f t="shared" si="2438"/>
        <v>1.2117341602665044E-4</v>
      </c>
      <c r="AR1870" s="13">
        <f t="shared" si="2439"/>
        <v>6.6758677275285268E-6</v>
      </c>
      <c r="AS1870" s="13">
        <f t="shared" si="2440"/>
        <v>1.9367318310928406E-5</v>
      </c>
      <c r="AT1870" s="13">
        <f t="shared" si="2441"/>
        <v>2.8093203300755483E-5</v>
      </c>
      <c r="AU1870" s="13">
        <f t="shared" si="2442"/>
        <v>2.7167005743975075E-5</v>
      </c>
      <c r="AV1870" s="13">
        <f t="shared" si="2443"/>
        <v>1.9703507816248048E-5</v>
      </c>
      <c r="AW1870" s="13">
        <f t="shared" si="2444"/>
        <v>4.346028263437189E-7</v>
      </c>
      <c r="AX1870" s="13">
        <f t="shared" si="2445"/>
        <v>2.8394697366710971E-2</v>
      </c>
      <c r="AY1870" s="13">
        <f t="shared" si="2446"/>
        <v>1.3394768455276373E-2</v>
      </c>
      <c r="AZ1870" s="13">
        <f t="shared" si="2447"/>
        <v>3.1593895799152446E-3</v>
      </c>
      <c r="BA1870" s="13">
        <f t="shared" si="2448"/>
        <v>4.9679806216906981E-4</v>
      </c>
      <c r="BB1870" s="13">
        <f t="shared" si="2449"/>
        <v>5.8589240500113583E-5</v>
      </c>
      <c r="BC1870" s="13">
        <f t="shared" si="2450"/>
        <v>5.5277173785946677E-6</v>
      </c>
      <c r="BD1870" s="13">
        <f t="shared" si="2451"/>
        <v>5.2487324947469346E-7</v>
      </c>
      <c r="BE1870" s="13">
        <f t="shared" si="2452"/>
        <v>1.5227065170194816E-6</v>
      </c>
      <c r="BF1870" s="13">
        <f t="shared" si="2453"/>
        <v>2.2087571992801597E-6</v>
      </c>
      <c r="BG1870" s="13">
        <f t="shared" si="2454"/>
        <v>2.1359372541997282E-6</v>
      </c>
      <c r="BH1870" s="13">
        <f t="shared" si="2455"/>
        <v>1.5491385682970668E-6</v>
      </c>
      <c r="BI1870" s="13">
        <f t="shared" si="2456"/>
        <v>8.9883925159950615E-7</v>
      </c>
      <c r="BJ1870" s="14">
        <f t="shared" si="2457"/>
        <v>0.83439125535899628</v>
      </c>
      <c r="BK1870" s="14">
        <f t="shared" si="2458"/>
        <v>0.11333683282521144</v>
      </c>
      <c r="BL1870" s="14">
        <f t="shared" si="2459"/>
        <v>3.6299119992016245E-2</v>
      </c>
      <c r="BM1870" s="14">
        <f t="shared" si="2460"/>
        <v>0.62622236687031319</v>
      </c>
      <c r="BN1870" s="14">
        <f t="shared" si="2461"/>
        <v>0.34501049437811376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1.5980000000000001</v>
      </c>
      <c r="F1871" s="10">
        <f>VLOOKUP(B1871,home!$B$2:$E$405,3,FALSE)</f>
        <v>0.34770000000000001</v>
      </c>
      <c r="G1871" s="10">
        <f>VLOOKUP(C1871,away!$B$2:$E$405,4,FALSE)</f>
        <v>0.93869999999999998</v>
      </c>
      <c r="H1871" s="10">
        <f>VLOOKUP(A1871,away!$A$2:$E$405,3,FALSE)</f>
        <v>1.2941</v>
      </c>
      <c r="I1871" s="10">
        <f>VLOOKUP(C1871,away!$B$2:$E$405,3,FALSE)</f>
        <v>1.5455000000000001</v>
      </c>
      <c r="J1871" s="10">
        <f>VLOOKUP(B1871,home!$B$2:$E$405,4,FALSE)</f>
        <v>1.3737999999999999</v>
      </c>
      <c r="K1871" s="12">
        <f t="shared" si="2406"/>
        <v>0.52156481202000005</v>
      </c>
      <c r="L1871" s="12">
        <f t="shared" si="2407"/>
        <v>2.74764334339</v>
      </c>
      <c r="M1871" s="13">
        <f t="shared" si="2408"/>
        <v>3.803653417733887E-2</v>
      </c>
      <c r="N1871" s="13">
        <f t="shared" si="2409"/>
        <v>1.9838517798096054E-2</v>
      </c>
      <c r="O1871" s="13">
        <f t="shared" si="2410"/>
        <v>0.10451082993799136</v>
      </c>
      <c r="P1871" s="13">
        <f t="shared" si="2411"/>
        <v>5.4509171370662655E-2</v>
      </c>
      <c r="Q1871" s="13">
        <f t="shared" si="2412"/>
        <v>5.1735364030596961E-3</v>
      </c>
      <c r="R1871" s="13">
        <f t="shared" si="2413"/>
        <v>0.14357924309564318</v>
      </c>
      <c r="S1871" s="13">
        <f t="shared" si="2414"/>
        <v>1.9528920206447593E-2</v>
      </c>
      <c r="T1871" s="13">
        <f t="shared" si="2415"/>
        <v>1.4215032859652817E-2</v>
      </c>
      <c r="U1871" s="13">
        <f t="shared" si="2416"/>
        <v>7.4885880935153012E-2</v>
      </c>
      <c r="V1871" s="13">
        <f t="shared" si="2417"/>
        <v>3.1095988260309427E-3</v>
      </c>
      <c r="W1871" s="13">
        <f t="shared" si="2418"/>
        <v>8.9944484718015286E-4</v>
      </c>
      <c r="X1871" s="13">
        <f t="shared" si="2419"/>
        <v>2.4713536471009825E-3</v>
      </c>
      <c r="Y1871" s="13">
        <f t="shared" si="2420"/>
        <v>3.3951991988098074E-3</v>
      </c>
      <c r="Z1871" s="13">
        <f t="shared" si="2421"/>
        <v>0.13150151718023953</v>
      </c>
      <c r="AA1871" s="13">
        <f t="shared" si="2422"/>
        <v>6.8586564088456425E-2</v>
      </c>
      <c r="AB1871" s="13">
        <f t="shared" si="2423"/>
        <v>1.7886169202946733E-2</v>
      </c>
      <c r="AC1871" s="13">
        <f t="shared" si="2424"/>
        <v>2.7851784305560584E-4</v>
      </c>
      <c r="AD1871" s="13">
        <f t="shared" si="2425"/>
        <v>1.1727969566046848E-4</v>
      </c>
      <c r="AE1871" s="13">
        <f t="shared" si="2426"/>
        <v>3.2224277509629122E-4</v>
      </c>
      <c r="AF1871" s="13">
        <f t="shared" si="2427"/>
        <v>4.4270410797442284E-4</v>
      </c>
      <c r="AG1871" s="13">
        <f t="shared" si="2428"/>
        <v>4.054643317891102E-4</v>
      </c>
      <c r="AH1871" s="13">
        <f t="shared" si="2429"/>
        <v>9.0329817081492736E-2</v>
      </c>
      <c r="AI1871" s="13">
        <f t="shared" si="2430"/>
        <v>4.7112854065909746E-2</v>
      </c>
      <c r="AJ1871" s="13">
        <f t="shared" si="2431"/>
        <v>1.2286203437305954E-2</v>
      </c>
      <c r="AK1871" s="13">
        <f t="shared" si="2432"/>
        <v>2.13601712873932E-3</v>
      </c>
      <c r="AL1871" s="13">
        <f t="shared" si="2433"/>
        <v>1.5965468111393002E-5</v>
      </c>
      <c r="AM1871" s="13">
        <f t="shared" si="2434"/>
        <v>1.2233792484183016E-5</v>
      </c>
      <c r="AN1871" s="13">
        <f t="shared" si="2435"/>
        <v>3.361409848358007E-5</v>
      </c>
      <c r="AO1871" s="13">
        <f t="shared" si="2436"/>
        <v>4.6179776971232347E-5</v>
      </c>
      <c r="AP1871" s="13">
        <f t="shared" si="2437"/>
        <v>4.2295185598080457E-5</v>
      </c>
      <c r="AQ1871" s="13">
        <f t="shared" si="2438"/>
        <v>2.9053021291502596E-5</v>
      </c>
      <c r="AR1871" s="13">
        <f t="shared" si="2439"/>
        <v>4.9638824122719943E-2</v>
      </c>
      <c r="AS1871" s="13">
        <f t="shared" si="2440"/>
        <v>2.5889863972460268E-2</v>
      </c>
      <c r="AT1871" s="13">
        <f t="shared" si="2441"/>
        <v>6.7516210180098056E-3</v>
      </c>
      <c r="AU1871" s="13">
        <f t="shared" si="2442"/>
        <v>1.1738026490295222E-3</v>
      </c>
      <c r="AV1871" s="13">
        <f t="shared" si="2443"/>
        <v>1.5305353949741517E-4</v>
      </c>
      <c r="AW1871" s="13">
        <f t="shared" si="2444"/>
        <v>6.3554718299057776E-7</v>
      </c>
      <c r="AX1871" s="13">
        <f t="shared" si="2445"/>
        <v>1.0634526128841007E-6</v>
      </c>
      <c r="AY1871" s="13">
        <f t="shared" si="2446"/>
        <v>2.9219884928017018E-6</v>
      </c>
      <c r="AZ1871" s="13">
        <f t="shared" si="2447"/>
        <v>4.0142911158543876E-6</v>
      </c>
      <c r="BA1871" s="13">
        <f t="shared" si="2448"/>
        <v>3.6766134209689748E-6</v>
      </c>
      <c r="BB1871" s="13">
        <f t="shared" si="2449"/>
        <v>2.5255055980859353E-6</v>
      </c>
      <c r="BC1871" s="13">
        <f t="shared" si="2450"/>
        <v>1.3878377290549996E-6</v>
      </c>
      <c r="BD1871" s="13">
        <f t="shared" si="2451"/>
        <v>2.2731630779083082E-2</v>
      </c>
      <c r="BE1871" s="13">
        <f t="shared" si="2452"/>
        <v>1.1856018734200516E-2</v>
      </c>
      <c r="BF1871" s="13">
        <f t="shared" si="2453"/>
        <v>3.0918410912044452E-3</v>
      </c>
      <c r="BG1871" s="13">
        <f t="shared" si="2454"/>
        <v>5.3753183917658624E-4</v>
      </c>
      <c r="BH1871" s="13">
        <f t="shared" si="2455"/>
        <v>7.0089423163725251E-5</v>
      </c>
      <c r="BI1871" s="13">
        <f t="shared" si="2456"/>
        <v>7.311235363395722E-6</v>
      </c>
      <c r="BJ1871" s="14">
        <f t="shared" si="2457"/>
        <v>4.7459741228218048E-2</v>
      </c>
      <c r="BK1871" s="14">
        <f t="shared" si="2458"/>
        <v>0.11548162988013987</v>
      </c>
      <c r="BL1871" s="14">
        <f t="shared" si="2459"/>
        <v>0.68321516737754728</v>
      </c>
      <c r="BM1871" s="14">
        <f t="shared" si="2460"/>
        <v>0.6120079364420431</v>
      </c>
      <c r="BN1871" s="14">
        <f t="shared" si="2461"/>
        <v>0.36564783278279184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1.5980000000000001</v>
      </c>
      <c r="F1872" s="10">
        <f>VLOOKUP(B1872,home!$B$2:$E$405,3,FALSE)</f>
        <v>0.69530000000000003</v>
      </c>
      <c r="G1872" s="10">
        <f>VLOOKUP(C1872,away!$B$2:$E$405,4,FALSE)</f>
        <v>1.4079999999999999</v>
      </c>
      <c r="H1872" s="10">
        <f>VLOOKUP(A1872,away!$A$2:$E$405,3,FALSE)</f>
        <v>1.2941</v>
      </c>
      <c r="I1872" s="10">
        <f>VLOOKUP(C1872,away!$B$2:$E$405,3,FALSE)</f>
        <v>0.96589999999999998</v>
      </c>
      <c r="J1872" s="10">
        <f>VLOOKUP(B1872,home!$B$2:$E$405,4,FALSE)</f>
        <v>0.85860000000000003</v>
      </c>
      <c r="K1872" s="12">
        <f t="shared" si="2406"/>
        <v>1.5644138751999999</v>
      </c>
      <c r="L1872" s="12">
        <f t="shared" si="2407"/>
        <v>1.0732252637339998</v>
      </c>
      <c r="M1872" s="13">
        <f t="shared" si="2408"/>
        <v>7.1529942627801754E-2</v>
      </c>
      <c r="N1872" s="13">
        <f t="shared" si="2409"/>
        <v>0.11190243473919301</v>
      </c>
      <c r="O1872" s="13">
        <f t="shared" si="2410"/>
        <v>7.6767741541600418E-2</v>
      </c>
      <c r="P1872" s="13">
        <f t="shared" si="2411"/>
        <v>0.12009652003544712</v>
      </c>
      <c r="Q1872" s="13">
        <f t="shared" si="2412"/>
        <v>8.7530860787328024E-2</v>
      </c>
      <c r="R1872" s="13">
        <f t="shared" si="2413"/>
        <v>4.1194539831123818E-2</v>
      </c>
      <c r="S1872" s="13">
        <f t="shared" si="2414"/>
        <v>5.0409568338653517E-2</v>
      </c>
      <c r="T1872" s="13">
        <f t="shared" si="2415"/>
        <v>9.3940331153344131E-2</v>
      </c>
      <c r="U1872" s="13">
        <f t="shared" si="2416"/>
        <v>6.444530969428916E-2</v>
      </c>
      <c r="V1872" s="13">
        <f t="shared" si="2417"/>
        <v>9.404008558521108E-3</v>
      </c>
      <c r="W1872" s="13">
        <f t="shared" si="2418"/>
        <v>4.564483104129851E-2</v>
      </c>
      <c r="X1872" s="13">
        <f t="shared" si="2419"/>
        <v>4.898718583239145E-2</v>
      </c>
      <c r="Y1872" s="13">
        <f t="shared" si="2420"/>
        <v>2.6287142717277386E-2</v>
      </c>
      <c r="Z1872" s="13">
        <f t="shared" si="2421"/>
        <v>1.4737006958219542E-2</v>
      </c>
      <c r="AA1872" s="13">
        <f t="shared" si="2422"/>
        <v>2.3054778164357595E-2</v>
      </c>
      <c r="AB1872" s="13">
        <f t="shared" si="2423"/>
        <v>1.8033607424989506E-2</v>
      </c>
      <c r="AC1872" s="13">
        <f t="shared" si="2424"/>
        <v>9.8681463032428661E-4</v>
      </c>
      <c r="AD1872" s="13">
        <f t="shared" si="2425"/>
        <v>1.7851851753041763E-2</v>
      </c>
      <c r="AE1872" s="13">
        <f t="shared" si="2426"/>
        <v>1.9159058305798511E-2</v>
      </c>
      <c r="AF1872" s="13">
        <f t="shared" si="2427"/>
        <v>1.0280992701567843E-2</v>
      </c>
      <c r="AG1872" s="13">
        <f t="shared" si="2428"/>
        <v>3.6779403678624924E-3</v>
      </c>
      <c r="AH1872" s="13">
        <f t="shared" si="2429"/>
        <v>3.9540320448462384E-3</v>
      </c>
      <c r="AI1872" s="13">
        <f t="shared" si="2430"/>
        <v>6.1857425939428837E-3</v>
      </c>
      <c r="AJ1872" s="13">
        <f t="shared" si="2431"/>
        <v>4.8385307711899441E-3</v>
      </c>
      <c r="AK1872" s="13">
        <f t="shared" si="2432"/>
        <v>2.5231548913439011E-3</v>
      </c>
      <c r="AL1872" s="13">
        <f t="shared" si="2433"/>
        <v>6.6273226941440474E-5</v>
      </c>
      <c r="AM1872" s="13">
        <f t="shared" si="2434"/>
        <v>5.5855369160943934E-3</v>
      </c>
      <c r="AN1872" s="13">
        <f t="shared" si="2435"/>
        <v>5.9945393298713968E-3</v>
      </c>
      <c r="AO1872" s="13">
        <f t="shared" si="2436"/>
        <v>3.2167455266325319E-3</v>
      </c>
      <c r="AP1872" s="13">
        <f t="shared" si="2437"/>
        <v>1.1507641887284546E-3</v>
      </c>
      <c r="AQ1872" s="13">
        <f t="shared" si="2438"/>
        <v>3.0875729998593447E-4</v>
      </c>
      <c r="AR1872" s="13">
        <f t="shared" si="2439"/>
        <v>8.4871341682855861E-4</v>
      </c>
      <c r="AS1872" s="13">
        <f t="shared" si="2440"/>
        <v>1.3277390453549981E-3</v>
      </c>
      <c r="AT1872" s="13">
        <f t="shared" si="2441"/>
        <v>1.0385666925990806E-3</v>
      </c>
      <c r="AU1872" s="13">
        <f t="shared" si="2442"/>
        <v>5.4158271474085817E-4</v>
      </c>
      <c r="AV1872" s="13">
        <f t="shared" si="2443"/>
        <v>2.118148783772705E-4</v>
      </c>
      <c r="AW1872" s="13">
        <f t="shared" si="2444"/>
        <v>3.0908516671438631E-6</v>
      </c>
      <c r="AX1872" s="13">
        <f t="shared" si="2445"/>
        <v>1.4563485753299841E-3</v>
      </c>
      <c r="AY1872" s="13">
        <f t="shared" si="2446"/>
        <v>1.5629900838471569E-3</v>
      </c>
      <c r="AZ1872" s="13">
        <f t="shared" si="2447"/>
        <v>8.3872022247524563E-4</v>
      </c>
      <c r="BA1872" s="13">
        <f t="shared" si="2448"/>
        <v>3.0004524398834491E-4</v>
      </c>
      <c r="BB1872" s="13">
        <f t="shared" si="2449"/>
        <v>8.0504034027880923E-5</v>
      </c>
      <c r="BC1872" s="13">
        <f t="shared" si="2450"/>
        <v>1.7279792630244688E-5</v>
      </c>
      <c r="BD1872" s="13">
        <f t="shared" si="2451"/>
        <v>1.5181011343506895E-4</v>
      </c>
      <c r="BE1872" s="13">
        <f t="shared" si="2452"/>
        <v>2.3749384785350778E-4</v>
      </c>
      <c r="BF1872" s="13">
        <f t="shared" si="2453"/>
        <v>1.8576933542833267E-4</v>
      </c>
      <c r="BG1872" s="13">
        <f t="shared" si="2454"/>
        <v>9.6873375310255509E-5</v>
      </c>
      <c r="BH1872" s="13">
        <f t="shared" si="2455"/>
        <v>3.7887513118205198E-5</v>
      </c>
      <c r="BI1872" s="13">
        <f t="shared" si="2456"/>
        <v>1.1854350243788442E-5</v>
      </c>
      <c r="BJ1872" s="14">
        <f t="shared" si="2457"/>
        <v>0.48577486061271463</v>
      </c>
      <c r="BK1872" s="14">
        <f t="shared" si="2458"/>
        <v>0.25405611750153634</v>
      </c>
      <c r="BL1872" s="14">
        <f t="shared" si="2459"/>
        <v>0.24568754224097339</v>
      </c>
      <c r="BM1872" s="14">
        <f t="shared" si="2460"/>
        <v>0.48967358851876985</v>
      </c>
      <c r="BN1872" s="14">
        <f t="shared" si="2461"/>
        <v>0.50902203956249414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1.5980000000000001</v>
      </c>
      <c r="F1873" s="10">
        <f>VLOOKUP(B1873,home!$B$2:$E$405,3,FALSE)</f>
        <v>0.89400000000000002</v>
      </c>
      <c r="G1873" s="10">
        <f>VLOOKUP(C1873,away!$B$2:$E$405,4,FALSE)</f>
        <v>1.0951</v>
      </c>
      <c r="H1873" s="10">
        <f>VLOOKUP(A1873,away!$A$2:$E$405,3,FALSE)</f>
        <v>1.2941</v>
      </c>
      <c r="I1873" s="10">
        <f>VLOOKUP(C1873,away!$B$2:$E$405,3,FALSE)</f>
        <v>0.77270000000000005</v>
      </c>
      <c r="J1873" s="10">
        <f>VLOOKUP(B1873,home!$B$2:$E$405,4,FALSE)</f>
        <v>1.3247</v>
      </c>
      <c r="K1873" s="12">
        <f t="shared" si="2406"/>
        <v>1.5644730012000001</v>
      </c>
      <c r="L1873" s="12">
        <f t="shared" si="2407"/>
        <v>1.3246351824290001</v>
      </c>
      <c r="M1873" s="13">
        <f t="shared" si="2408"/>
        <v>5.5625798495193134E-2</v>
      </c>
      <c r="N1873" s="13">
        <f t="shared" si="2409"/>
        <v>8.7025059915921243E-2</v>
      </c>
      <c r="O1873" s="13">
        <f t="shared" si="2410"/>
        <v>7.3683889737438946E-2</v>
      </c>
      <c r="P1873" s="13">
        <f t="shared" si="2411"/>
        <v>0.11527645611762098</v>
      </c>
      <c r="Q1873" s="13">
        <f t="shared" si="2412"/>
        <v>6.8074178333135588E-2</v>
      </c>
      <c r="R1873" s="13">
        <f t="shared" si="2413"/>
        <v>4.8802136362215399E-2</v>
      </c>
      <c r="S1873" s="13">
        <f t="shared" si="2414"/>
        <v>5.9723463278401924E-2</v>
      </c>
      <c r="T1873" s="13">
        <f t="shared" si="2415"/>
        <v>9.0173451635017346E-2</v>
      </c>
      <c r="U1873" s="13">
        <f t="shared" si="2416"/>
        <v>7.6349624739566774E-2</v>
      </c>
      <c r="V1873" s="13">
        <f t="shared" si="2417"/>
        <v>1.3752030692497213E-2</v>
      </c>
      <c r="W1873" s="13">
        <f t="shared" si="2418"/>
        <v>3.5500071360354886E-2</v>
      </c>
      <c r="X1873" s="13">
        <f t="shared" si="2419"/>
        <v>4.7024643502666212E-2</v>
      </c>
      <c r="Y1873" s="13">
        <f t="shared" si="2420"/>
        <v>3.1145248612406484E-2</v>
      </c>
      <c r="Z1873" s="13">
        <f t="shared" si="2421"/>
        <v>2.1548342267696054E-2</v>
      </c>
      <c r="AA1873" s="13">
        <f t="shared" si="2422"/>
        <v>3.3711799698427254E-2</v>
      </c>
      <c r="AB1873" s="13">
        <f t="shared" si="2423"/>
        <v>2.6370600225025881E-2</v>
      </c>
      <c r="AC1873" s="13">
        <f t="shared" si="2424"/>
        <v>1.7811939396124164E-3</v>
      </c>
      <c r="AD1873" s="13">
        <f t="shared" si="2425"/>
        <v>1.3884725795987143E-2</v>
      </c>
      <c r="AE1873" s="13">
        <f t="shared" si="2426"/>
        <v>1.8392196287744071E-2</v>
      </c>
      <c r="AF1873" s="13">
        <f t="shared" si="2427"/>
        <v>1.2181475142442926E-2</v>
      </c>
      <c r="AG1873" s="13">
        <f t="shared" si="2428"/>
        <v>5.3786701825214072E-3</v>
      </c>
      <c r="AH1873" s="13">
        <f t="shared" si="2429"/>
        <v>7.1359230727030213E-3</v>
      </c>
      <c r="AI1873" s="13">
        <f t="shared" si="2430"/>
        <v>1.116395898588402E-2</v>
      </c>
      <c r="AJ1873" s="13">
        <f t="shared" si="2431"/>
        <v>8.7328562099598453E-3</v>
      </c>
      <c r="AK1873" s="13">
        <f t="shared" si="2432"/>
        <v>4.5541059212813118E-3</v>
      </c>
      <c r="AL1873" s="13">
        <f t="shared" si="2433"/>
        <v>1.4765071644549718E-4</v>
      </c>
      <c r="AM1873" s="13">
        <f t="shared" si="2434"/>
        <v>4.3444557273774132E-3</v>
      </c>
      <c r="AN1873" s="13">
        <f t="shared" si="2435"/>
        <v>5.7548189049892937E-3</v>
      </c>
      <c r="AO1873" s="13">
        <f t="shared" si="2436"/>
        <v>3.8115177950281765E-3</v>
      </c>
      <c r="AP1873" s="13">
        <f t="shared" si="2437"/>
        <v>1.6829568565828437E-3</v>
      </c>
      <c r="AQ1873" s="13">
        <f t="shared" si="2438"/>
        <v>5.5732596568493773E-4</v>
      </c>
      <c r="AR1873" s="13">
        <f t="shared" si="2439"/>
        <v>1.8904989522418548E-3</v>
      </c>
      <c r="AS1873" s="13">
        <f t="shared" si="2440"/>
        <v>2.9576345695792698E-3</v>
      </c>
      <c r="AT1873" s="13">
        <f t="shared" si="2441"/>
        <v>2.3135697157612763E-3</v>
      </c>
      <c r="AU1873" s="13">
        <f t="shared" si="2442"/>
        <v>1.2065057855674918E-3</v>
      </c>
      <c r="AV1873" s="13">
        <f t="shared" si="2443"/>
        <v>4.7188643182798432E-4</v>
      </c>
      <c r="AW1873" s="13">
        <f t="shared" si="2444"/>
        <v>8.4995790300308026E-6</v>
      </c>
      <c r="AX1873" s="13">
        <f t="shared" si="2445"/>
        <v>1.1327972817317786E-3</v>
      </c>
      <c r="AY1873" s="13">
        <f t="shared" si="2446"/>
        <v>1.5005431339418498E-3</v>
      </c>
      <c r="AZ1873" s="13">
        <f t="shared" si="2447"/>
        <v>9.9383611398582306E-4</v>
      </c>
      <c r="BA1873" s="13">
        <f t="shared" si="2448"/>
        <v>4.3882342738471331E-4</v>
      </c>
      <c r="BB1873" s="13">
        <f t="shared" si="2449"/>
        <v>1.4532023769696714E-4</v>
      </c>
      <c r="BC1873" s="13">
        <f t="shared" si="2450"/>
        <v>3.849925991446953E-5</v>
      </c>
      <c r="BD1873" s="13">
        <f t="shared" si="2451"/>
        <v>4.1737023741412029E-4</v>
      </c>
      <c r="BE1873" s="13">
        <f t="shared" si="2452"/>
        <v>6.5296446793882518E-4</v>
      </c>
      <c r="BF1873" s="13">
        <f t="shared" si="2453"/>
        <v>5.1077264041660771E-4</v>
      </c>
      <c r="BG1873" s="13">
        <f t="shared" si="2454"/>
        <v>2.6636333522780627E-4</v>
      </c>
      <c r="BH1873" s="13">
        <f t="shared" si="2455"/>
        <v>1.0417956161837195E-4</v>
      </c>
      <c r="BI1873" s="13">
        <f t="shared" si="2456"/>
        <v>3.2597222285758939E-5</v>
      </c>
      <c r="BJ1873" s="14">
        <f t="shared" si="2457"/>
        <v>0.42918061547251557</v>
      </c>
      <c r="BK1873" s="14">
        <f t="shared" si="2458"/>
        <v>0.24780713637371302</v>
      </c>
      <c r="BL1873" s="14">
        <f t="shared" si="2459"/>
        <v>0.30132923787238175</v>
      </c>
      <c r="BM1873" s="14">
        <f t="shared" si="2460"/>
        <v>0.54988576946986945</v>
      </c>
      <c r="BN1873" s="14">
        <f t="shared" si="2461"/>
        <v>0.44848751896152528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1.8147</v>
      </c>
      <c r="F1899" s="10">
        <f>VLOOKUP(B1899,home!$B$2:$E$405,3,FALSE)</f>
        <v>1.1415</v>
      </c>
      <c r="G1899" s="10">
        <f>VLOOKUP(C1899,away!$B$2:$E$405,4,FALSE)</f>
        <v>0.4723</v>
      </c>
      <c r="H1899" s="10">
        <f>VLOOKUP(A1899,away!$A$2:$E$405,3,FALSE)</f>
        <v>1.2371000000000001</v>
      </c>
      <c r="I1899" s="10">
        <f>VLOOKUP(C1899,away!$B$2:$E$405,3,FALSE)</f>
        <v>1.2703</v>
      </c>
      <c r="J1899" s="10">
        <f>VLOOKUP(B1899,home!$B$2:$E$405,4,FALSE)</f>
        <v>0.86609999999999998</v>
      </c>
      <c r="K1899" s="12">
        <f t="shared" si="2462"/>
        <v>0.97836002761499996</v>
      </c>
      <c r="L1899" s="12">
        <f t="shared" si="2463"/>
        <v>1.361065869393</v>
      </c>
      <c r="M1899" s="13">
        <f t="shared" si="2464"/>
        <v>9.6382956093369374E-2</v>
      </c>
      <c r="N1899" s="13">
        <f t="shared" si="2465"/>
        <v>9.4297231585124167E-2</v>
      </c>
      <c r="O1899" s="13">
        <f t="shared" si="2466"/>
        <v>0.13118355192988912</v>
      </c>
      <c r="P1899" s="13">
        <f t="shared" si="2467"/>
        <v>0.1283447434887601</v>
      </c>
      <c r="Q1899" s="13">
        <f t="shared" si="2468"/>
        <v>4.6128321048820066E-2</v>
      </c>
      <c r="R1899" s="13">
        <f t="shared" si="2469"/>
        <v>8.9274727578758165E-2</v>
      </c>
      <c r="S1899" s="13">
        <f t="shared" si="2470"/>
        <v>4.2726364309780801E-2</v>
      </c>
      <c r="T1899" s="13">
        <f t="shared" si="2471"/>
        <v>6.27836833919517E-2</v>
      </c>
      <c r="U1899" s="13">
        <f t="shared" si="2472"/>
        <v>8.7342824939275421E-2</v>
      </c>
      <c r="V1899" s="13">
        <f t="shared" si="2473"/>
        <v>6.3216620330833516E-3</v>
      </c>
      <c r="W1899" s="13">
        <f t="shared" si="2474"/>
        <v>1.5043368485052397E-2</v>
      </c>
      <c r="X1899" s="13">
        <f t="shared" si="2475"/>
        <v>2.0475015405707099E-2</v>
      </c>
      <c r="Y1899" s="13">
        <f t="shared" si="2476"/>
        <v>1.3933922322001902E-2</v>
      </c>
      <c r="Z1899" s="13">
        <f t="shared" si="2477"/>
        <v>4.050292823560192E-2</v>
      </c>
      <c r="AA1899" s="13">
        <f t="shared" si="2478"/>
        <v>3.9626445987071851E-2</v>
      </c>
      <c r="AB1899" s="13">
        <f t="shared" si="2479"/>
        <v>1.9384465395097958E-2</v>
      </c>
      <c r="AC1899" s="13">
        <f t="shared" si="2480"/>
        <v>5.2612523841399699E-4</v>
      </c>
      <c r="AD1899" s="13">
        <f t="shared" si="2481"/>
        <v>3.6794576016146202E-3</v>
      </c>
      <c r="AE1899" s="13">
        <f t="shared" si="2482"/>
        <v>5.0079841594362863E-3</v>
      </c>
      <c r="AF1899" s="13">
        <f t="shared" si="2483"/>
        <v>3.4080981569347608E-3</v>
      </c>
      <c r="AG1899" s="13">
        <f t="shared" si="2484"/>
        <v>1.5462153603150309E-3</v>
      </c>
      <c r="AH1899" s="13">
        <f t="shared" si="2485"/>
        <v>1.3781788307987953E-2</v>
      </c>
      <c r="AI1899" s="13">
        <f t="shared" si="2486"/>
        <v>1.3483550789587174E-2</v>
      </c>
      <c r="AJ1899" s="13">
        <f t="shared" si="2487"/>
        <v>6.5958835614243812E-3</v>
      </c>
      <c r="AK1899" s="13">
        <f t="shared" si="2488"/>
        <v>2.1510496077668277E-3</v>
      </c>
      <c r="AL1899" s="13">
        <f t="shared" si="2489"/>
        <v>2.8023796531740796E-5</v>
      </c>
      <c r="AM1899" s="13">
        <f t="shared" si="2490"/>
        <v>7.1996684814478048E-4</v>
      </c>
      <c r="AN1899" s="13">
        <f t="shared" si="2491"/>
        <v>9.799223041043136E-4</v>
      </c>
      <c r="AO1899" s="13">
        <f t="shared" si="2492"/>
        <v>6.6686940138666474E-4</v>
      </c>
      <c r="AP1899" s="13">
        <f t="shared" si="2493"/>
        <v>3.0255106052331024E-4</v>
      </c>
      <c r="AQ1899" s="13">
        <f t="shared" si="2494"/>
        <v>1.0294798055673335E-4</v>
      </c>
      <c r="AR1899" s="13">
        <f t="shared" si="2495"/>
        <v>3.7515843370403822E-3</v>
      </c>
      <c r="AS1899" s="13">
        <f t="shared" si="2496"/>
        <v>3.6704001555868293E-3</v>
      </c>
      <c r="AT1899" s="13">
        <f t="shared" si="2497"/>
        <v>1.795486398789015E-3</v>
      </c>
      <c r="AU1899" s="13">
        <f t="shared" si="2498"/>
        <v>5.8554404090052604E-4</v>
      </c>
      <c r="AV1899" s="13">
        <f t="shared" si="2499"/>
        <v>1.4321822100630931E-4</v>
      </c>
      <c r="AW1899" s="13">
        <f t="shared" si="2500"/>
        <v>1.036578781154356E-6</v>
      </c>
      <c r="AX1899" s="13">
        <f t="shared" si="2501"/>
        <v>1.1739779757213526E-4</v>
      </c>
      <c r="AY1899" s="13">
        <f t="shared" si="2502"/>
        <v>1.5978613541734171E-4</v>
      </c>
      <c r="AZ1899" s="13">
        <f t="shared" si="2503"/>
        <v>1.0873972765937591E-4</v>
      </c>
      <c r="BA1899" s="13">
        <f t="shared" si="2504"/>
        <v>4.9333977321422193E-5</v>
      </c>
      <c r="BB1899" s="13">
        <f t="shared" si="2505"/>
        <v>1.6786698183399009E-5</v>
      </c>
      <c r="BC1899" s="13">
        <f t="shared" si="2506"/>
        <v>4.5695603914451754E-6</v>
      </c>
      <c r="BD1899" s="13">
        <f t="shared" si="2507"/>
        <v>8.5102556621583707E-4</v>
      </c>
      <c r="BE1899" s="13">
        <f t="shared" si="2508"/>
        <v>8.3260939646399715E-4</v>
      </c>
      <c r="BF1899" s="13">
        <f t="shared" si="2509"/>
        <v>4.0729587605851236E-4</v>
      </c>
      <c r="BG1899" s="13">
        <f t="shared" si="2510"/>
        <v>1.3282733484936061E-4</v>
      </c>
      <c r="BH1899" s="13">
        <f t="shared" si="2511"/>
        <v>3.2488238747811822E-5</v>
      </c>
      <c r="BI1899" s="13">
        <f t="shared" si="2512"/>
        <v>6.3570388316943784E-6</v>
      </c>
      <c r="BJ1899" s="14">
        <f t="shared" si="2513"/>
        <v>0.26953216900821897</v>
      </c>
      <c r="BK1899" s="14">
        <f t="shared" si="2514"/>
        <v>0.27448966109535672</v>
      </c>
      <c r="BL1899" s="14">
        <f t="shared" si="2515"/>
        <v>0.41503312470134912</v>
      </c>
      <c r="BM1899" s="14">
        <f t="shared" si="2516"/>
        <v>0.41378760175916957</v>
      </c>
      <c r="BN1899" s="14">
        <f t="shared" si="2517"/>
        <v>0.58561153172472102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1.8147</v>
      </c>
      <c r="F1900" s="10">
        <f>VLOOKUP(B1900,home!$B$2:$E$405,3,FALSE)</f>
        <v>0.74790000000000001</v>
      </c>
      <c r="G1900" s="10">
        <f>VLOOKUP(C1900,away!$B$2:$E$405,4,FALSE)</f>
        <v>0.98399999999999999</v>
      </c>
      <c r="H1900" s="10">
        <f>VLOOKUP(A1900,away!$A$2:$E$405,3,FALSE)</f>
        <v>1.2371000000000001</v>
      </c>
      <c r="I1900" s="10">
        <f>VLOOKUP(C1900,away!$B$2:$E$405,3,FALSE)</f>
        <v>1.3856999999999999</v>
      </c>
      <c r="J1900" s="10">
        <f>VLOOKUP(B1900,home!$B$2:$E$405,4,FALSE)</f>
        <v>1.097</v>
      </c>
      <c r="K1900" s="12">
        <f t="shared" si="2462"/>
        <v>1.3354987039199999</v>
      </c>
      <c r="L1900" s="12">
        <f t="shared" si="2463"/>
        <v>1.88053166859</v>
      </c>
      <c r="M1900" s="13">
        <f t="shared" si="2464"/>
        <v>4.0113980180009723E-2</v>
      </c>
      <c r="N1900" s="13">
        <f t="shared" si="2465"/>
        <v>5.3572168539475551E-2</v>
      </c>
      <c r="O1900" s="13">
        <f t="shared" si="2466"/>
        <v>7.5435610081699869E-2</v>
      </c>
      <c r="P1900" s="13">
        <f t="shared" si="2467"/>
        <v>0.10074415949352467</v>
      </c>
      <c r="Q1900" s="13">
        <f t="shared" si="2468"/>
        <v>3.57727808253267E-2</v>
      </c>
      <c r="R1900" s="13">
        <f t="shared" si="2469"/>
        <v>7.0929526849021859E-2</v>
      </c>
      <c r="S1900" s="13">
        <f t="shared" si="2470"/>
        <v>6.3253419546700537E-2</v>
      </c>
      <c r="T1900" s="13">
        <f t="shared" si="2471"/>
        <v>6.7271847215555985E-2</v>
      </c>
      <c r="U1900" s="13">
        <f t="shared" si="2472"/>
        <v>9.4726291176527533E-2</v>
      </c>
      <c r="V1900" s="13">
        <f t="shared" si="2473"/>
        <v>1.7650849899676715E-2</v>
      </c>
      <c r="W1900" s="13">
        <f t="shared" si="2474"/>
        <v>1.592483414261267E-2</v>
      </c>
      <c r="X1900" s="13">
        <f t="shared" si="2475"/>
        <v>2.9947154922226406E-2</v>
      </c>
      <c r="Y1900" s="13">
        <f t="shared" si="2476"/>
        <v>2.8158286607708832E-2</v>
      </c>
      <c r="Z1900" s="13">
        <f t="shared" si="2477"/>
        <v>4.4461740492563434E-2</v>
      </c>
      <c r="AA1900" s="13">
        <f t="shared" si="2478"/>
        <v>5.9378596801845845E-2</v>
      </c>
      <c r="AB1900" s="13">
        <f t="shared" si="2479"/>
        <v>3.9650019534726695E-2</v>
      </c>
      <c r="AC1900" s="13">
        <f t="shared" si="2480"/>
        <v>2.7705740453664979E-3</v>
      </c>
      <c r="AD1900" s="13">
        <f t="shared" si="2481"/>
        <v>5.3168988394000517E-3</v>
      </c>
      <c r="AE1900" s="13">
        <f t="shared" si="2482"/>
        <v>9.9985966461812129E-3</v>
      </c>
      <c r="AF1900" s="13">
        <f t="shared" si="2483"/>
        <v>9.4013388173007691E-3</v>
      </c>
      <c r="AG1900" s="13">
        <f t="shared" si="2484"/>
        <v>5.8931717910261847E-3</v>
      </c>
      <c r="AH1900" s="13">
        <f t="shared" si="2485"/>
        <v>2.0902927759223974E-2</v>
      </c>
      <c r="AI1900" s="13">
        <f t="shared" si="2486"/>
        <v>2.7915832930577006E-2</v>
      </c>
      <c r="AJ1900" s="13">
        <f t="shared" si="2487"/>
        <v>1.8640779348816423E-2</v>
      </c>
      <c r="AK1900" s="13">
        <f t="shared" si="2488"/>
        <v>8.2982455534676737E-3</v>
      </c>
      <c r="AL1900" s="13">
        <f t="shared" si="2489"/>
        <v>2.7832606214839512E-4</v>
      </c>
      <c r="AM1900" s="13">
        <f t="shared" si="2490"/>
        <v>1.4201423017785022E-3</v>
      </c>
      <c r="AN1900" s="13">
        <f t="shared" si="2491"/>
        <v>2.67062257239877E-3</v>
      </c>
      <c r="AO1900" s="13">
        <f t="shared" si="2492"/>
        <v>2.5110951611235894E-3</v>
      </c>
      <c r="AP1900" s="13">
        <f t="shared" si="2493"/>
        <v>1.5740646577786729E-3</v>
      </c>
      <c r="AQ1900" s="13">
        <f t="shared" si="2494"/>
        <v>7.4001960934026885E-4</v>
      </c>
      <c r="AR1900" s="13">
        <f t="shared" si="2495"/>
        <v>7.8617235234939367E-3</v>
      </c>
      <c r="AS1900" s="13">
        <f t="shared" si="2496"/>
        <v>1.0499321576203527E-2</v>
      </c>
      <c r="AT1900" s="13">
        <f t="shared" si="2497"/>
        <v>7.0109151785295518E-3</v>
      </c>
      <c r="AU1900" s="13">
        <f t="shared" si="2498"/>
        <v>3.1210227114064218E-3</v>
      </c>
      <c r="AV1900" s="13">
        <f t="shared" si="2499"/>
        <v>1.0420304464970412E-3</v>
      </c>
      <c r="AW1900" s="13">
        <f t="shared" si="2500"/>
        <v>1.9416703402581809E-5</v>
      </c>
      <c r="AX1900" s="13">
        <f t="shared" si="2501"/>
        <v>3.1609970056785934E-4</v>
      </c>
      <c r="AY1900" s="13">
        <f t="shared" si="2502"/>
        <v>5.944354973496758E-4</v>
      </c>
      <c r="AZ1900" s="13">
        <f t="shared" si="2503"/>
        <v>5.5892738885005629E-4</v>
      </c>
      <c r="BA1900" s="13">
        <f t="shared" si="2504"/>
        <v>3.5036021839161612E-4</v>
      </c>
      <c r="BB1900" s="13">
        <f t="shared" si="2505"/>
        <v>1.6471587152488569E-4</v>
      </c>
      <c r="BC1900" s="13">
        <f t="shared" si="2506"/>
        <v>6.1950682544389851E-5</v>
      </c>
      <c r="BD1900" s="13">
        <f t="shared" si="2507"/>
        <v>2.4640366759382179E-3</v>
      </c>
      <c r="BE1900" s="13">
        <f t="shared" si="2508"/>
        <v>3.2907177871268349E-3</v>
      </c>
      <c r="BF1900" s="13">
        <f t="shared" si="2509"/>
        <v>2.1973746698371894E-3</v>
      </c>
      <c r="BG1900" s="13">
        <f t="shared" si="2510"/>
        <v>9.7819700786473413E-4</v>
      </c>
      <c r="BH1900" s="13">
        <f t="shared" si="2511"/>
        <v>3.2659520904544399E-4</v>
      </c>
      <c r="BI1900" s="13">
        <f t="shared" si="2512"/>
        <v>8.7233495677334257E-5</v>
      </c>
      <c r="BJ1900" s="14">
        <f t="shared" si="2513"/>
        <v>0.27221951200846262</v>
      </c>
      <c r="BK1900" s="14">
        <f t="shared" si="2514"/>
        <v>0.2254057447247762</v>
      </c>
      <c r="BL1900" s="14">
        <f t="shared" si="2515"/>
        <v>0.45475699831752714</v>
      </c>
      <c r="BM1900" s="14">
        <f t="shared" si="2516"/>
        <v>0.61970075078032405</v>
      </c>
      <c r="BN1900" s="14">
        <f t="shared" si="2517"/>
        <v>0.37656822596905837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1.8147</v>
      </c>
      <c r="F1901" s="10">
        <f>VLOOKUP(B1901,home!$B$2:$E$405,3,FALSE)</f>
        <v>1.6899</v>
      </c>
      <c r="G1901" s="10">
        <f>VLOOKUP(C1901,away!$B$2:$E$405,4,FALSE)</f>
        <v>1.2596000000000001</v>
      </c>
      <c r="H1901" s="10">
        <f>VLOOKUP(A1901,away!$A$2:$E$405,3,FALSE)</f>
        <v>1.2371000000000001</v>
      </c>
      <c r="I1901" s="10">
        <f>VLOOKUP(C1901,away!$B$2:$E$405,3,FALSE)</f>
        <v>0.98160000000000003</v>
      </c>
      <c r="J1901" s="10">
        <f>VLOOKUP(B1901,home!$B$2:$E$405,4,FALSE)</f>
        <v>0.97</v>
      </c>
      <c r="K1901" s="12">
        <f t="shared" si="2462"/>
        <v>3.8627668631879999</v>
      </c>
      <c r="L1901" s="12">
        <f t="shared" si="2463"/>
        <v>1.1779072392000001</v>
      </c>
      <c r="M1901" s="13">
        <f t="shared" si="2464"/>
        <v>6.4693858196393124E-3</v>
      </c>
      <c r="N1901" s="13">
        <f t="shared" si="2465"/>
        <v>2.4989729169281074E-2</v>
      </c>
      <c r="O1901" s="13">
        <f t="shared" si="2466"/>
        <v>7.6203363901309719E-3</v>
      </c>
      <c r="P1901" s="13">
        <f t="shared" si="2467"/>
        <v>2.9435582894143577E-2</v>
      </c>
      <c r="Q1901" s="13">
        <f t="shared" si="2468"/>
        <v>4.8264748877570776E-2</v>
      </c>
      <c r="R1901" s="13">
        <f t="shared" si="2469"/>
        <v>4.4880246995372347E-3</v>
      </c>
      <c r="S1901" s="13">
        <f t="shared" si="2470"/>
        <v>3.348283610198665E-2</v>
      </c>
      <c r="T1901" s="13">
        <f t="shared" si="2471"/>
        <v>5.6851397101060692E-2</v>
      </c>
      <c r="U1901" s="13">
        <f t="shared" si="2472"/>
        <v>1.7336193090541709E-2</v>
      </c>
      <c r="V1901" s="13">
        <f t="shared" si="2473"/>
        <v>1.6927363312690971E-2</v>
      </c>
      <c r="W1901" s="13">
        <f t="shared" si="2474"/>
        <v>6.2145157541456851E-2</v>
      </c>
      <c r="X1901" s="13">
        <f t="shared" si="2475"/>
        <v>7.3201230949306501E-2</v>
      </c>
      <c r="Y1901" s="13">
        <f t="shared" si="2476"/>
        <v>4.3112129926769618E-2</v>
      </c>
      <c r="Z1901" s="13">
        <f t="shared" si="2477"/>
        <v>1.7621589277644384E-3</v>
      </c>
      <c r="AA1901" s="13">
        <f t="shared" si="2478"/>
        <v>6.8068091138393681E-3</v>
      </c>
      <c r="AB1901" s="13">
        <f t="shared" si="2479"/>
        <v>1.3146558344492397E-2</v>
      </c>
      <c r="AC1901" s="13">
        <f t="shared" si="2480"/>
        <v>4.8136988952780105E-3</v>
      </c>
      <c r="AD1901" s="13">
        <f t="shared" si="2481"/>
        <v>6.0013063814684346E-2</v>
      </c>
      <c r="AE1901" s="13">
        <f t="shared" si="2482"/>
        <v>7.0689822313888262E-2</v>
      </c>
      <c r="AF1901" s="13">
        <f t="shared" si="2483"/>
        <v>4.1633026720645352E-2</v>
      </c>
      <c r="AG1901" s="13">
        <f t="shared" si="2484"/>
        <v>1.6346614521351735E-2</v>
      </c>
      <c r="AH1901" s="13">
        <f t="shared" si="2485"/>
        <v>5.1891493940866022E-4</v>
      </c>
      <c r="AI1901" s="13">
        <f t="shared" si="2486"/>
        <v>2.0044474327609815E-3</v>
      </c>
      <c r="AJ1901" s="13">
        <f t="shared" si="2487"/>
        <v>3.8713565611356894E-3</v>
      </c>
      <c r="AK1901" s="13">
        <f t="shared" si="2488"/>
        <v>4.9847159466467946E-3</v>
      </c>
      <c r="AL1901" s="13">
        <f t="shared" si="2489"/>
        <v>8.760895504439281E-4</v>
      </c>
      <c r="AM1901" s="13">
        <f t="shared" si="2490"/>
        <v>4.6363294852349891E-2</v>
      </c>
      <c r="AN1901" s="13">
        <f t="shared" si="2491"/>
        <v>5.4611660639747039E-2</v>
      </c>
      <c r="AO1901" s="13">
        <f t="shared" si="2492"/>
        <v>3.2163735206145877E-2</v>
      </c>
      <c r="AP1901" s="13">
        <f t="shared" si="2493"/>
        <v>1.2628632179677047E-2</v>
      </c>
      <c r="AQ1901" s="13">
        <f t="shared" si="2494"/>
        <v>3.7188393164089158E-3</v>
      </c>
      <c r="AR1901" s="13">
        <f t="shared" si="2495"/>
        <v>1.2224673273169802E-4</v>
      </c>
      <c r="AS1901" s="13">
        <f t="shared" si="2496"/>
        <v>4.7221062832900296E-4</v>
      </c>
      <c r="AT1901" s="13">
        <f t="shared" si="2497"/>
        <v>9.1201978377722902E-4</v>
      </c>
      <c r="AU1901" s="13">
        <f t="shared" si="2498"/>
        <v>1.1743065997821879E-3</v>
      </c>
      <c r="AV1901" s="13">
        <f t="shared" si="2499"/>
        <v>1.134018155215402E-3</v>
      </c>
      <c r="AW1901" s="13">
        <f t="shared" si="2500"/>
        <v>1.1072752372025451E-4</v>
      </c>
      <c r="AX1901" s="13">
        <f t="shared" si="2501"/>
        <v>2.9848433170645335E-2</v>
      </c>
      <c r="AY1901" s="13">
        <f t="shared" si="2502"/>
        <v>3.5158685510480549E-2</v>
      </c>
      <c r="AZ1901" s="13">
        <f t="shared" si="2503"/>
        <v>2.0706835091775601E-2</v>
      </c>
      <c r="BA1901" s="13">
        <f t="shared" si="2504"/>
        <v>8.1302436518410261E-3</v>
      </c>
      <c r="BB1901" s="13">
        <f t="shared" si="2505"/>
        <v>2.3941682134908464E-3</v>
      </c>
      <c r="BC1901" s="13">
        <f t="shared" si="2506"/>
        <v>5.6402161410667973E-4</v>
      </c>
      <c r="BD1901" s="13">
        <f t="shared" si="2507"/>
        <v>2.3999218575535789E-5</v>
      </c>
      <c r="BE1901" s="13">
        <f t="shared" si="2508"/>
        <v>9.2703386255985553E-5</v>
      </c>
      <c r="BF1901" s="13">
        <f t="shared" si="2509"/>
        <v>1.7904578426746951E-4</v>
      </c>
      <c r="BG1901" s="13">
        <f t="shared" si="2510"/>
        <v>2.3053737415396275E-4</v>
      </c>
      <c r="BH1901" s="13">
        <f t="shared" si="2511"/>
        <v>2.226280324020753E-4</v>
      </c>
      <c r="BI1901" s="13">
        <f t="shared" si="2512"/>
        <v>1.7199203727589612E-4</v>
      </c>
      <c r="BJ1901" s="14">
        <f t="shared" si="2513"/>
        <v>0.74353547038268397</v>
      </c>
      <c r="BK1901" s="14">
        <f t="shared" si="2514"/>
        <v>0.12716364208466299</v>
      </c>
      <c r="BL1901" s="14">
        <f t="shared" si="2515"/>
        <v>6.5513064251260231E-2</v>
      </c>
      <c r="BM1901" s="14">
        <f t="shared" si="2516"/>
        <v>0.78165856980930848</v>
      </c>
      <c r="BN1901" s="14">
        <f t="shared" si="2517"/>
        <v>0.12126780785030296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1.8147</v>
      </c>
      <c r="F1902" s="10">
        <f>VLOOKUP(B1902,home!$B$2:$E$405,3,FALSE)</f>
        <v>1.0627</v>
      </c>
      <c r="G1902" s="10">
        <f>VLOOKUP(C1902,away!$B$2:$E$405,4,FALSE)</f>
        <v>1.1021000000000001</v>
      </c>
      <c r="H1902" s="10">
        <f>VLOOKUP(A1902,away!$A$2:$E$405,3,FALSE)</f>
        <v>1.2371000000000001</v>
      </c>
      <c r="I1902" s="10">
        <f>VLOOKUP(C1902,away!$B$2:$E$405,3,FALSE)</f>
        <v>0.75449999999999995</v>
      </c>
      <c r="J1902" s="10">
        <f>VLOOKUP(B1902,home!$B$2:$E$405,4,FALSE)</f>
        <v>1.6167</v>
      </c>
      <c r="K1902" s="12">
        <f t="shared" si="2462"/>
        <v>2.125379670549</v>
      </c>
      <c r="L1902" s="12">
        <f t="shared" si="2463"/>
        <v>1.5090147655649999</v>
      </c>
      <c r="M1902" s="13">
        <f t="shared" si="2464"/>
        <v>2.6399916383831296E-2</v>
      </c>
      <c r="N1902" s="13">
        <f t="shared" si="2465"/>
        <v>5.6109845586388506E-2</v>
      </c>
      <c r="O1902" s="13">
        <f t="shared" si="2466"/>
        <v>3.9837863632882789E-2</v>
      </c>
      <c r="P1902" s="13">
        <f t="shared" si="2467"/>
        <v>8.4670585483432412E-2</v>
      </c>
      <c r="Q1902" s="13">
        <f t="shared" si="2468"/>
        <v>5.9627362563476852E-2</v>
      </c>
      <c r="R1902" s="13">
        <f t="shared" si="2469"/>
        <v>3.0057962225292532E-2</v>
      </c>
      <c r="S1902" s="13">
        <f t="shared" si="2470"/>
        <v>6.78894957646341E-2</v>
      </c>
      <c r="T1902" s="13">
        <f t="shared" si="2471"/>
        <v>8.9978570539984287E-2</v>
      </c>
      <c r="U1902" s="13">
        <f t="shared" si="2472"/>
        <v>6.3884581851766528E-2</v>
      </c>
      <c r="V1902" s="13">
        <f t="shared" si="2473"/>
        <v>2.4193020037522633E-2</v>
      </c>
      <c r="W1902" s="13">
        <f t="shared" si="2474"/>
        <v>4.2243594733622727E-2</v>
      </c>
      <c r="X1902" s="13">
        <f t="shared" si="2475"/>
        <v>6.3746208203580582E-2</v>
      </c>
      <c r="Y1902" s="13">
        <f t="shared" si="2476"/>
        <v>4.8096984713991917E-2</v>
      </c>
      <c r="Z1902" s="13">
        <f t="shared" si="2477"/>
        <v>1.5119302940253812E-2</v>
      </c>
      <c r="AA1902" s="13">
        <f t="shared" si="2478"/>
        <v>3.2134259102087177E-2</v>
      </c>
      <c r="AB1902" s="13">
        <f t="shared" si="2479"/>
        <v>3.4148750511865132E-2</v>
      </c>
      <c r="AC1902" s="13">
        <f t="shared" si="2480"/>
        <v>4.8495351779883466E-3</v>
      </c>
      <c r="AD1902" s="13">
        <f t="shared" si="2481"/>
        <v>2.2445919364438138E-2</v>
      </c>
      <c r="AE1902" s="13">
        <f t="shared" si="2482"/>
        <v>3.3871223747618508E-2</v>
      </c>
      <c r="AF1902" s="13">
        <f t="shared" si="2483"/>
        <v>2.5556088381456107E-2</v>
      </c>
      <c r="AG1902" s="13">
        <f t="shared" si="2484"/>
        <v>1.2854838239233803E-2</v>
      </c>
      <c r="AH1902" s="13">
        <f t="shared" si="2485"/>
        <v>5.7038128454733284E-3</v>
      </c>
      <c r="AI1902" s="13">
        <f t="shared" si="2486"/>
        <v>1.2122767866385257E-2</v>
      </c>
      <c r="AJ1902" s="13">
        <f t="shared" si="2487"/>
        <v>1.2882742186999955E-2</v>
      </c>
      <c r="AK1902" s="13">
        <f t="shared" si="2488"/>
        <v>9.1269061150578874E-3</v>
      </c>
      <c r="AL1902" s="13">
        <f t="shared" si="2489"/>
        <v>6.221428535951812E-4</v>
      </c>
      <c r="AM1902" s="13">
        <f t="shared" si="2490"/>
        <v>9.541220140791784E-3</v>
      </c>
      <c r="AN1902" s="13">
        <f t="shared" si="2491"/>
        <v>1.4397842073960972E-2</v>
      </c>
      <c r="AO1902" s="13">
        <f t="shared" si="2492"/>
        <v>1.0863278140940055E-2</v>
      </c>
      <c r="AP1902" s="13">
        <f t="shared" si="2493"/>
        <v>5.464282372372683E-3</v>
      </c>
      <c r="AQ1902" s="13">
        <f t="shared" si="2494"/>
        <v>2.0614206957817304E-3</v>
      </c>
      <c r="AR1902" s="13">
        <f t="shared" si="2495"/>
        <v>1.7214275607677133E-3</v>
      </c>
      <c r="AS1902" s="13">
        <f t="shared" si="2496"/>
        <v>3.658687141978451E-3</v>
      </c>
      <c r="AT1902" s="13">
        <f t="shared" si="2497"/>
        <v>3.8880496362300124E-3</v>
      </c>
      <c r="AU1902" s="13">
        <f t="shared" si="2498"/>
        <v>2.7545272183095676E-3</v>
      </c>
      <c r="AV1902" s="13">
        <f t="shared" si="2499"/>
        <v>1.4636040379422605E-3</v>
      </c>
      <c r="AW1902" s="13">
        <f t="shared" si="2500"/>
        <v>5.5426522003535721E-5</v>
      </c>
      <c r="AX1902" s="13">
        <f t="shared" si="2501"/>
        <v>3.3797858865785894E-3</v>
      </c>
      <c r="AY1902" s="13">
        <f t="shared" si="2502"/>
        <v>5.100146807295286E-3</v>
      </c>
      <c r="AZ1902" s="13">
        <f t="shared" si="2503"/>
        <v>3.84809841937889E-3</v>
      </c>
      <c r="BA1902" s="13">
        <f t="shared" si="2504"/>
        <v>1.9356124447300277E-3</v>
      </c>
      <c r="BB1902" s="13">
        <f t="shared" si="2505"/>
        <v>7.302169398772445E-4</v>
      </c>
      <c r="BC1902" s="13">
        <f t="shared" si="2506"/>
        <v>2.2038162886809027E-4</v>
      </c>
      <c r="BD1902" s="13">
        <f t="shared" si="2507"/>
        <v>4.3294326784150378E-4</v>
      </c>
      <c r="BE1902" s="13">
        <f t="shared" si="2508"/>
        <v>9.2016881997138275E-4</v>
      </c>
      <c r="BF1902" s="13">
        <f t="shared" si="2509"/>
        <v>9.7785405172012016E-4</v>
      </c>
      <c r="BG1902" s="13">
        <f t="shared" si="2510"/>
        <v>6.9277037409663778E-4</v>
      </c>
      <c r="BH1902" s="13">
        <f t="shared" si="2511"/>
        <v>3.6810001736590489E-4</v>
      </c>
      <c r="BI1902" s="13">
        <f t="shared" si="2512"/>
        <v>1.5647045872764552E-4</v>
      </c>
      <c r="BJ1902" s="14">
        <f t="shared" si="2513"/>
        <v>0.51207292162436691</v>
      </c>
      <c r="BK1902" s="14">
        <f t="shared" si="2514"/>
        <v>0.21372484250829923</v>
      </c>
      <c r="BL1902" s="14">
        <f t="shared" si="2515"/>
        <v>0.25693424892276179</v>
      </c>
      <c r="BM1902" s="14">
        <f t="shared" si="2516"/>
        <v>0.69610305983508558</v>
      </c>
      <c r="BN1902" s="14">
        <f t="shared" si="2517"/>
        <v>0.2967035358753044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1.8147</v>
      </c>
      <c r="F1903" s="10">
        <f>VLOOKUP(B1903,home!$B$2:$E$405,3,FALSE)</f>
        <v>0.62980000000000003</v>
      </c>
      <c r="G1903" s="10">
        <f>VLOOKUP(C1903,away!$B$2:$E$405,4,FALSE)</f>
        <v>1.1415</v>
      </c>
      <c r="H1903" s="10">
        <f>VLOOKUP(A1903,away!$A$2:$E$405,3,FALSE)</f>
        <v>1.2371000000000001</v>
      </c>
      <c r="I1903" s="10">
        <f>VLOOKUP(C1903,away!$B$2:$E$405,3,FALSE)</f>
        <v>0.46189999999999998</v>
      </c>
      <c r="J1903" s="10">
        <f>VLOOKUP(B1903,home!$B$2:$E$405,4,FALSE)</f>
        <v>1.097</v>
      </c>
      <c r="K1903" s="12">
        <f t="shared" si="2462"/>
        <v>1.3046181354899999</v>
      </c>
      <c r="L1903" s="12">
        <f t="shared" si="2463"/>
        <v>0.62684388953000003</v>
      </c>
      <c r="M1903" s="13">
        <f t="shared" si="2464"/>
        <v>0.14493614323864232</v>
      </c>
      <c r="N1903" s="13">
        <f t="shared" si="2465"/>
        <v>0.18908632095710909</v>
      </c>
      <c r="O1903" s="13">
        <f t="shared" si="2466"/>
        <v>9.085233576118773E-2</v>
      </c>
      <c r="P1903" s="13">
        <f t="shared" si="2467"/>
        <v>0.11852760488567218</v>
      </c>
      <c r="Q1903" s="13">
        <f t="shared" si="2468"/>
        <v>0.1233427217468637</v>
      </c>
      <c r="R1903" s="13">
        <f t="shared" si="2469"/>
        <v>2.8475115760714216E-2</v>
      </c>
      <c r="S1903" s="13">
        <f t="shared" si="2470"/>
        <v>2.4232728990177088E-2</v>
      </c>
      <c r="T1903" s="13">
        <f t="shared" si="2471"/>
        <v>7.7316631445020545E-2</v>
      </c>
      <c r="U1903" s="13">
        <f t="shared" si="2472"/>
        <v>3.7149152431604889E-2</v>
      </c>
      <c r="V1903" s="13">
        <f t="shared" si="2473"/>
        <v>2.2019255153553543E-3</v>
      </c>
      <c r="W1903" s="13">
        <f t="shared" si="2474"/>
        <v>5.3638383890551714E-2</v>
      </c>
      <c r="X1903" s="13">
        <f t="shared" si="2475"/>
        <v>3.3622893186056726E-2</v>
      </c>
      <c r="Y1903" s="13">
        <f t="shared" si="2476"/>
        <v>1.0538152570999765E-2</v>
      </c>
      <c r="Z1903" s="13">
        <f t="shared" si="2477"/>
        <v>5.9498174394210348E-3</v>
      </c>
      <c r="AA1903" s="13">
        <f t="shared" si="2478"/>
        <v>7.7622397343233554E-3</v>
      </c>
      <c r="AB1903" s="13">
        <f t="shared" si="2479"/>
        <v>5.063379364709665E-3</v>
      </c>
      <c r="AC1903" s="13">
        <f t="shared" si="2480"/>
        <v>1.1254480405984396E-4</v>
      </c>
      <c r="AD1903" s="13">
        <f t="shared" si="2481"/>
        <v>1.7494402095497109E-2</v>
      </c>
      <c r="AE1903" s="13">
        <f t="shared" si="2482"/>
        <v>1.0966259054543188E-2</v>
      </c>
      <c r="AF1903" s="13">
        <f t="shared" si="2483"/>
        <v>3.4370662396717164E-3</v>
      </c>
      <c r="AG1903" s="13">
        <f t="shared" si="2484"/>
        <v>7.181679900826899E-4</v>
      </c>
      <c r="AH1903" s="13">
        <f t="shared" si="2485"/>
        <v>9.3240167643002659E-4</v>
      </c>
      <c r="AI1903" s="13">
        <f t="shared" si="2486"/>
        <v>1.2164281366318914E-3</v>
      </c>
      <c r="AJ1903" s="13">
        <f t="shared" si="2487"/>
        <v>7.9348710378513679E-4</v>
      </c>
      <c r="AK1903" s="13">
        <f t="shared" si="2488"/>
        <v>3.4506588862517499E-4</v>
      </c>
      <c r="AL1903" s="13">
        <f t="shared" si="2489"/>
        <v>3.6815291947092491E-6</v>
      </c>
      <c r="AM1903" s="13">
        <f t="shared" si="2490"/>
        <v>4.5647028486679548E-3</v>
      </c>
      <c r="AN1903" s="13">
        <f t="shared" si="2491"/>
        <v>2.8613560882076914E-3</v>
      </c>
      <c r="AO1903" s="13">
        <f t="shared" si="2492"/>
        <v>8.9681178983122751E-4</v>
      </c>
      <c r="AP1903" s="13">
        <f t="shared" si="2493"/>
        <v>1.8738699683805586E-4</v>
      </c>
      <c r="AQ1903" s="13">
        <f t="shared" si="2494"/>
        <v>2.9365598486328185E-5</v>
      </c>
      <c r="AR1903" s="13">
        <f t="shared" si="2495"/>
        <v>1.1689405869153812E-4</v>
      </c>
      <c r="AS1903" s="13">
        <f t="shared" si="2496"/>
        <v>1.5250210890001308E-4</v>
      </c>
      <c r="AT1903" s="13">
        <f t="shared" si="2497"/>
        <v>9.947850848571401E-5</v>
      </c>
      <c r="AU1903" s="13">
        <f t="shared" si="2498"/>
        <v>4.3260488753986104E-5</v>
      </c>
      <c r="AV1903" s="13">
        <f t="shared" si="2499"/>
        <v>1.4109604544652868E-5</v>
      </c>
      <c r="AW1903" s="13">
        <f t="shared" si="2500"/>
        <v>8.3631243850434087E-8</v>
      </c>
      <c r="AX1903" s="13">
        <f t="shared" si="2501"/>
        <v>9.9253235324917879E-4</v>
      </c>
      <c r="AY1903" s="13">
        <f t="shared" si="2502"/>
        <v>6.2216284079507896E-4</v>
      </c>
      <c r="AZ1903" s="13">
        <f t="shared" si="2503"/>
        <v>1.9499948752251073E-4</v>
      </c>
      <c r="BA1903" s="13">
        <f t="shared" si="2504"/>
        <v>4.0744745738322441E-5</v>
      </c>
      <c r="BB1903" s="13">
        <f t="shared" si="2505"/>
        <v>6.3851487241302332E-6</v>
      </c>
      <c r="BC1903" s="13">
        <f t="shared" si="2506"/>
        <v>8.0049829229226263E-7</v>
      </c>
      <c r="BD1903" s="13">
        <f t="shared" si="2507"/>
        <v>1.2212387735525305E-5</v>
      </c>
      <c r="BE1903" s="13">
        <f t="shared" si="2508"/>
        <v>1.5932502517401964E-5</v>
      </c>
      <c r="BF1903" s="13">
        <f t="shared" si="2509"/>
        <v>1.0392915863971342E-5</v>
      </c>
      <c r="BG1903" s="13">
        <f t="shared" si="2510"/>
        <v>4.5195955055862442E-6</v>
      </c>
      <c r="BH1903" s="13">
        <f t="shared" si="2511"/>
        <v>1.4740865654167276E-6</v>
      </c>
      <c r="BI1903" s="13">
        <f t="shared" si="2512"/>
        <v>3.8462401330496559E-7</v>
      </c>
      <c r="BJ1903" s="14">
        <f t="shared" si="2513"/>
        <v>0.53055824757274905</v>
      </c>
      <c r="BK1903" s="14">
        <f t="shared" si="2514"/>
        <v>0.29063679180389662</v>
      </c>
      <c r="BL1903" s="14">
        <f t="shared" si="2515"/>
        <v>0.1730607667395892</v>
      </c>
      <c r="BM1903" s="14">
        <f t="shared" si="2516"/>
        <v>0.30436330199591544</v>
      </c>
      <c r="BN1903" s="14">
        <f t="shared" si="2517"/>
        <v>0.69522024235018931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1.8147</v>
      </c>
      <c r="F1904" s="10">
        <f>VLOOKUP(B1904,home!$B$2:$E$405,3,FALSE)</f>
        <v>0.8266</v>
      </c>
      <c r="G1904" s="10">
        <f>VLOOKUP(C1904,away!$B$2:$E$405,4,FALSE)</f>
        <v>0.8266</v>
      </c>
      <c r="H1904" s="10">
        <f>VLOOKUP(A1904,away!$A$2:$E$405,3,FALSE)</f>
        <v>1.2371000000000001</v>
      </c>
      <c r="I1904" s="10">
        <f>VLOOKUP(C1904,away!$B$2:$E$405,3,FALSE)</f>
        <v>1.0392999999999999</v>
      </c>
      <c r="J1904" s="10">
        <f>VLOOKUP(B1904,home!$B$2:$E$405,4,FALSE)</f>
        <v>0.75060000000000004</v>
      </c>
      <c r="K1904" s="12">
        <f t="shared" si="2462"/>
        <v>1.2399256411320001</v>
      </c>
      <c r="L1904" s="12">
        <f t="shared" si="2463"/>
        <v>0.96505995331799999</v>
      </c>
      <c r="M1904" s="13">
        <f t="shared" si="2464"/>
        <v>0.11025211353537966</v>
      </c>
      <c r="N1904" s="13">
        <f t="shared" si="2465"/>
        <v>0.13670442256151369</v>
      </c>
      <c r="O1904" s="13">
        <f t="shared" si="2466"/>
        <v>0.10639989954166433</v>
      </c>
      <c r="P1904" s="13">
        <f t="shared" si="2467"/>
        <v>0.13192796365557855</v>
      </c>
      <c r="Q1904" s="13">
        <f t="shared" si="2468"/>
        <v>8.4751659395082363E-2</v>
      </c>
      <c r="R1904" s="13">
        <f t="shared" si="2469"/>
        <v>5.1341141042359227E-2</v>
      </c>
      <c r="S1904" s="13">
        <f t="shared" si="2470"/>
        <v>3.9466335465583688E-2</v>
      </c>
      <c r="T1904" s="13">
        <f t="shared" si="2471"/>
        <v>8.1790432459441231E-2</v>
      </c>
      <c r="U1904" s="13">
        <f t="shared" si="2472"/>
        <v>6.3659197223395705E-2</v>
      </c>
      <c r="V1904" s="13">
        <f t="shared" si="2473"/>
        <v>5.2472798771654233E-3</v>
      </c>
      <c r="W1904" s="13">
        <f t="shared" si="2474"/>
        <v>3.5028585204149483E-2</v>
      </c>
      <c r="X1904" s="13">
        <f t="shared" si="2475"/>
        <v>3.3804684801912087E-2</v>
      </c>
      <c r="Y1904" s="13">
        <f t="shared" si="2476"/>
        <v>1.6311773768431487E-2</v>
      </c>
      <c r="Z1904" s="13">
        <f t="shared" si="2477"/>
        <v>1.6515759725877353E-2</v>
      </c>
      <c r="AA1904" s="13">
        <f t="shared" si="2478"/>
        <v>2.0478313966890545E-2</v>
      </c>
      <c r="AB1904" s="13">
        <f t="shared" si="2479"/>
        <v>1.2695793287349575E-2</v>
      </c>
      <c r="AC1904" s="13">
        <f t="shared" si="2480"/>
        <v>3.9243179037968211E-4</v>
      </c>
      <c r="AD1904" s="13">
        <f t="shared" si="2481"/>
        <v>1.0858210241800482E-2</v>
      </c>
      <c r="AE1904" s="13">
        <f t="shared" si="2482"/>
        <v>1.0478823869069002E-2</v>
      </c>
      <c r="AF1904" s="13">
        <f t="shared" si="2483"/>
        <v>5.0563466369556373E-3</v>
      </c>
      <c r="AG1904" s="13">
        <f t="shared" si="2484"/>
        <v>1.6265592164733448E-3</v>
      </c>
      <c r="AH1904" s="13">
        <f t="shared" si="2485"/>
        <v>3.9846745775166245E-3</v>
      </c>
      <c r="AI1904" s="13">
        <f t="shared" si="2486"/>
        <v>4.9407001802296829E-3</v>
      </c>
      <c r="AJ1904" s="13">
        <f t="shared" si="2487"/>
        <v>3.0630504193061387E-3</v>
      </c>
      <c r="AK1904" s="13">
        <f t="shared" si="2488"/>
        <v>1.2659849183259359E-3</v>
      </c>
      <c r="AL1904" s="13">
        <f t="shared" si="2489"/>
        <v>1.8783395734863833E-5</v>
      </c>
      <c r="AM1904" s="13">
        <f t="shared" si="2490"/>
        <v>2.6926746591221023E-3</v>
      </c>
      <c r="AN1904" s="13">
        <f t="shared" si="2491"/>
        <v>2.598592480832938E-3</v>
      </c>
      <c r="AO1904" s="13">
        <f t="shared" si="2492"/>
        <v>1.2538987691225701E-3</v>
      </c>
      <c r="AP1904" s="13">
        <f t="shared" si="2493"/>
        <v>4.0336249586497516E-4</v>
      </c>
      <c r="AQ1904" s="13">
        <f t="shared" si="2494"/>
        <v>9.7317247857421196E-5</v>
      </c>
      <c r="AR1904" s="13">
        <f t="shared" si="2495"/>
        <v>7.6908997235312318E-4</v>
      </c>
      <c r="AS1904" s="13">
        <f t="shared" si="2496"/>
        <v>9.536143770581386E-4</v>
      </c>
      <c r="AT1904" s="13">
        <f t="shared" si="2497"/>
        <v>5.9120545893325276E-4</v>
      </c>
      <c r="AU1904" s="13">
        <f t="shared" si="2498"/>
        <v>2.4435026923618402E-4</v>
      </c>
      <c r="AV1904" s="13">
        <f t="shared" si="2499"/>
        <v>7.5744041060863055E-5</v>
      </c>
      <c r="AW1904" s="13">
        <f t="shared" si="2500"/>
        <v>6.2434055063419657E-7</v>
      </c>
      <c r="AX1904" s="13">
        <f t="shared" si="2501"/>
        <v>5.5645272551197713E-4</v>
      </c>
      <c r="AY1904" s="13">
        <f t="shared" si="2502"/>
        <v>5.370102413062625E-4</v>
      </c>
      <c r="AZ1904" s="13">
        <f t="shared" si="2503"/>
        <v>2.5912353920315477E-4</v>
      </c>
      <c r="BA1904" s="13">
        <f t="shared" si="2504"/>
        <v>8.3356583548997175E-5</v>
      </c>
      <c r="BB1904" s="13">
        <f t="shared" si="2505"/>
        <v>2.0111025157135789E-5</v>
      </c>
      <c r="BC1904" s="13">
        <f t="shared" si="2506"/>
        <v>3.8816689998645194E-6</v>
      </c>
      <c r="BD1904" s="13">
        <f t="shared" si="2507"/>
        <v>1.2370298880274113E-4</v>
      </c>
      <c r="BE1904" s="13">
        <f t="shared" si="2508"/>
        <v>1.5338250770118342E-4</v>
      </c>
      <c r="BF1904" s="13">
        <f t="shared" si="2509"/>
        <v>9.5091452099911898E-5</v>
      </c>
      <c r="BG1904" s="13">
        <f t="shared" si="2510"/>
        <v>3.9302109903718732E-5</v>
      </c>
      <c r="BH1904" s="13">
        <f t="shared" si="2511"/>
        <v>1.2182923455052192E-5</v>
      </c>
      <c r="BI1904" s="13">
        <f t="shared" si="2512"/>
        <v>3.0211838351735341E-6</v>
      </c>
      <c r="BJ1904" s="14">
        <f t="shared" si="2513"/>
        <v>0.42491727959135622</v>
      </c>
      <c r="BK1904" s="14">
        <f t="shared" si="2514"/>
        <v>0.28784191796112812</v>
      </c>
      <c r="BL1904" s="14">
        <f t="shared" si="2515"/>
        <v>0.27088944244147717</v>
      </c>
      <c r="BM1904" s="14">
        <f t="shared" si="2516"/>
        <v>0.37825081408750549</v>
      </c>
      <c r="BN1904" s="14">
        <f t="shared" si="2517"/>
        <v>0.62137719973157779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1.5906</v>
      </c>
      <c r="F1905" s="10">
        <f>VLOOKUP(B1905,home!$B$2:$E$405,3,FALSE)</f>
        <v>1.4670000000000001</v>
      </c>
      <c r="G1905" s="10">
        <f>VLOOKUP(C1905,away!$B$2:$E$405,4,FALSE)</f>
        <v>0.48899999999999999</v>
      </c>
      <c r="H1905" s="10">
        <f>VLOOKUP(A1905,away!$A$2:$E$405,3,FALSE)</f>
        <v>1.1812</v>
      </c>
      <c r="I1905" s="10">
        <f>VLOOKUP(C1905,away!$B$2:$E$405,3,FALSE)</f>
        <v>0.84660000000000002</v>
      </c>
      <c r="J1905" s="10">
        <f>VLOOKUP(B1905,home!$B$2:$E$405,4,FALSE)</f>
        <v>0.84660000000000002</v>
      </c>
      <c r="K1905" s="12">
        <f t="shared" si="2462"/>
        <v>1.1410375878000001</v>
      </c>
      <c r="L1905" s="12">
        <f t="shared" si="2463"/>
        <v>0.84660331867200012</v>
      </c>
      <c r="M1905" s="13">
        <f t="shared" si="2464"/>
        <v>0.13701828341533906</v>
      </c>
      <c r="N1905" s="13">
        <f t="shared" si="2465"/>
        <v>0.15634301159273523</v>
      </c>
      <c r="O1905" s="13">
        <f t="shared" si="2466"/>
        <v>0.11600013345816672</v>
      </c>
      <c r="P1905" s="13">
        <f t="shared" si="2467"/>
        <v>0.13236051246558461</v>
      </c>
      <c r="Q1905" s="13">
        <f t="shared" si="2468"/>
        <v>8.9196626408581045E-2</v>
      </c>
      <c r="R1905" s="13">
        <f t="shared" si="2469"/>
        <v>4.9103048976039426E-2</v>
      </c>
      <c r="S1905" s="13">
        <f t="shared" si="2470"/>
        <v>3.1965269202516737E-2</v>
      </c>
      <c r="T1905" s="13">
        <f t="shared" si="2471"/>
        <v>7.5514159931851288E-2</v>
      </c>
      <c r="U1905" s="13">
        <f t="shared" si="2472"/>
        <v>5.6028424557245285E-2</v>
      </c>
      <c r="V1905" s="13">
        <f t="shared" si="2473"/>
        <v>3.4309609453282287E-3</v>
      </c>
      <c r="W1905" s="13">
        <f t="shared" si="2474"/>
        <v>3.39255678123817E-2</v>
      </c>
      <c r="X1905" s="13">
        <f t="shared" si="2475"/>
        <v>2.8721498297794336E-2</v>
      </c>
      <c r="Y1905" s="13">
        <f t="shared" si="2476"/>
        <v>1.2157857888072443E-2</v>
      </c>
      <c r="Z1905" s="13">
        <f t="shared" si="2477"/>
        <v>1.3856934740009581E-2</v>
      </c>
      <c r="AA1905" s="13">
        <f t="shared" si="2478"/>
        <v>1.5811283390042549E-2</v>
      </c>
      <c r="AB1905" s="13">
        <f t="shared" si="2479"/>
        <v>9.0206343296981833E-3</v>
      </c>
      <c r="AC1905" s="13">
        <f t="shared" si="2480"/>
        <v>2.071455984073309E-4</v>
      </c>
      <c r="AD1905" s="13">
        <f t="shared" si="2481"/>
        <v>9.6775870153463332E-3</v>
      </c>
      <c r="AE1905" s="13">
        <f t="shared" si="2482"/>
        <v>8.193077283929262E-3</v>
      </c>
      <c r="AF1905" s="13">
        <f t="shared" si="2483"/>
        <v>3.4681432093553446E-3</v>
      </c>
      <c r="AG1905" s="13">
        <f t="shared" si="2484"/>
        <v>9.7871385022333204E-4</v>
      </c>
      <c r="AH1905" s="13">
        <f t="shared" si="2485"/>
        <v>2.9328317343783588E-3</v>
      </c>
      <c r="AI1905" s="13">
        <f t="shared" si="2486"/>
        <v>3.3464712476183726E-3</v>
      </c>
      <c r="AJ1905" s="13">
        <f t="shared" si="2487"/>
        <v>1.909224740012263E-3</v>
      </c>
      <c r="AK1905" s="13">
        <f t="shared" si="2488"/>
        <v>7.2616573063722506E-4</v>
      </c>
      <c r="AL1905" s="13">
        <f t="shared" si="2489"/>
        <v>8.0041573655023936E-6</v>
      </c>
      <c r="AM1905" s="13">
        <f t="shared" si="2490"/>
        <v>2.2084981087430759E-3</v>
      </c>
      <c r="AN1905" s="13">
        <f t="shared" si="2491"/>
        <v>1.8697218281427239E-3</v>
      </c>
      <c r="AO1905" s="13">
        <f t="shared" si="2492"/>
        <v>7.9145635234955443E-4</v>
      </c>
      <c r="AP1905" s="13">
        <f t="shared" si="2493"/>
        <v>2.2334985816105623E-4</v>
      </c>
      <c r="AQ1905" s="13">
        <f t="shared" si="2494"/>
        <v>4.7272182786017663E-5</v>
      </c>
      <c r="AR1905" s="13">
        <f t="shared" si="2495"/>
        <v>4.965890158862555E-4</v>
      </c>
      <c r="AS1905" s="13">
        <f t="shared" si="2496"/>
        <v>5.6662673281482887E-4</v>
      </c>
      <c r="AT1905" s="13">
        <f t="shared" si="2497"/>
        <v>3.2327120019701384E-4</v>
      </c>
      <c r="AU1905" s="13">
        <f t="shared" si="2498"/>
        <v>1.2295486349267053E-4</v>
      </c>
      <c r="AV1905" s="13">
        <f t="shared" si="2499"/>
        <v>3.5074030211988757E-5</v>
      </c>
      <c r="AW1905" s="13">
        <f t="shared" si="2500"/>
        <v>2.1477960303817679E-7</v>
      </c>
      <c r="AX1905" s="13">
        <f t="shared" si="2501"/>
        <v>4.1999655911017733E-4</v>
      </c>
      <c r="AY1905" s="13">
        <f t="shared" si="2502"/>
        <v>3.5557048077349701E-4</v>
      </c>
      <c r="AZ1905" s="13">
        <f t="shared" si="2503"/>
        <v>1.5051357452232057E-4</v>
      </c>
      <c r="BA1905" s="13">
        <f t="shared" si="2504"/>
        <v>4.2475097231927332E-5</v>
      </c>
      <c r="BB1905" s="13">
        <f t="shared" si="2505"/>
        <v>8.989889569366389E-6</v>
      </c>
      <c r="BC1905" s="13">
        <f t="shared" si="2506"/>
        <v>1.5221740687840772E-6</v>
      </c>
      <c r="BD1905" s="13">
        <f t="shared" si="2507"/>
        <v>7.0068984810894408E-5</v>
      </c>
      <c r="BE1905" s="13">
        <f t="shared" si="2508"/>
        <v>7.9951345408217782E-5</v>
      </c>
      <c r="BF1905" s="13">
        <f t="shared" si="2509"/>
        <v>4.5613745152978734E-5</v>
      </c>
      <c r="BG1905" s="13">
        <f t="shared" si="2510"/>
        <v>1.7348999246626267E-5</v>
      </c>
      <c r="BH1905" s="13">
        <f t="shared" si="2511"/>
        <v>4.9489650627786114E-6</v>
      </c>
      <c r="BI1905" s="13">
        <f t="shared" si="2512"/>
        <v>1.1293910314678763E-6</v>
      </c>
      <c r="BJ1905" s="14">
        <f t="shared" si="2513"/>
        <v>0.42429560939572891</v>
      </c>
      <c r="BK1905" s="14">
        <f t="shared" si="2514"/>
        <v>0.30534574626531502</v>
      </c>
      <c r="BL1905" s="14">
        <f t="shared" si="2515"/>
        <v>0.25664179543715404</v>
      </c>
      <c r="BM1905" s="14">
        <f t="shared" si="2516"/>
        <v>0.31976311382059097</v>
      </c>
      <c r="BN1905" s="14">
        <f t="shared" si="2517"/>
        <v>0.6800216163164462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1.5906</v>
      </c>
      <c r="F1906" s="10">
        <f>VLOOKUP(B1906,home!$B$2:$E$405,3,FALSE)</f>
        <v>0.71850000000000003</v>
      </c>
      <c r="G1906" s="10">
        <f>VLOOKUP(C1906,away!$B$2:$E$405,4,FALSE)</f>
        <v>1.0216000000000001</v>
      </c>
      <c r="H1906" s="10">
        <f>VLOOKUP(A1906,away!$A$2:$E$405,3,FALSE)</f>
        <v>1.1812</v>
      </c>
      <c r="I1906" s="10">
        <f>VLOOKUP(C1906,away!$B$2:$E$405,3,FALSE)</f>
        <v>1.0582</v>
      </c>
      <c r="J1906" s="10">
        <f>VLOOKUP(B1906,home!$B$2:$E$405,4,FALSE)</f>
        <v>1.2094</v>
      </c>
      <c r="K1906" s="12">
        <f t="shared" si="2462"/>
        <v>1.1675315757600002</v>
      </c>
      <c r="L1906" s="12">
        <f t="shared" si="2463"/>
        <v>1.5116844988960001</v>
      </c>
      <c r="M1906" s="13">
        <f t="shared" si="2464"/>
        <v>6.8616923621354381E-2</v>
      </c>
      <c r="N1906" s="13">
        <f t="shared" si="2465"/>
        <v>8.0112424959443471E-2</v>
      </c>
      <c r="O1906" s="13">
        <f t="shared" si="2466"/>
        <v>0.1037271398003322</v>
      </c>
      <c r="P1906" s="13">
        <f t="shared" si="2467"/>
        <v>0.12110471098015969</v>
      </c>
      <c r="Q1906" s="13">
        <f t="shared" si="2468"/>
        <v>4.6766892875426916E-2</v>
      </c>
      <c r="R1906" s="13">
        <f t="shared" si="2469"/>
        <v>7.8401354675490281E-2</v>
      </c>
      <c r="S1906" s="13">
        <f t="shared" si="2470"/>
        <v>5.343561853093514E-2</v>
      </c>
      <c r="T1906" s="13">
        <f t="shared" si="2471"/>
        <v>7.0696787021312643E-2</v>
      </c>
      <c r="U1906" s="13">
        <f t="shared" si="2472"/>
        <v>9.1536057165993848E-2</v>
      </c>
      <c r="V1906" s="13">
        <f t="shared" si="2473"/>
        <v>1.0478958634405428E-2</v>
      </c>
      <c r="W1906" s="13">
        <f t="shared" si="2474"/>
        <v>1.8200608044082103E-2</v>
      </c>
      <c r="X1906" s="13">
        <f t="shared" si="2475"/>
        <v>2.7513577050720755E-2</v>
      </c>
      <c r="Y1906" s="13">
        <f t="shared" si="2476"/>
        <v>2.0795923968377653E-2</v>
      </c>
      <c r="Z1906" s="13">
        <f t="shared" si="2477"/>
        <v>3.9506037518462024E-2</v>
      </c>
      <c r="AA1906" s="13">
        <f t="shared" si="2478"/>
        <v>4.6124546235963661E-2</v>
      </c>
      <c r="AB1906" s="13">
        <f t="shared" si="2479"/>
        <v>2.6925932074044825E-2</v>
      </c>
      <c r="AC1906" s="13">
        <f t="shared" si="2480"/>
        <v>1.1559204255094438E-3</v>
      </c>
      <c r="AD1906" s="13">
        <f t="shared" si="2481"/>
        <v>5.3124461473743299E-3</v>
      </c>
      <c r="AE1906" s="13">
        <f t="shared" si="2482"/>
        <v>8.0307424922055493E-3</v>
      </c>
      <c r="AF1906" s="13">
        <f t="shared" si="2483"/>
        <v>6.069974470046282E-3</v>
      </c>
      <c r="AG1906" s="13">
        <f t="shared" si="2484"/>
        <v>3.0586287716878086E-3</v>
      </c>
      <c r="AH1906" s="13">
        <f t="shared" si="2485"/>
        <v>1.4930166132365719E-2</v>
      </c>
      <c r="AI1906" s="13">
        <f t="shared" si="2486"/>
        <v>1.7431440390879537E-2</v>
      </c>
      <c r="AJ1906" s="13">
        <f t="shared" si="2487"/>
        <v>1.0175878533665052E-2</v>
      </c>
      <c r="AK1906" s="13">
        <f t="shared" si="2488"/>
        <v>3.9602198330507725E-3</v>
      </c>
      <c r="AL1906" s="13">
        <f t="shared" si="2489"/>
        <v>8.1605179398523084E-5</v>
      </c>
      <c r="AM1906" s="13">
        <f t="shared" si="2490"/>
        <v>1.2404897243168194E-3</v>
      </c>
      <c r="AN1906" s="13">
        <f t="shared" si="2491"/>
        <v>1.8752290872895083E-3</v>
      </c>
      <c r="AO1906" s="13">
        <f t="shared" si="2492"/>
        <v>1.4173773715672223E-3</v>
      </c>
      <c r="AP1906" s="13">
        <f t="shared" si="2493"/>
        <v>7.1420913389470863E-4</v>
      </c>
      <c r="AQ1906" s="13">
        <f t="shared" si="2494"/>
        <v>2.699147191696423E-4</v>
      </c>
      <c r="AR1906" s="13">
        <f t="shared" si="2495"/>
        <v>4.5139401416478611E-3</v>
      </c>
      <c r="AS1906" s="13">
        <f t="shared" si="2496"/>
        <v>5.2701676464644463E-3</v>
      </c>
      <c r="AT1906" s="13">
        <f t="shared" si="2497"/>
        <v>3.0765435683980042E-3</v>
      </c>
      <c r="AU1906" s="13">
        <f t="shared" si="2498"/>
        <v>1.1973205867686718E-3</v>
      </c>
      <c r="AV1906" s="13">
        <f t="shared" si="2499"/>
        <v>3.4947739783997901E-4</v>
      </c>
      <c r="AW1906" s="13">
        <f t="shared" si="2500"/>
        <v>4.000783198454496E-6</v>
      </c>
      <c r="AX1906" s="13">
        <f t="shared" si="2501"/>
        <v>2.4138515375761704E-4</v>
      </c>
      <c r="AY1906" s="13">
        <f t="shared" si="2502"/>
        <v>3.6489819519901722E-4</v>
      </c>
      <c r="AZ1906" s="13">
        <f t="shared" si="2503"/>
        <v>2.7580547267874066E-4</v>
      </c>
      <c r="BA1906" s="13">
        <f t="shared" si="2504"/>
        <v>1.389769525863788E-4</v>
      </c>
      <c r="BB1906" s="13">
        <f t="shared" si="2505"/>
        <v>5.2522326232158329E-5</v>
      </c>
      <c r="BC1906" s="13">
        <f t="shared" si="2506"/>
        <v>1.5879437282222501E-5</v>
      </c>
      <c r="BD1906" s="13">
        <f t="shared" si="2507"/>
        <v>1.1372755568455808E-3</v>
      </c>
      <c r="BE1906" s="13">
        <f t="shared" si="2508"/>
        <v>1.3278051229572527E-3</v>
      </c>
      <c r="BF1906" s="13">
        <f t="shared" si="2509"/>
        <v>7.7512720375424126E-4</v>
      </c>
      <c r="BG1906" s="13">
        <f t="shared" si="2510"/>
        <v>3.016618285378773E-4</v>
      </c>
      <c r="BH1906" s="13">
        <f t="shared" si="2511"/>
        <v>8.804992750486776E-5</v>
      </c>
      <c r="BI1906" s="13">
        <f t="shared" si="2512"/>
        <v>2.056021412106242E-5</v>
      </c>
      <c r="BJ1906" s="14">
        <f t="shared" si="2513"/>
        <v>0.29316469337465145</v>
      </c>
      <c r="BK1906" s="14">
        <f t="shared" si="2514"/>
        <v>0.25523863556696169</v>
      </c>
      <c r="BL1906" s="14">
        <f t="shared" si="2515"/>
        <v>0.4112706640366256</v>
      </c>
      <c r="BM1906" s="14">
        <f t="shared" si="2516"/>
        <v>0.50008968617249328</v>
      </c>
      <c r="BN1906" s="14">
        <f t="shared" si="2517"/>
        <v>0.49872944691220689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1.5906</v>
      </c>
      <c r="F1907" s="10">
        <f>VLOOKUP(B1907,home!$B$2:$E$405,3,FALSE)</f>
        <v>0.62870000000000004</v>
      </c>
      <c r="G1907" s="10">
        <f>VLOOKUP(C1907,away!$B$2:$E$405,4,FALSE)</f>
        <v>0.97799999999999998</v>
      </c>
      <c r="H1907" s="10">
        <f>VLOOKUP(A1907,away!$A$2:$E$405,3,FALSE)</f>
        <v>1.1812</v>
      </c>
      <c r="I1907" s="10">
        <f>VLOOKUP(C1907,away!$B$2:$E$405,3,FALSE)</f>
        <v>0.94069999999999998</v>
      </c>
      <c r="J1907" s="10">
        <f>VLOOKUP(B1907,home!$B$2:$E$405,4,FALSE)</f>
        <v>1.1640999999999999</v>
      </c>
      <c r="K1907" s="12">
        <f t="shared" si="2462"/>
        <v>0.97800999516000009</v>
      </c>
      <c r="L1907" s="12">
        <f t="shared" si="2463"/>
        <v>1.2934953492439998</v>
      </c>
      <c r="M1907" s="13">
        <f t="shared" si="2464"/>
        <v>0.10315677666812377</v>
      </c>
      <c r="N1907" s="13">
        <f t="shared" si="2465"/>
        <v>0.10088835864991293</v>
      </c>
      <c r="O1907" s="13">
        <f t="shared" si="2466"/>
        <v>0.13343281086322006</v>
      </c>
      <c r="P1907" s="13">
        <f t="shared" si="2467"/>
        <v>0.13049862270652304</v>
      </c>
      <c r="Q1907" s="13">
        <f t="shared" si="2468"/>
        <v>4.9334911577450846E-2</v>
      </c>
      <c r="R1907" s="13">
        <f t="shared" si="2469"/>
        <v>8.6297360144064722E-2</v>
      </c>
      <c r="S1907" s="13">
        <f t="shared" si="2470"/>
        <v>4.1271865694020422E-2</v>
      </c>
      <c r="T1907" s="13">
        <f t="shared" si="2471"/>
        <v>6.3814478680796635E-2</v>
      </c>
      <c r="U1907" s="13">
        <f t="shared" si="2472"/>
        <v>8.4399680776817518E-2</v>
      </c>
      <c r="V1907" s="13">
        <f t="shared" si="2473"/>
        <v>5.8012256290957773E-3</v>
      </c>
      <c r="W1907" s="13">
        <f t="shared" si="2474"/>
        <v>1.608334554436058E-2</v>
      </c>
      <c r="X1907" s="13">
        <f t="shared" si="2475"/>
        <v>2.0803732661914619E-2</v>
      </c>
      <c r="Y1907" s="13">
        <f t="shared" si="2476"/>
        <v>1.3454765722551032E-2</v>
      </c>
      <c r="Z1907" s="13">
        <f t="shared" si="2477"/>
        <v>3.7208411332794046E-2</v>
      </c>
      <c r="AA1907" s="13">
        <f t="shared" si="2478"/>
        <v>3.6390198187497197E-2</v>
      </c>
      <c r="AB1907" s="13">
        <f t="shared" si="2479"/>
        <v>1.7794988776612786E-2</v>
      </c>
      <c r="AC1907" s="13">
        <f t="shared" si="2480"/>
        <v>4.5867803057813851E-4</v>
      </c>
      <c r="AD1907" s="13">
        <f t="shared" si="2481"/>
        <v>3.9324181744991747E-3</v>
      </c>
      <c r="AE1907" s="13">
        <f t="shared" si="2482"/>
        <v>5.0865646199972619E-3</v>
      </c>
      <c r="AF1907" s="13">
        <f t="shared" si="2483"/>
        <v>3.2897238397977665E-3</v>
      </c>
      <c r="AG1907" s="13">
        <f t="shared" si="2484"/>
        <v>1.4184141623585071E-3</v>
      </c>
      <c r="AH1907" s="13">
        <f t="shared" si="2485"/>
        <v>1.2032226752931719E-2</v>
      </c>
      <c r="AI1907" s="13">
        <f t="shared" si="2486"/>
        <v>1.1767638028398773E-2</v>
      </c>
      <c r="AJ1907" s="13">
        <f t="shared" si="2487"/>
        <v>5.7544338055994584E-3</v>
      </c>
      <c r="AK1907" s="13">
        <f t="shared" si="2488"/>
        <v>1.8759645927876227E-3</v>
      </c>
      <c r="AL1907" s="13">
        <f t="shared" si="2489"/>
        <v>2.3210051026995187E-5</v>
      </c>
      <c r="AM1907" s="13">
        <f t="shared" si="2490"/>
        <v>7.6918885596180704E-4</v>
      </c>
      <c r="AN1907" s="13">
        <f t="shared" si="2491"/>
        <v>9.9494220787691031E-4</v>
      </c>
      <c r="AO1907" s="13">
        <f t="shared" si="2492"/>
        <v>6.4347655932767036E-4</v>
      </c>
      <c r="AP1907" s="13">
        <f t="shared" si="2493"/>
        <v>2.7744464561262392E-4</v>
      </c>
      <c r="AQ1907" s="13">
        <f t="shared" si="2494"/>
        <v>8.9718339693144745E-5</v>
      </c>
      <c r="AR1907" s="13">
        <f t="shared" si="2495"/>
        <v>3.1127258691932783E-3</v>
      </c>
      <c r="AS1907" s="13">
        <f t="shared" si="2496"/>
        <v>3.0442770122641252E-3</v>
      </c>
      <c r="AT1907" s="13">
        <f t="shared" si="2497"/>
        <v>1.4886666730150682E-3</v>
      </c>
      <c r="AU1907" s="13">
        <f t="shared" si="2498"/>
        <v>4.8531029522344018E-4</v>
      </c>
      <c r="AV1907" s="13">
        <f t="shared" si="2499"/>
        <v>1.1865957987064371E-4</v>
      </c>
      <c r="AW1907" s="13">
        <f t="shared" si="2500"/>
        <v>8.156085302071364E-7</v>
      </c>
      <c r="AX1907" s="13">
        <f t="shared" si="2501"/>
        <v>1.2537906488272209E-4</v>
      </c>
      <c r="AY1907" s="13">
        <f t="shared" si="2502"/>
        <v>1.6217723731836274E-4</v>
      </c>
      <c r="AZ1907" s="13">
        <f t="shared" si="2503"/>
        <v>1.0488775111227135E-4</v>
      </c>
      <c r="BA1907" s="13">
        <f t="shared" si="2504"/>
        <v>4.5223939418795016E-5</v>
      </c>
      <c r="BB1907" s="13">
        <f t="shared" si="2505"/>
        <v>1.4624238828175949E-5</v>
      </c>
      <c r="BC1907" s="13">
        <f t="shared" si="2506"/>
        <v>3.7832769820958181E-6</v>
      </c>
      <c r="BD1907" s="13">
        <f t="shared" si="2507"/>
        <v>6.7104940587883245E-4</v>
      </c>
      <c r="BE1907" s="13">
        <f t="shared" si="2508"/>
        <v>6.5629302619567786E-4</v>
      </c>
      <c r="BF1907" s="13">
        <f t="shared" si="2509"/>
        <v>3.2093056968658835E-4</v>
      </c>
      <c r="BG1907" s="13">
        <f t="shared" si="2510"/>
        <v>1.0462443496862546E-4</v>
      </c>
      <c r="BH1907" s="13">
        <f t="shared" si="2511"/>
        <v>2.5580935784320776E-5</v>
      </c>
      <c r="BI1907" s="13">
        <f t="shared" si="2512"/>
        <v>5.0036821765223684E-6</v>
      </c>
      <c r="BJ1907" s="14">
        <f t="shared" si="2513"/>
        <v>0.281337559750654</v>
      </c>
      <c r="BK1907" s="14">
        <f t="shared" si="2514"/>
        <v>0.28137255601668654</v>
      </c>
      <c r="BL1907" s="14">
        <f t="shared" si="2515"/>
        <v>0.39977842341218678</v>
      </c>
      <c r="BM1907" s="14">
        <f t="shared" si="2516"/>
        <v>0.39592674827423785</v>
      </c>
      <c r="BN1907" s="14">
        <f t="shared" si="2517"/>
        <v>0.60360884060929543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1.2153</v>
      </c>
      <c r="F1908" s="10">
        <f>VLOOKUP(B1908,home!$B$2:$E$405,3,FALSE)</f>
        <v>1.4628000000000001</v>
      </c>
      <c r="G1908" s="10">
        <f>VLOOKUP(C1908,away!$B$2:$E$405,4,FALSE)</f>
        <v>1.1884999999999999</v>
      </c>
      <c r="H1908" s="10">
        <f>VLOOKUP(A1908,away!$A$2:$E$405,3,FALSE)</f>
        <v>0.91669999999999996</v>
      </c>
      <c r="I1908" s="10">
        <f>VLOOKUP(C1908,away!$B$2:$E$405,3,FALSE)</f>
        <v>1.2121</v>
      </c>
      <c r="J1908" s="10">
        <f>VLOOKUP(B1908,home!$B$2:$E$405,4,FALSE)</f>
        <v>0.2424</v>
      </c>
      <c r="K1908" s="12">
        <f t="shared" si="2462"/>
        <v>2.11284498834</v>
      </c>
      <c r="L1908" s="12">
        <f t="shared" si="2463"/>
        <v>0.26933841376799994</v>
      </c>
      <c r="M1908" s="13">
        <f t="shared" si="2464"/>
        <v>9.2348722829469321E-2</v>
      </c>
      <c r="N1908" s="13">
        <f t="shared" si="2465"/>
        <v>0.19511853620984401</v>
      </c>
      <c r="O1908" s="13">
        <f t="shared" si="2466"/>
        <v>2.487305852038995E-2</v>
      </c>
      <c r="P1908" s="13">
        <f t="shared" si="2467"/>
        <v>5.2552917039493448E-2</v>
      </c>
      <c r="Q1908" s="13">
        <f t="shared" si="2468"/>
        <v>0.2061276106816029</v>
      </c>
      <c r="R1908" s="13">
        <f t="shared" si="2469"/>
        <v>3.3496350637202323E-3</v>
      </c>
      <c r="S1908" s="13">
        <f t="shared" si="2470"/>
        <v>7.476576298894309E-3</v>
      </c>
      <c r="T1908" s="13">
        <f t="shared" si="2471"/>
        <v>5.5518083694770771E-2</v>
      </c>
      <c r="U1908" s="13">
        <f t="shared" si="2472"/>
        <v>7.0772596571492289E-3</v>
      </c>
      <c r="V1908" s="13">
        <f t="shared" si="2473"/>
        <v>4.7274418329987434E-4</v>
      </c>
      <c r="W1908" s="13">
        <f t="shared" si="2474"/>
        <v>0.14517189639570777</v>
      </c>
      <c r="X1908" s="13">
        <f t="shared" si="2475"/>
        <v>3.9100368298912357E-2</v>
      </c>
      <c r="Y1908" s="13">
        <f t="shared" si="2476"/>
        <v>5.2656155876868215E-3</v>
      </c>
      <c r="Z1908" s="13">
        <f t="shared" si="2477"/>
        <v>3.0072846492136014E-4</v>
      </c>
      <c r="AA1908" s="13">
        <f t="shared" si="2478"/>
        <v>6.3539262996027733E-4</v>
      </c>
      <c r="AB1908" s="13">
        <f t="shared" si="2479"/>
        <v>6.7124306691987217E-4</v>
      </c>
      <c r="AC1908" s="13">
        <f t="shared" si="2480"/>
        <v>1.6814042661246625E-5</v>
      </c>
      <c r="AD1908" s="13">
        <f t="shared" si="2481"/>
        <v>7.6681428436871257E-2</v>
      </c>
      <c r="AE1908" s="13">
        <f t="shared" si="2482"/>
        <v>2.0653254300651309E-2</v>
      </c>
      <c r="AF1908" s="13">
        <f t="shared" si="2483"/>
        <v>2.7813573762422729E-3</v>
      </c>
      <c r="AG1908" s="13">
        <f t="shared" si="2484"/>
        <v>2.4970879461300659E-4</v>
      </c>
      <c r="AH1908" s="13">
        <f t="shared" si="2485"/>
        <v>2.0249431929201192E-5</v>
      </c>
      <c r="AI1908" s="13">
        <f t="shared" si="2486"/>
        <v>4.2783910768344721E-5</v>
      </c>
      <c r="AJ1908" s="13">
        <f t="shared" si="2487"/>
        <v>4.5197885724241463E-5</v>
      </c>
      <c r="AK1908" s="13">
        <f t="shared" si="2488"/>
        <v>3.1832042112009195E-5</v>
      </c>
      <c r="AL1908" s="13">
        <f t="shared" si="2489"/>
        <v>3.8273490396037145E-7</v>
      </c>
      <c r="AM1908" s="13">
        <f t="shared" si="2490"/>
        <v>3.2403194354319154E-2</v>
      </c>
      <c r="AN1908" s="13">
        <f t="shared" si="2491"/>
        <v>8.7274249684085314E-3</v>
      </c>
      <c r="AO1908" s="13">
        <f t="shared" si="2492"/>
        <v>1.1753153986351953E-3</v>
      </c>
      <c r="AP1908" s="13">
        <f t="shared" si="2493"/>
        <v>1.0551919504850265E-4</v>
      </c>
      <c r="AQ1908" s="13">
        <f t="shared" si="2494"/>
        <v>7.1050931541099757E-6</v>
      </c>
      <c r="AR1908" s="13">
        <f t="shared" si="2495"/>
        <v>1.0907899751028285E-6</v>
      </c>
      <c r="AS1908" s="13">
        <f t="shared" si="2496"/>
        <v>2.3046701322275247E-6</v>
      </c>
      <c r="AT1908" s="13">
        <f t="shared" si="2497"/>
        <v>2.4347053693269056E-6</v>
      </c>
      <c r="AU1908" s="13">
        <f t="shared" si="2498"/>
        <v>1.7147183458889471E-6</v>
      </c>
      <c r="AV1908" s="13">
        <f t="shared" si="2499"/>
        <v>9.0573351588152962E-7</v>
      </c>
      <c r="AW1908" s="13">
        <f t="shared" si="2500"/>
        <v>6.0500853719589407E-9</v>
      </c>
      <c r="AX1908" s="13">
        <f t="shared" si="2501"/>
        <v>1.1410487799621701E-2</v>
      </c>
      <c r="AY1908" s="13">
        <f t="shared" si="2502"/>
        <v>3.0732826842692251E-3</v>
      </c>
      <c r="AZ1908" s="13">
        <f t="shared" si="2503"/>
        <v>4.13876541620867E-4</v>
      </c>
      <c r="BA1908" s="13">
        <f t="shared" si="2504"/>
        <v>3.7157617071983297E-5</v>
      </c>
      <c r="BB1908" s="13">
        <f t="shared" si="2505"/>
        <v>2.5019934103916845E-6</v>
      </c>
      <c r="BC1908" s="13">
        <f t="shared" si="2506"/>
        <v>1.3477658728257702E-7</v>
      </c>
      <c r="BD1908" s="13">
        <f t="shared" si="2507"/>
        <v>4.8965273608038611E-8</v>
      </c>
      <c r="BE1908" s="13">
        <f t="shared" si="2508"/>
        <v>1.0345603294544126E-7</v>
      </c>
      <c r="BF1908" s="13">
        <f t="shared" si="2509"/>
        <v>1.0929328036115676E-7</v>
      </c>
      <c r="BG1908" s="13">
        <f t="shared" si="2510"/>
        <v>7.6973253223436189E-8</v>
      </c>
      <c r="BH1908" s="13">
        <f t="shared" si="2511"/>
        <v>4.0658138077340749E-8</v>
      </c>
      <c r="BI1908" s="13">
        <f t="shared" si="2512"/>
        <v>1.7180868654389022E-8</v>
      </c>
      <c r="BJ1908" s="14">
        <f t="shared" si="2513"/>
        <v>0.80402386019904959</v>
      </c>
      <c r="BK1908" s="14">
        <f t="shared" si="2514"/>
        <v>0.15594143981299138</v>
      </c>
      <c r="BL1908" s="14">
        <f t="shared" si="2515"/>
        <v>3.6755499352858663E-2</v>
      </c>
      <c r="BM1908" s="14">
        <f t="shared" si="2516"/>
        <v>0.41957777085111697</v>
      </c>
      <c r="BN1908" s="14">
        <f t="shared" si="2517"/>
        <v>0.57437048034451987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1.2153</v>
      </c>
      <c r="F1909" s="10">
        <f>VLOOKUP(B1909,home!$B$2:$E$405,3,FALSE)</f>
        <v>0.9143</v>
      </c>
      <c r="G1909" s="10">
        <f>VLOOKUP(C1909,away!$B$2:$E$405,4,FALSE)</f>
        <v>0.36570000000000003</v>
      </c>
      <c r="H1909" s="10">
        <f>VLOOKUP(A1909,away!$A$2:$E$405,3,FALSE)</f>
        <v>0.91669999999999996</v>
      </c>
      <c r="I1909" s="10">
        <f>VLOOKUP(C1909,away!$B$2:$E$405,3,FALSE)</f>
        <v>1.3332999999999999</v>
      </c>
      <c r="J1909" s="10">
        <f>VLOOKUP(B1909,home!$B$2:$E$405,4,FALSE)</f>
        <v>1.6969000000000001</v>
      </c>
      <c r="K1909" s="12">
        <f t="shared" si="2462"/>
        <v>0.40634711250300004</v>
      </c>
      <c r="L1909" s="12">
        <f t="shared" si="2463"/>
        <v>2.074012455059</v>
      </c>
      <c r="M1909" s="13">
        <f t="shared" si="2464"/>
        <v>8.3713119657618851E-2</v>
      </c>
      <c r="N1909" s="13">
        <f t="shared" si="2465"/>
        <v>3.4016584451491548E-2</v>
      </c>
      <c r="O1909" s="13">
        <f t="shared" si="2466"/>
        <v>0.17362205282174589</v>
      </c>
      <c r="P1909" s="13">
        <f t="shared" si="2467"/>
        <v>7.0550819830959802E-2</v>
      </c>
      <c r="Q1909" s="13">
        <f t="shared" si="2468"/>
        <v>6.91127043453902E-3</v>
      </c>
      <c r="R1909" s="13">
        <f t="shared" si="2469"/>
        <v>0.18004715001260635</v>
      </c>
      <c r="S1909" s="13">
        <f t="shared" si="2470"/>
        <v>1.4864510482878504E-2</v>
      </c>
      <c r="T1909" s="13">
        <f t="shared" si="2471"/>
        <v>1.4334060961514954E-2</v>
      </c>
      <c r="U1909" s="13">
        <f t="shared" si="2472"/>
        <v>7.3161639522017083E-2</v>
      </c>
      <c r="V1909" s="13">
        <f t="shared" si="2473"/>
        <v>1.3919275805567375E-3</v>
      </c>
      <c r="W1909" s="13">
        <f t="shared" si="2474"/>
        <v>9.3612492826742851E-4</v>
      </c>
      <c r="X1909" s="13">
        <f t="shared" si="2475"/>
        <v>1.9415347607178595E-3</v>
      </c>
      <c r="Y1909" s="13">
        <f t="shared" si="2476"/>
        <v>2.0133836378294187E-3</v>
      </c>
      <c r="Z1909" s="13">
        <f t="shared" si="2477"/>
        <v>0.12447334387467392</v>
      </c>
      <c r="AA1909" s="13">
        <f t="shared" si="2478"/>
        <v>5.057938386706673E-2</v>
      </c>
      <c r="AB1909" s="13">
        <f t="shared" si="2479"/>
        <v>1.0276393293281696E-2</v>
      </c>
      <c r="AC1909" s="13">
        <f t="shared" si="2480"/>
        <v>7.3317086045801699E-5</v>
      </c>
      <c r="AD1909" s="13">
        <f t="shared" si="2481"/>
        <v>9.5097915385886883E-5</v>
      </c>
      <c r="AE1909" s="13">
        <f t="shared" si="2482"/>
        <v>1.9723426096047628E-4</v>
      </c>
      <c r="AF1909" s="13">
        <f t="shared" si="2483"/>
        <v>2.0453315689819253E-4</v>
      </c>
      <c r="AG1909" s="13">
        <f t="shared" si="2484"/>
        <v>1.4140143829312929E-4</v>
      </c>
      <c r="AH1909" s="13">
        <f t="shared" si="2485"/>
        <v>6.4539816379728901E-2</v>
      </c>
      <c r="AI1909" s="13">
        <f t="shared" si="2486"/>
        <v>2.6225568027376665E-2</v>
      </c>
      <c r="AJ1909" s="13">
        <f t="shared" si="2487"/>
        <v>5.3283419208377536E-3</v>
      </c>
      <c r="AK1909" s="13">
        <f t="shared" si="2488"/>
        <v>7.2171878465370344E-4</v>
      </c>
      <c r="AL1909" s="13">
        <f t="shared" si="2489"/>
        <v>2.4715746106721827E-6</v>
      </c>
      <c r="AM1909" s="13">
        <f t="shared" si="2490"/>
        <v>7.7285526644219489E-6</v>
      </c>
      <c r="AN1909" s="13">
        <f t="shared" si="2491"/>
        <v>1.6029114485590542E-5</v>
      </c>
      <c r="AO1909" s="13">
        <f t="shared" si="2492"/>
        <v>1.6622291543340716E-5</v>
      </c>
      <c r="AP1909" s="13">
        <f t="shared" si="2493"/>
        <v>1.1491613230836843E-5</v>
      </c>
      <c r="AQ1909" s="13">
        <f t="shared" si="2494"/>
        <v>5.9584372423691028E-6</v>
      </c>
      <c r="AR1909" s="13">
        <f t="shared" si="2495"/>
        <v>2.6771276603755709E-2</v>
      </c>
      <c r="AS1909" s="13">
        <f t="shared" si="2496"/>
        <v>1.0878430945955253E-2</v>
      </c>
      <c r="AT1909" s="13">
        <f t="shared" si="2497"/>
        <v>2.2102095017260985E-3</v>
      </c>
      <c r="AU1909" s="13">
        <f t="shared" si="2498"/>
        <v>2.9937074968436485E-4</v>
      </c>
      <c r="AV1909" s="13">
        <f t="shared" si="2499"/>
        <v>3.0412109925525015E-5</v>
      </c>
      <c r="AW1909" s="13">
        <f t="shared" si="2500"/>
        <v>5.7860177635196979E-8</v>
      </c>
      <c r="AX1909" s="13">
        <f t="shared" si="2501"/>
        <v>5.2341250983587117E-7</v>
      </c>
      <c r="AY1909" s="13">
        <f t="shared" si="2502"/>
        <v>1.085564064533288E-6</v>
      </c>
      <c r="AZ1909" s="13">
        <f t="shared" si="2503"/>
        <v>1.1257366953032561E-6</v>
      </c>
      <c r="BA1909" s="13">
        <f t="shared" si="2504"/>
        <v>7.7826397572530383E-7</v>
      </c>
      <c r="BB1909" s="13">
        <f t="shared" si="2505"/>
        <v>4.0353229474450392E-7</v>
      </c>
      <c r="BC1909" s="13">
        <f t="shared" si="2506"/>
        <v>1.6738620106372803E-7</v>
      </c>
      <c r="BD1909" s="13">
        <f t="shared" si="2507"/>
        <v>9.253993519003155E-3</v>
      </c>
      <c r="BE1909" s="13">
        <f t="shared" si="2508"/>
        <v>3.760333545568408E-3</v>
      </c>
      <c r="BF1909" s="13">
        <f t="shared" si="2509"/>
        <v>7.6400033914494556E-4</v>
      </c>
      <c r="BG1909" s="13">
        <f t="shared" si="2510"/>
        <v>1.0348311058762047E-4</v>
      </c>
      <c r="BH1909" s="13">
        <f t="shared" si="2511"/>
        <v>1.051251579502705E-5</v>
      </c>
      <c r="BI1909" s="13">
        <f t="shared" si="2512"/>
        <v>8.5434608769028412E-7</v>
      </c>
      <c r="BJ1909" s="14">
        <f t="shared" si="2513"/>
        <v>6.0853139850805683E-2</v>
      </c>
      <c r="BK1909" s="14">
        <f t="shared" si="2514"/>
        <v>0.17059725177673488</v>
      </c>
      <c r="BL1909" s="14">
        <f t="shared" si="2515"/>
        <v>0.63858494191654813</v>
      </c>
      <c r="BM1909" s="14">
        <f t="shared" si="2516"/>
        <v>0.44564665250591479</v>
      </c>
      <c r="BN1909" s="14">
        <f t="shared" si="2517"/>
        <v>0.54886099720896153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1.2153</v>
      </c>
      <c r="F1910" s="10">
        <f>VLOOKUP(B1910,home!$B$2:$E$405,3,FALSE)</f>
        <v>1.0971</v>
      </c>
      <c r="G1910" s="10">
        <f>VLOOKUP(C1910,away!$B$2:$E$405,4,FALSE)</f>
        <v>0.73140000000000005</v>
      </c>
      <c r="H1910" s="10">
        <f>VLOOKUP(A1910,away!$A$2:$E$405,3,FALSE)</f>
        <v>0.91669999999999996</v>
      </c>
      <c r="I1910" s="10">
        <f>VLOOKUP(C1910,away!$B$2:$E$405,3,FALSE)</f>
        <v>0.96970000000000001</v>
      </c>
      <c r="J1910" s="10">
        <f>VLOOKUP(B1910,home!$B$2:$E$405,4,FALSE)</f>
        <v>0.72719999999999996</v>
      </c>
      <c r="K1910" s="12">
        <f t="shared" si="2462"/>
        <v>0.97517973778199996</v>
      </c>
      <c r="L1910" s="12">
        <f t="shared" si="2463"/>
        <v>0.64642552552799992</v>
      </c>
      <c r="M1910" s="13">
        <f t="shared" si="2464"/>
        <v>0.19758127440613679</v>
      </c>
      <c r="N1910" s="13">
        <f t="shared" si="2465"/>
        <v>0.19267725536600983</v>
      </c>
      <c r="O1910" s="13">
        <f t="shared" si="2466"/>
        <v>0.12772157914247892</v>
      </c>
      <c r="P1910" s="13">
        <f t="shared" si="2467"/>
        <v>0.12455149605726554</v>
      </c>
      <c r="Q1910" s="13">
        <f t="shared" si="2468"/>
        <v>9.3947477682190444E-2</v>
      </c>
      <c r="R1910" s="13">
        <f t="shared" si="2469"/>
        <v>4.1281244459221475E-2</v>
      </c>
      <c r="S1910" s="13">
        <f t="shared" si="2470"/>
        <v>1.9628726478167206E-2</v>
      </c>
      <c r="T1910" s="13">
        <f t="shared" si="2471"/>
        <v>6.0730047632739988E-2</v>
      </c>
      <c r="U1910" s="13">
        <f t="shared" si="2472"/>
        <v>4.0256633147058234E-2</v>
      </c>
      <c r="V1910" s="13">
        <f t="shared" si="2473"/>
        <v>1.374841965331201E-3</v>
      </c>
      <c r="W1910" s="13">
        <f t="shared" si="2474"/>
        <v>3.0538558883799596E-2</v>
      </c>
      <c r="X1910" s="13">
        <f t="shared" si="2475"/>
        <v>1.9740903975327923E-2</v>
      </c>
      <c r="Y1910" s="13">
        <f t="shared" si="2476"/>
        <v>6.3805121133245673E-3</v>
      </c>
      <c r="Z1910" s="13">
        <f t="shared" si="2477"/>
        <v>8.8950833813340267E-3</v>
      </c>
      <c r="AA1910" s="13">
        <f t="shared" si="2478"/>
        <v>8.6743050793583413E-3</v>
      </c>
      <c r="AB1910" s="13">
        <f t="shared" si="2479"/>
        <v>4.2295032763648684E-3</v>
      </c>
      <c r="AC1910" s="13">
        <f t="shared" si="2480"/>
        <v>5.4167147209103663E-5</v>
      </c>
      <c r="AD1910" s="13">
        <f t="shared" si="2481"/>
        <v>7.4451459611359636E-3</v>
      </c>
      <c r="AE1910" s="13">
        <f t="shared" si="2482"/>
        <v>4.8127323905599803E-3</v>
      </c>
      <c r="AF1910" s="13">
        <f t="shared" si="2483"/>
        <v>1.5555365323966812E-3</v>
      </c>
      <c r="AG1910" s="13">
        <f t="shared" si="2484"/>
        <v>3.3517950681084249E-4</v>
      </c>
      <c r="AH1910" s="13">
        <f t="shared" si="2485"/>
        <v>1.4375022373485566E-3</v>
      </c>
      <c r="AI1910" s="13">
        <f t="shared" si="2486"/>
        <v>1.4018230548786036E-3</v>
      </c>
      <c r="AJ1910" s="13">
        <f t="shared" si="2487"/>
        <v>6.8351471953663923E-4</v>
      </c>
      <c r="AK1910" s="13">
        <f t="shared" si="2488"/>
        <v>2.2218323498929244E-4</v>
      </c>
      <c r="AL1910" s="13">
        <f t="shared" si="2489"/>
        <v>1.3658377783676154E-6</v>
      </c>
      <c r="AM1910" s="13">
        <f t="shared" si="2490"/>
        <v>1.4520710972258574E-3</v>
      </c>
      <c r="AN1910" s="13">
        <f t="shared" si="2491"/>
        <v>9.3865582212824422E-4</v>
      </c>
      <c r="AO1910" s="13">
        <f t="shared" si="2492"/>
        <v>3.033855415545835E-4</v>
      </c>
      <c r="AP1910" s="13">
        <f t="shared" si="2493"/>
        <v>6.5372052712339509E-5</v>
      </c>
      <c r="AQ1910" s="13">
        <f t="shared" si="2494"/>
        <v>1.0564540882354543E-5</v>
      </c>
      <c r="AR1910" s="13">
        <f t="shared" si="2495"/>
        <v>1.8584762784514333E-4</v>
      </c>
      <c r="AS1910" s="13">
        <f t="shared" si="2496"/>
        <v>1.8123484098943356E-4</v>
      </c>
      <c r="AT1910" s="13">
        <f t="shared" si="2497"/>
        <v>8.8368272356519124E-5</v>
      </c>
      <c r="AU1910" s="13">
        <f t="shared" si="2498"/>
        <v>2.8724982888292899E-5</v>
      </c>
      <c r="AV1910" s="13">
        <f t="shared" si="2499"/>
        <v>7.0030053201994758E-6</v>
      </c>
      <c r="AW1910" s="13">
        <f t="shared" si="2500"/>
        <v>2.391661906368706E-8</v>
      </c>
      <c r="AX1910" s="13">
        <f t="shared" si="2501"/>
        <v>2.3600505197225529E-4</v>
      </c>
      <c r="AY1910" s="13">
        <f t="shared" si="2502"/>
        <v>1.5255968974842805E-4</v>
      </c>
      <c r="AZ1910" s="13">
        <f t="shared" si="2503"/>
        <v>4.9309238810008103E-5</v>
      </c>
      <c r="BA1910" s="13">
        <f t="shared" si="2504"/>
        <v>1.0624916870381715E-5</v>
      </c>
      <c r="BB1910" s="13">
        <f t="shared" si="2505"/>
        <v>1.7170543679069527E-6</v>
      </c>
      <c r="BC1910" s="13">
        <f t="shared" si="2506"/>
        <v>2.2198955442687998E-7</v>
      </c>
      <c r="BD1910" s="13">
        <f t="shared" si="2507"/>
        <v>2.0022775082988144E-5</v>
      </c>
      <c r="BE1910" s="13">
        <f t="shared" si="2508"/>
        <v>1.952580455509634E-5</v>
      </c>
      <c r="BF1910" s="13">
        <f t="shared" si="2509"/>
        <v>9.5205844830107121E-6</v>
      </c>
      <c r="BG1910" s="13">
        <f t="shared" si="2510"/>
        <v>3.0947603598912556E-6</v>
      </c>
      <c r="BH1910" s="13">
        <f t="shared" si="2511"/>
        <v>7.5448689906422051E-7</v>
      </c>
      <c r="BI1910" s="13">
        <f t="shared" si="2512"/>
        <v>1.4715206727788022E-7</v>
      </c>
      <c r="BJ1910" s="14">
        <f t="shared" si="2513"/>
        <v>0.4213838370401225</v>
      </c>
      <c r="BK1910" s="14">
        <f t="shared" si="2514"/>
        <v>0.34334443158163669</v>
      </c>
      <c r="BL1910" s="14">
        <f t="shared" si="2515"/>
        <v>0.22645253264408191</v>
      </c>
      <c r="BM1910" s="14">
        <f t="shared" si="2516"/>
        <v>0.22216302176074285</v>
      </c>
      <c r="BN1910" s="14">
        <f t="shared" si="2517"/>
        <v>0.77776032711330301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1.5221</v>
      </c>
      <c r="F1911" s="10">
        <f>VLOOKUP(B1911,home!$B$2:$E$405,3,FALSE)</f>
        <v>0.36499999999999999</v>
      </c>
      <c r="G1911" s="10">
        <f>VLOOKUP(C1911,away!$B$2:$E$405,4,FALSE)</f>
        <v>0.65700000000000003</v>
      </c>
      <c r="H1911" s="10">
        <f>VLOOKUP(A1911,away!$A$2:$E$405,3,FALSE)</f>
        <v>1.1471</v>
      </c>
      <c r="I1911" s="10">
        <f>VLOOKUP(C1911,away!$B$2:$E$405,3,FALSE)</f>
        <v>1.6346000000000001</v>
      </c>
      <c r="J1911" s="10">
        <f>VLOOKUP(B1911,home!$B$2:$E$405,4,FALSE)</f>
        <v>0.77490000000000003</v>
      </c>
      <c r="K1911" s="12">
        <f t="shared" si="2462"/>
        <v>0.36500719049999997</v>
      </c>
      <c r="L1911" s="12">
        <f t="shared" si="2463"/>
        <v>1.4529759815340002</v>
      </c>
      <c r="M1911" s="13">
        <f t="shared" si="2464"/>
        <v>0.16235285874879232</v>
      </c>
      <c r="N1911" s="13">
        <f t="shared" si="2465"/>
        <v>5.9259960841540026E-2</v>
      </c>
      <c r="O1911" s="13">
        <f t="shared" si="2466"/>
        <v>0.23589480429537743</v>
      </c>
      <c r="P1911" s="13">
        <f t="shared" si="2467"/>
        <v>8.6103299769403036E-2</v>
      </c>
      <c r="Q1911" s="13">
        <f t="shared" si="2468"/>
        <v>1.0815155907955265E-2</v>
      </c>
      <c r="R1911" s="13">
        <f t="shared" si="2469"/>
        <v>0.17137474240492348</v>
      </c>
      <c r="S1911" s="13">
        <f t="shared" si="2470"/>
        <v>1.1416149811459398E-2</v>
      </c>
      <c r="T1911" s="13">
        <f t="shared" si="2471"/>
        <v>1.5714161770804543E-2</v>
      </c>
      <c r="U1911" s="13">
        <f t="shared" si="2472"/>
        <v>6.255301324788233E-2</v>
      </c>
      <c r="V1911" s="13">
        <f t="shared" si="2473"/>
        <v>6.7272412899762539E-4</v>
      </c>
      <c r="W1911" s="13">
        <f t="shared" si="2474"/>
        <v>1.3158698909274092E-3</v>
      </c>
      <c r="X1911" s="13">
        <f t="shared" si="2475"/>
        <v>1.9119273463412904E-3</v>
      </c>
      <c r="Y1911" s="13">
        <f t="shared" si="2476"/>
        <v>1.3889922563359667E-3</v>
      </c>
      <c r="Z1911" s="13">
        <f t="shared" si="2477"/>
        <v>8.3001128185310025E-2</v>
      </c>
      <c r="AA1911" s="13">
        <f t="shared" si="2478"/>
        <v>3.0296008607250371E-2</v>
      </c>
      <c r="AB1911" s="13">
        <f t="shared" si="2479"/>
        <v>5.5291304925481352E-3</v>
      </c>
      <c r="AC1911" s="13">
        <f t="shared" si="2480"/>
        <v>2.229856306026701E-5</v>
      </c>
      <c r="AD1911" s="13">
        <f t="shared" si="2481"/>
        <v>1.2007549298773873E-4</v>
      </c>
      <c r="AE1911" s="13">
        <f t="shared" si="2482"/>
        <v>1.7446680728203865E-4</v>
      </c>
      <c r="AF1911" s="13">
        <f t="shared" si="2483"/>
        <v>1.2674804027786171E-4</v>
      </c>
      <c r="AG1911" s="13">
        <f t="shared" si="2484"/>
        <v>6.138728607674568E-5</v>
      </c>
      <c r="AH1911" s="13">
        <f t="shared" si="2485"/>
        <v>3.0149661423370056E-2</v>
      </c>
      <c r="AI1911" s="13">
        <f t="shared" si="2486"/>
        <v>1.1004843210670533E-2</v>
      </c>
      <c r="AJ1911" s="13">
        <f t="shared" si="2487"/>
        <v>2.0084234511099247E-3</v>
      </c>
      <c r="AK1911" s="13">
        <f t="shared" si="2488"/>
        <v>2.4436300040798256E-4</v>
      </c>
      <c r="AL1911" s="13">
        <f t="shared" si="2489"/>
        <v>4.730387562995442E-7</v>
      </c>
      <c r="AM1911" s="13">
        <f t="shared" si="2490"/>
        <v>8.765683668671395E-6</v>
      </c>
      <c r="AN1911" s="13">
        <f t="shared" si="2491"/>
        <v>1.2736327832304375E-5</v>
      </c>
      <c r="AO1911" s="13">
        <f t="shared" si="2492"/>
        <v>9.2527892166406301E-6</v>
      </c>
      <c r="AP1911" s="13">
        <f t="shared" si="2493"/>
        <v>4.4813601646585426E-6</v>
      </c>
      <c r="AQ1911" s="13">
        <f t="shared" si="2494"/>
        <v>1.6278271709630288E-6</v>
      </c>
      <c r="AR1911" s="13">
        <f t="shared" si="2495"/>
        <v>8.7613467799077752E-3</v>
      </c>
      <c r="AS1911" s="13">
        <f t="shared" si="2496"/>
        <v>3.1979545731303585E-3</v>
      </c>
      <c r="AT1911" s="13">
        <f t="shared" si="2497"/>
        <v>5.8363820704246925E-4</v>
      </c>
      <c r="AU1911" s="13">
        <f t="shared" si="2498"/>
        <v>7.1010714073676341E-5</v>
      </c>
      <c r="AV1911" s="13">
        <f t="shared" si="2499"/>
        <v>6.4798553098578495E-6</v>
      </c>
      <c r="AW1911" s="13">
        <f t="shared" si="2500"/>
        <v>6.9687370648005367E-9</v>
      </c>
      <c r="AX1911" s="13">
        <f t="shared" si="2501"/>
        <v>5.3325626145224613E-7</v>
      </c>
      <c r="AY1911" s="13">
        <f t="shared" si="2502"/>
        <v>7.7480853989272872E-7</v>
      </c>
      <c r="AZ1911" s="13">
        <f t="shared" si="2503"/>
        <v>5.6288909937578161E-7</v>
      </c>
      <c r="BA1911" s="13">
        <f t="shared" si="2504"/>
        <v>2.7262144722010513E-7</v>
      </c>
      <c r="BB1911" s="13">
        <f t="shared" si="2505"/>
        <v>9.9028103715462997E-8</v>
      </c>
      <c r="BC1911" s="13">
        <f t="shared" si="2506"/>
        <v>2.8777091239085117E-8</v>
      </c>
      <c r="BD1911" s="13">
        <f t="shared" si="2507"/>
        <v>2.1216710728493775E-3</v>
      </c>
      <c r="BE1911" s="13">
        <f t="shared" si="2508"/>
        <v>7.7442519746587202E-4</v>
      </c>
      <c r="BF1911" s="13">
        <f t="shared" si="2509"/>
        <v>1.4133538278971277E-4</v>
      </c>
      <c r="BG1911" s="13">
        <f t="shared" si="2510"/>
        <v>1.719614366343837E-5</v>
      </c>
      <c r="BH1911" s="13">
        <f t="shared" si="2511"/>
        <v>1.5691790215065036E-6</v>
      </c>
      <c r="BI1911" s="13">
        <f t="shared" si="2512"/>
        <v>1.1455232520632561E-7</v>
      </c>
      <c r="BJ1911" s="14">
        <f t="shared" si="2513"/>
        <v>9.0927881009125036E-2</v>
      </c>
      <c r="BK1911" s="14">
        <f t="shared" si="2514"/>
        <v>0.26056857886900875</v>
      </c>
      <c r="BL1911" s="14">
        <f t="shared" si="2515"/>
        <v>0.56473173179111935</v>
      </c>
      <c r="BM1911" s="14">
        <f t="shared" si="2516"/>
        <v>0.27342773004676896</v>
      </c>
      <c r="BN1911" s="14">
        <f t="shared" si="2517"/>
        <v>0.72580082196799145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1.5221</v>
      </c>
      <c r="F1912" s="10">
        <f>VLOOKUP(B1912,home!$B$2:$E$405,3,FALSE)</f>
        <v>1.3140000000000001</v>
      </c>
      <c r="G1912" s="10">
        <f>VLOOKUP(C1912,away!$B$2:$E$405,4,FALSE)</f>
        <v>1.1496999999999999</v>
      </c>
      <c r="H1912" s="10">
        <f>VLOOKUP(A1912,away!$A$2:$E$405,3,FALSE)</f>
        <v>1.1471</v>
      </c>
      <c r="I1912" s="10">
        <f>VLOOKUP(C1912,away!$B$2:$E$405,3,FALSE)</f>
        <v>0.98070000000000002</v>
      </c>
      <c r="J1912" s="10">
        <f>VLOOKUP(B1912,home!$B$2:$E$405,4,FALSE)</f>
        <v>1.6346000000000001</v>
      </c>
      <c r="K1912" s="12">
        <f t="shared" si="2462"/>
        <v>2.2994452981799998</v>
      </c>
      <c r="L1912" s="12">
        <f t="shared" si="2463"/>
        <v>1.8388612015620001</v>
      </c>
      <c r="M1912" s="13">
        <f t="shared" si="2464"/>
        <v>1.5949839703453563E-2</v>
      </c>
      <c r="N1912" s="13">
        <f t="shared" si="2465"/>
        <v>3.6675783912830981E-2</v>
      </c>
      <c r="O1912" s="13">
        <f t="shared" si="2466"/>
        <v>2.9329541401813909E-2</v>
      </c>
      <c r="P1912" s="13">
        <f t="shared" si="2467"/>
        <v>6.7441676074176643E-2</v>
      </c>
      <c r="Q1912" s="13">
        <f t="shared" si="2468"/>
        <v>4.2166979437712443E-2</v>
      </c>
      <c r="R1912" s="13">
        <f t="shared" si="2469"/>
        <v>2.6966477871700988E-2</v>
      </c>
      <c r="S1912" s="13">
        <f t="shared" si="2470"/>
        <v>7.1291933904347127E-2</v>
      </c>
      <c r="T1912" s="13">
        <f t="shared" si="2471"/>
        <v>7.7539222475072042E-2</v>
      </c>
      <c r="U1912" s="13">
        <f t="shared" si="2472"/>
        <v>6.2007940750557849E-2</v>
      </c>
      <c r="V1912" s="13">
        <f t="shared" si="2473"/>
        <v>3.3494223853390973E-2</v>
      </c>
      <c r="W1912" s="13">
        <f t="shared" si="2474"/>
        <v>3.2320220868833537E-2</v>
      </c>
      <c r="X1912" s="13">
        <f t="shared" si="2475"/>
        <v>5.9432400181612458E-2</v>
      </c>
      <c r="Y1912" s="13">
        <f t="shared" si="2476"/>
        <v>5.4643967404836777E-2</v>
      </c>
      <c r="Z1912" s="13">
        <f t="shared" si="2477"/>
        <v>1.6529203300350386E-2</v>
      </c>
      <c r="AA1912" s="13">
        <f t="shared" si="2478"/>
        <v>3.8007998811652038E-2</v>
      </c>
      <c r="AB1912" s="13">
        <f t="shared" si="2479"/>
        <v>4.3698657080342151E-2</v>
      </c>
      <c r="AC1912" s="13">
        <f t="shared" si="2480"/>
        <v>8.8516038306455571E-3</v>
      </c>
      <c r="AD1912" s="13">
        <f t="shared" si="2481"/>
        <v>1.8579644978244596E-2</v>
      </c>
      <c r="AE1912" s="13">
        <f t="shared" si="2482"/>
        <v>3.4165388289290236E-2</v>
      </c>
      <c r="AF1912" s="13">
        <f t="shared" si="2483"/>
        <v>3.1412703480738276E-2</v>
      </c>
      <c r="AG1912" s="13">
        <f t="shared" si="2484"/>
        <v>1.9254533888967067E-2</v>
      </c>
      <c r="AH1912" s="13">
        <f t="shared" si="2485"/>
        <v>7.5987276604362209E-3</v>
      </c>
      <c r="AI1912" s="13">
        <f t="shared" si="2486"/>
        <v>1.7472858590940381E-2</v>
      </c>
      <c r="AJ1912" s="13">
        <f t="shared" si="2487"/>
        <v>2.008894126635094E-2</v>
      </c>
      <c r="AK1912" s="13">
        <f t="shared" si="2488"/>
        <v>1.539780718010828E-2</v>
      </c>
      <c r="AL1912" s="13">
        <f t="shared" si="2489"/>
        <v>1.4971109663354915E-3</v>
      </c>
      <c r="AM1912" s="13">
        <f t="shared" si="2490"/>
        <v>8.5445754574156353E-3</v>
      </c>
      <c r="AN1912" s="13">
        <f t="shared" si="2491"/>
        <v>1.5712288292460488E-2</v>
      </c>
      <c r="AO1912" s="13">
        <f t="shared" si="2492"/>
        <v>1.4446358664381225E-2</v>
      </c>
      <c r="AP1912" s="13">
        <f t="shared" si="2493"/>
        <v>8.8549494839265559E-3</v>
      </c>
      <c r="AQ1912" s="13">
        <f t="shared" si="2494"/>
        <v>4.070755761945999E-3</v>
      </c>
      <c r="AR1912" s="13">
        <f t="shared" si="2495"/>
        <v>2.7946010952024317E-3</v>
      </c>
      <c r="AS1912" s="13">
        <f t="shared" si="2496"/>
        <v>6.4260323486519102E-3</v>
      </c>
      <c r="AT1912" s="13">
        <f t="shared" si="2497"/>
        <v>7.388154935030109E-3</v>
      </c>
      <c r="AU1912" s="13">
        <f t="shared" si="2498"/>
        <v>5.6628860425267822E-3</v>
      </c>
      <c r="AV1912" s="13">
        <f t="shared" si="2499"/>
        <v>3.2553741711543391E-3</v>
      </c>
      <c r="AW1912" s="13">
        <f t="shared" si="2500"/>
        <v>1.7584236776030883E-4</v>
      </c>
      <c r="AX1912" s="13">
        <f t="shared" si="2501"/>
        <v>3.2746306434164323E-3</v>
      </c>
      <c r="AY1912" s="13">
        <f t="shared" si="2502"/>
        <v>6.0215912396244849E-3</v>
      </c>
      <c r="AZ1912" s="13">
        <f t="shared" si="2503"/>
        <v>5.5364352511055488E-3</v>
      </c>
      <c r="BA1912" s="13">
        <f t="shared" si="2504"/>
        <v>3.3935786594060545E-3</v>
      </c>
      <c r="BB1912" s="13">
        <f t="shared" si="2505"/>
        <v>1.5600800328076443E-3</v>
      </c>
      <c r="BC1912" s="13">
        <f t="shared" si="2506"/>
        <v>5.7375412873231007E-4</v>
      </c>
      <c r="BD1912" s="13">
        <f t="shared" si="2507"/>
        <v>8.5648058796840331E-4</v>
      </c>
      <c r="BE1912" s="13">
        <f t="shared" si="2508"/>
        <v>1.9694302609863869E-3</v>
      </c>
      <c r="BF1912" s="13">
        <f t="shared" si="2509"/>
        <v>2.2642985768592788E-3</v>
      </c>
      <c r="BG1912" s="13">
        <f t="shared" si="2510"/>
        <v>1.7355435720782446E-3</v>
      </c>
      <c r="BH1912" s="13">
        <f t="shared" si="2511"/>
        <v>9.976968766504603E-4</v>
      </c>
      <c r="BI1912" s="13">
        <f t="shared" si="2512"/>
        <v>4.5882987840455429E-4</v>
      </c>
      <c r="BJ1912" s="14">
        <f t="shared" si="2513"/>
        <v>0.47817984253336077</v>
      </c>
      <c r="BK1912" s="14">
        <f t="shared" si="2514"/>
        <v>0.20454797957197382</v>
      </c>
      <c r="BL1912" s="14">
        <f t="shared" si="2515"/>
        <v>0.29437827895941565</v>
      </c>
      <c r="BM1912" s="14">
        <f t="shared" si="2516"/>
        <v>0.76925925709154819</v>
      </c>
      <c r="BN1912" s="14">
        <f t="shared" si="2517"/>
        <v>0.21853029840168853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1.5221</v>
      </c>
      <c r="F1913" s="10">
        <f>VLOOKUP(B1913,home!$B$2:$E$405,3,FALSE)</f>
        <v>0.90339999999999998</v>
      </c>
      <c r="G1913" s="10">
        <f>VLOOKUP(C1913,away!$B$2:$E$405,4,FALSE)</f>
        <v>1.1496999999999999</v>
      </c>
      <c r="H1913" s="10">
        <f>VLOOKUP(A1913,away!$A$2:$E$405,3,FALSE)</f>
        <v>1.1471</v>
      </c>
      <c r="I1913" s="10">
        <f>VLOOKUP(C1913,away!$B$2:$E$405,3,FALSE)</f>
        <v>0.98070000000000002</v>
      </c>
      <c r="J1913" s="10">
        <f>VLOOKUP(B1913,home!$B$2:$E$405,4,FALSE)</f>
        <v>0.87180000000000002</v>
      </c>
      <c r="K1913" s="12">
        <f t="shared" si="2462"/>
        <v>1.5809123914579999</v>
      </c>
      <c r="L1913" s="12">
        <f t="shared" si="2463"/>
        <v>0.9807409736460001</v>
      </c>
      <c r="M1913" s="13">
        <f t="shared" si="2464"/>
        <v>7.7177033085613286E-2</v>
      </c>
      <c r="N1913" s="13">
        <f t="shared" si="2465"/>
        <v>0.12201012794101007</v>
      </c>
      <c r="O1913" s="13">
        <f t="shared" si="2466"/>
        <v>7.5690678571493919E-2</v>
      </c>
      <c r="P1913" s="13">
        <f t="shared" si="2467"/>
        <v>0.11966033167153924</v>
      </c>
      <c r="Q1913" s="13">
        <f t="shared" si="2468"/>
        <v>9.6443661572659406E-2</v>
      </c>
      <c r="R1913" s="13">
        <f t="shared" si="2469"/>
        <v>3.7116474899066693E-2</v>
      </c>
      <c r="S1913" s="13">
        <f t="shared" si="2470"/>
        <v>4.6382305730316875E-2</v>
      </c>
      <c r="T1913" s="13">
        <f t="shared" si="2471"/>
        <v>9.4586250552755297E-2</v>
      </c>
      <c r="U1913" s="13">
        <f t="shared" si="2472"/>
        <v>5.8677895095174348E-2</v>
      </c>
      <c r="V1913" s="13">
        <f t="shared" si="2473"/>
        <v>7.9904630597430679E-3</v>
      </c>
      <c r="W1913" s="13">
        <f t="shared" si="2474"/>
        <v>5.0822993219266324E-2</v>
      </c>
      <c r="X1913" s="13">
        <f t="shared" si="2475"/>
        <v>4.9844191853467307E-2</v>
      </c>
      <c r="Y1913" s="13">
        <f t="shared" si="2476"/>
        <v>2.4442120624483778E-2</v>
      </c>
      <c r="Z1913" s="13">
        <f t="shared" si="2477"/>
        <v>1.2133882576939332E-2</v>
      </c>
      <c r="AA1913" s="13">
        <f t="shared" si="2478"/>
        <v>1.9182605322379715E-2</v>
      </c>
      <c r="AB1913" s="13">
        <f t="shared" si="2479"/>
        <v>1.5163009227299141E-2</v>
      </c>
      <c r="AC1913" s="13">
        <f t="shared" si="2480"/>
        <v>7.7430861043642713E-4</v>
      </c>
      <c r="AD1913" s="13">
        <f t="shared" si="2481"/>
        <v>2.0086674937831017E-2</v>
      </c>
      <c r="AE1913" s="13">
        <f t="shared" si="2482"/>
        <v>1.9699825135839098E-2</v>
      </c>
      <c r="AF1913" s="13">
        <f t="shared" si="2483"/>
        <v>9.6602128421893908E-3</v>
      </c>
      <c r="AG1913" s="13">
        <f t="shared" si="2484"/>
        <v>3.1580555161588061E-3</v>
      </c>
      <c r="AH1913" s="13">
        <f t="shared" si="2485"/>
        <v>2.9750489531534287E-3</v>
      </c>
      <c r="AI1913" s="13">
        <f t="shared" si="2486"/>
        <v>4.7032917552344063E-3</v>
      </c>
      <c r="AJ1913" s="13">
        <f t="shared" si="2487"/>
        <v>3.7177461082461604E-3</v>
      </c>
      <c r="AK1913" s="13">
        <f t="shared" si="2488"/>
        <v>1.959143630273703E-3</v>
      </c>
      <c r="AL1913" s="13">
        <f t="shared" si="2489"/>
        <v>4.8021553271253363E-5</v>
      </c>
      <c r="AM1913" s="13">
        <f t="shared" si="2490"/>
        <v>6.3510546624811776E-3</v>
      </c>
      <c r="AN1913" s="13">
        <f t="shared" si="2491"/>
        <v>6.228739533360758E-3</v>
      </c>
      <c r="AO1913" s="13">
        <f t="shared" si="2492"/>
        <v>3.054390037267781E-3</v>
      </c>
      <c r="AP1913" s="13">
        <f t="shared" si="2493"/>
        <v>9.9852181968154881E-4</v>
      </c>
      <c r="AQ1913" s="13">
        <f t="shared" si="2494"/>
        <v>2.4482281541031442E-4</v>
      </c>
      <c r="AR1913" s="13">
        <f t="shared" si="2495"/>
        <v>5.8355048139204163E-4</v>
      </c>
      <c r="AS1913" s="13">
        <f t="shared" si="2496"/>
        <v>9.2254218707395956E-4</v>
      </c>
      <c r="AT1913" s="13">
        <f t="shared" si="2497"/>
        <v>7.2922918759399369E-4</v>
      </c>
      <c r="AU1913" s="13">
        <f t="shared" si="2498"/>
        <v>3.8428248629339824E-4</v>
      </c>
      <c r="AV1913" s="13">
        <f t="shared" si="2499"/>
        <v>1.5187923610038062E-4</v>
      </c>
      <c r="AW1913" s="13">
        <f t="shared" si="2500"/>
        <v>2.068215677528438E-6</v>
      </c>
      <c r="AX1913" s="13">
        <f t="shared" si="2501"/>
        <v>1.6734101691239338E-3</v>
      </c>
      <c r="AY1913" s="13">
        <f t="shared" si="2502"/>
        <v>1.6411819185757242E-3</v>
      </c>
      <c r="AZ1913" s="13">
        <f t="shared" si="2503"/>
        <v>8.0478717637708314E-4</v>
      </c>
      <c r="BA1913" s="13">
        <f t="shared" si="2504"/>
        <v>2.6309591964595859E-4</v>
      </c>
      <c r="BB1913" s="13">
        <f t="shared" si="2505"/>
        <v>6.45072370989668E-5</v>
      </c>
      <c r="BC1913" s="13">
        <f t="shared" si="2506"/>
        <v>1.2652978103930819E-5</v>
      </c>
      <c r="BD1913" s="13">
        <f t="shared" si="2507"/>
        <v>9.538531121533712E-5</v>
      </c>
      <c r="BE1913" s="13">
        <f t="shared" si="2508"/>
        <v>1.5079582046340418E-4</v>
      </c>
      <c r="BF1913" s="13">
        <f t="shared" si="2509"/>
        <v>1.1919749057533578E-4</v>
      </c>
      <c r="BG1913" s="13">
        <f t="shared" si="2510"/>
        <v>6.2813596627082154E-5</v>
      </c>
      <c r="BH1913" s="13">
        <f t="shared" si="2511"/>
        <v>2.4825698314949662E-5</v>
      </c>
      <c r="BI1913" s="13">
        <f t="shared" si="2512"/>
        <v>7.8494508185403783E-6</v>
      </c>
      <c r="BJ1913" s="14">
        <f t="shared" si="2513"/>
        <v>0.51209127846278757</v>
      </c>
      <c r="BK1913" s="14">
        <f t="shared" si="2514"/>
        <v>0.25367364562949585</v>
      </c>
      <c r="BL1913" s="14">
        <f t="shared" si="2515"/>
        <v>0.22241824450878994</v>
      </c>
      <c r="BM1913" s="14">
        <f t="shared" si="2516"/>
        <v>0.47057962973373207</v>
      </c>
      <c r="BN1913" s="14">
        <f t="shared" si="2517"/>
        <v>0.52809830774138256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1.5221</v>
      </c>
      <c r="F1914" s="10">
        <f>VLOOKUP(B1914,home!$B$2:$E$405,3,FALSE)</f>
        <v>1.022</v>
      </c>
      <c r="G1914" s="10">
        <f>VLOOKUP(C1914,away!$B$2:$E$405,4,FALSE)</f>
        <v>0.73</v>
      </c>
      <c r="H1914" s="10">
        <f>VLOOKUP(A1914,away!$A$2:$E$405,3,FALSE)</f>
        <v>1.1471</v>
      </c>
      <c r="I1914" s="10">
        <f>VLOOKUP(C1914,away!$B$2:$E$405,3,FALSE)</f>
        <v>0.96860000000000002</v>
      </c>
      <c r="J1914" s="10">
        <f>VLOOKUP(B1914,home!$B$2:$E$405,4,FALSE)</f>
        <v>0.96860000000000002</v>
      </c>
      <c r="K1914" s="12">
        <f t="shared" si="2462"/>
        <v>1.1355779260000001</v>
      </c>
      <c r="L1914" s="12">
        <f t="shared" si="2463"/>
        <v>1.076193114716</v>
      </c>
      <c r="M1914" s="13">
        <f t="shared" si="2464"/>
        <v>0.10950653614161515</v>
      </c>
      <c r="N1914" s="13">
        <f t="shared" si="2465"/>
        <v>0.12435320519513937</v>
      </c>
      <c r="O1914" s="13">
        <f t="shared" si="2466"/>
        <v>0.11785018021200501</v>
      </c>
      <c r="P1914" s="13">
        <f t="shared" si="2467"/>
        <v>0.13382806322387489</v>
      </c>
      <c r="Q1914" s="13">
        <f t="shared" si="2468"/>
        <v>7.060637742347442E-2</v>
      </c>
      <c r="R1914" s="13">
        <f t="shared" si="2469"/>
        <v>6.3414776256099786E-2</v>
      </c>
      <c r="S1914" s="13">
        <f t="shared" si="2470"/>
        <v>4.0887857330936181E-2</v>
      </c>
      <c r="T1914" s="13">
        <f t="shared" si="2471"/>
        <v>7.5986097238182393E-2</v>
      </c>
      <c r="U1914" s="13">
        <f t="shared" si="2472"/>
        <v>7.2012420098655841E-2</v>
      </c>
      <c r="V1914" s="13">
        <f t="shared" si="2473"/>
        <v>5.5521219186983033E-3</v>
      </c>
      <c r="W1914" s="13">
        <f t="shared" si="2474"/>
        <v>2.6726347878974103E-2</v>
      </c>
      <c r="X1914" s="13">
        <f t="shared" si="2475"/>
        <v>2.8762711568856496E-2</v>
      </c>
      <c r="Y1914" s="13">
        <f t="shared" si="2476"/>
        <v>1.54771160754828E-2</v>
      </c>
      <c r="Z1914" s="13">
        <f t="shared" si="2477"/>
        <v>2.2748848526023428E-2</v>
      </c>
      <c r="AA1914" s="13">
        <f t="shared" si="2478"/>
        <v>2.583309022806984E-2</v>
      </c>
      <c r="AB1914" s="13">
        <f t="shared" si="2479"/>
        <v>1.4667743511681215E-2</v>
      </c>
      <c r="AC1914" s="13">
        <f t="shared" si="2480"/>
        <v>4.2407840969038333E-4</v>
      </c>
      <c r="AD1914" s="13">
        <f t="shared" si="2481"/>
        <v>7.5874626734899787E-3</v>
      </c>
      <c r="AE1914" s="13">
        <f t="shared" si="2482"/>
        <v>8.1655750873745672E-3</v>
      </c>
      <c r="AF1914" s="13">
        <f t="shared" si="2483"/>
        <v>4.3938678433645042E-3</v>
      </c>
      <c r="AG1914" s="13">
        <f t="shared" si="2484"/>
        <v>1.5762167733336403E-3</v>
      </c>
      <c r="AH1914" s="13">
        <f t="shared" si="2485"/>
        <v>6.1205385378559091E-3</v>
      </c>
      <c r="AI1914" s="13">
        <f t="shared" si="2486"/>
        <v>6.9503484588214854E-3</v>
      </c>
      <c r="AJ1914" s="13">
        <f t="shared" si="2487"/>
        <v>3.9463311439229013E-3</v>
      </c>
      <c r="AK1914" s="13">
        <f t="shared" si="2488"/>
        <v>1.4937888452417252E-3</v>
      </c>
      <c r="AL1914" s="13">
        <f t="shared" si="2489"/>
        <v>2.0730668405228545E-5</v>
      </c>
      <c r="AM1914" s="13">
        <f t="shared" si="2490"/>
        <v>1.7232310252728331E-3</v>
      </c>
      <c r="AN1914" s="13">
        <f t="shared" si="2491"/>
        <v>1.8545293644636161E-3</v>
      </c>
      <c r="AO1914" s="13">
        <f t="shared" si="2492"/>
        <v>9.9791586653719144E-4</v>
      </c>
      <c r="AP1914" s="13">
        <f t="shared" si="2493"/>
        <v>3.5798339487772549E-4</v>
      </c>
      <c r="AQ1914" s="13">
        <f t="shared" si="2494"/>
        <v>9.6314816187516783E-5</v>
      </c>
      <c r="AR1914" s="13">
        <f t="shared" si="2495"/>
        <v>1.317376286558893E-3</v>
      </c>
      <c r="AS1914" s="13">
        <f t="shared" si="2496"/>
        <v>1.4959834312521293E-3</v>
      </c>
      <c r="AT1914" s="13">
        <f t="shared" si="2497"/>
        <v>8.4940288109582865E-4</v>
      </c>
      <c r="AU1914" s="13">
        <f t="shared" si="2498"/>
        <v>3.215210540177419E-4</v>
      </c>
      <c r="AV1914" s="13">
        <f t="shared" si="2499"/>
        <v>9.1278052921700336E-5</v>
      </c>
      <c r="AW1914" s="13">
        <f t="shared" si="2500"/>
        <v>7.037492666242651E-7</v>
      </c>
      <c r="AX1914" s="13">
        <f t="shared" si="2501"/>
        <v>3.2614385228302935E-4</v>
      </c>
      <c r="AY1914" s="13">
        <f t="shared" si="2502"/>
        <v>3.5099376823394832E-4</v>
      </c>
      <c r="AZ1914" s="13">
        <f t="shared" si="2503"/>
        <v>1.8886853834079932E-4</v>
      </c>
      <c r="BA1914" s="13">
        <f t="shared" si="2504"/>
        <v>6.7753006849614382E-5</v>
      </c>
      <c r="BB1914" s="13">
        <f t="shared" si="2505"/>
        <v>1.8228829868215242E-5</v>
      </c>
      <c r="BC1914" s="13">
        <f t="shared" si="2506"/>
        <v>3.9235482387005238E-6</v>
      </c>
      <c r="BD1914" s="13">
        <f t="shared" si="2507"/>
        <v>2.3629188151413539E-4</v>
      </c>
      <c r="BE1914" s="13">
        <f t="shared" si="2508"/>
        <v>2.6832784474045956E-4</v>
      </c>
      <c r="BF1914" s="13">
        <f t="shared" si="2509"/>
        <v>1.5235358870921062E-4</v>
      </c>
      <c r="BG1914" s="13">
        <f t="shared" si="2510"/>
        <v>5.7669790761687467E-5</v>
      </c>
      <c r="BH1914" s="13">
        <f t="shared" si="2511"/>
        <v>1.6372135346502755E-5</v>
      </c>
      <c r="BI1914" s="13">
        <f t="shared" si="2512"/>
        <v>3.7183671001945786E-6</v>
      </c>
      <c r="BJ1914" s="14">
        <f t="shared" si="2513"/>
        <v>0.36962086376882552</v>
      </c>
      <c r="BK1914" s="14">
        <f t="shared" si="2514"/>
        <v>0.29057038146145409</v>
      </c>
      <c r="BL1914" s="14">
        <f t="shared" si="2515"/>
        <v>0.31709951260637204</v>
      </c>
      <c r="BM1914" s="14">
        <f t="shared" si="2516"/>
        <v>0.38013017789149917</v>
      </c>
      <c r="BN1914" s="14">
        <f t="shared" si="2517"/>
        <v>0.61955913845220867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1.5207999999999999</v>
      </c>
      <c r="F1915" s="10">
        <f>VLOOKUP(B1915,home!$B$2:$E$405,3,FALSE)</f>
        <v>1.2713000000000001</v>
      </c>
      <c r="G1915" s="10">
        <f>VLOOKUP(C1915,away!$B$2:$E$405,4,FALSE)</f>
        <v>1.5781000000000001</v>
      </c>
      <c r="H1915" s="10">
        <f>VLOOKUP(A1915,away!$A$2:$E$405,3,FALSE)</f>
        <v>1.1375</v>
      </c>
      <c r="I1915" s="10">
        <f>VLOOKUP(C1915,away!$B$2:$E$405,3,FALSE)</f>
        <v>0.35160000000000002</v>
      </c>
      <c r="J1915" s="10">
        <f>VLOOKUP(B1915,home!$B$2:$E$405,4,FALSE)</f>
        <v>0.46889999999999998</v>
      </c>
      <c r="K1915" s="12">
        <f t="shared" si="2462"/>
        <v>3.0510875564240001</v>
      </c>
      <c r="L1915" s="12">
        <f t="shared" si="2463"/>
        <v>0.18753421049999999</v>
      </c>
      <c r="M1915" s="13">
        <f t="shared" si="2464"/>
        <v>3.9217909288118392E-2</v>
      </c>
      <c r="N1915" s="13">
        <f t="shared" si="2465"/>
        <v>0.11965727501794324</v>
      </c>
      <c r="O1915" s="13">
        <f t="shared" si="2466"/>
        <v>7.3546996558078994E-3</v>
      </c>
      <c r="P1915" s="13">
        <f t="shared" si="2467"/>
        <v>2.2439832601071359E-2</v>
      </c>
      <c r="Q1915" s="13">
        <f t="shared" si="2468"/>
        <v>0.18254241142142549</v>
      </c>
      <c r="R1915" s="13">
        <f t="shared" si="2469"/>
        <v>6.8962889670827812E-4</v>
      </c>
      <c r="S1915" s="13">
        <f t="shared" si="2470"/>
        <v>3.2099243451808716E-3</v>
      </c>
      <c r="T1915" s="13">
        <f t="shared" si="2471"/>
        <v>3.4232947008683214E-2</v>
      </c>
      <c r="U1915" s="13">
        <f t="shared" si="2472"/>
        <v>2.104118145297039E-3</v>
      </c>
      <c r="V1915" s="13">
        <f t="shared" si="2473"/>
        <v>2.0407389910332777E-4</v>
      </c>
      <c r="W1915" s="13">
        <f t="shared" si="2474"/>
        <v>0.18565096000251388</v>
      </c>
      <c r="X1915" s="13">
        <f t="shared" si="2475"/>
        <v>3.4815906212638519E-2</v>
      </c>
      <c r="Y1915" s="13">
        <f t="shared" si="2476"/>
        <v>3.2645867422146052E-3</v>
      </c>
      <c r="Z1915" s="13">
        <f t="shared" si="2477"/>
        <v>4.3109670227391012E-5</v>
      </c>
      <c r="AA1915" s="13">
        <f t="shared" si="2478"/>
        <v>1.3153137839233491E-4</v>
      </c>
      <c r="AB1915" s="13">
        <f t="shared" si="2479"/>
        <v>2.0065687594607485E-4</v>
      </c>
      <c r="AC1915" s="13">
        <f t="shared" si="2480"/>
        <v>7.2979797643018225E-6</v>
      </c>
      <c r="AD1915" s="13">
        <f t="shared" si="2481"/>
        <v>0.14160933347545998</v>
      </c>
      <c r="AE1915" s="13">
        <f t="shared" si="2482"/>
        <v>2.6556594552751608E-2</v>
      </c>
      <c r="AF1915" s="13">
        <f t="shared" si="2483"/>
        <v>2.4901349965094368E-3</v>
      </c>
      <c r="AG1915" s="13">
        <f t="shared" si="2484"/>
        <v>1.5566183353627258E-4</v>
      </c>
      <c r="AH1915" s="13">
        <f t="shared" si="2485"/>
        <v>2.0211344927522815E-6</v>
      </c>
      <c r="AI1915" s="13">
        <f t="shared" si="2486"/>
        <v>6.1666583006958195E-6</v>
      </c>
      <c r="AJ1915" s="13">
        <f t="shared" si="2487"/>
        <v>9.4075072029858928E-6</v>
      </c>
      <c r="AK1915" s="13">
        <f t="shared" si="2488"/>
        <v>9.567709387999804E-6</v>
      </c>
      <c r="AL1915" s="13">
        <f t="shared" si="2489"/>
        <v>1.6703128464479786E-7</v>
      </c>
      <c r="AM1915" s="13">
        <f t="shared" si="2490"/>
        <v>8.6412495048094506E-2</v>
      </c>
      <c r="AN1915" s="13">
        <f t="shared" si="2491"/>
        <v>1.6205299036179562E-2</v>
      </c>
      <c r="AO1915" s="13">
        <f t="shared" si="2492"/>
        <v>1.5195239803331726E-3</v>
      </c>
      <c r="AP1915" s="13">
        <f t="shared" si="2493"/>
        <v>9.4987576662533064E-5</v>
      </c>
      <c r="AQ1915" s="13">
        <f t="shared" si="2494"/>
        <v>4.4533550491790893E-6</v>
      </c>
      <c r="AR1915" s="13">
        <f t="shared" si="2495"/>
        <v>7.5806372282523442E-8</v>
      </c>
      <c r="AS1915" s="13">
        <f t="shared" si="2496"/>
        <v>2.3129187916885249E-7</v>
      </c>
      <c r="AT1915" s="13">
        <f t="shared" si="2497"/>
        <v>3.5284588721700465E-7</v>
      </c>
      <c r="AU1915" s="13">
        <f t="shared" si="2498"/>
        <v>3.5885456527439638E-7</v>
      </c>
      <c r="AV1915" s="13">
        <f t="shared" si="2499"/>
        <v>2.7372417466866374E-7</v>
      </c>
      <c r="AW1915" s="13">
        <f t="shared" si="2500"/>
        <v>2.6547919720348564E-9</v>
      </c>
      <c r="AX1915" s="13">
        <f t="shared" si="2501"/>
        <v>4.3942014726798616E-2</v>
      </c>
      <c r="AY1915" s="13">
        <f t="shared" si="2502"/>
        <v>8.2406310395695508E-3</v>
      </c>
      <c r="AZ1915" s="13">
        <f t="shared" si="2503"/>
        <v>7.7270011801373504E-4</v>
      </c>
      <c r="BA1915" s="13">
        <f t="shared" si="2504"/>
        <v>4.8302568861654233E-5</v>
      </c>
      <c r="BB1915" s="13">
        <f t="shared" si="2505"/>
        <v>2.2645960291480518E-6</v>
      </c>
      <c r="BC1915" s="13">
        <f t="shared" si="2506"/>
        <v>8.4937845685542989E-8</v>
      </c>
      <c r="BD1915" s="13">
        <f t="shared" si="2507"/>
        <v>2.3693813628120197E-9</v>
      </c>
      <c r="BE1915" s="13">
        <f t="shared" si="2508"/>
        <v>7.2291899924986927E-9</v>
      </c>
      <c r="BF1915" s="13">
        <f t="shared" si="2509"/>
        <v>1.1028445814568837E-8</v>
      </c>
      <c r="BG1915" s="13">
        <f t="shared" si="2510"/>
        <v>1.1216251263842442E-8</v>
      </c>
      <c r="BH1915" s="13">
        <f t="shared" si="2511"/>
        <v>8.5554411652086605E-9</v>
      </c>
      <c r="BI1915" s="13">
        <f t="shared" si="2512"/>
        <v>5.2206800157771581E-9</v>
      </c>
      <c r="BJ1915" s="14">
        <f t="shared" si="2513"/>
        <v>0.88821856824711354</v>
      </c>
      <c r="BK1915" s="14">
        <f t="shared" si="2514"/>
        <v>7.3319836184092463E-2</v>
      </c>
      <c r="BL1915" s="14">
        <f t="shared" si="2515"/>
        <v>1.0509136103804283E-2</v>
      </c>
      <c r="BM1915" s="14">
        <f t="shared" si="2516"/>
        <v>0.59194826493938524</v>
      </c>
      <c r="BN1915" s="14">
        <f t="shared" si="2517"/>
        <v>0.37190175688107463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1.5207999999999999</v>
      </c>
      <c r="F1916" s="10">
        <f>VLOOKUP(B1916,home!$B$2:$E$405,3,FALSE)</f>
        <v>1.2713000000000001</v>
      </c>
      <c r="G1916" s="10">
        <f>VLOOKUP(C1916,away!$B$2:$E$405,4,FALSE)</f>
        <v>1.2713000000000001</v>
      </c>
      <c r="H1916" s="10">
        <f>VLOOKUP(A1916,away!$A$2:$E$405,3,FALSE)</f>
        <v>1.1375</v>
      </c>
      <c r="I1916" s="10">
        <f>VLOOKUP(C1916,away!$B$2:$E$405,3,FALSE)</f>
        <v>0.64470000000000005</v>
      </c>
      <c r="J1916" s="10">
        <f>VLOOKUP(B1916,home!$B$2:$E$405,4,FALSE)</f>
        <v>1.2307999999999999</v>
      </c>
      <c r="K1916" s="12">
        <f t="shared" si="2462"/>
        <v>2.4579225717520004</v>
      </c>
      <c r="L1916" s="12">
        <f t="shared" si="2463"/>
        <v>0.90260256449999987</v>
      </c>
      <c r="M1916" s="13">
        <f t="shared" si="2464"/>
        <v>3.4717022989643694E-2</v>
      </c>
      <c r="N1916" s="13">
        <f t="shared" si="2465"/>
        <v>8.533175443027835E-2</v>
      </c>
      <c r="O1916" s="13">
        <f t="shared" si="2466"/>
        <v>3.1335673982257853E-2</v>
      </c>
      <c r="P1916" s="13">
        <f t="shared" si="2467"/>
        <v>7.7020660382053463E-2</v>
      </c>
      <c r="Q1916" s="13">
        <f t="shared" si="2468"/>
        <v>0.10486942265068996</v>
      </c>
      <c r="R1916" s="13">
        <f t="shared" si="2469"/>
        <v>1.4141829848360928E-2</v>
      </c>
      <c r="S1916" s="13">
        <f t="shared" si="2470"/>
        <v>4.2718107824634234E-2</v>
      </c>
      <c r="T1916" s="13">
        <f t="shared" si="2471"/>
        <v>9.4655409822147138E-2</v>
      </c>
      <c r="U1916" s="13">
        <f t="shared" si="2472"/>
        <v>3.4759522790162492E-2</v>
      </c>
      <c r="V1916" s="13">
        <f t="shared" si="2473"/>
        <v>1.0530142761205759E-2</v>
      </c>
      <c r="W1916" s="13">
        <f t="shared" si="2474"/>
        <v>8.5920307006577115E-2</v>
      </c>
      <c r="X1916" s="13">
        <f t="shared" si="2475"/>
        <v>7.7551889446763805E-2</v>
      </c>
      <c r="Y1916" s="13">
        <f t="shared" si="2476"/>
        <v>3.4999267148234738E-2</v>
      </c>
      <c r="Z1916" s="13">
        <f t="shared" si="2477"/>
        <v>4.2548172959510728E-3</v>
      </c>
      <c r="AA1916" s="13">
        <f t="shared" si="2478"/>
        <v>1.0458011470398952E-2</v>
      </c>
      <c r="AB1916" s="13">
        <f t="shared" si="2479"/>
        <v>1.2852491224367458E-2</v>
      </c>
      <c r="AC1916" s="13">
        <f t="shared" si="2480"/>
        <v>1.4600880194049642E-3</v>
      </c>
      <c r="AD1916" s="13">
        <f t="shared" si="2481"/>
        <v>5.2796365490831873E-2</v>
      </c>
      <c r="AE1916" s="13">
        <f t="shared" si="2482"/>
        <v>4.7654134888304146E-2</v>
      </c>
      <c r="AF1916" s="13">
        <f t="shared" si="2483"/>
        <v>2.1506372179606114E-2</v>
      </c>
      <c r="AG1916" s="13">
        <f t="shared" si="2484"/>
        <v>6.4705688941346443E-3</v>
      </c>
      <c r="AH1916" s="13">
        <f t="shared" si="2485"/>
        <v>9.6010225070109823E-4</v>
      </c>
      <c r="AI1916" s="13">
        <f t="shared" si="2486"/>
        <v>2.3598569931881268E-3</v>
      </c>
      <c r="AJ1916" s="13">
        <f t="shared" si="2487"/>
        <v>2.9001728848319524E-3</v>
      </c>
      <c r="AK1916" s="13">
        <f t="shared" si="2488"/>
        <v>2.3761334652038567E-3</v>
      </c>
      <c r="AL1916" s="13">
        <f t="shared" si="2489"/>
        <v>1.2956980038759827E-4</v>
      </c>
      <c r="AM1916" s="13">
        <f t="shared" si="2490"/>
        <v>2.59538756892768E-2</v>
      </c>
      <c r="AN1916" s="13">
        <f t="shared" si="2491"/>
        <v>2.3426034755855443E-2</v>
      </c>
      <c r="AO1916" s="13">
        <f t="shared" si="2492"/>
        <v>1.0572199523350622E-2</v>
      </c>
      <c r="AP1916" s="13">
        <f t="shared" si="2493"/>
        <v>3.1808314673939832E-3</v>
      </c>
      <c r="AQ1916" s="13">
        <f t="shared" si="2494"/>
        <v>7.1775665992802656E-4</v>
      </c>
      <c r="AR1916" s="13">
        <f t="shared" si="2495"/>
        <v>1.7331815073300669E-4</v>
      </c>
      <c r="AS1916" s="13">
        <f t="shared" si="2496"/>
        <v>4.2600259478097261E-4</v>
      </c>
      <c r="AT1916" s="13">
        <f t="shared" si="2497"/>
        <v>5.2354069666853684E-4</v>
      </c>
      <c r="AU1916" s="13">
        <f t="shared" si="2498"/>
        <v>4.2894083185745461E-4</v>
      </c>
      <c r="AV1916" s="13">
        <f t="shared" si="2499"/>
        <v>2.6357583814212937E-4</v>
      </c>
      <c r="AW1916" s="13">
        <f t="shared" si="2500"/>
        <v>7.9848369058351708E-6</v>
      </c>
      <c r="AX1916" s="13">
        <f t="shared" si="2501"/>
        <v>1.0632102813519825E-2</v>
      </c>
      <c r="AY1916" s="13">
        <f t="shared" si="2502"/>
        <v>9.5965632655106593E-3</v>
      </c>
      <c r="AZ1916" s="13">
        <f t="shared" si="2503"/>
        <v>4.3309413069182066E-3</v>
      </c>
      <c r="BA1916" s="13">
        <f t="shared" si="2504"/>
        <v>1.3030395767744515E-3</v>
      </c>
      <c r="BB1916" s="13">
        <f t="shared" si="2505"/>
        <v>2.9403171591040354E-4</v>
      </c>
      <c r="BC1916" s="13">
        <f t="shared" si="2506"/>
        <v>5.3078756165013149E-5</v>
      </c>
      <c r="BD1916" s="13">
        <f t="shared" si="2507"/>
        <v>2.607290122100155E-5</v>
      </c>
      <c r="BE1916" s="13">
        <f t="shared" si="2508"/>
        <v>6.4085172422159985E-5</v>
      </c>
      <c r="BF1916" s="13">
        <f t="shared" si="2509"/>
        <v>7.8758195905522945E-5</v>
      </c>
      <c r="BG1916" s="13">
        <f t="shared" si="2510"/>
        <v>6.4527182475550255E-5</v>
      </c>
      <c r="BH1916" s="13">
        <f t="shared" si="2511"/>
        <v>3.9650704574553792E-5</v>
      </c>
      <c r="BI1916" s="13">
        <f t="shared" si="2512"/>
        <v>1.9491672351933203E-5</v>
      </c>
      <c r="BJ1916" s="14">
        <f t="shared" si="2513"/>
        <v>0.70181594748817133</v>
      </c>
      <c r="BK1916" s="14">
        <f t="shared" si="2514"/>
        <v>0.17617215504284037</v>
      </c>
      <c r="BL1916" s="14">
        <f t="shared" si="2515"/>
        <v>0.11425175885060554</v>
      </c>
      <c r="BM1916" s="14">
        <f t="shared" si="2516"/>
        <v>0.63948973596567893</v>
      </c>
      <c r="BN1916" s="14">
        <f t="shared" si="2517"/>
        <v>0.34741636428328421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1.5207999999999999</v>
      </c>
      <c r="F1917" s="10">
        <f>VLOOKUP(B1917,home!$B$2:$E$405,3,FALSE)</f>
        <v>1.5343</v>
      </c>
      <c r="G1917" s="10">
        <f>VLOOKUP(C1917,away!$B$2:$E$405,4,FALSE)</f>
        <v>1.4903999999999999</v>
      </c>
      <c r="H1917" s="10">
        <f>VLOOKUP(A1917,away!$A$2:$E$405,3,FALSE)</f>
        <v>1.1375</v>
      </c>
      <c r="I1917" s="10">
        <f>VLOOKUP(C1917,away!$B$2:$E$405,3,FALSE)</f>
        <v>0.58609999999999995</v>
      </c>
      <c r="J1917" s="10">
        <f>VLOOKUP(B1917,home!$B$2:$E$405,4,FALSE)</f>
        <v>1.1135999999999999</v>
      </c>
      <c r="K1917" s="12">
        <f t="shared" si="2462"/>
        <v>3.4776448709759995</v>
      </c>
      <c r="L1917" s="12">
        <f t="shared" si="2463"/>
        <v>0.74242459199999988</v>
      </c>
      <c r="M1917" s="13">
        <f t="shared" si="2464"/>
        <v>1.4697623528771743E-2</v>
      </c>
      <c r="N1917" s="13">
        <f t="shared" si="2465"/>
        <v>5.1113115080369226E-2</v>
      </c>
      <c r="O1917" s="13">
        <f t="shared" si="2466"/>
        <v>1.091187715171796E-2</v>
      </c>
      <c r="P1917" s="13">
        <f t="shared" si="2467"/>
        <v>3.7947633609392163E-2</v>
      </c>
      <c r="Q1917" s="13">
        <f t="shared" si="2468"/>
        <v>8.8876631249426033E-2</v>
      </c>
      <c r="R1917" s="13">
        <f t="shared" si="2469"/>
        <v>4.0506229711591629E-3</v>
      </c>
      <c r="S1917" s="13">
        <f t="shared" si="2470"/>
        <v>2.4494145154380101E-2</v>
      </c>
      <c r="T1917" s="13">
        <f t="shared" si="2471"/>
        <v>6.5984196693689559E-2</v>
      </c>
      <c r="U1917" s="13">
        <f t="shared" si="2472"/>
        <v>1.4086628199909227E-2</v>
      </c>
      <c r="V1917" s="13">
        <f t="shared" si="2473"/>
        <v>7.0267961958016632E-3</v>
      </c>
      <c r="W1917" s="13">
        <f t="shared" si="2474"/>
        <v>0.10302712027139721</v>
      </c>
      <c r="X1917" s="13">
        <f t="shared" si="2475"/>
        <v>7.6489867732426997E-2</v>
      </c>
      <c r="Y1917" s="13">
        <f t="shared" si="2476"/>
        <v>2.8393979421690529E-2</v>
      </c>
      <c r="Z1917" s="13">
        <f t="shared" si="2477"/>
        <v>1.00242736890289E-3</v>
      </c>
      <c r="AA1917" s="13">
        <f t="shared" si="2478"/>
        <v>3.4860863979911012E-3</v>
      </c>
      <c r="AB1917" s="13">
        <f t="shared" si="2479"/>
        <v>6.0616852408764757E-3</v>
      </c>
      <c r="AC1917" s="13">
        <f t="shared" si="2480"/>
        <v>1.1339005203977511E-3</v>
      </c>
      <c r="AD1917" s="13">
        <f t="shared" si="2481"/>
        <v>8.9572934095813003E-2</v>
      </c>
      <c r="AE1917" s="13">
        <f t="shared" si="2482"/>
        <v>6.6501149050326849E-2</v>
      </c>
      <c r="AF1917" s="13">
        <f t="shared" si="2483"/>
        <v>2.4686044225610042E-2</v>
      </c>
      <c r="AG1917" s="13">
        <f t="shared" si="2484"/>
        <v>6.1091754374308317E-3</v>
      </c>
      <c r="AH1917" s="13">
        <f t="shared" si="2485"/>
        <v>1.8605668259184029E-4</v>
      </c>
      <c r="AI1917" s="13">
        <f t="shared" si="2486"/>
        <v>6.4703906792632296E-4</v>
      </c>
      <c r="AJ1917" s="13">
        <f t="shared" si="2487"/>
        <v>1.1250860479475341E-3</v>
      </c>
      <c r="AK1917" s="13">
        <f t="shared" si="2488"/>
        <v>1.3042165746837999E-3</v>
      </c>
      <c r="AL1917" s="13">
        <f t="shared" si="2489"/>
        <v>1.1710421460536299E-4</v>
      </c>
      <c r="AM1917" s="13">
        <f t="shared" si="2490"/>
        <v>6.2300570967315054E-2</v>
      </c>
      <c r="AN1917" s="13">
        <f t="shared" si="2491"/>
        <v>4.625347598177592E-2</v>
      </c>
      <c r="AO1917" s="13">
        <f t="shared" si="2492"/>
        <v>1.7169859017175888E-2</v>
      </c>
      <c r="AP1917" s="13">
        <f t="shared" si="2493"/>
        <v>4.2491085251747775E-3</v>
      </c>
      <c r="AQ1917" s="13">
        <f t="shared" si="2494"/>
        <v>7.8866066579165092E-4</v>
      </c>
      <c r="AR1917" s="13">
        <f t="shared" si="2495"/>
        <v>2.7626611332424112E-5</v>
      </c>
      <c r="AS1917" s="13">
        <f t="shared" si="2496"/>
        <v>9.6075543202652134E-5</v>
      </c>
      <c r="AT1917" s="13">
        <f t="shared" si="2497"/>
        <v>1.6705831002246813E-4</v>
      </c>
      <c r="AU1917" s="13">
        <f t="shared" si="2498"/>
        <v>1.9365649166785156E-4</v>
      </c>
      <c r="AV1917" s="13">
        <f t="shared" si="2499"/>
        <v>1.6836712624497763E-4</v>
      </c>
      <c r="AW1917" s="13">
        <f t="shared" si="2500"/>
        <v>8.398613673951375E-6</v>
      </c>
      <c r="AX1917" s="13">
        <f t="shared" si="2501"/>
        <v>3.6109876847226587E-2</v>
      </c>
      <c r="AY1917" s="13">
        <f t="shared" si="2502"/>
        <v>2.6808860585472442E-2</v>
      </c>
      <c r="AZ1917" s="13">
        <f t="shared" si="2503"/>
        <v>9.9517786910771257E-3</v>
      </c>
      <c r="BA1917" s="13">
        <f t="shared" si="2504"/>
        <v>2.46281507813241E-3</v>
      </c>
      <c r="BB1917" s="13">
        <f t="shared" si="2505"/>
        <v>4.5711361988847544E-4</v>
      </c>
      <c r="BC1917" s="13">
        <f t="shared" si="2506"/>
        <v>6.7874478548668907E-5</v>
      </c>
      <c r="BD1917" s="13">
        <f t="shared" si="2507"/>
        <v>3.418445941136257E-6</v>
      </c>
      <c r="BE1917" s="13">
        <f t="shared" si="2508"/>
        <v>1.1888140993901228E-5</v>
      </c>
      <c r="BF1917" s="13">
        <f t="shared" si="2509"/>
        <v>2.0671366276440065E-5</v>
      </c>
      <c r="BG1917" s="13">
        <f t="shared" si="2510"/>
        <v>2.3962556969109344E-5</v>
      </c>
      <c r="BH1917" s="13">
        <f t="shared" si="2511"/>
        <v>2.0833315834773328E-5</v>
      </c>
      <c r="BI1917" s="13">
        <f t="shared" si="2512"/>
        <v>1.4490174791644507E-5</v>
      </c>
      <c r="BJ1917" s="14">
        <f t="shared" si="2513"/>
        <v>0.8073742077157593</v>
      </c>
      <c r="BK1917" s="14">
        <f t="shared" si="2514"/>
        <v>0.11222606380882123</v>
      </c>
      <c r="BL1917" s="14">
        <f t="shared" si="2515"/>
        <v>4.2607346418080796E-2</v>
      </c>
      <c r="BM1917" s="14">
        <f t="shared" si="2516"/>
        <v>0.72881207974892936</v>
      </c>
      <c r="BN1917" s="14">
        <f t="shared" si="2517"/>
        <v>0.20759750359083629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1.5207999999999999</v>
      </c>
      <c r="F1918" s="10">
        <f>VLOOKUP(B1918,home!$B$2:$E$405,3,FALSE)</f>
        <v>1.0082</v>
      </c>
      <c r="G1918" s="10">
        <f>VLOOKUP(C1918,away!$B$2:$E$405,4,FALSE)</f>
        <v>0.61370000000000002</v>
      </c>
      <c r="H1918" s="10">
        <f>VLOOKUP(A1918,away!$A$2:$E$405,3,FALSE)</f>
        <v>1.1375</v>
      </c>
      <c r="I1918" s="10">
        <f>VLOOKUP(C1918,away!$B$2:$E$405,3,FALSE)</f>
        <v>1.5824</v>
      </c>
      <c r="J1918" s="10">
        <f>VLOOKUP(B1918,home!$B$2:$E$405,4,FALSE)</f>
        <v>0.99629999999999996</v>
      </c>
      <c r="K1918" s="12">
        <f t="shared" si="2462"/>
        <v>0.94096814267199991</v>
      </c>
      <c r="L1918" s="12">
        <f t="shared" si="2463"/>
        <v>1.7933200739999999</v>
      </c>
      <c r="M1918" s="13">
        <f t="shared" si="2464"/>
        <v>6.4940214018917961E-2</v>
      </c>
      <c r="N1918" s="13">
        <f t="shared" si="2465"/>
        <v>6.110667257010341E-2</v>
      </c>
      <c r="O1918" s="13">
        <f t="shared" si="2466"/>
        <v>0.11645858940998177</v>
      </c>
      <c r="P1918" s="13">
        <f t="shared" si="2467"/>
        <v>0.1095838225753116</v>
      </c>
      <c r="Q1918" s="13">
        <f t="shared" si="2468"/>
        <v>2.8749716096578122E-2</v>
      </c>
      <c r="R1918" s="13">
        <f t="shared" si="2469"/>
        <v>0.10442376308932209</v>
      </c>
      <c r="S1918" s="13">
        <f t="shared" si="2470"/>
        <v>4.6229498746027775E-2</v>
      </c>
      <c r="T1918" s="13">
        <f t="shared" si="2471"/>
        <v>5.1557442997794453E-2</v>
      </c>
      <c r="U1918" s="13">
        <f t="shared" si="2472"/>
        <v>9.8259434404980348E-2</v>
      </c>
      <c r="V1918" s="13">
        <f t="shared" si="2473"/>
        <v>8.6678104449433423E-3</v>
      </c>
      <c r="W1918" s="13">
        <f t="shared" si="2474"/>
        <v>9.0175223192481401E-3</v>
      </c>
      <c r="X1918" s="13">
        <f t="shared" si="2475"/>
        <v>1.6171303792850721E-2</v>
      </c>
      <c r="Y1918" s="13">
        <f t="shared" si="2476"/>
        <v>1.4500161857235771E-2</v>
      </c>
      <c r="Z1918" s="13">
        <f t="shared" si="2477"/>
        <v>6.242174351690051E-2</v>
      </c>
      <c r="AA1918" s="13">
        <f t="shared" si="2478"/>
        <v>5.8736872059445826E-2</v>
      </c>
      <c r="AB1918" s="13">
        <f t="shared" si="2479"/>
        <v>2.763476270406981E-2</v>
      </c>
      <c r="AC1918" s="13">
        <f t="shared" si="2480"/>
        <v>9.1415987022155389E-4</v>
      </c>
      <c r="AD1918" s="13">
        <f t="shared" si="2481"/>
        <v>2.1213003070615563E-3</v>
      </c>
      <c r="AE1918" s="13">
        <f t="shared" si="2482"/>
        <v>3.804170423635852E-3</v>
      </c>
      <c r="AF1918" s="13">
        <f t="shared" si="2483"/>
        <v>3.4110475928116296E-3</v>
      </c>
      <c r="AG1918" s="13">
        <f t="shared" si="2484"/>
        <v>2.0390333738528241E-3</v>
      </c>
      <c r="AH1918" s="13">
        <f t="shared" si="2485"/>
        <v>2.7985541425734256E-2</v>
      </c>
      <c r="AI1918" s="13">
        <f t="shared" si="2486"/>
        <v>2.6333502937043476E-2</v>
      </c>
      <c r="AJ1918" s="13">
        <f t="shared" si="2487"/>
        <v>1.2389493674358727E-2</v>
      </c>
      <c r="AK1918" s="13">
        <f t="shared" si="2488"/>
        <v>3.8860396171359413E-3</v>
      </c>
      <c r="AL1918" s="13">
        <f t="shared" si="2489"/>
        <v>6.1704221051470982E-5</v>
      </c>
      <c r="AM1918" s="13">
        <f t="shared" si="2490"/>
        <v>3.9921520199705127E-4</v>
      </c>
      <c r="AN1918" s="13">
        <f t="shared" si="2491"/>
        <v>7.159206355872767E-4</v>
      </c>
      <c r="AO1918" s="13">
        <f t="shared" si="2492"/>
        <v>6.4193742359475116E-4</v>
      </c>
      <c r="AP1918" s="13">
        <f t="shared" si="2493"/>
        <v>3.8373308932810284E-4</v>
      </c>
      <c r="AQ1918" s="13">
        <f t="shared" si="2494"/>
        <v>1.7203906303753046E-4</v>
      </c>
      <c r="AR1918" s="13">
        <f t="shared" si="2495"/>
        <v>1.0037406644105568E-2</v>
      </c>
      <c r="AS1918" s="13">
        <f t="shared" si="2496"/>
        <v>9.4448798871476086E-3</v>
      </c>
      <c r="AT1918" s="13">
        <f t="shared" si="2497"/>
        <v>4.4436655425847058E-3</v>
      </c>
      <c r="AU1918" s="13">
        <f t="shared" si="2498"/>
        <v>1.3937825707538321E-3</v>
      </c>
      <c r="AV1918" s="13">
        <f t="shared" si="2499"/>
        <v>3.2787624922270958E-4</v>
      </c>
      <c r="AW1918" s="13">
        <f t="shared" si="2500"/>
        <v>2.8923117610754338E-6</v>
      </c>
      <c r="AX1918" s="13">
        <f t="shared" si="2501"/>
        <v>6.2608131191598757E-5</v>
      </c>
      <c r="AY1918" s="13">
        <f t="shared" si="2502"/>
        <v>1.1227641846151957E-4</v>
      </c>
      <c r="AZ1918" s="13">
        <f t="shared" si="2503"/>
        <v>1.0067377753193363E-4</v>
      </c>
      <c r="BA1918" s="13">
        <f t="shared" si="2504"/>
        <v>6.018010205780891E-5</v>
      </c>
      <c r="BB1918" s="13">
        <f t="shared" si="2505"/>
        <v>2.6980546268909355E-5</v>
      </c>
      <c r="BC1918" s="13">
        <f t="shared" si="2506"/>
        <v>9.6769510463041928E-6</v>
      </c>
      <c r="BD1918" s="13">
        <f t="shared" si="2507"/>
        <v>3.0000471376292466E-3</v>
      </c>
      <c r="BE1918" s="13">
        <f t="shared" si="2508"/>
        <v>2.8229487830234417E-3</v>
      </c>
      <c r="BF1918" s="13">
        <f t="shared" si="2509"/>
        <v>1.3281524366098752E-3</v>
      </c>
      <c r="BG1918" s="13">
        <f t="shared" si="2510"/>
        <v>4.1658304382069517E-4</v>
      </c>
      <c r="BH1918" s="13">
        <f t="shared" si="2511"/>
        <v>9.7997843253151947E-5</v>
      </c>
      <c r="BI1918" s="13">
        <f t="shared" si="2512"/>
        <v>1.844256971035604E-5</v>
      </c>
      <c r="BJ1918" s="14">
        <f t="shared" si="2513"/>
        <v>0.19516361267127522</v>
      </c>
      <c r="BK1918" s="14">
        <f t="shared" si="2514"/>
        <v>0.2305094862949352</v>
      </c>
      <c r="BL1918" s="14">
        <f t="shared" si="2515"/>
        <v>0.50943978202993356</v>
      </c>
      <c r="BM1918" s="14">
        <f t="shared" si="2516"/>
        <v>0.51216246264612897</v>
      </c>
      <c r="BN1918" s="14">
        <f t="shared" si="2517"/>
        <v>0.48526277776021493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1.5207999999999999</v>
      </c>
      <c r="F1919" s="10">
        <f>VLOOKUP(B1919,home!$B$2:$E$405,3,FALSE)</f>
        <v>0.78910000000000002</v>
      </c>
      <c r="G1919" s="10">
        <f>VLOOKUP(C1919,away!$B$2:$E$405,4,FALSE)</f>
        <v>1.0521</v>
      </c>
      <c r="H1919" s="10">
        <f>VLOOKUP(A1919,away!$A$2:$E$405,3,FALSE)</f>
        <v>1.1375</v>
      </c>
      <c r="I1919" s="10">
        <f>VLOOKUP(C1919,away!$B$2:$E$405,3,FALSE)</f>
        <v>0.99629999999999996</v>
      </c>
      <c r="J1919" s="10">
        <f>VLOOKUP(B1919,home!$B$2:$E$405,4,FALSE)</f>
        <v>0.87909999999999999</v>
      </c>
      <c r="K1919" s="12">
        <f t="shared" si="2462"/>
        <v>1.262586576888</v>
      </c>
      <c r="L1919" s="12">
        <f t="shared" si="2463"/>
        <v>0.99627633787499992</v>
      </c>
      <c r="M1919" s="13">
        <f t="shared" si="2464"/>
        <v>0.10446920763667959</v>
      </c>
      <c r="N1919" s="13">
        <f t="shared" si="2465"/>
        <v>0.13190141926019699</v>
      </c>
      <c r="O1919" s="13">
        <f t="shared" si="2466"/>
        <v>0.10408019960497412</v>
      </c>
      <c r="P1919" s="13">
        <f t="shared" si="2467"/>
        <v>0.13141026294106406</v>
      </c>
      <c r="Q1919" s="13">
        <f t="shared" si="2468"/>
        <v>8.3268480715200544E-2</v>
      </c>
      <c r="R1919" s="13">
        <f t="shared" si="2469"/>
        <v>5.1846320053871311E-2</v>
      </c>
      <c r="S1919" s="13">
        <f t="shared" si="2470"/>
        <v>4.1324753955960157E-2</v>
      </c>
      <c r="T1919" s="13">
        <f t="shared" si="2471"/>
        <v>8.2958417027355055E-2</v>
      </c>
      <c r="U1919" s="13">
        <f t="shared" si="2472"/>
        <v>6.5460467761057045E-2</v>
      </c>
      <c r="V1919" s="13">
        <f t="shared" si="2473"/>
        <v>5.7757548384906217E-3</v>
      </c>
      <c r="W1919" s="13">
        <f t="shared" si="2474"/>
        <v>3.5044555342956502E-2</v>
      </c>
      <c r="X1919" s="13">
        <f t="shared" si="2475"/>
        <v>3.491406125953847E-2</v>
      </c>
      <c r="Y1919" s="13">
        <f t="shared" si="2476"/>
        <v>1.7392026545998193E-2</v>
      </c>
      <c r="Z1919" s="13">
        <f t="shared" si="2477"/>
        <v>1.7217753958522028E-2</v>
      </c>
      <c r="AA1919" s="13">
        <f t="shared" si="2478"/>
        <v>2.1738905032190139E-2</v>
      </c>
      <c r="AB1919" s="13">
        <f t="shared" si="2479"/>
        <v>1.3723624844943135E-2</v>
      </c>
      <c r="AC1919" s="13">
        <f t="shared" si="2480"/>
        <v>4.5407725825344619E-4</v>
      </c>
      <c r="AD1919" s="13">
        <f t="shared" si="2481"/>
        <v>1.106169629225638E-2</v>
      </c>
      <c r="AE1919" s="13">
        <f t="shared" si="2482"/>
        <v>1.1020506272734652E-2</v>
      </c>
      <c r="AF1919" s="13">
        <f t="shared" si="2483"/>
        <v>5.4897348154642712E-3</v>
      </c>
      <c r="AG1919" s="13">
        <f t="shared" si="2484"/>
        <v>1.8230976326185442E-3</v>
      </c>
      <c r="AH1919" s="13">
        <f t="shared" si="2485"/>
        <v>4.2884102150572761E-3</v>
      </c>
      <c r="AI1919" s="13">
        <f t="shared" si="2486"/>
        <v>5.4144891737206982E-3</v>
      </c>
      <c r="AJ1919" s="13">
        <f t="shared" si="2487"/>
        <v>3.4181306757225765E-3</v>
      </c>
      <c r="AK1919" s="13">
        <f t="shared" si="2488"/>
        <v>1.4385619697388117E-3</v>
      </c>
      <c r="AL1919" s="13">
        <f t="shared" si="2489"/>
        <v>2.2847081260599974E-5</v>
      </c>
      <c r="AM1919" s="13">
        <f t="shared" si="2490"/>
        <v>2.7932698512429287E-3</v>
      </c>
      <c r="AN1919" s="13">
        <f t="shared" si="2491"/>
        <v>2.7828686580929512E-3</v>
      </c>
      <c r="AO1919" s="13">
        <f t="shared" si="2492"/>
        <v>1.3862530977359802E-3</v>
      </c>
      <c r="AP1919" s="13">
        <f t="shared" si="2493"/>
        <v>4.6036371986009225E-4</v>
      </c>
      <c r="AQ1919" s="13">
        <f t="shared" si="2494"/>
        <v>1.1466237022818124E-4</v>
      </c>
      <c r="AR1919" s="13">
        <f t="shared" si="2495"/>
        <v>8.5448832487260119E-4</v>
      </c>
      <c r="AS1919" s="13">
        <f t="shared" si="2496"/>
        <v>1.0788654890916589E-3</v>
      </c>
      <c r="AT1919" s="13">
        <f t="shared" si="2497"/>
        <v>6.8108054239741781E-4</v>
      </c>
      <c r="AU1919" s="13">
        <f t="shared" si="2498"/>
        <v>2.8664105020352609E-4</v>
      </c>
      <c r="AV1919" s="13">
        <f t="shared" si="2499"/>
        <v>9.0477285593012829E-5</v>
      </c>
      <c r="AW1919" s="13">
        <f t="shared" si="2500"/>
        <v>7.9830566128069215E-7</v>
      </c>
      <c r="AX1919" s="13">
        <f t="shared" si="2501"/>
        <v>5.8779083663421073E-4</v>
      </c>
      <c r="AY1919" s="13">
        <f t="shared" si="2502"/>
        <v>5.8560210215841384E-4</v>
      </c>
      <c r="AZ1919" s="13">
        <f t="shared" si="2503"/>
        <v>2.91710758895143E-4</v>
      </c>
      <c r="BA1919" s="13">
        <f t="shared" si="2504"/>
        <v>9.6874842196930042E-5</v>
      </c>
      <c r="BB1919" s="13">
        <f t="shared" si="2505"/>
        <v>2.4128528254043989E-5</v>
      </c>
      <c r="BC1919" s="13">
        <f t="shared" si="2506"/>
        <v>4.8077363534504841E-6</v>
      </c>
      <c r="BD1919" s="13">
        <f t="shared" si="2507"/>
        <v>1.4188441651016967E-4</v>
      </c>
      <c r="BE1919" s="13">
        <f t="shared" si="2508"/>
        <v>1.7914135975532634E-4</v>
      </c>
      <c r="BF1919" s="13">
        <f t="shared" si="2509"/>
        <v>1.1309073809626963E-4</v>
      </c>
      <c r="BG1919" s="13">
        <f t="shared" si="2510"/>
        <v>4.7595615963568807E-5</v>
      </c>
      <c r="BH1919" s="13">
        <f t="shared" si="2511"/>
        <v>1.5023396458579546E-5</v>
      </c>
      <c r="BI1919" s="13">
        <f t="shared" si="2512"/>
        <v>3.7936677415738449E-6</v>
      </c>
      <c r="BJ1919" s="14">
        <f t="shared" si="2513"/>
        <v>0.42400232766597207</v>
      </c>
      <c r="BK1919" s="14">
        <f t="shared" si="2514"/>
        <v>0.28404250581386692</v>
      </c>
      <c r="BL1919" s="14">
        <f t="shared" si="2515"/>
        <v>0.27490119121795881</v>
      </c>
      <c r="BM1919" s="14">
        <f t="shared" si="2516"/>
        <v>0.39260308464783611</v>
      </c>
      <c r="BN1919" s="14">
        <f t="shared" si="2517"/>
        <v>0.60697589021198672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1.7722</v>
      </c>
      <c r="F1920" s="10">
        <f>VLOOKUP(B1920,home!$B$2:$E$405,3,FALSE)</f>
        <v>1.0580000000000001</v>
      </c>
      <c r="G1920" s="10">
        <f>VLOOKUP(C1920,away!$B$2:$E$405,4,FALSE)</f>
        <v>1.0580000000000001</v>
      </c>
      <c r="H1920" s="10">
        <f>VLOOKUP(A1920,away!$A$2:$E$405,3,FALSE)</f>
        <v>1.5063</v>
      </c>
      <c r="I1920" s="10">
        <f>VLOOKUP(C1920,away!$B$2:$E$405,3,FALSE)</f>
        <v>1.2447999999999999</v>
      </c>
      <c r="J1920" s="10">
        <f>VLOOKUP(B1920,home!$B$2:$E$405,4,FALSE)</f>
        <v>1.4107000000000001</v>
      </c>
      <c r="K1920" s="12">
        <f t="shared" si="2462"/>
        <v>1.9837368808000002</v>
      </c>
      <c r="L1920" s="12">
        <f t="shared" si="2463"/>
        <v>2.6451220879679997</v>
      </c>
      <c r="M1920" s="13">
        <f t="shared" si="2464"/>
        <v>9.7658959396706175E-3</v>
      </c>
      <c r="N1920" s="13">
        <f t="shared" si="2465"/>
        <v>1.937296794957958E-2</v>
      </c>
      <c r="O1920" s="13">
        <f t="shared" si="2466"/>
        <v>2.5831987058819752E-2</v>
      </c>
      <c r="P1920" s="13">
        <f t="shared" si="2467"/>
        <v>5.1243865432929067E-2</v>
      </c>
      <c r="Q1920" s="13">
        <f t="shared" si="2468"/>
        <v>1.921543550606869E-2</v>
      </c>
      <c r="R1920" s="13">
        <f t="shared" si="2469"/>
        <v>3.4164379772693834E-2</v>
      </c>
      <c r="S1920" s="13">
        <f t="shared" si="2470"/>
        <v>6.7222038836221493E-2</v>
      </c>
      <c r="T1920" s="13">
        <f t="shared" si="2471"/>
        <v>5.0827172887026845E-2</v>
      </c>
      <c r="U1920" s="13">
        <f t="shared" si="2472"/>
        <v>6.7773140164750278E-2</v>
      </c>
      <c r="V1920" s="13">
        <f t="shared" si="2473"/>
        <v>3.919213845509361E-2</v>
      </c>
      <c r="W1920" s="13">
        <f t="shared" si="2474"/>
        <v>1.2706122698007426E-2</v>
      </c>
      <c r="X1920" s="13">
        <f t="shared" si="2475"/>
        <v>3.3609245800930991E-2</v>
      </c>
      <c r="Y1920" s="13">
        <f t="shared" si="2476"/>
        <v>4.4450279213994165E-2</v>
      </c>
      <c r="Z1920" s="13">
        <f t="shared" si="2477"/>
        <v>3.012298518615987E-2</v>
      </c>
      <c r="AA1920" s="13">
        <f t="shared" si="2478"/>
        <v>5.9756076673577393E-2</v>
      </c>
      <c r="AB1920" s="13">
        <f t="shared" si="2479"/>
        <v>5.9270166574644054E-2</v>
      </c>
      <c r="AC1920" s="13">
        <f t="shared" si="2480"/>
        <v>1.285312608175097E-2</v>
      </c>
      <c r="AD1920" s="13">
        <f t="shared" si="2481"/>
        <v>6.3014010520018315E-3</v>
      </c>
      <c r="AE1920" s="13">
        <f t="shared" si="2482"/>
        <v>1.6667975107794834E-2</v>
      </c>
      <c r="AF1920" s="13">
        <f t="shared" si="2483"/>
        <v>2.2044414559664462E-2</v>
      </c>
      <c r="AG1920" s="13">
        <f t="shared" si="2484"/>
        <v>1.9436722622697279E-2</v>
      </c>
      <c r="AH1920" s="13">
        <f t="shared" si="2485"/>
        <v>1.9919743367861079E-2</v>
      </c>
      <c r="AI1920" s="13">
        <f t="shared" si="2486"/>
        <v>3.9515529574897228E-2</v>
      </c>
      <c r="AJ1920" s="13">
        <f t="shared" si="2487"/>
        <v>3.9194206691033406E-2</v>
      </c>
      <c r="AK1920" s="13">
        <f t="shared" si="2488"/>
        <v>2.5916997775567035E-2</v>
      </c>
      <c r="AL1920" s="13">
        <f t="shared" si="2489"/>
        <v>2.6977304177497993E-3</v>
      </c>
      <c r="AM1920" s="13">
        <f t="shared" si="2490"/>
        <v>2.5000643335135902E-3</v>
      </c>
      <c r="AN1920" s="13">
        <f t="shared" si="2491"/>
        <v>6.6129753899177926E-3</v>
      </c>
      <c r="AO1920" s="13">
        <f t="shared" si="2492"/>
        <v>8.7460636355301755E-3</v>
      </c>
      <c r="AP1920" s="13">
        <f t="shared" si="2493"/>
        <v>7.7114687017048574E-3</v>
      </c>
      <c r="AQ1920" s="13">
        <f t="shared" si="2494"/>
        <v>5.0994440483883583E-3</v>
      </c>
      <c r="AR1920" s="13">
        <f t="shared" si="2495"/>
        <v>1.0538030633796677E-2</v>
      </c>
      <c r="AS1920" s="13">
        <f t="shared" si="2496"/>
        <v>2.090468001926267E-2</v>
      </c>
      <c r="AT1920" s="13">
        <f t="shared" si="2497"/>
        <v>2.0734692367767114E-2</v>
      </c>
      <c r="AU1920" s="13">
        <f t="shared" si="2498"/>
        <v>1.3710724653993969E-2</v>
      </c>
      <c r="AV1920" s="13">
        <f t="shared" si="2499"/>
        <v>6.7996175396554124E-3</v>
      </c>
      <c r="AW1920" s="13">
        <f t="shared" si="2500"/>
        <v>3.9321116213302367E-4</v>
      </c>
      <c r="AX1920" s="13">
        <f t="shared" si="2501"/>
        <v>8.2657830379393002E-4</v>
      </c>
      <c r="AY1920" s="13">
        <f t="shared" si="2502"/>
        <v>2.1864005288004477E-3</v>
      </c>
      <c r="AZ1920" s="13">
        <f t="shared" si="2503"/>
        <v>2.89164816593749E-3</v>
      </c>
      <c r="BA1920" s="13">
        <f t="shared" si="2504"/>
        <v>2.5495874781178035E-3</v>
      </c>
      <c r="BB1920" s="13">
        <f t="shared" si="2505"/>
        <v>1.6859925383940076E-3</v>
      </c>
      <c r="BC1920" s="13">
        <f t="shared" si="2506"/>
        <v>8.9193122069104464E-4</v>
      </c>
      <c r="BD1920" s="13">
        <f t="shared" si="2507"/>
        <v>4.6457295988565003E-3</v>
      </c>
      <c r="BE1920" s="13">
        <f t="shared" si="2508"/>
        <v>9.2159051434758301E-3</v>
      </c>
      <c r="BF1920" s="13">
        <f t="shared" si="2509"/>
        <v>9.1409654615337132E-3</v>
      </c>
      <c r="BG1920" s="13">
        <f t="shared" si="2510"/>
        <v>6.0444234373878076E-3</v>
      </c>
      <c r="BH1920" s="13">
        <f t="shared" si="2511"/>
        <v>2.9976364239795257E-3</v>
      </c>
      <c r="BI1920" s="13">
        <f t="shared" si="2512"/>
        <v>1.1893043858955219E-3</v>
      </c>
      <c r="BJ1920" s="14">
        <f t="shared" si="2513"/>
        <v>0.28633389174255558</v>
      </c>
      <c r="BK1920" s="14">
        <f t="shared" si="2514"/>
        <v>0.18516119569221601</v>
      </c>
      <c r="BL1920" s="14">
        <f t="shared" si="2515"/>
        <v>0.47726393731944883</v>
      </c>
      <c r="BM1920" s="14">
        <f t="shared" si="2516"/>
        <v>0.81749428891395104</v>
      </c>
      <c r="BN1920" s="14">
        <f t="shared" si="2517"/>
        <v>0.15959453165976151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1.7722</v>
      </c>
      <c r="F1921" s="10">
        <f>VLOOKUP(B1921,home!$B$2:$E$405,3,FALSE)</f>
        <v>1.3401000000000001</v>
      </c>
      <c r="G1921" s="10">
        <f>VLOOKUP(C1921,away!$B$2:$E$405,4,FALSE)</f>
        <v>1.4107000000000001</v>
      </c>
      <c r="H1921" s="10">
        <f>VLOOKUP(A1921,away!$A$2:$E$405,3,FALSE)</f>
        <v>1.5063</v>
      </c>
      <c r="I1921" s="10">
        <f>VLOOKUP(C1921,away!$B$2:$E$405,3,FALSE)</f>
        <v>0.74690000000000001</v>
      </c>
      <c r="J1921" s="10">
        <f>VLOOKUP(B1921,home!$B$2:$E$405,4,FALSE)</f>
        <v>0.58089999999999997</v>
      </c>
      <c r="K1921" s="12">
        <f t="shared" si="2462"/>
        <v>3.3503070078540005</v>
      </c>
      <c r="L1921" s="12">
        <f t="shared" si="2463"/>
        <v>0.65354472252299989</v>
      </c>
      <c r="M1921" s="13">
        <f t="shared" si="2464"/>
        <v>1.8245227675607208E-2</v>
      </c>
      <c r="N1921" s="13">
        <f t="shared" si="2465"/>
        <v>6.1127114141478589E-2</v>
      </c>
      <c r="O1921" s="13">
        <f t="shared" si="2466"/>
        <v>1.192407225862367E-2</v>
      </c>
      <c r="P1921" s="13">
        <f t="shared" si="2467"/>
        <v>3.9949302850224362E-2</v>
      </c>
      <c r="Q1921" s="13">
        <f t="shared" si="2468"/>
        <v>0.10239729943904358</v>
      </c>
      <c r="R1921" s="13">
        <f t="shared" si="2469"/>
        <v>3.8964572478032032E-3</v>
      </c>
      <c r="S1921" s="13">
        <f t="shared" si="2470"/>
        <v>2.1868003329339535E-2</v>
      </c>
      <c r="T1921" s="13">
        <f t="shared" si="2471"/>
        <v>6.6921214648994268E-2</v>
      </c>
      <c r="U1921" s="13">
        <f t="shared" si="2472"/>
        <v>1.3054328023118584E-2</v>
      </c>
      <c r="V1921" s="13">
        <f t="shared" si="2473"/>
        <v>5.3201826147269227E-3</v>
      </c>
      <c r="W1921" s="13">
        <f t="shared" si="2474"/>
        <v>0.11435412996531739</v>
      </c>
      <c r="X1921" s="13">
        <f t="shared" si="2475"/>
        <v>7.4735538137542412E-2</v>
      </c>
      <c r="Y1921" s="13">
        <f t="shared" si="2476"/>
        <v>2.4421508267353616E-2</v>
      </c>
      <c r="Z1921" s="13">
        <f t="shared" si="2477"/>
        <v>8.4883635694609231E-4</v>
      </c>
      <c r="AA1921" s="13">
        <f t="shared" si="2478"/>
        <v>2.8438623951977529E-3</v>
      </c>
      <c r="AB1921" s="13">
        <f t="shared" si="2479"/>
        <v>4.7639060560017484E-3</v>
      </c>
      <c r="AC1921" s="13">
        <f t="shared" si="2480"/>
        <v>7.2805883226376004E-4</v>
      </c>
      <c r="AD1921" s="13">
        <f t="shared" si="2481"/>
        <v>9.5780360749962518E-2</v>
      </c>
      <c r="AE1921" s="13">
        <f t="shared" si="2482"/>
        <v>6.259674928948708E-2</v>
      </c>
      <c r="AF1921" s="13">
        <f t="shared" si="2483"/>
        <v>2.0454887572619807E-2</v>
      </c>
      <c r="AG1921" s="13">
        <f t="shared" si="2484"/>
        <v>4.4560612742956581E-3</v>
      </c>
      <c r="AH1921" s="13">
        <f t="shared" si="2485"/>
        <v>1.3868813034194195E-4</v>
      </c>
      <c r="AI1921" s="13">
        <f t="shared" si="2486"/>
        <v>4.6464781499077712E-4</v>
      </c>
      <c r="AJ1921" s="13">
        <f t="shared" si="2487"/>
        <v>7.7835641537382508E-4</v>
      </c>
      <c r="AK1921" s="13">
        <f t="shared" si="2488"/>
        <v>8.6924431767834839E-4</v>
      </c>
      <c r="AL1921" s="13">
        <f t="shared" si="2489"/>
        <v>6.3765590213535486E-5</v>
      </c>
      <c r="AM1921" s="13">
        <f t="shared" si="2490"/>
        <v>6.4178722767076701E-2</v>
      </c>
      <c r="AN1921" s="13">
        <f t="shared" si="2491"/>
        <v>4.1943665562689671E-2</v>
      </c>
      <c r="AO1921" s="13">
        <f t="shared" si="2492"/>
        <v>1.3706030635882762E-2</v>
      </c>
      <c r="AP1921" s="13">
        <f t="shared" si="2493"/>
        <v>2.9858346629399123E-3</v>
      </c>
      <c r="AQ1921" s="13">
        <f t="shared" si="2494"/>
        <v>4.878441215726548E-4</v>
      </c>
      <c r="AR1921" s="13">
        <f t="shared" si="2495"/>
        <v>1.8127779132311624E-5</v>
      </c>
      <c r="AS1921" s="13">
        <f t="shared" si="2496"/>
        <v>6.073362546381315E-5</v>
      </c>
      <c r="AT1921" s="13">
        <f t="shared" si="2497"/>
        <v>1.0173814550189671E-4</v>
      </c>
      <c r="AU1921" s="13">
        <f t="shared" si="2498"/>
        <v>1.1361800728035816E-4</v>
      </c>
      <c r="AV1921" s="13">
        <f t="shared" si="2499"/>
        <v>9.5163801502447701E-5</v>
      </c>
      <c r="AW1921" s="13">
        <f t="shared" si="2500"/>
        <v>3.8783214379785208E-6</v>
      </c>
      <c r="AX1921" s="13">
        <f t="shared" si="2501"/>
        <v>3.58364041069427E-2</v>
      </c>
      <c r="AY1921" s="13">
        <f t="shared" si="2502"/>
        <v>2.342069277829396E-2</v>
      </c>
      <c r="AZ1921" s="13">
        <f t="shared" si="2503"/>
        <v>7.653235081543276E-3</v>
      </c>
      <c r="BA1921" s="13">
        <f t="shared" si="2504"/>
        <v>1.6672437992568299E-3</v>
      </c>
      <c r="BB1921" s="13">
        <f t="shared" si="2505"/>
        <v>2.7240459654087417E-4</v>
      </c>
      <c r="BC1921" s="13">
        <f t="shared" si="2506"/>
        <v>3.5605717292059078E-5</v>
      </c>
      <c r="BD1921" s="13">
        <f t="shared" si="2507"/>
        <v>1.9745523971641377E-6</v>
      </c>
      <c r="BE1921" s="13">
        <f t="shared" si="2508"/>
        <v>6.6153567335939258E-6</v>
      </c>
      <c r="BF1921" s="13">
        <f t="shared" si="2509"/>
        <v>1.1081738012006944E-5</v>
      </c>
      <c r="BG1921" s="13">
        <f t="shared" si="2510"/>
        <v>1.2375741506942973E-5</v>
      </c>
      <c r="BH1921" s="13">
        <f t="shared" si="2511"/>
        <v>1.0365633374525169E-5</v>
      </c>
      <c r="BI1921" s="13">
        <f t="shared" si="2512"/>
        <v>6.9456108271033927E-6</v>
      </c>
      <c r="BJ1921" s="14">
        <f t="shared" si="2513"/>
        <v>0.81943254731612636</v>
      </c>
      <c r="BK1921" s="14">
        <f t="shared" si="2514"/>
        <v>0.1095952336706693</v>
      </c>
      <c r="BL1921" s="14">
        <f t="shared" si="2515"/>
        <v>3.917230265086203E-2</v>
      </c>
      <c r="BM1921" s="14">
        <f t="shared" si="2516"/>
        <v>0.70809263192496696</v>
      </c>
      <c r="BN1921" s="14">
        <f t="shared" si="2517"/>
        <v>0.23753947361278063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1.7722</v>
      </c>
      <c r="F1922" s="10">
        <f>VLOOKUP(B1922,home!$B$2:$E$405,3,FALSE)</f>
        <v>0.63480000000000003</v>
      </c>
      <c r="G1922" s="10">
        <f>VLOOKUP(C1922,away!$B$2:$E$405,4,FALSE)</f>
        <v>0.77590000000000003</v>
      </c>
      <c r="H1922" s="10">
        <f>VLOOKUP(A1922,away!$A$2:$E$405,3,FALSE)</f>
        <v>1.5063</v>
      </c>
      <c r="I1922" s="10">
        <f>VLOOKUP(C1922,away!$B$2:$E$405,3,FALSE)</f>
        <v>0.91279999999999994</v>
      </c>
      <c r="J1922" s="10">
        <f>VLOOKUP(B1922,home!$B$2:$E$405,4,FALSE)</f>
        <v>1.4937</v>
      </c>
      <c r="K1922" s="12">
        <f t="shared" si="2462"/>
        <v>0.87288172730400015</v>
      </c>
      <c r="L1922" s="12">
        <f t="shared" si="2463"/>
        <v>2.0537637709680001</v>
      </c>
      <c r="M1922" s="13">
        <f t="shared" si="2464"/>
        <v>5.3576459368078859E-2</v>
      </c>
      <c r="N1922" s="13">
        <f t="shared" si="2465"/>
        <v>4.6765912396041255E-2</v>
      </c>
      <c r="O1922" s="13">
        <f t="shared" si="2466"/>
        <v>0.11003339122689944</v>
      </c>
      <c r="P1922" s="13">
        <f t="shared" si="2467"/>
        <v>9.604613659525281E-2</v>
      </c>
      <c r="Q1922" s="13">
        <f t="shared" si="2468"/>
        <v>2.0410555195602025E-2</v>
      </c>
      <c r="R1922" s="13">
        <f t="shared" si="2469"/>
        <v>0.11299129624927717</v>
      </c>
      <c r="S1922" s="13">
        <f t="shared" si="2470"/>
        <v>4.3045306015360676E-2</v>
      </c>
      <c r="T1922" s="13">
        <f t="shared" si="2471"/>
        <v>4.1918458806070105E-2</v>
      </c>
      <c r="U1922" s="13">
        <f t="shared" si="2472"/>
        <v>9.8628037840387067E-2</v>
      </c>
      <c r="V1922" s="13">
        <f t="shared" si="2473"/>
        <v>8.5741125654796389E-3</v>
      </c>
      <c r="W1922" s="13">
        <f t="shared" si="2474"/>
        <v>5.9386668914569087E-3</v>
      </c>
      <c r="X1922" s="13">
        <f t="shared" si="2475"/>
        <v>1.2196618909521348E-2</v>
      </c>
      <c r="Y1922" s="13">
        <f t="shared" si="2476"/>
        <v>1.2524487022339097E-2</v>
      </c>
      <c r="Z1922" s="13">
        <f t="shared" si="2477"/>
        <v>7.7352476890492641E-2</v>
      </c>
      <c r="AA1922" s="13">
        <f t="shared" si="2478"/>
        <v>6.7519563639415969E-2</v>
      </c>
      <c r="AB1922" s="13">
        <f t="shared" si="2479"/>
        <v>2.9468296668192888E-2</v>
      </c>
      <c r="AC1922" s="13">
        <f t="shared" si="2480"/>
        <v>9.6067190278182962E-4</v>
      </c>
      <c r="AD1922" s="13">
        <f t="shared" si="2481"/>
        <v>1.2959384535244957E-3</v>
      </c>
      <c r="AE1922" s="13">
        <f t="shared" si="2482"/>
        <v>2.661551445252906E-3</v>
      </c>
      <c r="AF1922" s="13">
        <f t="shared" si="2483"/>
        <v>2.7330989664139708E-3</v>
      </c>
      <c r="AG1922" s="13">
        <f t="shared" si="2484"/>
        <v>1.8710465465636998E-3</v>
      </c>
      <c r="AH1922" s="13">
        <f t="shared" si="2485"/>
        <v>3.9715928658083315E-2</v>
      </c>
      <c r="AI1922" s="13">
        <f t="shared" si="2486"/>
        <v>3.4667308408550208E-2</v>
      </c>
      <c r="AJ1922" s="13">
        <f t="shared" si="2487"/>
        <v>1.5130230022317897E-2</v>
      </c>
      <c r="AK1922" s="13">
        <f t="shared" si="2488"/>
        <v>4.4023004387958951E-3</v>
      </c>
      <c r="AL1922" s="13">
        <f t="shared" si="2489"/>
        <v>6.8887586739469598E-5</v>
      </c>
      <c r="AM1922" s="13">
        <f t="shared" si="2490"/>
        <v>2.2624019915842741E-4</v>
      </c>
      <c r="AN1922" s="13">
        <f t="shared" si="2491"/>
        <v>4.6464392456816307E-4</v>
      </c>
      <c r="AO1922" s="13">
        <f t="shared" si="2492"/>
        <v>4.7713442933924101E-4</v>
      </c>
      <c r="AP1922" s="13">
        <f t="shared" si="2493"/>
        <v>3.2664046828614142E-4</v>
      </c>
      <c r="AQ1922" s="13">
        <f t="shared" si="2494"/>
        <v>1.6771058997452486E-4</v>
      </c>
      <c r="AR1922" s="13">
        <f t="shared" si="2495"/>
        <v>1.631342708166424E-2</v>
      </c>
      <c r="AS1922" s="13">
        <f t="shared" si="2496"/>
        <v>1.4239692409290936E-2</v>
      </c>
      <c r="AT1922" s="13">
        <f t="shared" si="2497"/>
        <v>6.2147836532497665E-3</v>
      </c>
      <c r="AU1922" s="13">
        <f t="shared" si="2498"/>
        <v>1.8082570300231066E-3</v>
      </c>
      <c r="AV1922" s="13">
        <f t="shared" si="2499"/>
        <v>3.9459862994404259E-4</v>
      </c>
      <c r="AW1922" s="13">
        <f t="shared" si="2500"/>
        <v>3.4303968175861189E-6</v>
      </c>
      <c r="AX1922" s="13">
        <f t="shared" si="2501"/>
        <v>3.2913489304501506E-5</v>
      </c>
      <c r="AY1922" s="13">
        <f t="shared" si="2502"/>
        <v>6.7596531909727941E-5</v>
      </c>
      <c r="AZ1922" s="13">
        <f t="shared" si="2503"/>
        <v>6.9413654139640832E-5</v>
      </c>
      <c r="BA1922" s="13">
        <f t="shared" si="2504"/>
        <v>4.7519749360832423E-5</v>
      </c>
      <c r="BB1922" s="13">
        <f t="shared" si="2505"/>
        <v>2.4398584910689357E-5</v>
      </c>
      <c r="BC1922" s="13">
        <f t="shared" si="2506"/>
        <v>1.0021785950492055E-5</v>
      </c>
      <c r="BD1922" s="13">
        <f t="shared" si="2507"/>
        <v>5.5839875867750481E-3</v>
      </c>
      <c r="BE1922" s="13">
        <f t="shared" si="2508"/>
        <v>4.8741607299882996E-3</v>
      </c>
      <c r="BF1922" s="13">
        <f t="shared" si="2509"/>
        <v>2.1272829185747565E-3</v>
      </c>
      <c r="BG1922" s="13">
        <f t="shared" si="2510"/>
        <v>6.1895546280994274E-4</v>
      </c>
      <c r="BH1922" s="13">
        <f t="shared" si="2511"/>
        <v>1.3506872837544737E-4</v>
      </c>
      <c r="BI1922" s="13">
        <f t="shared" si="2512"/>
        <v>2.3579804985823075E-5</v>
      </c>
      <c r="BJ1922" s="14">
        <f t="shared" si="2513"/>
        <v>0.15023056803968821</v>
      </c>
      <c r="BK1922" s="14">
        <f t="shared" si="2514"/>
        <v>0.20233917056560299</v>
      </c>
      <c r="BL1922" s="14">
        <f t="shared" si="2515"/>
        <v>0.56489014718760122</v>
      </c>
      <c r="BM1922" s="14">
        <f t="shared" si="2516"/>
        <v>0.55492444551714126</v>
      </c>
      <c r="BN1922" s="14">
        <f t="shared" si="2517"/>
        <v>0.43982375103115157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1.6306</v>
      </c>
      <c r="F1923" s="10">
        <f>VLOOKUP(B1923,home!$B$2:$E$405,3,FALSE)</f>
        <v>1.0462</v>
      </c>
      <c r="G1923" s="10">
        <f>VLOOKUP(C1923,away!$B$2:$E$405,4,FALSE)</f>
        <v>1.1243000000000001</v>
      </c>
      <c r="H1923" s="10">
        <f>VLOOKUP(A1923,away!$A$2:$E$405,3,FALSE)</f>
        <v>1.1465000000000001</v>
      </c>
      <c r="I1923" s="10">
        <f>VLOOKUP(C1923,away!$B$2:$E$405,3,FALSE)</f>
        <v>1.0660000000000001</v>
      </c>
      <c r="J1923" s="10">
        <f>VLOOKUP(B1923,home!$B$2:$E$405,4,FALSE)</f>
        <v>1.1800999999999999</v>
      </c>
      <c r="K1923" s="12">
        <f t="shared" si="2462"/>
        <v>1.9179812813960002</v>
      </c>
      <c r="L1923" s="12">
        <f t="shared" si="2463"/>
        <v>1.4422816369</v>
      </c>
      <c r="M1923" s="13">
        <f t="shared" si="2464"/>
        <v>3.4726127610095761E-2</v>
      </c>
      <c r="N1923" s="13">
        <f t="shared" si="2465"/>
        <v>6.6604062731532479E-2</v>
      </c>
      <c r="O1923" s="13">
        <f t="shared" si="2466"/>
        <v>5.0084856172687202E-2</v>
      </c>
      <c r="P1923" s="13">
        <f t="shared" si="2467"/>
        <v>9.6061816620624962E-2</v>
      </c>
      <c r="Q1923" s="13">
        <f t="shared" si="2468"/>
        <v>6.3872672792002136E-2</v>
      </c>
      <c r="R1923" s="13">
        <f t="shared" si="2469"/>
        <v>3.6118234172322183E-2</v>
      </c>
      <c r="S1923" s="13">
        <f t="shared" si="2470"/>
        <v>6.6433210722952912E-2</v>
      </c>
      <c r="T1923" s="13">
        <f t="shared" si="2471"/>
        <v>9.2122383067626948E-2</v>
      </c>
      <c r="U1923" s="13">
        <f t="shared" si="2472"/>
        <v>6.9274097059591297E-2</v>
      </c>
      <c r="V1923" s="13">
        <f t="shared" si="2473"/>
        <v>2.0419127054358277E-2</v>
      </c>
      <c r="W1923" s="13">
        <f t="shared" si="2474"/>
        <v>4.0835530269263898E-2</v>
      </c>
      <c r="X1923" s="13">
        <f t="shared" si="2475"/>
        <v>5.8896335440433434E-2</v>
      </c>
      <c r="Y1923" s="13">
        <f t="shared" si="2476"/>
        <v>4.2472551543219911E-2</v>
      </c>
      <c r="Z1923" s="13">
        <f t="shared" si="2477"/>
        <v>1.7364221967998118E-2</v>
      </c>
      <c r="AA1923" s="13">
        <f t="shared" si="2478"/>
        <v>3.3304252700625606E-2</v>
      </c>
      <c r="AB1923" s="13">
        <f t="shared" si="2479"/>
        <v>3.1938466635341056E-2</v>
      </c>
      <c r="AC1923" s="13">
        <f t="shared" si="2480"/>
        <v>3.5303001184595669E-3</v>
      </c>
      <c r="AD1923" s="13">
        <f t="shared" si="2481"/>
        <v>1.9580445668081994E-2</v>
      </c>
      <c r="AE1923" s="13">
        <f t="shared" si="2482"/>
        <v>2.8240517229392813E-2</v>
      </c>
      <c r="AF1923" s="13">
        <f t="shared" si="2483"/>
        <v>2.036538970825566E-2</v>
      </c>
      <c r="AG1923" s="13">
        <f t="shared" si="2484"/>
        <v>9.7908758681764622E-3</v>
      </c>
      <c r="AH1923" s="13">
        <f t="shared" si="2485"/>
        <v>6.2610246208748208E-3</v>
      </c>
      <c r="AI1923" s="13">
        <f t="shared" si="2486"/>
        <v>1.2008528025197394E-2</v>
      </c>
      <c r="AJ1923" s="13">
        <f t="shared" si="2487"/>
        <v>1.151606598472394E-2</v>
      </c>
      <c r="AK1923" s="13">
        <f t="shared" si="2488"/>
        <v>7.3625329980072382E-3</v>
      </c>
      <c r="AL1923" s="13">
        <f t="shared" si="2489"/>
        <v>3.9063041684687033E-4</v>
      </c>
      <c r="AM1923" s="13">
        <f t="shared" si="2490"/>
        <v>7.5109856545545316E-3</v>
      </c>
      <c r="AN1923" s="13">
        <f t="shared" si="2491"/>
        <v>1.0832956684583329E-2</v>
      </c>
      <c r="AO1923" s="13">
        <f t="shared" si="2492"/>
        <v>7.8120872497538197E-3</v>
      </c>
      <c r="AP1923" s="13">
        <f t="shared" si="2493"/>
        <v>3.7557433287268528E-3</v>
      </c>
      <c r="AQ1923" s="13">
        <f t="shared" si="2494"/>
        <v>1.3542099089831059E-3</v>
      </c>
      <c r="AR1923" s="13">
        <f t="shared" si="2495"/>
        <v>1.8060321677733052E-3</v>
      </c>
      <c r="AS1923" s="13">
        <f t="shared" si="2496"/>
        <v>3.4639358913882397E-3</v>
      </c>
      <c r="AT1923" s="13">
        <f t="shared" si="2497"/>
        <v>3.3218820998192067E-3</v>
      </c>
      <c r="AU1923" s="13">
        <f t="shared" si="2498"/>
        <v>2.1237692288192259E-3</v>
      </c>
      <c r="AV1923" s="13">
        <f t="shared" si="2499"/>
        <v>1.0183374067200242E-3</v>
      </c>
      <c r="AW1923" s="13">
        <f t="shared" si="2500"/>
        <v>3.0016357880687699E-5</v>
      </c>
      <c r="AX1923" s="13">
        <f t="shared" si="2501"/>
        <v>2.40098831504491E-3</v>
      </c>
      <c r="AY1923" s="13">
        <f t="shared" si="2502"/>
        <v>3.462901357200746E-3</v>
      </c>
      <c r="AZ1923" s="13">
        <f t="shared" si="2503"/>
        <v>2.4972395189433619E-3</v>
      </c>
      <c r="BA1923" s="13">
        <f t="shared" si="2504"/>
        <v>1.2005742337043335E-3</v>
      </c>
      <c r="BB1923" s="13">
        <f t="shared" si="2505"/>
        <v>4.3289154275176261E-4</v>
      </c>
      <c r="BC1923" s="13">
        <f t="shared" si="2506"/>
        <v>1.2487030457603552E-4</v>
      </c>
      <c r="BD1923" s="13">
        <f t="shared" si="2507"/>
        <v>4.3413450520502324E-4</v>
      </c>
      <c r="BE1923" s="13">
        <f t="shared" si="2508"/>
        <v>8.3266185459134892E-4</v>
      </c>
      <c r="BF1923" s="13">
        <f t="shared" si="2509"/>
        <v>7.9851492541934289E-4</v>
      </c>
      <c r="BG1923" s="13">
        <f t="shared" si="2510"/>
        <v>5.1051222662320758E-4</v>
      </c>
      <c r="BH1923" s="13">
        <f t="shared" si="2511"/>
        <v>2.4478822364677641E-4</v>
      </c>
      <c r="BI1923" s="13">
        <f t="shared" si="2512"/>
        <v>9.3899846172138953E-5</v>
      </c>
      <c r="BJ1923" s="14">
        <f t="shared" si="2513"/>
        <v>0.48416621241680852</v>
      </c>
      <c r="BK1923" s="14">
        <f t="shared" si="2514"/>
        <v>0.22502411390053909</v>
      </c>
      <c r="BL1923" s="14">
        <f t="shared" si="2515"/>
        <v>0.27251652674554855</v>
      </c>
      <c r="BM1923" s="14">
        <f t="shared" si="2516"/>
        <v>0.64817041993230939</v>
      </c>
      <c r="BN1923" s="14">
        <f t="shared" si="2517"/>
        <v>0.34746777009926472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1.6306</v>
      </c>
      <c r="F1924" s="10">
        <f>VLOOKUP(B1924,home!$B$2:$E$405,3,FALSE)</f>
        <v>1.1904999999999999</v>
      </c>
      <c r="G1924" s="10">
        <f>VLOOKUP(C1924,away!$B$2:$E$405,4,FALSE)</f>
        <v>1.2987</v>
      </c>
      <c r="H1924" s="10">
        <f>VLOOKUP(A1924,away!$A$2:$E$405,3,FALSE)</f>
        <v>1.1465000000000001</v>
      </c>
      <c r="I1924" s="10">
        <f>VLOOKUP(C1924,away!$B$2:$E$405,3,FALSE)</f>
        <v>0.66700000000000004</v>
      </c>
      <c r="J1924" s="10">
        <f>VLOOKUP(B1924,home!$B$2:$E$405,4,FALSE)</f>
        <v>1.1288</v>
      </c>
      <c r="K1924" s="12">
        <f t="shared" si="2462"/>
        <v>2.5210744919099999</v>
      </c>
      <c r="L1924" s="12">
        <f t="shared" si="2463"/>
        <v>0.86321085640000017</v>
      </c>
      <c r="M1924" s="13">
        <f t="shared" si="2464"/>
        <v>3.3901861713205049E-2</v>
      </c>
      <c r="N1924" s="13">
        <f t="shared" si="2465"/>
        <v>8.5469118793421506E-2</v>
      </c>
      <c r="O1924" s="13">
        <f t="shared" si="2466"/>
        <v>2.9264455083010111E-2</v>
      </c>
      <c r="P1924" s="13">
        <f t="shared" si="2467"/>
        <v>7.3777871229422726E-2</v>
      </c>
      <c r="Q1924" s="13">
        <f t="shared" si="2468"/>
        <v>0.10773700761806027</v>
      </c>
      <c r="R1924" s="13">
        <f t="shared" si="2469"/>
        <v>1.2630697667142244E-2</v>
      </c>
      <c r="S1924" s="13">
        <f t="shared" si="2470"/>
        <v>4.0139198911789555E-2</v>
      </c>
      <c r="T1924" s="13">
        <f t="shared" si="2471"/>
        <v>9.2999754611959154E-2</v>
      </c>
      <c r="U1924" s="13">
        <f t="shared" si="2472"/>
        <v>3.1842929703659456E-2</v>
      </c>
      <c r="V1924" s="13">
        <f t="shared" si="2473"/>
        <v>9.70574246078682E-3</v>
      </c>
      <c r="W1924" s="13">
        <f t="shared" si="2474"/>
        <v>9.0537673913535038E-2</v>
      </c>
      <c r="X1924" s="13">
        <f t="shared" si="2475"/>
        <v>7.8153103035366545E-2</v>
      </c>
      <c r="Y1924" s="13">
        <f t="shared" si="2476"/>
        <v>3.3731303500738094E-2</v>
      </c>
      <c r="Z1924" s="13">
        <f t="shared" si="2477"/>
        <v>3.6343184500611143E-3</v>
      </c>
      <c r="AA1924" s="13">
        <f t="shared" si="2478"/>
        <v>9.1623875399269635E-3</v>
      </c>
      <c r="AB1924" s="13">
        <f t="shared" si="2479"/>
        <v>1.1549530755951942E-2</v>
      </c>
      <c r="AC1924" s="13">
        <f t="shared" si="2480"/>
        <v>1.320113743891673E-3</v>
      </c>
      <c r="AD1924" s="13">
        <f t="shared" si="2481"/>
        <v>5.7063055065069632E-2</v>
      </c>
      <c r="AE1924" s="13">
        <f t="shared" si="2482"/>
        <v>4.9257448631519131E-2</v>
      </c>
      <c r="AF1924" s="13">
        <f t="shared" si="2483"/>
        <v>2.1259782208646317E-2</v>
      </c>
      <c r="AG1924" s="13">
        <f t="shared" si="2484"/>
        <v>6.117224935734359E-3</v>
      </c>
      <c r="AH1924" s="13">
        <f t="shared" si="2485"/>
        <v>7.8429578542689395E-4</v>
      </c>
      <c r="AI1924" s="13">
        <f t="shared" si="2486"/>
        <v>1.9772680987522611E-3</v>
      </c>
      <c r="AJ1924" s="13">
        <f t="shared" si="2487"/>
        <v>2.4924200837158541E-3</v>
      </c>
      <c r="AK1924" s="13">
        <f t="shared" si="2488"/>
        <v>2.094525565393409E-3</v>
      </c>
      <c r="AL1924" s="13">
        <f t="shared" si="2489"/>
        <v>1.1491425766402062E-4</v>
      </c>
      <c r="AM1924" s="13">
        <f t="shared" si="2490"/>
        <v>2.8772042511000562E-2</v>
      </c>
      <c r="AN1924" s="13">
        <f t="shared" si="2491"/>
        <v>2.4836339456298009E-2</v>
      </c>
      <c r="AO1924" s="13">
        <f t="shared" si="2492"/>
        <v>1.0719498925956056E-2</v>
      </c>
      <c r="AP1924" s="13">
        <f t="shared" si="2493"/>
        <v>3.084395949351137E-3</v>
      </c>
      <c r="AQ1924" s="13">
        <f t="shared" si="2494"/>
        <v>6.6562101722902162E-4</v>
      </c>
      <c r="AR1924" s="13">
        <f t="shared" si="2495"/>
        <v>1.35402527321852E-4</v>
      </c>
      <c r="AS1924" s="13">
        <f t="shared" si="2496"/>
        <v>3.4135985777126792E-4</v>
      </c>
      <c r="AT1924" s="13">
        <f t="shared" si="2497"/>
        <v>4.3029681499458456E-4</v>
      </c>
      <c r="AU1924" s="13">
        <f t="shared" si="2498"/>
        <v>3.6160344141098789E-4</v>
      </c>
      <c r="AV1924" s="13">
        <f t="shared" si="2499"/>
        <v>2.2790730308202834E-4</v>
      </c>
      <c r="AW1924" s="13">
        <f t="shared" si="2500"/>
        <v>6.9466271138752765E-6</v>
      </c>
      <c r="AX1924" s="13">
        <f t="shared" si="2501"/>
        <v>1.2089410409105609E-2</v>
      </c>
      <c r="AY1924" s="13">
        <f t="shared" si="2502"/>
        <v>1.0435710312615129E-2</v>
      </c>
      <c r="AZ1924" s="13">
        <f t="shared" si="2503"/>
        <v>4.5041092180474083E-3</v>
      </c>
      <c r="BA1924" s="13">
        <f t="shared" si="2504"/>
        <v>1.2959986584766131E-3</v>
      </c>
      <c r="BB1924" s="13">
        <f t="shared" si="2505"/>
        <v>2.7968002796921216E-4</v>
      </c>
      <c r="BC1924" s="13">
        <f t="shared" si="2506"/>
        <v>4.828456729225593E-5</v>
      </c>
      <c r="BD1924" s="13">
        <f t="shared" si="2507"/>
        <v>1.9480155261370038E-5</v>
      </c>
      <c r="BE1924" s="13">
        <f t="shared" si="2508"/>
        <v>4.911092252788638E-5</v>
      </c>
      <c r="BF1924" s="13">
        <f t="shared" si="2509"/>
        <v>6.1906147029611264E-5</v>
      </c>
      <c r="BG1924" s="13">
        <f t="shared" si="2510"/>
        <v>5.2023336056260998E-5</v>
      </c>
      <c r="BH1924" s="13">
        <f t="shared" si="2511"/>
        <v>3.2788676378875331E-5</v>
      </c>
      <c r="BI1924" s="13">
        <f t="shared" si="2512"/>
        <v>1.6532539128454913E-5</v>
      </c>
      <c r="BJ1924" s="14">
        <f t="shared" si="2513"/>
        <v>0.7190565633673911</v>
      </c>
      <c r="BK1924" s="14">
        <f t="shared" si="2514"/>
        <v>0.16939541262937496</v>
      </c>
      <c r="BL1924" s="14">
        <f t="shared" si="2515"/>
        <v>0.10352692200394231</v>
      </c>
      <c r="BM1924" s="14">
        <f t="shared" si="2516"/>
        <v>0.64240344066100641</v>
      </c>
      <c r="BN1924" s="14">
        <f t="shared" si="2517"/>
        <v>0.34278101210426193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1.6306</v>
      </c>
      <c r="F1925" s="10">
        <f>VLOOKUP(B1925,home!$B$2:$E$405,3,FALSE)</f>
        <v>0.61329999999999996</v>
      </c>
      <c r="G1925" s="10">
        <f>VLOOKUP(C1925,away!$B$2:$E$405,4,FALSE)</f>
        <v>0.8518</v>
      </c>
      <c r="H1925" s="10">
        <f>VLOOKUP(A1925,away!$A$2:$E$405,3,FALSE)</f>
        <v>1.1465000000000001</v>
      </c>
      <c r="I1925" s="10">
        <f>VLOOKUP(C1925,away!$B$2:$E$405,3,FALSE)</f>
        <v>0.96909999999999996</v>
      </c>
      <c r="J1925" s="10">
        <f>VLOOKUP(B1925,home!$B$2:$E$405,4,FALSE)</f>
        <v>1.4879</v>
      </c>
      <c r="K1925" s="12">
        <f t="shared" si="2462"/>
        <v>0.85184001756400007</v>
      </c>
      <c r="L1925" s="12">
        <f t="shared" si="2463"/>
        <v>1.6531657398849999</v>
      </c>
      <c r="M1925" s="13">
        <f t="shared" si="2464"/>
        <v>8.1675127743557202E-2</v>
      </c>
      <c r="N1925" s="13">
        <f t="shared" si="2465"/>
        <v>6.9574142251613721E-2</v>
      </c>
      <c r="O1925" s="13">
        <f t="shared" si="2466"/>
        <v>0.13502252298637962</v>
      </c>
      <c r="P1925" s="13">
        <f t="shared" si="2467"/>
        <v>0.11501758835225322</v>
      </c>
      <c r="Q1925" s="13">
        <f t="shared" si="2468"/>
        <v>2.9633019278807435E-2</v>
      </c>
      <c r="R1925" s="13">
        <f t="shared" si="2469"/>
        <v>0.11160730455695889</v>
      </c>
      <c r="S1925" s="13">
        <f t="shared" si="2470"/>
        <v>4.0492883194210648E-2</v>
      </c>
      <c r="T1925" s="13">
        <f t="shared" si="2471"/>
        <v>4.8988292241076162E-2</v>
      </c>
      <c r="U1925" s="13">
        <f t="shared" si="2472"/>
        <v>9.5071568274070553E-2</v>
      </c>
      <c r="V1925" s="13">
        <f t="shared" si="2473"/>
        <v>6.3359337292863676E-3</v>
      </c>
      <c r="W1925" s="13">
        <f t="shared" si="2474"/>
        <v>8.4141972209778922E-3</v>
      </c>
      <c r="X1925" s="13">
        <f t="shared" si="2475"/>
        <v>1.3910062574356227E-2</v>
      </c>
      <c r="Y1925" s="13">
        <f t="shared" si="2476"/>
        <v>1.1497819443791132E-2</v>
      </c>
      <c r="Z1925" s="13">
        <f t="shared" si="2477"/>
        <v>6.1501790738158472E-2</v>
      </c>
      <c r="AA1925" s="13">
        <f t="shared" si="2478"/>
        <v>5.2389686502610368E-2</v>
      </c>
      <c r="AB1925" s="13">
        <f t="shared" si="2479"/>
        <v>2.2313815735278037E-2</v>
      </c>
      <c r="AC1925" s="13">
        <f t="shared" si="2480"/>
        <v>5.5765432944157654E-4</v>
      </c>
      <c r="AD1925" s="13">
        <f t="shared" si="2481"/>
        <v>1.7918874771261919E-3</v>
      </c>
      <c r="AE1925" s="13">
        <f t="shared" si="2482"/>
        <v>2.9622869869139865E-3</v>
      </c>
      <c r="AF1925" s="13">
        <f t="shared" si="2483"/>
        <v>2.4485756792366844E-3</v>
      </c>
      <c r="AG1925" s="13">
        <f t="shared" si="2484"/>
        <v>1.3493004748099098E-3</v>
      </c>
      <c r="AH1925" s="13">
        <f t="shared" si="2485"/>
        <v>2.5418163347475046E-2</v>
      </c>
      <c r="AI1925" s="13">
        <f t="shared" si="2486"/>
        <v>2.1652208712357766E-2</v>
      </c>
      <c r="AJ1925" s="13">
        <f t="shared" si="2487"/>
        <v>9.2221089249171165E-3</v>
      </c>
      <c r="AK1925" s="13">
        <f t="shared" si="2488"/>
        <v>2.6185871428595058E-3</v>
      </c>
      <c r="AL1925" s="13">
        <f t="shared" si="2489"/>
        <v>3.1412283214517603E-5</v>
      </c>
      <c r="AM1925" s="13">
        <f t="shared" si="2490"/>
        <v>3.0528029199757749E-4</v>
      </c>
      <c r="AN1925" s="13">
        <f t="shared" si="2491"/>
        <v>5.0467891979248398E-4</v>
      </c>
      <c r="AO1925" s="13">
        <f t="shared" si="2492"/>
        <v>4.1715894992155227E-4</v>
      </c>
      <c r="AP1925" s="13">
        <f t="shared" si="2493"/>
        <v>2.2987762803223748E-4</v>
      </c>
      <c r="AQ1925" s="13">
        <f t="shared" si="2494"/>
        <v>9.500645475723067E-5</v>
      </c>
      <c r="AR1925" s="13">
        <f t="shared" si="2495"/>
        <v>8.404087363369275E-3</v>
      </c>
      <c r="AS1925" s="13">
        <f t="shared" si="2496"/>
        <v>7.1589379272218737E-3</v>
      </c>
      <c r="AT1925" s="13">
        <f t="shared" si="2497"/>
        <v>3.0491349048321339E-3</v>
      </c>
      <c r="AU1925" s="13">
        <f t="shared" si="2498"/>
        <v>8.657917102957367E-4</v>
      </c>
      <c r="AV1925" s="13">
        <f t="shared" si="2499"/>
        <v>1.8437900642627147E-4</v>
      </c>
      <c r="AW1925" s="13">
        <f t="shared" si="2500"/>
        <v>1.2287723732723317E-6</v>
      </c>
      <c r="AX1925" s="13">
        <f t="shared" si="2501"/>
        <v>4.3341661549526562E-5</v>
      </c>
      <c r="AY1925" s="13">
        <f t="shared" si="2502"/>
        <v>7.1650949983368331E-5</v>
      </c>
      <c r="AZ1925" s="13">
        <f t="shared" si="2503"/>
        <v>5.9225447871359136E-5</v>
      </c>
      <c r="BA1925" s="13">
        <f t="shared" si="2504"/>
        <v>3.2636493783425299E-5</v>
      </c>
      <c r="BB1925" s="13">
        <f t="shared" si="2505"/>
        <v>1.348838334818212E-5</v>
      </c>
      <c r="BC1925" s="13">
        <f t="shared" si="2506"/>
        <v>4.459706647530002E-6</v>
      </c>
      <c r="BD1925" s="13">
        <f t="shared" si="2507"/>
        <v>2.3155582173537579E-3</v>
      </c>
      <c r="BE1925" s="13">
        <f t="shared" si="2508"/>
        <v>1.97248515254109E-3</v>
      </c>
      <c r="BF1925" s="13">
        <f t="shared" si="2509"/>
        <v>8.4012089349266568E-4</v>
      </c>
      <c r="BG1925" s="13">
        <f t="shared" si="2510"/>
        <v>2.3854953222289191E-4</v>
      </c>
      <c r="BH1925" s="13">
        <f t="shared" si="2511"/>
        <v>5.0801509429658055E-5</v>
      </c>
      <c r="BI1925" s="13">
        <f t="shared" si="2512"/>
        <v>8.654951736967528E-6</v>
      </c>
      <c r="BJ1925" s="14">
        <f t="shared" si="2513"/>
        <v>0.19234638851639382</v>
      </c>
      <c r="BK1925" s="14">
        <f t="shared" si="2514"/>
        <v>0.2441822505819469</v>
      </c>
      <c r="BL1925" s="14">
        <f t="shared" si="2515"/>
        <v>0.5004044673518292</v>
      </c>
      <c r="BM1925" s="14">
        <f t="shared" si="2516"/>
        <v>0.45583476984114824</v>
      </c>
      <c r="BN1925" s="14">
        <f t="shared" si="2517"/>
        <v>0.54252970516957011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1.6306</v>
      </c>
      <c r="F1926" s="10">
        <f>VLOOKUP(B1926,home!$B$2:$E$405,3,FALSE)</f>
        <v>1.2947</v>
      </c>
      <c r="G1926" s="10">
        <f>VLOOKUP(C1926,away!$B$2:$E$405,4,FALSE)</f>
        <v>0.74960000000000004</v>
      </c>
      <c r="H1926" s="10">
        <f>VLOOKUP(A1926,away!$A$2:$E$405,3,FALSE)</f>
        <v>1.1465000000000001</v>
      </c>
      <c r="I1926" s="10">
        <f>VLOOKUP(C1926,away!$B$2:$E$405,3,FALSE)</f>
        <v>0.96909999999999996</v>
      </c>
      <c r="J1926" s="10">
        <f>VLOOKUP(B1926,home!$B$2:$E$405,4,FALSE)</f>
        <v>0.92069999999999996</v>
      </c>
      <c r="K1926" s="12">
        <f t="shared" si="2462"/>
        <v>1.5825089098720002</v>
      </c>
      <c r="L1926" s="12">
        <f t="shared" si="2463"/>
        <v>1.022965049205</v>
      </c>
      <c r="M1926" s="13">
        <f t="shared" si="2464"/>
        <v>7.38681184342483E-2</v>
      </c>
      <c r="N1926" s="13">
        <f t="shared" si="2465"/>
        <v>0.11689695557767807</v>
      </c>
      <c r="O1926" s="13">
        <f t="shared" si="2466"/>
        <v>7.5564503408771563E-2</v>
      </c>
      <c r="P1926" s="13">
        <f t="shared" si="2467"/>
        <v>0.11958149991443413</v>
      </c>
      <c r="Q1926" s="13">
        <f t="shared" si="2468"/>
        <v>9.2495236869293507E-2</v>
      </c>
      <c r="R1926" s="13">
        <f t="shared" si="2469"/>
        <v>3.8649922973852696E-2</v>
      </c>
      <c r="S1926" s="13">
        <f t="shared" si="2470"/>
        <v>4.8396166793236842E-2</v>
      </c>
      <c r="T1926" s="13">
        <f t="shared" si="2471"/>
        <v>9.4619394535224943E-2</v>
      </c>
      <c r="U1926" s="13">
        <f t="shared" si="2472"/>
        <v>6.11638474719884E-2</v>
      </c>
      <c r="V1926" s="13">
        <f t="shared" si="2473"/>
        <v>8.7051330847989442E-3</v>
      </c>
      <c r="W1926" s="13">
        <f t="shared" si="2474"/>
        <v>4.8791512155459384E-2</v>
      </c>
      <c r="X1926" s="13">
        <f t="shared" si="2475"/>
        <v>4.9912011632895853E-2</v>
      </c>
      <c r="Y1926" s="13">
        <f t="shared" si="2476"/>
        <v>2.5529121717982918E-2</v>
      </c>
      <c r="Z1926" s="13">
        <f t="shared" si="2477"/>
        <v>1.3179173452238896E-2</v>
      </c>
      <c r="AA1926" s="13">
        <f t="shared" si="2478"/>
        <v>2.0856159412916579E-2</v>
      </c>
      <c r="AB1926" s="13">
        <f t="shared" si="2479"/>
        <v>1.6502529048325641E-2</v>
      </c>
      <c r="AC1926" s="13">
        <f t="shared" si="2480"/>
        <v>8.8076975332871137E-4</v>
      </c>
      <c r="AD1926" s="13">
        <f t="shared" si="2481"/>
        <v>1.9303250678035611E-2</v>
      </c>
      <c r="AE1926" s="13">
        <f t="shared" si="2482"/>
        <v>1.9746550779673147E-2</v>
      </c>
      <c r="AF1926" s="13">
        <f t="shared" si="2483"/>
        <v>1.0100015644978685E-2</v>
      </c>
      <c r="AG1926" s="13">
        <f t="shared" si="2484"/>
        <v>3.443987667078964E-3</v>
      </c>
      <c r="AH1926" s="13">
        <f t="shared" si="2485"/>
        <v>3.3704584547626978E-3</v>
      </c>
      <c r="AI1926" s="13">
        <f t="shared" si="2486"/>
        <v>5.3337805350153825E-3</v>
      </c>
      <c r="AJ1926" s="13">
        <f t="shared" si="2487"/>
        <v>4.2203776099818445E-3</v>
      </c>
      <c r="AK1926" s="13">
        <f t="shared" si="2488"/>
        <v>2.2262617236068565E-3</v>
      </c>
      <c r="AL1926" s="13">
        <f t="shared" si="2489"/>
        <v>5.7033410578104597E-5</v>
      </c>
      <c r="AM1926" s="13">
        <f t="shared" si="2490"/>
        <v>6.1095132374968178E-3</v>
      </c>
      <c r="AN1926" s="13">
        <f t="shared" si="2491"/>
        <v>6.2498185096145301E-3</v>
      </c>
      <c r="AO1926" s="13">
        <f t="shared" si="2492"/>
        <v>3.1966729496050736E-3</v>
      </c>
      <c r="AP1926" s="13">
        <f t="shared" si="2493"/>
        <v>1.090028233728349E-3</v>
      </c>
      <c r="AQ1926" s="13">
        <f t="shared" si="2494"/>
        <v>2.7876519643768994E-4</v>
      </c>
      <c r="AR1926" s="13">
        <f t="shared" si="2495"/>
        <v>6.8957223980394629E-4</v>
      </c>
      <c r="AS1926" s="13">
        <f t="shared" si="2496"/>
        <v>1.0912542134901366E-3</v>
      </c>
      <c r="AT1926" s="13">
        <f t="shared" si="2497"/>
        <v>8.6345975789175176E-4</v>
      </c>
      <c r="AU1926" s="13">
        <f t="shared" si="2498"/>
        <v>4.5547758672653924E-4</v>
      </c>
      <c r="AV1926" s="13">
        <f t="shared" si="2499"/>
        <v>1.8019933481043618E-4</v>
      </c>
      <c r="AW1926" s="13">
        <f t="shared" si="2500"/>
        <v>2.5646836426297372E-6</v>
      </c>
      <c r="AX1926" s="13">
        <f t="shared" si="2501"/>
        <v>1.6113931888866071E-3</v>
      </c>
      <c r="AY1926" s="13">
        <f t="shared" si="2502"/>
        <v>1.6483989127579896E-3</v>
      </c>
      <c r="AZ1926" s="13">
        <f t="shared" si="2503"/>
        <v>8.4312723744947268E-4</v>
      </c>
      <c r="BA1926" s="13">
        <f t="shared" si="2504"/>
        <v>2.8749656531452516E-4</v>
      </c>
      <c r="BB1926" s="13">
        <f t="shared" si="2505"/>
        <v>7.3524734520810436E-5</v>
      </c>
      <c r="BC1926" s="13">
        <f t="shared" si="2506"/>
        <v>1.5042646733373084E-5</v>
      </c>
      <c r="BD1926" s="13">
        <f t="shared" si="2507"/>
        <v>1.1756805003690762E-4</v>
      </c>
      <c r="BE1926" s="13">
        <f t="shared" si="2508"/>
        <v>1.8605248669968343E-4</v>
      </c>
      <c r="BF1926" s="13">
        <f t="shared" si="2509"/>
        <v>1.4721485895304547E-4</v>
      </c>
      <c r="BG1926" s="13">
        <f t="shared" si="2510"/>
        <v>7.765627531958144E-5</v>
      </c>
      <c r="BH1926" s="13">
        <f t="shared" si="2511"/>
        <v>3.0722936900177673E-5</v>
      </c>
      <c r="BI1926" s="13">
        <f t="shared" si="2512"/>
        <v>9.7238642763932848E-6</v>
      </c>
      <c r="BJ1926" s="14">
        <f t="shared" si="2513"/>
        <v>0.5022418186708465</v>
      </c>
      <c r="BK1926" s="14">
        <f t="shared" si="2514"/>
        <v>0.25313712030338303</v>
      </c>
      <c r="BL1926" s="14">
        <f t="shared" si="2515"/>
        <v>0.23173674224413024</v>
      </c>
      <c r="BM1926" s="14">
        <f t="shared" si="2516"/>
        <v>0.48159278326320482</v>
      </c>
      <c r="BN1926" s="14">
        <f t="shared" si="2517"/>
        <v>0.51705623717827831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1.6306</v>
      </c>
      <c r="F1927" s="10">
        <f>VLOOKUP(B1927,home!$B$2:$E$405,3,FALSE)</f>
        <v>1.0903</v>
      </c>
      <c r="G1927" s="10">
        <f>VLOOKUP(C1927,away!$B$2:$E$405,4,FALSE)</f>
        <v>0.64929999999999999</v>
      </c>
      <c r="H1927" s="10">
        <f>VLOOKUP(A1927,away!$A$2:$E$405,3,FALSE)</f>
        <v>1.1465000000000001</v>
      </c>
      <c r="I1927" s="10">
        <f>VLOOKUP(C1927,away!$B$2:$E$405,3,FALSE)</f>
        <v>0.5131</v>
      </c>
      <c r="J1927" s="10">
        <f>VLOOKUP(B1927,home!$B$2:$E$405,4,FALSE)</f>
        <v>0.92069999999999996</v>
      </c>
      <c r="K1927" s="12">
        <f t="shared" si="2462"/>
        <v>1.1543535767740001</v>
      </c>
      <c r="L1927" s="12">
        <f t="shared" si="2463"/>
        <v>0.54161940640499995</v>
      </c>
      <c r="M1927" s="13">
        <f t="shared" si="2464"/>
        <v>0.18342067694436959</v>
      </c>
      <c r="N1927" s="13">
        <f t="shared" si="2465"/>
        <v>0.21173231448504143</v>
      </c>
      <c r="O1927" s="13">
        <f t="shared" si="2466"/>
        <v>9.9344198169012729E-2</v>
      </c>
      <c r="P1927" s="13">
        <f t="shared" si="2467"/>
        <v>0.11467833048814491</v>
      </c>
      <c r="Q1927" s="13">
        <f t="shared" si="2468"/>
        <v>0.1222069772722225</v>
      </c>
      <c r="R1927" s="13">
        <f t="shared" si="2469"/>
        <v>2.6903372821040678E-2</v>
      </c>
      <c r="S1927" s="13">
        <f t="shared" si="2470"/>
        <v>1.7924805020124373E-2</v>
      </c>
      <c r="T1927" s="13">
        <f t="shared" si="2471"/>
        <v>6.6189670488730479E-2</v>
      </c>
      <c r="U1927" s="13">
        <f t="shared" si="2472"/>
        <v>3.1056004643252727E-2</v>
      </c>
      <c r="V1927" s="13">
        <f t="shared" si="2473"/>
        <v>1.2452168838672363E-3</v>
      </c>
      <c r="W1927" s="13">
        <f t="shared" si="2474"/>
        <v>4.7023353773643008E-2</v>
      </c>
      <c r="X1927" s="13">
        <f t="shared" si="2475"/>
        <v>2.5468760958052842E-2</v>
      </c>
      <c r="Y1927" s="13">
        <f t="shared" si="2476"/>
        <v>6.8971875959857095E-3</v>
      </c>
      <c r="Z1927" s="13">
        <f t="shared" si="2477"/>
        <v>4.8571296058748208E-3</v>
      </c>
      <c r="AA1927" s="13">
        <f t="shared" si="2478"/>
        <v>5.6068449333964883E-3</v>
      </c>
      <c r="AB1927" s="13">
        <f t="shared" si="2479"/>
        <v>3.2361407516417087E-3</v>
      </c>
      <c r="AC1927" s="13">
        <f t="shared" si="2480"/>
        <v>4.8658429530839825E-5</v>
      </c>
      <c r="AD1927" s="13">
        <f t="shared" si="2481"/>
        <v>1.3570394155128486E-2</v>
      </c>
      <c r="AE1927" s="13">
        <f t="shared" si="2482"/>
        <v>7.349988826982571E-3</v>
      </c>
      <c r="AF1927" s="13">
        <f t="shared" si="2483"/>
        <v>1.9904482927768411E-3</v>
      </c>
      <c r="AG1927" s="13">
        <f t="shared" si="2484"/>
        <v>3.5935514093787943E-4</v>
      </c>
      <c r="AH1927" s="13">
        <f t="shared" si="2485"/>
        <v>6.5767891349151775E-4</v>
      </c>
      <c r="AI1927" s="13">
        <f t="shared" si="2486"/>
        <v>7.5919400615777181E-4</v>
      </c>
      <c r="AJ1927" s="13">
        <f t="shared" si="2487"/>
        <v>4.3818915823680307E-4</v>
      </c>
      <c r="AK1927" s="13">
        <f t="shared" si="2488"/>
        <v>1.6860840737141402E-4</v>
      </c>
      <c r="AL1927" s="13">
        <f t="shared" si="2489"/>
        <v>1.2168895144715166E-6</v>
      </c>
      <c r="AM1927" s="13">
        <f t="shared" si="2490"/>
        <v>3.1330066062411144E-3</v>
      </c>
      <c r="AN1927" s="13">
        <f t="shared" si="2491"/>
        <v>1.696897178335256E-3</v>
      </c>
      <c r="AO1927" s="13">
        <f t="shared" si="2492"/>
        <v>4.5953622123013032E-4</v>
      </c>
      <c r="AP1927" s="13">
        <f t="shared" si="2493"/>
        <v>8.2964578454753309E-5</v>
      </c>
      <c r="AQ1927" s="13">
        <f t="shared" si="2494"/>
        <v>1.1233806433826132E-5</v>
      </c>
      <c r="AR1927" s="13">
        <f t="shared" si="2495"/>
        <v>7.1242332546072283E-5</v>
      </c>
      <c r="AS1927" s="13">
        <f t="shared" si="2496"/>
        <v>8.2238841392281295E-5</v>
      </c>
      <c r="AT1927" s="13">
        <f t="shared" si="2497"/>
        <v>4.7466350355464803E-5</v>
      </c>
      <c r="AU1927" s="13">
        <f t="shared" si="2498"/>
        <v>1.826431710307955E-5</v>
      </c>
      <c r="AV1927" s="13">
        <f t="shared" si="2499"/>
        <v>5.2708699438186012E-6</v>
      </c>
      <c r="AW1927" s="13">
        <f t="shared" si="2500"/>
        <v>2.1134000725805654E-8</v>
      </c>
      <c r="AX1927" s="13">
        <f t="shared" si="2501"/>
        <v>6.0276623032849978E-4</v>
      </c>
      <c r="AY1927" s="13">
        <f t="shared" si="2502"/>
        <v>3.2646988787150155E-4</v>
      </c>
      <c r="AZ1927" s="13">
        <f t="shared" si="2503"/>
        <v>8.8411213439034775E-5</v>
      </c>
      <c r="BA1927" s="13">
        <f t="shared" si="2504"/>
        <v>1.5961742980798591E-5</v>
      </c>
      <c r="BB1927" s="13">
        <f t="shared" si="2505"/>
        <v>2.1612974396123266E-6</v>
      </c>
      <c r="BC1927" s="13">
        <f t="shared" si="2506"/>
        <v>2.3412012726149505E-7</v>
      </c>
      <c r="BD1927" s="13">
        <f t="shared" si="2507"/>
        <v>6.4310383107518758E-6</v>
      </c>
      <c r="BE1927" s="13">
        <f t="shared" si="2508"/>
        <v>7.4236920763870511E-6</v>
      </c>
      <c r="BF1927" s="13">
        <f t="shared" si="2509"/>
        <v>4.2847827506230981E-6</v>
      </c>
      <c r="BG1927" s="13">
        <f t="shared" si="2510"/>
        <v>1.6487180979604378E-6</v>
      </c>
      <c r="BH1927" s="13">
        <f t="shared" si="2511"/>
        <v>4.7580090836816406E-7</v>
      </c>
      <c r="BI1927" s="13">
        <f t="shared" si="2512"/>
        <v>1.0984849608142183E-7</v>
      </c>
      <c r="BJ1927" s="14">
        <f t="shared" si="2513"/>
        <v>0.50920809387238386</v>
      </c>
      <c r="BK1927" s="14">
        <f t="shared" si="2514"/>
        <v>0.31764537454342295</v>
      </c>
      <c r="BL1927" s="14">
        <f t="shared" si="2515"/>
        <v>0.1684150883955827</v>
      </c>
      <c r="BM1927" s="14">
        <f t="shared" si="2516"/>
        <v>0.24151336748356128</v>
      </c>
      <c r="BN1927" s="14">
        <f t="shared" si="2517"/>
        <v>0.75828587017983196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1.6306</v>
      </c>
      <c r="F1928" s="10">
        <f>VLOOKUP(B1928,home!$B$2:$E$405,3,FALSE)</f>
        <v>1.3288</v>
      </c>
      <c r="G1928" s="10">
        <f>VLOOKUP(C1928,away!$B$2:$E$405,4,FALSE)</f>
        <v>0.90190000000000003</v>
      </c>
      <c r="H1928" s="10">
        <f>VLOOKUP(A1928,away!$A$2:$E$405,3,FALSE)</f>
        <v>1.1465000000000001</v>
      </c>
      <c r="I1928" s="10">
        <f>VLOOKUP(C1928,away!$B$2:$E$405,3,FALSE)</f>
        <v>1.1800999999999999</v>
      </c>
      <c r="J1928" s="10">
        <f>VLOOKUP(B1928,home!$B$2:$E$405,4,FALSE)</f>
        <v>0.62990000000000002</v>
      </c>
      <c r="K1928" s="12">
        <f t="shared" si="2462"/>
        <v>1.9541839604320002</v>
      </c>
      <c r="L1928" s="12">
        <f t="shared" si="2463"/>
        <v>0.85224503103500004</v>
      </c>
      <c r="M1928" s="13">
        <f t="shared" si="2464"/>
        <v>6.0420369261378816E-2</v>
      </c>
      <c r="N1928" s="13">
        <f t="shared" si="2465"/>
        <v>0.11807251649396511</v>
      </c>
      <c r="O1928" s="13">
        <f t="shared" si="2466"/>
        <v>5.1492959476309948E-2</v>
      </c>
      <c r="P1928" s="13">
        <f t="shared" si="2467"/>
        <v>0.10062671548377984</v>
      </c>
      <c r="Q1928" s="13">
        <f t="shared" si="2468"/>
        <v>0.11536770895017474</v>
      </c>
      <c r="R1928" s="13">
        <f t="shared" si="2469"/>
        <v>2.1942309423485885E-2</v>
      </c>
      <c r="S1928" s="13">
        <f t="shared" si="2470"/>
        <v>4.1897029068332911E-2</v>
      </c>
      <c r="T1928" s="13">
        <f t="shared" si="2471"/>
        <v>9.8321556694678527E-2</v>
      </c>
      <c r="U1928" s="13">
        <f t="shared" si="2472"/>
        <v>4.287930913021204E-2</v>
      </c>
      <c r="V1928" s="13">
        <f t="shared" si="2473"/>
        <v>7.7530152960254648E-3</v>
      </c>
      <c r="W1928" s="13">
        <f t="shared" si="2474"/>
        <v>7.5149908794072934E-2</v>
      </c>
      <c r="X1928" s="13">
        <f t="shared" si="2475"/>
        <v>6.4046136352482103E-2</v>
      </c>
      <c r="Y1928" s="13">
        <f t="shared" si="2476"/>
        <v>2.7291500731696481E-2</v>
      </c>
      <c r="Z1928" s="13">
        <f t="shared" si="2477"/>
        <v>6.2334080585327682E-3</v>
      </c>
      <c r="AA1928" s="13">
        <f t="shared" si="2478"/>
        <v>1.2181226046812307E-2</v>
      </c>
      <c r="AB1928" s="13">
        <f t="shared" si="2479"/>
        <v>1.190217827953856E-2</v>
      </c>
      <c r="AC1928" s="13">
        <f t="shared" si="2480"/>
        <v>8.0701309205796345E-4</v>
      </c>
      <c r="AD1928" s="13">
        <f t="shared" si="2481"/>
        <v>3.671418659832628E-2</v>
      </c>
      <c r="AE1928" s="13">
        <f t="shared" si="2482"/>
        <v>3.1289483096915358E-2</v>
      </c>
      <c r="AF1928" s="13">
        <f t="shared" si="2483"/>
        <v>1.3333153246499871E-2</v>
      </c>
      <c r="AG1928" s="13">
        <f t="shared" si="2484"/>
        <v>3.7877045341192313E-3</v>
      </c>
      <c r="AH1928" s="13">
        <f t="shared" si="2485"/>
        <v>1.3280977610745193E-3</v>
      </c>
      <c r="AI1928" s="13">
        <f t="shared" si="2486"/>
        <v>2.5953473425774755E-3</v>
      </c>
      <c r="AJ1928" s="13">
        <f t="shared" si="2487"/>
        <v>2.5358930743073602E-3</v>
      </c>
      <c r="AK1928" s="13">
        <f t="shared" si="2488"/>
        <v>1.6518671903940126E-3</v>
      </c>
      <c r="AL1928" s="13">
        <f t="shared" si="2489"/>
        <v>5.3761390603158944E-5</v>
      </c>
      <c r="AM1928" s="13">
        <f t="shared" si="2490"/>
        <v>1.434925491415133E-2</v>
      </c>
      <c r="AN1928" s="13">
        <f t="shared" si="2491"/>
        <v>1.2229081199640026E-2</v>
      </c>
      <c r="AO1928" s="13">
        <f t="shared" si="2492"/>
        <v>5.2110868432583748E-3</v>
      </c>
      <c r="AP1928" s="13">
        <f t="shared" si="2493"/>
        <v>1.4803742894862716E-3</v>
      </c>
      <c r="AQ1928" s="13">
        <f t="shared" si="2494"/>
        <v>3.1541040807166079E-4</v>
      </c>
      <c r="AR1928" s="13">
        <f t="shared" si="2495"/>
        <v>2.2637294352089362E-4</v>
      </c>
      <c r="AS1928" s="13">
        <f t="shared" si="2496"/>
        <v>4.4237437530430932E-4</v>
      </c>
      <c r="AT1928" s="13">
        <f t="shared" si="2497"/>
        <v>4.3224045436290377E-4</v>
      </c>
      <c r="AU1928" s="13">
        <f t="shared" si="2498"/>
        <v>2.8155912098860885E-4</v>
      </c>
      <c r="AV1928" s="13">
        <f t="shared" si="2499"/>
        <v>1.3755457953731814E-4</v>
      </c>
      <c r="AW1928" s="13">
        <f t="shared" si="2500"/>
        <v>2.4871267304065924E-6</v>
      </c>
      <c r="AX1928" s="13">
        <f t="shared" si="2501"/>
        <v>4.6735139662307688E-3</v>
      </c>
      <c r="AY1928" s="13">
        <f t="shared" si="2502"/>
        <v>3.9829790551928479E-3</v>
      </c>
      <c r="AZ1928" s="13">
        <f t="shared" si="2503"/>
        <v>1.6972370542522918E-3</v>
      </c>
      <c r="BA1928" s="13">
        <f t="shared" si="2504"/>
        <v>4.821539486583322E-4</v>
      </c>
      <c r="BB1928" s="13">
        <f t="shared" si="2505"/>
        <v>1.0272832673449201E-4</v>
      </c>
      <c r="BC1928" s="13">
        <f t="shared" si="2506"/>
        <v>1.7509941201202159E-5</v>
      </c>
      <c r="BD1928" s="13">
        <f t="shared" si="2507"/>
        <v>3.2154202712741372E-5</v>
      </c>
      <c r="BE1928" s="13">
        <f t="shared" si="2508"/>
        <v>6.2835227201718286E-5</v>
      </c>
      <c r="BF1928" s="13">
        <f t="shared" si="2509"/>
        <v>6.1395796573849204E-5</v>
      </c>
      <c r="BG1928" s="13">
        <f t="shared" si="2510"/>
        <v>3.9992893634187359E-5</v>
      </c>
      <c r="BH1928" s="13">
        <f t="shared" si="2511"/>
        <v>1.9538367817798004E-5</v>
      </c>
      <c r="BI1928" s="13">
        <f t="shared" si="2512"/>
        <v>7.6363130005123217E-6</v>
      </c>
      <c r="BJ1928" s="14">
        <f t="shared" si="2513"/>
        <v>0.62791518543980818</v>
      </c>
      <c r="BK1928" s="14">
        <f t="shared" si="2514"/>
        <v>0.21554088264737101</v>
      </c>
      <c r="BL1928" s="14">
        <f t="shared" si="2515"/>
        <v>0.15025284199936695</v>
      </c>
      <c r="BM1928" s="14">
        <f t="shared" si="2516"/>
        <v>0.52803924712752204</v>
      </c>
      <c r="BN1928" s="14">
        <f t="shared" si="2517"/>
        <v>0.46792257908909435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1.6306</v>
      </c>
      <c r="F1929" s="10">
        <f>VLOOKUP(B1929,home!$B$2:$E$405,3,FALSE)</f>
        <v>0.86580000000000001</v>
      </c>
      <c r="G1929" s="10">
        <f>VLOOKUP(C1929,away!$B$2:$E$405,4,FALSE)</f>
        <v>1.3348</v>
      </c>
      <c r="H1929" s="10">
        <f>VLOOKUP(A1929,away!$A$2:$E$405,3,FALSE)</f>
        <v>1.1465000000000001</v>
      </c>
      <c r="I1929" s="10">
        <f>VLOOKUP(C1929,away!$B$2:$E$405,3,FALSE)</f>
        <v>1.2314000000000001</v>
      </c>
      <c r="J1929" s="10">
        <f>VLOOKUP(B1929,home!$B$2:$E$405,4,FALSE)</f>
        <v>1.3853</v>
      </c>
      <c r="K1929" s="12">
        <f t="shared" si="2462"/>
        <v>1.8844352411040002</v>
      </c>
      <c r="L1929" s="12">
        <f t="shared" si="2463"/>
        <v>1.9557666785300003</v>
      </c>
      <c r="M1929" s="13">
        <f t="shared" si="2464"/>
        <v>2.1489261803107073E-2</v>
      </c>
      <c r="N1929" s="13">
        <f t="shared" si="2465"/>
        <v>4.0495122247085062E-2</v>
      </c>
      <c r="O1929" s="13">
        <f t="shared" si="2466"/>
        <v>4.202798218072433E-2</v>
      </c>
      <c r="P1929" s="13">
        <f t="shared" si="2467"/>
        <v>7.9199010733847872E-2</v>
      </c>
      <c r="Q1929" s="13">
        <f t="shared" si="2468"/>
        <v>3.8155217727610852E-2</v>
      </c>
      <c r="R1929" s="13">
        <f t="shared" si="2469"/>
        <v>4.1098463557456638E-2</v>
      </c>
      <c r="S1929" s="13">
        <f t="shared" si="2470"/>
        <v>7.2972298428525262E-2</v>
      </c>
      <c r="T1929" s="13">
        <f t="shared" si="2471"/>
        <v>7.4622703443718463E-2</v>
      </c>
      <c r="U1929" s="13">
        <f t="shared" si="2472"/>
        <v>7.744739308289976E-2</v>
      </c>
      <c r="V1929" s="13">
        <f t="shared" si="2473"/>
        <v>2.9882283116649984E-2</v>
      </c>
      <c r="W1929" s="13">
        <f t="shared" si="2474"/>
        <v>2.3967012305968659E-2</v>
      </c>
      <c r="X1929" s="13">
        <f t="shared" si="2475"/>
        <v>4.687388405193197E-2</v>
      </c>
      <c r="Y1929" s="13">
        <f t="shared" si="2476"/>
        <v>4.5837190261023682E-2</v>
      </c>
      <c r="Z1929" s="13">
        <f t="shared" si="2477"/>
        <v>2.6793001854817741E-2</v>
      </c>
      <c r="AA1929" s="13">
        <f t="shared" si="2478"/>
        <v>5.0489676910183391E-2</v>
      </c>
      <c r="AB1929" s="13">
        <f t="shared" si="2479"/>
        <v>4.7572263240752262E-2</v>
      </c>
      <c r="AC1929" s="13">
        <f t="shared" si="2480"/>
        <v>6.8832263847392206E-3</v>
      </c>
      <c r="AD1929" s="13">
        <f t="shared" si="2481"/>
        <v>1.1291070653335154E-2</v>
      </c>
      <c r="AE1929" s="13">
        <f t="shared" si="2482"/>
        <v>2.208269974872085E-2</v>
      </c>
      <c r="AF1929" s="13">
        <f t="shared" si="2483"/>
        <v>2.1594304170265533E-2</v>
      </c>
      <c r="AG1929" s="13">
        <f t="shared" si="2484"/>
        <v>1.4077806847415584E-2</v>
      </c>
      <c r="AH1929" s="13">
        <f t="shared" si="2485"/>
        <v>1.3100215061361263E-2</v>
      </c>
      <c r="AI1929" s="13">
        <f t="shared" si="2486"/>
        <v>2.4686506927670569E-2</v>
      </c>
      <c r="AJ1929" s="13">
        <f t="shared" si="2487"/>
        <v>2.326006181713023E-2</v>
      </c>
      <c r="AK1929" s="13">
        <f t="shared" si="2488"/>
        <v>1.4610693399485919E-2</v>
      </c>
      <c r="AL1929" s="13">
        <f t="shared" si="2489"/>
        <v>1.0147295431984446E-3</v>
      </c>
      <c r="AM1929" s="13">
        <f t="shared" si="2490"/>
        <v>4.2554582897879854E-3</v>
      </c>
      <c r="AN1929" s="13">
        <f t="shared" si="2491"/>
        <v>8.3226835250416031E-3</v>
      </c>
      <c r="AO1929" s="13">
        <f t="shared" si="2492"/>
        <v>8.1386135571134884E-3</v>
      </c>
      <c r="AP1929" s="13">
        <f t="shared" si="2493"/>
        <v>5.3057430681450251E-3</v>
      </c>
      <c r="AQ1929" s="13">
        <f t="shared" si="2494"/>
        <v>2.5941988743798938E-3</v>
      </c>
      <c r="AR1929" s="13">
        <f t="shared" si="2495"/>
        <v>5.1241928197174342E-3</v>
      </c>
      <c r="AS1929" s="13">
        <f t="shared" si="2496"/>
        <v>9.6562095316876095E-3</v>
      </c>
      <c r="AT1929" s="13">
        <f t="shared" si="2497"/>
        <v>9.0982507684982429E-3</v>
      </c>
      <c r="AU1929" s="13">
        <f t="shared" si="2498"/>
        <v>5.7150214601865475E-3</v>
      </c>
      <c r="AV1929" s="13">
        <f t="shared" si="2499"/>
        <v>2.6923969608102939E-3</v>
      </c>
      <c r="AW1929" s="13">
        <f t="shared" si="2500"/>
        <v>1.03883378178039E-4</v>
      </c>
      <c r="AX1929" s="13">
        <f t="shared" si="2501"/>
        <v>1.3365225947207726E-3</v>
      </c>
      <c r="AY1929" s="13">
        <f t="shared" si="2502"/>
        <v>2.6139263558573431E-3</v>
      </c>
      <c r="AZ1929" s="13">
        <f t="shared" si="2503"/>
        <v>2.5561150334585721E-3</v>
      </c>
      <c r="BA1929" s="13">
        <f t="shared" si="2504"/>
        <v>1.6663882029759572E-3</v>
      </c>
      <c r="BB1929" s="13">
        <f t="shared" si="2505"/>
        <v>8.1476663021896639E-4</v>
      </c>
      <c r="BC1929" s="13">
        <f t="shared" si="2506"/>
        <v>3.1869868523208534E-4</v>
      </c>
      <c r="BD1929" s="13">
        <f t="shared" si="2507"/>
        <v>1.6702875951943414E-3</v>
      </c>
      <c r="BE1929" s="13">
        <f t="shared" si="2508"/>
        <v>3.147548807163069E-3</v>
      </c>
      <c r="BF1929" s="13">
        <f t="shared" si="2509"/>
        <v>2.9656759476564733E-3</v>
      </c>
      <c r="BG1929" s="13">
        <f t="shared" si="2510"/>
        <v>1.8628747564861203E-3</v>
      </c>
      <c r="BH1929" s="13">
        <f t="shared" si="2511"/>
        <v>8.7761671022136979E-4</v>
      </c>
      <c r="BI1929" s="13">
        <f t="shared" si="2512"/>
        <v>3.3076237138458125E-4</v>
      </c>
      <c r="BJ1929" s="14">
        <f t="shared" si="2513"/>
        <v>0.37692012627400751</v>
      </c>
      <c r="BK1929" s="14">
        <f t="shared" si="2514"/>
        <v>0.2140547363659252</v>
      </c>
      <c r="BL1929" s="14">
        <f t="shared" si="2515"/>
        <v>0.37743409390667038</v>
      </c>
      <c r="BM1929" s="14">
        <f t="shared" si="2516"/>
        <v>0.73022685717390989</v>
      </c>
      <c r="BN1929" s="14">
        <f t="shared" si="2517"/>
        <v>0.2624650582498318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1.6306</v>
      </c>
      <c r="F1930" s="10">
        <f>VLOOKUP(B1930,home!$B$2:$E$405,3,FALSE)</f>
        <v>1.0562</v>
      </c>
      <c r="G1930" s="10">
        <f>VLOOKUP(C1930,away!$B$2:$E$405,4,FALSE)</f>
        <v>1.0101</v>
      </c>
      <c r="H1930" s="10">
        <f>VLOOKUP(A1930,away!$A$2:$E$405,3,FALSE)</f>
        <v>1.1465000000000001</v>
      </c>
      <c r="I1930" s="10">
        <f>VLOOKUP(C1930,away!$B$2:$E$405,3,FALSE)</f>
        <v>0.9748</v>
      </c>
      <c r="J1930" s="10">
        <f>VLOOKUP(B1930,home!$B$2:$E$405,4,FALSE)</f>
        <v>0.7268</v>
      </c>
      <c r="K1930" s="12">
        <f t="shared" si="2462"/>
        <v>1.7396343411720001</v>
      </c>
      <c r="L1930" s="12">
        <f t="shared" si="2463"/>
        <v>0.81227763976</v>
      </c>
      <c r="M1930" s="13">
        <f t="shared" si="2464"/>
        <v>7.7932517974148324E-2</v>
      </c>
      <c r="N1930" s="13">
        <f t="shared" si="2465"/>
        <v>0.13557408456183256</v>
      </c>
      <c r="O1930" s="13">
        <f t="shared" si="2466"/>
        <v>6.3302841760594974E-2</v>
      </c>
      <c r="P1930" s="13">
        <f t="shared" si="2467"/>
        <v>0.11012379742050803</v>
      </c>
      <c r="Q1930" s="13">
        <f t="shared" si="2468"/>
        <v>0.11792466663836033</v>
      </c>
      <c r="R1930" s="13">
        <f t="shared" si="2469"/>
        <v>2.5709741447698421E-2</v>
      </c>
      <c r="S1930" s="13">
        <f t="shared" si="2470"/>
        <v>3.890305059287294E-2</v>
      </c>
      <c r="T1930" s="13">
        <f t="shared" si="2471"/>
        <v>9.5787569886492147E-2</v>
      </c>
      <c r="U1930" s="13">
        <f t="shared" si="2472"/>
        <v>4.4725549125069305E-2</v>
      </c>
      <c r="V1930" s="13">
        <f t="shared" si="2473"/>
        <v>6.10806456362734E-3</v>
      </c>
      <c r="W1930" s="13">
        <f t="shared" si="2474"/>
        <v>6.8381933251783905E-2</v>
      </c>
      <c r="X1930" s="13">
        <f t="shared" si="2475"/>
        <v>5.5545115343984895E-2</v>
      </c>
      <c r="Y1930" s="13">
        <f t="shared" si="2476"/>
        <v>2.2559027595904502E-2</v>
      </c>
      <c r="Z1930" s="13">
        <f t="shared" si="2477"/>
        <v>6.9611493673254416E-3</v>
      </c>
      <c r="AA1930" s="13">
        <f t="shared" si="2478"/>
        <v>1.210985449342708E-2</v>
      </c>
      <c r="AB1930" s="13">
        <f t="shared" si="2479"/>
        <v>1.0533359371680902E-2</v>
      </c>
      <c r="AC1930" s="13">
        <f t="shared" si="2480"/>
        <v>5.3944367681938712E-4</v>
      </c>
      <c r="AD1930" s="13">
        <f t="shared" si="2481"/>
        <v>2.9739889850133698E-2</v>
      </c>
      <c r="AE1930" s="13">
        <f t="shared" si="2482"/>
        <v>2.4157047534188982E-2</v>
      </c>
      <c r="AF1930" s="13">
        <f t="shared" si="2483"/>
        <v>9.8111147773205752E-3</v>
      </c>
      <c r="AG1930" s="13">
        <f t="shared" si="2484"/>
        <v>2.6564497182454722E-3</v>
      </c>
      <c r="AH1930" s="13">
        <f t="shared" si="2485"/>
        <v>1.4135964945269813E-3</v>
      </c>
      <c r="AI1930" s="13">
        <f t="shared" si="2486"/>
        <v>2.4591410064394941E-3</v>
      </c>
      <c r="AJ1930" s="13">
        <f t="shared" si="2487"/>
        <v>2.1390030722932096E-3</v>
      </c>
      <c r="AK1930" s="13">
        <f t="shared" si="2488"/>
        <v>1.2403610668112271E-3</v>
      </c>
      <c r="AL1930" s="13">
        <f t="shared" si="2489"/>
        <v>3.0490782399992865E-5</v>
      </c>
      <c r="AM1930" s="13">
        <f t="shared" si="2490"/>
        <v>1.0347306737193042E-2</v>
      </c>
      <c r="AN1930" s="13">
        <f t="shared" si="2491"/>
        <v>8.4048858943599116E-3</v>
      </c>
      <c r="AO1930" s="13">
        <f t="shared" si="2492"/>
        <v>3.4135504383613923E-3</v>
      </c>
      <c r="AP1930" s="13">
        <f t="shared" si="2493"/>
        <v>9.2425023109130185E-4</v>
      </c>
      <c r="AQ1930" s="13">
        <f t="shared" si="2494"/>
        <v>1.8768694906461927E-4</v>
      </c>
      <c r="AR1930" s="13">
        <f t="shared" si="2495"/>
        <v>2.2964656482947729E-4</v>
      </c>
      <c r="AS1930" s="13">
        <f t="shared" si="2496"/>
        <v>3.9950105050954075E-4</v>
      </c>
      <c r="AT1930" s="13">
        <f t="shared" si="2497"/>
        <v>3.4749287340034345E-4</v>
      </c>
      <c r="AU1930" s="13">
        <f t="shared" si="2498"/>
        <v>2.015035119599239E-4</v>
      </c>
      <c r="AV1930" s="13">
        <f t="shared" si="2499"/>
        <v>8.7635607318061628E-5</v>
      </c>
      <c r="AW1930" s="13">
        <f t="shared" si="2500"/>
        <v>1.1968191739235208E-6</v>
      </c>
      <c r="AX1930" s="13">
        <f t="shared" si="2501"/>
        <v>3.0000883564435706E-3</v>
      </c>
      <c r="AY1930" s="13">
        <f t="shared" si="2502"/>
        <v>2.4369046892434411E-3</v>
      </c>
      <c r="AZ1930" s="13">
        <f t="shared" si="2503"/>
        <v>9.8972159464936907E-4</v>
      </c>
      <c r="BA1930" s="13">
        <f t="shared" si="2504"/>
        <v>2.6797624030709774E-4</v>
      </c>
      <c r="BB1930" s="13">
        <f t="shared" si="2505"/>
        <v>5.4417776997101965E-5</v>
      </c>
      <c r="BC1930" s="13">
        <f t="shared" si="2506"/>
        <v>8.8404686920384035E-6</v>
      </c>
      <c r="BD1930" s="13">
        <f t="shared" si="2507"/>
        <v>3.1089461609779928E-5</v>
      </c>
      <c r="BE1930" s="13">
        <f t="shared" si="2508"/>
        <v>5.4084295064921694E-5</v>
      </c>
      <c r="BF1930" s="13">
        <f t="shared" si="2509"/>
        <v>4.7043448506508554E-5</v>
      </c>
      <c r="BG1930" s="13">
        <f t="shared" si="2510"/>
        <v>2.7279466183026309E-5</v>
      </c>
      <c r="BH1930" s="13">
        <f t="shared" si="2511"/>
        <v>1.1864074045208208E-5</v>
      </c>
      <c r="BI1930" s="13">
        <f t="shared" si="2512"/>
        <v>4.1278301270503233E-6</v>
      </c>
      <c r="BJ1930" s="14">
        <f t="shared" si="2513"/>
        <v>0.59217252853464997</v>
      </c>
      <c r="BK1930" s="14">
        <f t="shared" si="2514"/>
        <v>0.23607426969961942</v>
      </c>
      <c r="BL1930" s="14">
        <f t="shared" si="2515"/>
        <v>0.16507471602209542</v>
      </c>
      <c r="BM1930" s="14">
        <f t="shared" si="2516"/>
        <v>0.46727930595047817</v>
      </c>
      <c r="BN1930" s="14">
        <f t="shared" si="2517"/>
        <v>0.53056764980314264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1.6306</v>
      </c>
      <c r="F1931" s="10">
        <f>VLOOKUP(B1931,home!$B$2:$E$405,3,FALSE)</f>
        <v>1.0462</v>
      </c>
      <c r="G1931" s="10">
        <f>VLOOKUP(C1931,away!$B$2:$E$405,4,FALSE)</f>
        <v>1.1243000000000001</v>
      </c>
      <c r="H1931" s="10">
        <f>VLOOKUP(A1931,away!$A$2:$E$405,3,FALSE)</f>
        <v>1.1465000000000001</v>
      </c>
      <c r="I1931" s="10">
        <f>VLOOKUP(C1931,away!$B$2:$E$405,3,FALSE)</f>
        <v>0.92069999999999996</v>
      </c>
      <c r="J1931" s="10">
        <f>VLOOKUP(B1931,home!$B$2:$E$405,4,FALSE)</f>
        <v>1.1288</v>
      </c>
      <c r="K1931" s="12">
        <f t="shared" si="2462"/>
        <v>1.9179812813960002</v>
      </c>
      <c r="L1931" s="12">
        <f t="shared" si="2463"/>
        <v>1.19154158244</v>
      </c>
      <c r="M1931" s="13">
        <f t="shared" si="2464"/>
        <v>4.4622241146726513E-2</v>
      </c>
      <c r="N1931" s="13">
        <f t="shared" si="2465"/>
        <v>8.5584623253359832E-2</v>
      </c>
      <c r="O1931" s="13">
        <f t="shared" si="2466"/>
        <v>5.3169255827989793E-2</v>
      </c>
      <c r="P1931" s="13">
        <f t="shared" si="2467"/>
        <v>0.1019776374238396</v>
      </c>
      <c r="Q1931" s="13">
        <f t="shared" si="2468"/>
        <v>8.2074852687636521E-2</v>
      </c>
      <c r="R1931" s="13">
        <f t="shared" si="2469"/>
        <v>3.1676689613220073E-2</v>
      </c>
      <c r="S1931" s="13">
        <f t="shared" si="2470"/>
        <v>5.8263761900442981E-2</v>
      </c>
      <c r="T1931" s="13">
        <f t="shared" si="2471"/>
        <v>9.7795599849956311E-2</v>
      </c>
      <c r="U1931" s="13">
        <f t="shared" si="2472"/>
        <v>6.07552977347472E-2</v>
      </c>
      <c r="V1931" s="13">
        <f t="shared" si="2473"/>
        <v>1.4794816399828679E-2</v>
      </c>
      <c r="W1931" s="13">
        <f t="shared" si="2474"/>
        <v>5.2472677042740348E-2</v>
      </c>
      <c r="X1931" s="13">
        <f t="shared" si="2475"/>
        <v>6.2523376638369904E-2</v>
      </c>
      <c r="Y1931" s="13">
        <f t="shared" si="2476"/>
        <v>3.7249601569587697E-2</v>
      </c>
      <c r="Z1931" s="13">
        <f t="shared" si="2477"/>
        <v>1.2581364289398989E-2</v>
      </c>
      <c r="AA1931" s="13">
        <f t="shared" si="2478"/>
        <v>2.4130821201491348E-2</v>
      </c>
      <c r="AB1931" s="13">
        <f t="shared" si="2479"/>
        <v>2.3141231684587076E-2</v>
      </c>
      <c r="AC1931" s="13">
        <f t="shared" si="2480"/>
        <v>2.1132124695577483E-3</v>
      </c>
      <c r="AD1931" s="13">
        <f t="shared" si="2481"/>
        <v>2.5160403088178421E-2</v>
      </c>
      <c r="AE1931" s="13">
        <f t="shared" si="2482"/>
        <v>2.9979666510516381E-2</v>
      </c>
      <c r="AF1931" s="13">
        <f t="shared" si="2483"/>
        <v>1.7861009637482078E-2</v>
      </c>
      <c r="AG1931" s="13">
        <f t="shared" si="2484"/>
        <v>7.0940452291404967E-3</v>
      </c>
      <c r="AH1931" s="13">
        <f t="shared" si="2485"/>
        <v>3.7478046786611407E-3</v>
      </c>
      <c r="AI1931" s="13">
        <f t="shared" si="2486"/>
        <v>7.188219220000419E-3</v>
      </c>
      <c r="AJ1931" s="13">
        <f t="shared" si="2487"/>
        <v>6.8934349552658815E-3</v>
      </c>
      <c r="AK1931" s="13">
        <f t="shared" si="2488"/>
        <v>4.4071597362402778E-3</v>
      </c>
      <c r="AL1931" s="13">
        <f t="shared" si="2489"/>
        <v>1.9317758093905684E-4</v>
      </c>
      <c r="AM1931" s="13">
        <f t="shared" si="2490"/>
        <v>9.6514364311008644E-3</v>
      </c>
      <c r="AN1931" s="13">
        <f t="shared" si="2491"/>
        <v>1.1500087837932989E-2</v>
      </c>
      <c r="AO1931" s="13">
        <f t="shared" si="2492"/>
        <v>6.851416430304836E-3</v>
      </c>
      <c r="AP1931" s="13">
        <f t="shared" si="2493"/>
        <v>2.7212491917736142E-3</v>
      </c>
      <c r="AQ1931" s="13">
        <f t="shared" si="2494"/>
        <v>8.1062039204487504E-4</v>
      </c>
      <c r="AR1931" s="13">
        <f t="shared" si="2495"/>
        <v>8.9313302349758685E-4</v>
      </c>
      <c r="AS1931" s="13">
        <f t="shared" si="2496"/>
        <v>1.7130124208649855E-3</v>
      </c>
      <c r="AT1931" s="13">
        <f t="shared" si="2497"/>
        <v>1.6427628790089449E-3</v>
      </c>
      <c r="AU1931" s="13">
        <f t="shared" si="2498"/>
        <v>1.0502628172371195E-3</v>
      </c>
      <c r="AV1931" s="13">
        <f t="shared" si="2499"/>
        <v>5.0359610600175624E-4</v>
      </c>
      <c r="AW1931" s="13">
        <f t="shared" si="2500"/>
        <v>1.2263312346016977E-5</v>
      </c>
      <c r="AX1931" s="13">
        <f t="shared" si="2501"/>
        <v>3.0852124022391425E-3</v>
      </c>
      <c r="AY1931" s="13">
        <f t="shared" si="2502"/>
        <v>3.6761588679275416E-3</v>
      </c>
      <c r="AZ1931" s="13">
        <f t="shared" si="2503"/>
        <v>2.1901480773956106E-3</v>
      </c>
      <c r="BA1931" s="13">
        <f t="shared" si="2504"/>
        <v>8.6988416863929678E-4</v>
      </c>
      <c r="BB1931" s="13">
        <f t="shared" si="2505"/>
        <v>2.5912578970999263E-4</v>
      </c>
      <c r="BC1931" s="13">
        <f t="shared" si="2506"/>
        <v>6.17518307044119E-5</v>
      </c>
      <c r="BD1931" s="13">
        <f t="shared" si="2507"/>
        <v>1.773675226912892E-4</v>
      </c>
      <c r="BE1931" s="13">
        <f t="shared" si="2508"/>
        <v>3.40187588449473E-4</v>
      </c>
      <c r="BF1931" s="13">
        <f t="shared" si="2509"/>
        <v>3.2623671340466774E-4</v>
      </c>
      <c r="BG1931" s="13">
        <f t="shared" si="2510"/>
        <v>2.0857196987143477E-4</v>
      </c>
      <c r="BH1931" s="13">
        <f t="shared" si="2511"/>
        <v>1.0000928350932566E-4</v>
      </c>
      <c r="BI1931" s="13">
        <f t="shared" si="2512"/>
        <v>3.8363186747342455E-5</v>
      </c>
      <c r="BJ1931" s="14">
        <f t="shared" si="2513"/>
        <v>0.53947294692674097</v>
      </c>
      <c r="BK1931" s="14">
        <f t="shared" si="2514"/>
        <v>0.22564100578926213</v>
      </c>
      <c r="BL1931" s="14">
        <f t="shared" si="2515"/>
        <v>0.22210341816348717</v>
      </c>
      <c r="BM1931" s="14">
        <f t="shared" si="2516"/>
        <v>0.5970295396605354</v>
      </c>
      <c r="BN1931" s="14">
        <f t="shared" si="2517"/>
        <v>0.39910529995277233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1.6306</v>
      </c>
      <c r="F1932" s="10">
        <f>VLOOKUP(B1932,home!$B$2:$E$405,3,FALSE)</f>
        <v>1.2910999999999999</v>
      </c>
      <c r="G1932" s="10">
        <f>VLOOKUP(C1932,away!$B$2:$E$405,4,FALSE)</f>
        <v>1.1183000000000001</v>
      </c>
      <c r="H1932" s="10">
        <f>VLOOKUP(A1932,away!$A$2:$E$405,3,FALSE)</f>
        <v>1.1465000000000001</v>
      </c>
      <c r="I1932" s="10">
        <f>VLOOKUP(C1932,away!$B$2:$E$405,3,FALSE)</f>
        <v>0.41049999999999998</v>
      </c>
      <c r="J1932" s="10">
        <f>VLOOKUP(B1932,home!$B$2:$E$405,4,FALSE)</f>
        <v>1.0558000000000001</v>
      </c>
      <c r="K1932" s="12">
        <f t="shared" si="2462"/>
        <v>2.354320824178</v>
      </c>
      <c r="L1932" s="12">
        <f t="shared" si="2463"/>
        <v>0.49689986435</v>
      </c>
      <c r="M1932" s="13">
        <f t="shared" si="2464"/>
        <v>5.7773754054752977E-2</v>
      </c>
      <c r="N1932" s="13">
        <f t="shared" si="2465"/>
        <v>0.13601795226204311</v>
      </c>
      <c r="O1932" s="13">
        <f t="shared" si="2466"/>
        <v>2.8707770552797017E-2</v>
      </c>
      <c r="P1932" s="13">
        <f t="shared" si="2467"/>
        <v>6.7587302028173993E-2</v>
      </c>
      <c r="Q1932" s="13">
        <f t="shared" si="2468"/>
        <v>0.16011494873628862</v>
      </c>
      <c r="R1932" s="13">
        <f t="shared" si="2469"/>
        <v>7.1324436467378807E-3</v>
      </c>
      <c r="S1932" s="13">
        <f t="shared" si="2470"/>
        <v>1.976694898135932E-2</v>
      </c>
      <c r="T1932" s="13">
        <f t="shared" si="2471"/>
        <v>7.956109630746902E-2</v>
      </c>
      <c r="U1932" s="13">
        <f t="shared" si="2472"/>
        <v>1.6792060604791069E-2</v>
      </c>
      <c r="V1932" s="13">
        <f t="shared" si="2473"/>
        <v>2.569399611442359E-3</v>
      </c>
      <c r="W1932" s="13">
        <f t="shared" si="2474"/>
        <v>0.1256539860240124</v>
      </c>
      <c r="X1932" s="13">
        <f t="shared" si="2475"/>
        <v>6.2437448610368554E-2</v>
      </c>
      <c r="Y1932" s="13">
        <f t="shared" si="2476"/>
        <v>1.5512579872426114E-2</v>
      </c>
      <c r="Z1932" s="13">
        <f t="shared" si="2477"/>
        <v>1.1813700935160241E-3</v>
      </c>
      <c r="AA1932" s="13">
        <f t="shared" si="2478"/>
        <v>2.781324212225887E-3</v>
      </c>
      <c r="AB1932" s="13">
        <f t="shared" si="2479"/>
        <v>3.2740647558169387E-3</v>
      </c>
      <c r="AC1932" s="13">
        <f t="shared" si="2480"/>
        <v>1.8786513704502483E-4</v>
      </c>
      <c r="AD1932" s="13">
        <f t="shared" si="2481"/>
        <v>7.3957448984325949E-2</v>
      </c>
      <c r="AE1932" s="13">
        <f t="shared" si="2482"/>
        <v>3.6749446367983607E-2</v>
      </c>
      <c r="AF1932" s="13">
        <f t="shared" si="2483"/>
        <v>9.1303974575943272E-3</v>
      </c>
      <c r="AG1932" s="13">
        <f t="shared" si="2484"/>
        <v>1.5122977527134021E-3</v>
      </c>
      <c r="AH1932" s="13">
        <f t="shared" si="2485"/>
        <v>1.4675565980381479E-4</v>
      </c>
      <c r="AI1932" s="13">
        <f t="shared" si="2486"/>
        <v>3.4550990594210348E-4</v>
      </c>
      <c r="AJ1932" s="13">
        <f t="shared" si="2487"/>
        <v>4.0672058325963819E-4</v>
      </c>
      <c r="AK1932" s="13">
        <f t="shared" si="2488"/>
        <v>3.1918357959666272E-4</v>
      </c>
      <c r="AL1932" s="13">
        <f t="shared" si="2489"/>
        <v>8.7910491300205248E-6</v>
      </c>
      <c r="AM1932" s="13">
        <f t="shared" si="2490"/>
        <v>3.4823912449376139E-2</v>
      </c>
      <c r="AN1932" s="13">
        <f t="shared" si="2491"/>
        <v>1.7303997372231279E-2</v>
      </c>
      <c r="AO1932" s="13">
        <f t="shared" si="2492"/>
        <v>4.2991769734872388E-3</v>
      </c>
      <c r="AP1932" s="13">
        <f t="shared" si="2493"/>
        <v>7.1208681831415094E-4</v>
      </c>
      <c r="AQ1932" s="13">
        <f t="shared" si="2494"/>
        <v>8.8458960856431176E-5</v>
      </c>
      <c r="AR1932" s="13">
        <f t="shared" si="2495"/>
        <v>1.4584573489822069E-5</v>
      </c>
      <c r="AS1932" s="13">
        <f t="shared" si="2496"/>
        <v>3.4336765078842508E-5</v>
      </c>
      <c r="AT1932" s="13">
        <f t="shared" si="2497"/>
        <v>4.0419880530013432E-5</v>
      </c>
      <c r="AU1932" s="13">
        <f t="shared" si="2498"/>
        <v>3.1720455480865841E-5</v>
      </c>
      <c r="AV1932" s="13">
        <f t="shared" si="2499"/>
        <v>1.8670032222753405E-5</v>
      </c>
      <c r="AW1932" s="13">
        <f t="shared" si="2500"/>
        <v>2.8567532399848533E-7</v>
      </c>
      <c r="AX1932" s="13">
        <f t="shared" si="2501"/>
        <v>1.3664443709819625E-2</v>
      </c>
      <c r="AY1932" s="13">
        <f t="shared" si="2502"/>
        <v>6.7898602258275823E-3</v>
      </c>
      <c r="AZ1932" s="13">
        <f t="shared" si="2503"/>
        <v>1.686940312584593E-3</v>
      </c>
      <c r="BA1932" s="13">
        <f t="shared" si="2504"/>
        <v>2.7941347082994361E-4</v>
      </c>
      <c r="BB1932" s="13">
        <f t="shared" si="2505"/>
        <v>3.471012893824042E-5</v>
      </c>
      <c r="BC1932" s="13">
        <f t="shared" si="2506"/>
        <v>3.4494916721965358E-6</v>
      </c>
      <c r="BD1932" s="13">
        <f t="shared" si="2507"/>
        <v>1.2078454314491979E-6</v>
      </c>
      <c r="BE1932" s="13">
        <f t="shared" si="2508"/>
        <v>2.8436556516491078E-6</v>
      </c>
      <c r="BF1932" s="13">
        <f t="shared" si="2509"/>
        <v>3.347438858734478E-6</v>
      </c>
      <c r="BG1932" s="13">
        <f t="shared" si="2510"/>
        <v>2.6269816709270731E-6</v>
      </c>
      <c r="BH1932" s="13">
        <f t="shared" si="2511"/>
        <v>1.5461894131493816E-6</v>
      </c>
      <c r="BI1932" s="13">
        <f t="shared" si="2512"/>
        <v>7.2804518670023014E-7</v>
      </c>
      <c r="BJ1932" s="14">
        <f t="shared" si="2513"/>
        <v>0.78033405228916264</v>
      </c>
      <c r="BK1932" s="14">
        <f t="shared" si="2514"/>
        <v>0.1546839210877313</v>
      </c>
      <c r="BL1932" s="14">
        <f t="shared" si="2515"/>
        <v>6.005786536398592E-2</v>
      </c>
      <c r="BM1932" s="14">
        <f t="shared" si="2516"/>
        <v>0.53213346300309849</v>
      </c>
      <c r="BN1932" s="14">
        <f t="shared" si="2517"/>
        <v>0.45733417128079362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1.6306</v>
      </c>
      <c r="F1933" s="10">
        <f>VLOOKUP(B1933,home!$B$2:$E$405,3,FALSE)</f>
        <v>0.90190000000000003</v>
      </c>
      <c r="G1933" s="10">
        <f>VLOOKUP(C1933,away!$B$2:$E$405,4,FALSE)</f>
        <v>1.2625999999999999</v>
      </c>
      <c r="H1933" s="10">
        <f>VLOOKUP(A1933,away!$A$2:$E$405,3,FALSE)</f>
        <v>1.1465000000000001</v>
      </c>
      <c r="I1933" s="10">
        <f>VLOOKUP(C1933,away!$B$2:$E$405,3,FALSE)</f>
        <v>1.1288</v>
      </c>
      <c r="J1933" s="10">
        <f>VLOOKUP(B1933,home!$B$2:$E$405,4,FALSE)</f>
        <v>1.2314000000000001</v>
      </c>
      <c r="K1933" s="12">
        <f t="shared" si="2462"/>
        <v>1.8568277155640001</v>
      </c>
      <c r="L1933" s="12">
        <f t="shared" si="2463"/>
        <v>1.59363995288</v>
      </c>
      <c r="M1933" s="13">
        <f t="shared" si="2464"/>
        <v>3.1730793416762063E-2</v>
      </c>
      <c r="N1933" s="13">
        <f t="shared" si="2465"/>
        <v>5.8918616653079507E-2</v>
      </c>
      <c r="O1933" s="13">
        <f t="shared" si="2466"/>
        <v>5.056746012553371E-2</v>
      </c>
      <c r="P1933" s="13">
        <f t="shared" si="2467"/>
        <v>9.3895061466768404E-2</v>
      </c>
      <c r="Q1933" s="13">
        <f t="shared" si="2468"/>
        <v>5.4700860182064347E-2</v>
      </c>
      <c r="R1933" s="13">
        <f t="shared" si="2469"/>
        <v>4.0293162385858415E-2</v>
      </c>
      <c r="S1933" s="13">
        <f t="shared" si="2470"/>
        <v>6.9461567286172435E-2</v>
      </c>
      <c r="T1933" s="13">
        <f t="shared" si="2471"/>
        <v>8.7173476243040504E-2</v>
      </c>
      <c r="U1933" s="13">
        <f t="shared" si="2472"/>
        <v>7.4817460665782765E-2</v>
      </c>
      <c r="V1933" s="13">
        <f t="shared" si="2473"/>
        <v>2.2838306009944968E-2</v>
      </c>
      <c r="W1933" s="13">
        <f t="shared" si="2474"/>
        <v>3.3856691083749439E-2</v>
      </c>
      <c r="X1933" s="13">
        <f t="shared" si="2475"/>
        <v>5.3955375583379178E-2</v>
      </c>
      <c r="Y1933" s="13">
        <f t="shared" si="2476"/>
        <v>4.2992721101159551E-2</v>
      </c>
      <c r="Z1933" s="13">
        <f t="shared" si="2477"/>
        <v>2.1404264468661869E-2</v>
      </c>
      <c r="AA1933" s="13">
        <f t="shared" si="2478"/>
        <v>3.9744031496673105E-2</v>
      </c>
      <c r="AB1933" s="13">
        <f t="shared" si="2479"/>
        <v>3.6898909605635605E-2</v>
      </c>
      <c r="AC1933" s="13">
        <f t="shared" si="2480"/>
        <v>4.2238231298603619E-3</v>
      </c>
      <c r="AD1933" s="13">
        <f t="shared" si="2481"/>
        <v>1.5716510590398629E-2</v>
      </c>
      <c r="AE1933" s="13">
        <f t="shared" si="2482"/>
        <v>2.5046459196720893E-2</v>
      </c>
      <c r="AF1933" s="13">
        <f t="shared" si="2483"/>
        <v>1.9957519027036567E-2</v>
      </c>
      <c r="AG1933" s="13">
        <f t="shared" si="2484"/>
        <v>1.0601699893949421E-2</v>
      </c>
      <c r="AH1933" s="13">
        <f t="shared" si="2485"/>
        <v>8.5276727548173354E-3</v>
      </c>
      <c r="AI1933" s="13">
        <f t="shared" si="2486"/>
        <v>1.5834419120404834E-2</v>
      </c>
      <c r="AJ1933" s="13">
        <f t="shared" si="2487"/>
        <v>1.4700894141312119E-2</v>
      </c>
      <c r="AK1933" s="13">
        <f t="shared" si="2488"/>
        <v>9.0990092283869256E-3</v>
      </c>
      <c r="AL1933" s="13">
        <f t="shared" si="2489"/>
        <v>4.9995110704479468E-4</v>
      </c>
      <c r="AM1933" s="13">
        <f t="shared" si="2490"/>
        <v>5.8365704912414582E-3</v>
      </c>
      <c r="AN1933" s="13">
        <f t="shared" si="2491"/>
        <v>9.3013919226428363E-3</v>
      </c>
      <c r="AO1933" s="13">
        <f t="shared" si="2492"/>
        <v>7.4115348926594724E-3</v>
      </c>
      <c r="AP1933" s="13">
        <f t="shared" si="2493"/>
        <v>3.9371060390354399E-3</v>
      </c>
      <c r="AQ1933" s="13">
        <f t="shared" si="2494"/>
        <v>1.5685823706329998E-3</v>
      </c>
      <c r="AR1933" s="13">
        <f t="shared" si="2495"/>
        <v>2.7180080014326327E-3</v>
      </c>
      <c r="AS1933" s="13">
        <f t="shared" si="2496"/>
        <v>5.0468725881848281E-3</v>
      </c>
      <c r="AT1933" s="13">
        <f t="shared" si="2497"/>
        <v>4.6855864493309052E-3</v>
      </c>
      <c r="AU1933" s="13">
        <f t="shared" si="2498"/>
        <v>2.9001089275962461E-3</v>
      </c>
      <c r="AV1933" s="13">
        <f t="shared" si="2499"/>
        <v>1.346250658728825E-3</v>
      </c>
      <c r="AW1933" s="13">
        <f t="shared" si="2500"/>
        <v>4.1094798241662836E-5</v>
      </c>
      <c r="AX1933" s="13">
        <f t="shared" si="2501"/>
        <v>1.8062509753300213E-3</v>
      </c>
      <c r="AY1933" s="13">
        <f t="shared" si="2502"/>
        <v>2.8785137192143895E-3</v>
      </c>
      <c r="AZ1933" s="13">
        <f t="shared" si="2503"/>
        <v>2.2936572339266269E-3</v>
      </c>
      <c r="BA1933" s="13">
        <f t="shared" si="2504"/>
        <v>1.2184212687325671E-3</v>
      </c>
      <c r="BB1933" s="13">
        <f t="shared" si="2505"/>
        <v>4.8543120332273927E-4</v>
      </c>
      <c r="BC1933" s="13">
        <f t="shared" si="2506"/>
        <v>1.5472051199794646E-4</v>
      </c>
      <c r="BD1933" s="13">
        <f t="shared" si="2507"/>
        <v>7.2192102388842774E-4</v>
      </c>
      <c r="BE1933" s="13">
        <f t="shared" si="2508"/>
        <v>1.340482965604373E-3</v>
      </c>
      <c r="BF1933" s="13">
        <f t="shared" si="2509"/>
        <v>1.2445229613878123E-3</v>
      </c>
      <c r="BG1933" s="13">
        <f t="shared" si="2510"/>
        <v>7.7028824245355858E-4</v>
      </c>
      <c r="BH1933" s="13">
        <f t="shared" si="2511"/>
        <v>3.5757313939021245E-4</v>
      </c>
      <c r="BI1933" s="13">
        <f t="shared" si="2512"/>
        <v>1.3279034311219516E-4</v>
      </c>
      <c r="BJ1933" s="14">
        <f t="shared" si="2513"/>
        <v>0.43981211018331456</v>
      </c>
      <c r="BK1933" s="14">
        <f t="shared" si="2514"/>
        <v>0.22552801613576737</v>
      </c>
      <c r="BL1933" s="14">
        <f t="shared" si="2515"/>
        <v>0.31174742482551482</v>
      </c>
      <c r="BM1933" s="14">
        <f t="shared" si="2516"/>
        <v>0.66554844246221956</v>
      </c>
      <c r="BN1933" s="14">
        <f t="shared" si="2517"/>
        <v>0.33010595423006639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1.6306</v>
      </c>
      <c r="F1934" s="10">
        <f>VLOOKUP(B1934,home!$B$2:$E$405,3,FALSE)</f>
        <v>1.1619999999999999</v>
      </c>
      <c r="G1934" s="10">
        <f>VLOOKUP(C1934,away!$B$2:$E$405,4,FALSE)</f>
        <v>1.1039000000000001</v>
      </c>
      <c r="H1934" s="10">
        <f>VLOOKUP(A1934,away!$A$2:$E$405,3,FALSE)</f>
        <v>1.1465000000000001</v>
      </c>
      <c r="I1934" s="10">
        <f>VLOOKUP(C1934,away!$B$2:$E$405,3,FALSE)</f>
        <v>1.1775</v>
      </c>
      <c r="J1934" s="10">
        <f>VLOOKUP(B1934,home!$B$2:$E$405,4,FALSE)</f>
        <v>0.91810000000000003</v>
      </c>
      <c r="K1934" s="12">
        <f t="shared" si="2462"/>
        <v>2.0916224730800002</v>
      </c>
      <c r="L1934" s="12">
        <f t="shared" si="2463"/>
        <v>1.2394384428750003</v>
      </c>
      <c r="M1934" s="13">
        <f t="shared" si="2464"/>
        <v>3.5755151727621858E-2</v>
      </c>
      <c r="N1934" s="13">
        <f t="shared" si="2465"/>
        <v>7.4786278881879054E-2</v>
      </c>
      <c r="O1934" s="13">
        <f t="shared" si="2466"/>
        <v>4.4316309582043002E-2</v>
      </c>
      <c r="P1934" s="13">
        <f t="shared" si="2467"/>
        <v>9.2692989045771682E-2</v>
      </c>
      <c r="Q1934" s="13">
        <f t="shared" si="2468"/>
        <v>7.8212330793683241E-2</v>
      </c>
      <c r="R1934" s="13">
        <f t="shared" si="2469"/>
        <v>2.7463668871166927E-2</v>
      </c>
      <c r="S1934" s="13">
        <f t="shared" si="2470"/>
        <v>6.0075190588563511E-2</v>
      </c>
      <c r="T1934" s="13">
        <f t="shared" si="2471"/>
        <v>9.6939369492547195E-2</v>
      </c>
      <c r="U1934" s="13">
        <f t="shared" si="2472"/>
        <v>5.7443627004160377E-2</v>
      </c>
      <c r="V1934" s="13">
        <f t="shared" si="2473"/>
        <v>1.7304573883720333E-2</v>
      </c>
      <c r="W1934" s="13">
        <f t="shared" si="2474"/>
        <v>5.4530222920011605E-2</v>
      </c>
      <c r="X1934" s="13">
        <f t="shared" si="2475"/>
        <v>6.7586854585605829E-2</v>
      </c>
      <c r="Y1934" s="13">
        <f t="shared" si="2476"/>
        <v>4.1884872903201191E-2</v>
      </c>
      <c r="Z1934" s="13">
        <f t="shared" si="2477"/>
        <v>1.1346508993771256E-2</v>
      </c>
      <c r="AA1934" s="13">
        <f t="shared" si="2478"/>
        <v>2.3732613202376296E-2</v>
      </c>
      <c r="AB1934" s="13">
        <f t="shared" si="2479"/>
        <v>2.481983355950269E-2</v>
      </c>
      <c r="AC1934" s="13">
        <f t="shared" si="2480"/>
        <v>2.8038139260053302E-3</v>
      </c>
      <c r="AD1934" s="13">
        <f t="shared" si="2481"/>
        <v>2.8514159930389592E-2</v>
      </c>
      <c r="AE1934" s="13">
        <f t="shared" si="2482"/>
        <v>3.5341545984010798E-2</v>
      </c>
      <c r="AF1934" s="13">
        <f t="shared" si="2483"/>
        <v>2.1901835361608789E-2</v>
      </c>
      <c r="AG1934" s="13">
        <f t="shared" si="2484"/>
        <v>9.0486589055656774E-3</v>
      </c>
      <c r="AH1934" s="13">
        <f t="shared" si="2485"/>
        <v>3.5158248598267561E-3</v>
      </c>
      <c r="AI1934" s="13">
        <f t="shared" si="2486"/>
        <v>7.353778288226984E-3</v>
      </c>
      <c r="AJ1934" s="13">
        <f t="shared" si="2487"/>
        <v>7.6906639648516685E-3</v>
      </c>
      <c r="AK1934" s="13">
        <f t="shared" si="2488"/>
        <v>5.3619885272634289E-3</v>
      </c>
      <c r="AL1934" s="13">
        <f t="shared" si="2489"/>
        <v>2.9074847228665945E-4</v>
      </c>
      <c r="AM1934" s="13">
        <f t="shared" si="2490"/>
        <v>1.1928171542280024E-2</v>
      </c>
      <c r="AN1934" s="13">
        <f t="shared" si="2491"/>
        <v>1.4784234362709443E-2</v>
      </c>
      <c r="AO1934" s="13">
        <f t="shared" si="2492"/>
        <v>9.1620742088078348E-3</v>
      </c>
      <c r="AP1934" s="13">
        <f t="shared" si="2493"/>
        <v>3.7852756636233297E-3</v>
      </c>
      <c r="AQ1934" s="13">
        <f t="shared" si="2494"/>
        <v>1.1729040435934826E-3</v>
      </c>
      <c r="AR1934" s="13">
        <f t="shared" si="2495"/>
        <v>8.7152969793697808E-4</v>
      </c>
      <c r="AS1934" s="13">
        <f t="shared" si="2496"/>
        <v>1.8229111021616073E-3</v>
      </c>
      <c r="AT1934" s="13">
        <f t="shared" si="2497"/>
        <v>1.9064209138541254E-3</v>
      </c>
      <c r="AU1934" s="13">
        <f t="shared" si="2498"/>
        <v>1.329170942189E-3</v>
      </c>
      <c r="AV1934" s="13">
        <f t="shared" si="2499"/>
        <v>6.9503095331185742E-4</v>
      </c>
      <c r="AW1934" s="13">
        <f t="shared" si="2500"/>
        <v>2.093742179996144E-5</v>
      </c>
      <c r="AX1934" s="13">
        <f t="shared" si="2501"/>
        <v>4.1582052767643726E-3</v>
      </c>
      <c r="AY1934" s="13">
        <f t="shared" si="2502"/>
        <v>5.1538394733874433E-3</v>
      </c>
      <c r="AZ1934" s="13">
        <f t="shared" si="2503"/>
        <v>3.1939333858615228E-3</v>
      </c>
      <c r="BA1934" s="13">
        <f t="shared" si="2504"/>
        <v>1.3195612741395619E-3</v>
      </c>
      <c r="BB1934" s="13">
        <f t="shared" si="2505"/>
        <v>4.0887874272442222E-4</v>
      </c>
      <c r="BC1934" s="13">
        <f t="shared" si="2506"/>
        <v>1.0135600644140914E-4</v>
      </c>
      <c r="BD1934" s="13">
        <f t="shared" si="2507"/>
        <v>1.8003456862172122E-4</v>
      </c>
      <c r="BE1934" s="13">
        <f t="shared" si="2508"/>
        <v>3.7656434966045551E-4</v>
      </c>
      <c r="BF1934" s="13">
        <f t="shared" si="2509"/>
        <v>3.9381522815528204E-4</v>
      </c>
      <c r="BG1934" s="13">
        <f t="shared" si="2510"/>
        <v>2.745709271502385E-4</v>
      </c>
      <c r="BH1934" s="13">
        <f t="shared" si="2511"/>
        <v>1.4357468042046259E-4</v>
      </c>
      <c r="BI1934" s="13">
        <f t="shared" si="2512"/>
        <v>6.0060805626543732E-5</v>
      </c>
      <c r="BJ1934" s="14">
        <f t="shared" si="2513"/>
        <v>0.56391456373883586</v>
      </c>
      <c r="BK1934" s="14">
        <f t="shared" si="2514"/>
        <v>0.21407630711735681</v>
      </c>
      <c r="BL1934" s="14">
        <f t="shared" si="2515"/>
        <v>0.20975199202850642</v>
      </c>
      <c r="BM1934" s="14">
        <f t="shared" si="2516"/>
        <v>0.64072974092471724</v>
      </c>
      <c r="BN1934" s="14">
        <f t="shared" si="2517"/>
        <v>0.35322672890216572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1.6306</v>
      </c>
      <c r="F1935" s="10">
        <f>VLOOKUP(B1935,home!$B$2:$E$405,3,FALSE)</f>
        <v>0.90190000000000003</v>
      </c>
      <c r="G1935" s="10">
        <f>VLOOKUP(C1935,away!$B$2:$E$405,4,FALSE)</f>
        <v>0.64929999999999999</v>
      </c>
      <c r="H1935" s="10">
        <f>VLOOKUP(A1935,away!$A$2:$E$405,3,FALSE)</f>
        <v>1.1465000000000001</v>
      </c>
      <c r="I1935" s="10">
        <f>VLOOKUP(C1935,away!$B$2:$E$405,3,FALSE)</f>
        <v>1.2827</v>
      </c>
      <c r="J1935" s="10">
        <f>VLOOKUP(B1935,home!$B$2:$E$405,4,FALSE)</f>
        <v>0.87219999999999998</v>
      </c>
      <c r="K1935" s="12">
        <f t="shared" si="2462"/>
        <v>0.95488534430200012</v>
      </c>
      <c r="L1935" s="12">
        <f t="shared" si="2463"/>
        <v>1.28267088271</v>
      </c>
      <c r="M1935" s="13">
        <f t="shared" si="2464"/>
        <v>0.10671898294220371</v>
      </c>
      <c r="N1935" s="13">
        <f t="shared" si="2465"/>
        <v>0.10190439277032545</v>
      </c>
      <c r="O1935" s="13">
        <f t="shared" si="2466"/>
        <v>0.13688533205238984</v>
      </c>
      <c r="P1935" s="13">
        <f t="shared" si="2467"/>
        <v>0.13070979742673988</v>
      </c>
      <c r="Q1935" s="13">
        <f t="shared" si="2468"/>
        <v>4.8653505588189233E-2</v>
      </c>
      <c r="R1935" s="13">
        <f t="shared" si="2469"/>
        <v>8.7789414846845187E-2</v>
      </c>
      <c r="S1935" s="13">
        <f t="shared" si="2470"/>
        <v>4.0023458508296063E-2</v>
      </c>
      <c r="T1935" s="13">
        <f t="shared" si="2471"/>
        <v>6.2406434959738591E-2</v>
      </c>
      <c r="U1935" s="13">
        <f t="shared" si="2472"/>
        <v>8.382882562210088E-2</v>
      </c>
      <c r="V1935" s="13">
        <f t="shared" si="2473"/>
        <v>5.446764129395939E-3</v>
      </c>
      <c r="W1935" s="13">
        <f t="shared" si="2474"/>
        <v>1.5486173145025791E-2</v>
      </c>
      <c r="X1935" s="13">
        <f t="shared" si="2475"/>
        <v>1.9863663377730125E-2</v>
      </c>
      <c r="Y1935" s="13">
        <f t="shared" si="2476"/>
        <v>1.2739271319283704E-2</v>
      </c>
      <c r="Z1935" s="13">
        <f t="shared" si="2477"/>
        <v>3.7534975411399107E-2</v>
      </c>
      <c r="AA1935" s="13">
        <f t="shared" si="2478"/>
        <v>3.5841597919080939E-2</v>
      </c>
      <c r="AB1935" s="13">
        <f t="shared" si="2479"/>
        <v>1.7112308284647725E-2</v>
      </c>
      <c r="AC1935" s="13">
        <f t="shared" si="2480"/>
        <v>4.1695102897611235E-4</v>
      </c>
      <c r="AD1935" s="13">
        <f t="shared" si="2481"/>
        <v>3.6968799438770838E-3</v>
      </c>
      <c r="AE1935" s="13">
        <f t="shared" si="2482"/>
        <v>4.7418802608857136E-3</v>
      </c>
      <c r="AF1935" s="13">
        <f t="shared" si="2483"/>
        <v>3.0411358699677024E-3</v>
      </c>
      <c r="AG1935" s="13">
        <f t="shared" si="2484"/>
        <v>1.3002588102575059E-3</v>
      </c>
      <c r="AH1935" s="13">
        <f t="shared" si="2485"/>
        <v>1.2036255010859359E-2</v>
      </c>
      <c r="AI1935" s="13">
        <f t="shared" si="2486"/>
        <v>1.1493243510151113E-2</v>
      </c>
      <c r="AJ1935" s="13">
        <f t="shared" si="2487"/>
        <v>5.4873648931686864E-3</v>
      </c>
      <c r="AK1935" s="13">
        <f t="shared" si="2488"/>
        <v>1.7466014384413635E-3</v>
      </c>
      <c r="AL1935" s="13">
        <f t="shared" si="2489"/>
        <v>2.0427325310569731E-5</v>
      </c>
      <c r="AM1935" s="13">
        <f t="shared" si="2490"/>
        <v>7.0601929561044596E-4</v>
      </c>
      <c r="AN1935" s="13">
        <f t="shared" si="2491"/>
        <v>9.0559039311094306E-4</v>
      </c>
      <c r="AO1935" s="13">
        <f t="shared" si="2492"/>
        <v>5.8078721445265478E-4</v>
      </c>
      <c r="AP1935" s="13">
        <f t="shared" si="2493"/>
        <v>2.4831961634288964E-4</v>
      </c>
      <c r="AQ1935" s="13">
        <f t="shared" si="2494"/>
        <v>7.9628085372185697E-5</v>
      </c>
      <c r="AR1935" s="13">
        <f t="shared" si="2495"/>
        <v>3.087710767860327E-3</v>
      </c>
      <c r="AS1935" s="13">
        <f t="shared" si="2496"/>
        <v>2.9484097596733012E-3</v>
      </c>
      <c r="AT1935" s="13">
        <f t="shared" si="2497"/>
        <v>1.4076966342545087E-3</v>
      </c>
      <c r="AU1935" s="13">
        <f t="shared" si="2498"/>
        <v>4.4806296175762785E-4</v>
      </c>
      <c r="AV1935" s="13">
        <f t="shared" si="2499"/>
        <v>1.0696218887672657E-4</v>
      </c>
      <c r="AW1935" s="13">
        <f t="shared" si="2500"/>
        <v>6.9498505943739365E-7</v>
      </c>
      <c r="AX1935" s="13">
        <f t="shared" si="2501"/>
        <v>1.1236124636213934E-4</v>
      </c>
      <c r="AY1935" s="13">
        <f t="shared" si="2502"/>
        <v>1.4412249905372101E-4</v>
      </c>
      <c r="AZ1935" s="13">
        <f t="shared" si="2503"/>
        <v>9.243086653980376E-5</v>
      </c>
      <c r="BA1935" s="13">
        <f t="shared" si="2504"/>
        <v>3.9519460391420102E-5</v>
      </c>
      <c r="BB1935" s="13">
        <f t="shared" si="2505"/>
        <v>1.2672615286121427E-5</v>
      </c>
      <c r="BC1935" s="13">
        <f t="shared" si="2506"/>
        <v>3.2509589270587219E-6</v>
      </c>
      <c r="BD1935" s="13">
        <f t="shared" si="2507"/>
        <v>6.6008611602742903E-4</v>
      </c>
      <c r="BE1935" s="13">
        <f t="shared" si="2508"/>
        <v>6.3030655817182155E-4</v>
      </c>
      <c r="BF1935" s="13">
        <f t="shared" si="2509"/>
        <v>3.0093524740785419E-4</v>
      </c>
      <c r="BG1935" s="13">
        <f t="shared" si="2510"/>
        <v>9.5786219111218841E-5</v>
      </c>
      <c r="BH1935" s="13">
        <f t="shared" si="2511"/>
        <v>2.286621420385075E-5</v>
      </c>
      <c r="BI1935" s="13">
        <f t="shared" si="2512"/>
        <v>4.3669225645854638E-6</v>
      </c>
      <c r="BJ1935" s="14">
        <f t="shared" si="2513"/>
        <v>0.27675829829673032</v>
      </c>
      <c r="BK1935" s="14">
        <f t="shared" si="2514"/>
        <v>0.28348050385997597</v>
      </c>
      <c r="BL1935" s="14">
        <f t="shared" si="2515"/>
        <v>0.40193413316759435</v>
      </c>
      <c r="BM1935" s="14">
        <f t="shared" si="2516"/>
        <v>0.38690305759501215</v>
      </c>
      <c r="BN1935" s="14">
        <f t="shared" si="2517"/>
        <v>0.61266142562669335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1.391</v>
      </c>
      <c r="F1936" s="10">
        <f>VLOOKUP(B1936,home!$B$2:$E$405,3,FALSE)</f>
        <v>0.82950000000000002</v>
      </c>
      <c r="G1936" s="10">
        <f>VLOOKUP(C1936,away!$B$2:$E$405,4,FALSE)</f>
        <v>1.1383000000000001</v>
      </c>
      <c r="H1936" s="10">
        <f>VLOOKUP(A1936,away!$A$2:$E$405,3,FALSE)</f>
        <v>1.016</v>
      </c>
      <c r="I1936" s="10">
        <f>VLOOKUP(C1936,away!$B$2:$E$405,3,FALSE)</f>
        <v>0.82020000000000004</v>
      </c>
      <c r="J1936" s="10">
        <f>VLOOKUP(B1936,home!$B$2:$E$405,4,FALSE)</f>
        <v>1.06</v>
      </c>
      <c r="K1936" s="12">
        <f t="shared" si="2462"/>
        <v>1.3134098113500001</v>
      </c>
      <c r="L1936" s="12">
        <f t="shared" si="2463"/>
        <v>0.88332259200000007</v>
      </c>
      <c r="M1936" s="13">
        <f t="shared" si="2464"/>
        <v>0.11116581056930092</v>
      </c>
      <c r="N1936" s="13">
        <f t="shared" si="2465"/>
        <v>0.14600626628839539</v>
      </c>
      <c r="O1936" s="13">
        <f t="shared" si="2466"/>
        <v>9.8195271933855882E-2</v>
      </c>
      <c r="P1936" s="13">
        <f t="shared" si="2467"/>
        <v>0.12897063358610764</v>
      </c>
      <c r="Q1936" s="13">
        <f t="shared" si="2468"/>
        <v>9.5883031330879651E-2</v>
      </c>
      <c r="R1936" s="13">
        <f t="shared" si="2469"/>
        <v>4.336905106337921E-2</v>
      </c>
      <c r="S1936" s="13">
        <f t="shared" si="2470"/>
        <v>3.7406789557012078E-2</v>
      </c>
      <c r="T1936" s="13">
        <f t="shared" si="2471"/>
        <v>8.4695647764009827E-2</v>
      </c>
      <c r="U1936" s="13">
        <f t="shared" si="2472"/>
        <v>5.6961337175581411E-2</v>
      </c>
      <c r="V1936" s="13">
        <f t="shared" si="2473"/>
        <v>4.8220035007801049E-3</v>
      </c>
      <c r="W1936" s="13">
        <f t="shared" si="2474"/>
        <v>4.1977904697318928E-2</v>
      </c>
      <c r="X1936" s="13">
        <f t="shared" si="2475"/>
        <v>3.708003158396473E-2</v>
      </c>
      <c r="Y1936" s="13">
        <f t="shared" si="2476"/>
        <v>1.6376814805094793E-2</v>
      </c>
      <c r="Z1936" s="13">
        <f t="shared" si="2477"/>
        <v>1.2769620865961499E-2</v>
      </c>
      <c r="AA1936" s="13">
        <f t="shared" si="2478"/>
        <v>1.6771745332573518E-2</v>
      </c>
      <c r="AB1936" s="13">
        <f t="shared" si="2479"/>
        <v>1.1014087436632817E-2</v>
      </c>
      <c r="AC1936" s="13">
        <f t="shared" si="2480"/>
        <v>3.4964484778705164E-4</v>
      </c>
      <c r="AD1936" s="13">
        <f t="shared" si="2481"/>
        <v>1.3783547972343484E-2</v>
      </c>
      <c r="AE1936" s="13">
        <f t="shared" si="2482"/>
        <v>1.217531932188679E-2</v>
      </c>
      <c r="AF1936" s="13">
        <f t="shared" si="2483"/>
        <v>5.3773673109183606E-3</v>
      </c>
      <c r="AG1936" s="13">
        <f t="shared" si="2484"/>
        <v>1.5833166770721594E-3</v>
      </c>
      <c r="AH1936" s="13">
        <f t="shared" si="2485"/>
        <v>2.8199236505445984E-3</v>
      </c>
      <c r="AI1936" s="13">
        <f t="shared" si="2486"/>
        <v>3.703715389883185E-3</v>
      </c>
      <c r="AJ1936" s="13">
        <f t="shared" si="2487"/>
        <v>2.4322480657602836E-3</v>
      </c>
      <c r="AK1936" s="13">
        <f t="shared" si="2488"/>
        <v>1.0648461577355388E-3</v>
      </c>
      <c r="AL1936" s="13">
        <f t="shared" si="2489"/>
        <v>1.6225822424459401E-5</v>
      </c>
      <c r="AM1936" s="13">
        <f t="shared" si="2490"/>
        <v>3.6206894284178661E-3</v>
      </c>
      <c r="AN1936" s="13">
        <f t="shared" si="2491"/>
        <v>3.1982367707370681E-3</v>
      </c>
      <c r="AO1936" s="13">
        <f t="shared" si="2492"/>
        <v>1.4125373970785881E-3</v>
      </c>
      <c r="AP1936" s="13">
        <f t="shared" si="2493"/>
        <v>4.1590873162813074E-4</v>
      </c>
      <c r="AQ1936" s="13">
        <f t="shared" si="2494"/>
        <v>9.1845394714298192E-5</v>
      </c>
      <c r="AR1936" s="13">
        <f t="shared" si="2495"/>
        <v>4.9818045364823159E-4</v>
      </c>
      <c r="AS1936" s="13">
        <f t="shared" si="2496"/>
        <v>6.5431509564438134E-4</v>
      </c>
      <c r="AT1936" s="13">
        <f t="shared" si="2497"/>
        <v>4.2969193316687223E-4</v>
      </c>
      <c r="AU1936" s="13">
        <f t="shared" si="2498"/>
        <v>1.8812053362643949E-4</v>
      </c>
      <c r="AV1936" s="13">
        <f t="shared" si="2499"/>
        <v>6.1769838645340806E-5</v>
      </c>
      <c r="AW1936" s="13">
        <f t="shared" si="2500"/>
        <v>5.2290622544960438E-7</v>
      </c>
      <c r="AX1936" s="13">
        <f t="shared" si="2501"/>
        <v>7.9257483652254101E-4</v>
      </c>
      <c r="AY1936" s="13">
        <f t="shared" si="2502"/>
        <v>7.0009925895106722E-4</v>
      </c>
      <c r="AZ1936" s="13">
        <f t="shared" si="2503"/>
        <v>3.092067460369679E-4</v>
      </c>
      <c r="BA1936" s="13">
        <f t="shared" si="2504"/>
        <v>9.1043101457753456E-5</v>
      </c>
      <c r="BB1936" s="13">
        <f t="shared" si="2505"/>
        <v>2.0105107090845436E-5</v>
      </c>
      <c r="BC1936" s="13">
        <f t="shared" si="2506"/>
        <v>3.5518590615846356E-6</v>
      </c>
      <c r="BD1936" s="13">
        <f t="shared" si="2507"/>
        <v>7.3342341600048599E-5</v>
      </c>
      <c r="BE1936" s="13">
        <f t="shared" si="2508"/>
        <v>9.6328551044887106E-5</v>
      </c>
      <c r="BF1936" s="13">
        <f t="shared" si="2509"/>
        <v>6.325943202774203E-5</v>
      </c>
      <c r="BG1936" s="13">
        <f t="shared" si="2510"/>
        <v>2.7695186228554934E-5</v>
      </c>
      <c r="BH1936" s="13">
        <f t="shared" si="2511"/>
        <v>9.0937823299373646E-6</v>
      </c>
      <c r="BI1936" s="13">
        <f t="shared" si="2512"/>
        <v>2.3887725868841997E-6</v>
      </c>
      <c r="BJ1936" s="14">
        <f t="shared" si="2513"/>
        <v>0.46559504638358085</v>
      </c>
      <c r="BK1936" s="14">
        <f t="shared" si="2514"/>
        <v>0.28343120714236331</v>
      </c>
      <c r="BL1936" s="14">
        <f t="shared" si="2515"/>
        <v>0.23843641212649572</v>
      </c>
      <c r="BM1936" s="14">
        <f t="shared" si="2516"/>
        <v>0.37594264539375721</v>
      </c>
      <c r="BN1936" s="14">
        <f t="shared" si="2517"/>
        <v>0.62359006477191858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1.391</v>
      </c>
      <c r="F1937" s="10">
        <f>VLOOKUP(B1937,home!$B$2:$E$405,3,FALSE)</f>
        <v>0.66359999999999997</v>
      </c>
      <c r="G1937" s="10">
        <f>VLOOKUP(C1937,away!$B$2:$E$405,4,FALSE)</f>
        <v>0.94010000000000005</v>
      </c>
      <c r="H1937" s="10">
        <f>VLOOKUP(A1937,away!$A$2:$E$405,3,FALSE)</f>
        <v>1.016</v>
      </c>
      <c r="I1937" s="10">
        <f>VLOOKUP(C1937,away!$B$2:$E$405,3,FALSE)</f>
        <v>0.7571</v>
      </c>
      <c r="J1937" s="10">
        <f>VLOOKUP(B1937,home!$B$2:$E$405,4,FALSE)</f>
        <v>0.7571</v>
      </c>
      <c r="K1937" s="12">
        <f t="shared" si="2462"/>
        <v>0.86777585076000008</v>
      </c>
      <c r="L1937" s="12">
        <f t="shared" si="2463"/>
        <v>0.58237161656000003</v>
      </c>
      <c r="M1937" s="13">
        <f t="shared" si="2464"/>
        <v>0.23453569919248979</v>
      </c>
      <c r="N1937" s="13">
        <f t="shared" si="2465"/>
        <v>0.20352441590035428</v>
      </c>
      <c r="O1937" s="13">
        <f t="shared" si="2466"/>
        <v>0.13658693427976015</v>
      </c>
      <c r="P1937" s="13">
        <f t="shared" si="2467"/>
        <v>0.11852684309731908</v>
      </c>
      <c r="Q1937" s="13">
        <f t="shared" si="2468"/>
        <v>8.8306786579180993E-2</v>
      </c>
      <c r="R1937" s="13">
        <f t="shared" si="2469"/>
        <v>3.9772176858739197E-2</v>
      </c>
      <c r="S1937" s="13">
        <f t="shared" si="2470"/>
        <v>1.4974919151952235E-2</v>
      </c>
      <c r="T1937" s="13">
        <f t="shared" si="2471"/>
        <v>5.1427366053336546E-2</v>
      </c>
      <c r="U1937" s="13">
        <f t="shared" si="2472"/>
        <v>3.4513334610169595E-2</v>
      </c>
      <c r="V1937" s="13">
        <f t="shared" si="2473"/>
        <v>8.4087170184875173E-4</v>
      </c>
      <c r="W1937" s="13">
        <f t="shared" si="2474"/>
        <v>2.5543498950543524E-2</v>
      </c>
      <c r="X1937" s="13">
        <f t="shared" si="2475"/>
        <v>1.4875808776426693E-2</v>
      </c>
      <c r="Y1937" s="13">
        <f t="shared" si="2476"/>
        <v>4.3316244023825241E-3</v>
      </c>
      <c r="Z1937" s="13">
        <f t="shared" si="2477"/>
        <v>7.7207289771113923E-3</v>
      </c>
      <c r="AA1937" s="13">
        <f t="shared" si="2478"/>
        <v>6.6998621566002232E-3</v>
      </c>
      <c r="AB1937" s="13">
        <f t="shared" si="2479"/>
        <v>2.906989291459243E-3</v>
      </c>
      <c r="AC1937" s="13">
        <f t="shared" si="2480"/>
        <v>2.6559354453595396E-5</v>
      </c>
      <c r="AD1937" s="13">
        <f t="shared" si="2481"/>
        <v>5.5415078832987659E-3</v>
      </c>
      <c r="AE1937" s="13">
        <f t="shared" si="2482"/>
        <v>3.227216904176686E-3</v>
      </c>
      <c r="AF1937" s="13">
        <f t="shared" si="2483"/>
        <v>9.3971976273756754E-4</v>
      </c>
      <c r="AG1937" s="13">
        <f t="shared" si="2484"/>
        <v>1.8242203911295233E-4</v>
      </c>
      <c r="AH1937" s="13">
        <f t="shared" si="2485"/>
        <v>1.1240833538554991E-3</v>
      </c>
      <c r="AI1937" s="13">
        <f t="shared" si="2486"/>
        <v>9.7545238871710974E-4</v>
      </c>
      <c r="AJ1937" s="13">
        <f t="shared" si="2487"/>
        <v>4.2323701324743204E-4</v>
      </c>
      <c r="AK1937" s="13">
        <f t="shared" si="2488"/>
        <v>1.2242495308130395E-4</v>
      </c>
      <c r="AL1937" s="13">
        <f t="shared" si="2489"/>
        <v>5.3688994023954413E-7</v>
      </c>
      <c r="AM1937" s="13">
        <f t="shared" si="2490"/>
        <v>9.6175734358456741E-4</v>
      </c>
      <c r="AN1937" s="13">
        <f t="shared" si="2491"/>
        <v>5.6010017892179579E-4</v>
      </c>
      <c r="AO1937" s="13">
        <f t="shared" si="2492"/>
        <v>1.6309322331711573E-4</v>
      </c>
      <c r="AP1937" s="13">
        <f t="shared" si="2493"/>
        <v>3.1660288037723262E-5</v>
      </c>
      <c r="AQ1937" s="13">
        <f t="shared" si="2494"/>
        <v>4.6095132813210313E-6</v>
      </c>
      <c r="AR1937" s="13">
        <f t="shared" si="2495"/>
        <v>1.3092684798660277E-4</v>
      </c>
      <c r="AS1937" s="13">
        <f t="shared" si="2496"/>
        <v>1.1361515689889941E-4</v>
      </c>
      <c r="AT1937" s="13">
        <f t="shared" si="2497"/>
        <v>4.9296244718586653E-5</v>
      </c>
      <c r="AU1937" s="13">
        <f t="shared" si="2498"/>
        <v>1.4259363566648236E-5</v>
      </c>
      <c r="AV1937" s="13">
        <f t="shared" si="2499"/>
        <v>3.093482837586079E-6</v>
      </c>
      <c r="AW1937" s="13">
        <f t="shared" si="2500"/>
        <v>7.5368613542037811E-9</v>
      </c>
      <c r="AX1937" s="13">
        <f t="shared" si="2501"/>
        <v>1.3909829950896254E-4</v>
      </c>
      <c r="AY1937" s="13">
        <f t="shared" si="2502"/>
        <v>8.1006901545781568E-5</v>
      </c>
      <c r="AZ1937" s="13">
        <f t="shared" si="2503"/>
        <v>2.3588060102866787E-5</v>
      </c>
      <c r="BA1937" s="13">
        <f t="shared" si="2504"/>
        <v>4.5790055645403248E-6</v>
      </c>
      <c r="BB1937" s="13">
        <f t="shared" si="2505"/>
        <v>6.6667071821464597E-7</v>
      </c>
      <c r="BC1937" s="13">
        <f t="shared" si="2506"/>
        <v>7.7650020775975966E-8</v>
      </c>
      <c r="BD1937" s="13">
        <f t="shared" si="2507"/>
        <v>1.2708013352177199E-5</v>
      </c>
      <c r="BE1937" s="13">
        <f t="shared" si="2508"/>
        <v>1.1027707098155008E-5</v>
      </c>
      <c r="BF1937" s="13">
        <f t="shared" si="2509"/>
        <v>4.7847889545167764E-6</v>
      </c>
      <c r="BG1937" s="13">
        <f t="shared" si="2510"/>
        <v>1.3840414352376161E-6</v>
      </c>
      <c r="BH1937" s="13">
        <f t="shared" si="2511"/>
        <v>3.0025943348760333E-7</v>
      </c>
      <c r="BI1937" s="13">
        <f t="shared" si="2512"/>
        <v>5.2111577068684153E-8</v>
      </c>
      <c r="BJ1937" s="14">
        <f t="shared" si="2513"/>
        <v>0.39987060438615424</v>
      </c>
      <c r="BK1937" s="14">
        <f t="shared" si="2514"/>
        <v>0.36898643628954952</v>
      </c>
      <c r="BL1937" s="14">
        <f t="shared" si="2515"/>
        <v>0.22346594292348868</v>
      </c>
      <c r="BM1937" s="14">
        <f t="shared" si="2516"/>
        <v>0.17870985730377581</v>
      </c>
      <c r="BN1937" s="14">
        <f t="shared" si="2517"/>
        <v>0.82125285590784347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1.2153</v>
      </c>
      <c r="F1940" s="10">
        <f>VLOOKUP(B1940,home!$B$2:$E$405,3,FALSE)</f>
        <v>0.64</v>
      </c>
      <c r="G1940" s="10">
        <f>VLOOKUP(C1940,away!$B$2:$E$405,4,FALSE)</f>
        <v>1.0057</v>
      </c>
      <c r="H1940" s="10">
        <f>VLOOKUP(A1940,away!$A$2:$E$405,3,FALSE)</f>
        <v>0.91669999999999996</v>
      </c>
      <c r="I1940" s="10">
        <f>VLOOKUP(C1940,away!$B$2:$E$405,3,FALSE)</f>
        <v>1.8181</v>
      </c>
      <c r="J1940" s="10">
        <f>VLOOKUP(B1940,home!$B$2:$E$405,4,FALSE)</f>
        <v>1.8181</v>
      </c>
      <c r="K1940" s="12">
        <f t="shared" si="2462"/>
        <v>0.78222541440000004</v>
      </c>
      <c r="L1940" s="12">
        <f t="shared" si="2463"/>
        <v>3.0301404920869999</v>
      </c>
      <c r="M1940" s="13">
        <f t="shared" si="2464"/>
        <v>2.2095840375276506E-2</v>
      </c>
      <c r="N1940" s="13">
        <f t="shared" si="2465"/>
        <v>1.7283927894066915E-2</v>
      </c>
      <c r="O1940" s="13">
        <f t="shared" si="2466"/>
        <v>6.6953500627816145E-2</v>
      </c>
      <c r="P1940" s="13">
        <f t="shared" si="2467"/>
        <v>5.237272977412414E-2</v>
      </c>
      <c r="Q1940" s="13">
        <f t="shared" si="2468"/>
        <v>6.7599638296981053E-3</v>
      </c>
      <c r="R1940" s="13">
        <f t="shared" si="2469"/>
        <v>0.10143925666965904</v>
      </c>
      <c r="S1940" s="13">
        <f t="shared" si="2470"/>
        <v>3.1034153684674069E-2</v>
      </c>
      <c r="T1940" s="13">
        <f t="shared" si="2471"/>
        <v>2.0483640125411737E-2</v>
      </c>
      <c r="U1940" s="13">
        <f t="shared" si="2472"/>
        <v>7.9348364584852005E-2</v>
      </c>
      <c r="V1940" s="13">
        <f t="shared" si="2473"/>
        <v>8.1731992039687524E-3</v>
      </c>
      <c r="W1940" s="13">
        <f t="shared" si="2474"/>
        <v>1.7626051693382043E-3</v>
      </c>
      <c r="X1940" s="13">
        <f t="shared" si="2475"/>
        <v>5.3409412951735558E-3</v>
      </c>
      <c r="Y1940" s="13">
        <f t="shared" si="2476"/>
        <v>8.0919012421824879E-3</v>
      </c>
      <c r="Z1940" s="13">
        <f t="shared" si="2477"/>
        <v>0.10245839970731339</v>
      </c>
      <c r="AA1940" s="13">
        <f t="shared" si="2478"/>
        <v>8.0145564169814054E-2</v>
      </c>
      <c r="AB1940" s="13">
        <f t="shared" si="2479"/>
        <v>3.1345948572527295E-2</v>
      </c>
      <c r="AC1940" s="13">
        <f t="shared" si="2480"/>
        <v>1.2107843207971485E-3</v>
      </c>
      <c r="AD1940" s="13">
        <f t="shared" si="2481"/>
        <v>3.4468863975228972E-4</v>
      </c>
      <c r="AE1940" s="13">
        <f t="shared" si="2482"/>
        <v>1.0444550044758018E-3</v>
      </c>
      <c r="AF1940" s="13">
        <f t="shared" si="2483"/>
        <v>1.5824227006125179E-3</v>
      </c>
      <c r="AG1940" s="13">
        <f t="shared" si="2484"/>
        <v>1.5983210335745518E-3</v>
      </c>
      <c r="AH1940" s="13">
        <f t="shared" si="2485"/>
        <v>7.761583642689128E-2</v>
      </c>
      <c r="AI1940" s="13">
        <f t="shared" si="2486"/>
        <v>6.0713079813027641E-2</v>
      </c>
      <c r="AJ1940" s="13">
        <f t="shared" si="2487"/>
        <v>2.3745657008122912E-2</v>
      </c>
      <c r="AK1940" s="13">
        <f t="shared" si="2488"/>
        <v>6.1914854644597372E-3</v>
      </c>
      <c r="AL1940" s="13">
        <f t="shared" si="2489"/>
        <v>1.1479460200809318E-4</v>
      </c>
      <c r="AM1940" s="13">
        <f t="shared" si="2490"/>
        <v>5.3924842813841444E-5</v>
      </c>
      <c r="AN1940" s="13">
        <f t="shared" si="2491"/>
        <v>1.6339984973964762E-4</v>
      </c>
      <c r="AO1940" s="13">
        <f t="shared" si="2492"/>
        <v>2.4756225054851883E-4</v>
      </c>
      <c r="AP1940" s="13">
        <f t="shared" si="2493"/>
        <v>2.5004946656641806E-4</v>
      </c>
      <c r="AQ1940" s="13">
        <f t="shared" si="2494"/>
        <v>1.8942125341691446E-4</v>
      </c>
      <c r="AR1940" s="13">
        <f t="shared" si="2495"/>
        <v>4.7037377756864916E-2</v>
      </c>
      <c r="AS1940" s="13">
        <f t="shared" si="2496"/>
        <v>3.6793832308153002E-2</v>
      </c>
      <c r="AT1940" s="13">
        <f t="shared" si="2497"/>
        <v>1.4390535362304543E-2</v>
      </c>
      <c r="AU1940" s="13">
        <f t="shared" si="2498"/>
        <v>3.7522141624055094E-3</v>
      </c>
      <c r="AV1940" s="13">
        <f t="shared" si="2499"/>
        <v>7.3376931952629963E-4</v>
      </c>
      <c r="AW1940" s="13">
        <f t="shared" si="2500"/>
        <v>7.5581177376829592E-6</v>
      </c>
      <c r="AX1940" s="13">
        <f t="shared" si="2501"/>
        <v>7.0302304194186634E-6</v>
      </c>
      <c r="AY1940" s="13">
        <f t="shared" si="2502"/>
        <v>2.1302585862582264E-5</v>
      </c>
      <c r="AZ1940" s="13">
        <f t="shared" si="2503"/>
        <v>3.2274914004185295E-5</v>
      </c>
      <c r="BA1940" s="13">
        <f t="shared" si="2504"/>
        <v>3.2599174600902547E-5</v>
      </c>
      <c r="BB1940" s="13">
        <f t="shared" si="2505"/>
        <v>2.469501974170222E-5</v>
      </c>
      <c r="BC1940" s="13">
        <f t="shared" si="2506"/>
        <v>1.4965875854443957E-5</v>
      </c>
      <c r="BD1940" s="13">
        <f t="shared" si="2507"/>
        <v>2.3754977163778123E-2</v>
      </c>
      <c r="BE1940" s="13">
        <f t="shared" si="2508"/>
        <v>1.8581746855998879E-2</v>
      </c>
      <c r="BF1940" s="13">
        <f t="shared" si="2509"/>
        <v>7.2675573173548091E-3</v>
      </c>
      <c r="BG1940" s="13">
        <f t="shared" si="2510"/>
        <v>1.8949560114145398E-3</v>
      </c>
      <c r="BH1940" s="13">
        <f t="shared" si="2511"/>
        <v>3.7057068782462736E-4</v>
      </c>
      <c r="BI1940" s="13">
        <f t="shared" si="2512"/>
        <v>5.7973961969622451E-5</v>
      </c>
      <c r="BJ1940" s="14">
        <f t="shared" si="2513"/>
        <v>6.5330092397854728E-2</v>
      </c>
      <c r="BK1940" s="14">
        <f t="shared" si="2514"/>
        <v>0.11502280454671129</v>
      </c>
      <c r="BL1940" s="14">
        <f t="shared" si="2515"/>
        <v>0.6821342042447649</v>
      </c>
      <c r="BM1940" s="14">
        <f t="shared" si="2516"/>
        <v>0.69802653725787878</v>
      </c>
      <c r="BN1940" s="14">
        <f t="shared" si="2517"/>
        <v>0.26690521917064086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1.391</v>
      </c>
      <c r="F1941" s="15">
        <f>VLOOKUP(B1941,home!$B$2:$E$405,3,FALSE)</f>
        <v>0.94010000000000005</v>
      </c>
      <c r="G1941" s="15">
        <f>VLOOKUP(C1941,away!$B$2:$E$405,4,FALSE)</f>
        <v>0.60829999999999995</v>
      </c>
      <c r="H1941" s="15">
        <f>VLOOKUP(A1941,away!$A$2:$E$405,3,FALSE)</f>
        <v>1.016</v>
      </c>
      <c r="I1941" s="15">
        <f>VLOOKUP(C1941,away!$B$2:$E$405,3,FALSE)</f>
        <v>1.2114</v>
      </c>
      <c r="J1941" s="15">
        <f>VLOOKUP(B1941,home!$B$2:$E$405,4,FALSE)</f>
        <v>1.6657</v>
      </c>
      <c r="K1941" s="16">
        <f t="shared" si="2462"/>
        <v>0.79546119653000003</v>
      </c>
      <c r="L1941" s="16">
        <f t="shared" si="2463"/>
        <v>2.0501142436799999</v>
      </c>
      <c r="M1941" s="17">
        <f t="shared" si="2464"/>
        <v>5.8100823568356171E-2</v>
      </c>
      <c r="N1941" s="17">
        <f t="shared" si="2465"/>
        <v>4.6216950635063023E-2</v>
      </c>
      <c r="O1941" s="17">
        <f t="shared" si="2466"/>
        <v>0.1191133259670256</v>
      </c>
      <c r="P1941" s="17">
        <f t="shared" si="2467"/>
        <v>9.4750028796398114E-2</v>
      </c>
      <c r="Q1941" s="17">
        <f t="shared" si="2468"/>
        <v>1.838189542606759E-2</v>
      </c>
      <c r="R1941" s="17">
        <f t="shared" si="2469"/>
        <v>0.12209796308854903</v>
      </c>
      <c r="S1941" s="17">
        <f t="shared" si="2470"/>
        <v>3.862926291550791E-2</v>
      </c>
      <c r="T1941" s="17">
        <f t="shared" si="2471"/>
        <v>3.7684985638817399E-2</v>
      </c>
      <c r="U1941" s="17">
        <f t="shared" si="2472"/>
        <v>9.7124191812292981E-2</v>
      </c>
      <c r="V1941" s="17">
        <f t="shared" si="2473"/>
        <v>6.9995637637311221E-3</v>
      </c>
      <c r="W1941" s="17">
        <f t="shared" si="2474"/>
        <v>4.8740281767030201E-3</v>
      </c>
      <c r="X1941" s="17">
        <f t="shared" si="2475"/>
        <v>9.9923145891565191E-3</v>
      </c>
      <c r="Y1941" s="17">
        <f t="shared" si="2476"/>
        <v>1.0242693233280626E-2</v>
      </c>
      <c r="Z1941" s="17">
        <f t="shared" si="2477"/>
        <v>8.3438257750716421E-2</v>
      </c>
      <c r="AA1941" s="17">
        <f t="shared" si="2478"/>
        <v>6.6371896346763437E-2</v>
      </c>
      <c r="AB1941" s="17">
        <f t="shared" si="2479"/>
        <v>2.6398134041980791E-2</v>
      </c>
      <c r="AC1941" s="17">
        <f t="shared" si="2480"/>
        <v>7.1342455606016194E-4</v>
      </c>
      <c r="AD1941" s="17">
        <f t="shared" si="2481"/>
        <v>9.6927507134027941E-4</v>
      </c>
      <c r="AE1941" s="17">
        <f t="shared" si="2482"/>
        <v>1.9871246297986549E-3</v>
      </c>
      <c r="AF1941" s="17">
        <f t="shared" si="2483"/>
        <v>2.036916253758785E-3</v>
      </c>
      <c r="AG1941" s="17">
        <f t="shared" si="2484"/>
        <v>1.3919703416713969E-3</v>
      </c>
      <c r="AH1941" s="17">
        <f t="shared" si="2485"/>
        <v>4.2764490170646735E-2</v>
      </c>
      <c r="AI1941" s="17">
        <f t="shared" si="2486"/>
        <v>3.4017492520138075E-2</v>
      </c>
      <c r="AJ1941" s="17">
        <f t="shared" si="2487"/>
        <v>1.3529797651509679E-2</v>
      </c>
      <c r="AK1941" s="17">
        <f t="shared" si="2488"/>
        <v>3.5874763428928916E-3</v>
      </c>
      <c r="AL1941" s="17">
        <f t="shared" si="2489"/>
        <v>4.6537720520418718E-5</v>
      </c>
      <c r="AM1941" s="17">
        <f t="shared" si="2490"/>
        <v>1.5420414160300801E-4</v>
      </c>
      <c r="AN1941" s="17">
        <f t="shared" si="2491"/>
        <v>3.1613610713477437E-4</v>
      </c>
      <c r="AO1941" s="17">
        <f t="shared" si="2492"/>
        <v>3.2405756808927375E-4</v>
      </c>
      <c r="AP1941" s="17">
        <f t="shared" si="2493"/>
        <v>2.2145167870404054E-4</v>
      </c>
      <c r="AQ1941" s="17">
        <f t="shared" si="2494"/>
        <v>1.1350031019950013E-4</v>
      </c>
      <c r="AR1941" s="17">
        <f t="shared" si="2495"/>
        <v>1.7534418084511241E-2</v>
      </c>
      <c r="AS1941" s="17">
        <f t="shared" si="2496"/>
        <v>1.3947949189962583E-2</v>
      </c>
      <c r="AT1941" s="17">
        <f t="shared" si="2497"/>
        <v>5.5475261758936413E-3</v>
      </c>
      <c r="AU1941" s="17">
        <f t="shared" si="2498"/>
        <v>1.4709472698859504E-3</v>
      </c>
      <c r="AV1941" s="17">
        <f t="shared" si="2499"/>
        <v>2.925203688340037E-4</v>
      </c>
      <c r="AW1941" s="17">
        <f t="shared" si="2500"/>
        <v>2.1081410672645637E-6</v>
      </c>
      <c r="AX1941" s="17">
        <f t="shared" si="2501"/>
        <v>2.0443901831568374E-5</v>
      </c>
      <c r="AY1941" s="17">
        <f t="shared" si="2502"/>
        <v>4.1912334341293964E-5</v>
      </c>
      <c r="AZ1941" s="17">
        <f t="shared" si="2503"/>
        <v>4.2962536809482594E-5</v>
      </c>
      <c r="BA1941" s="17">
        <f t="shared" si="2504"/>
        <v>2.9359369552582188E-5</v>
      </c>
      <c r="BB1941" s="17">
        <f t="shared" si="2505"/>
        <v>1.5047515426303416E-5</v>
      </c>
      <c r="BC1941" s="17">
        <f t="shared" si="2506"/>
        <v>6.1698251414918316E-6</v>
      </c>
      <c r="BD1941" s="17">
        <f t="shared" si="2507"/>
        <v>5.9912600449494504E-3</v>
      </c>
      <c r="BE1941" s="17">
        <f t="shared" si="2508"/>
        <v>4.765814884077871E-3</v>
      </c>
      <c r="BF1941" s="17">
        <f t="shared" si="2509"/>
        <v>1.8955104050645336E-3</v>
      </c>
      <c r="BG1941" s="17">
        <f t="shared" si="2510"/>
        <v>5.0260165828256624E-4</v>
      </c>
      <c r="BH1941" s="17">
        <f t="shared" si="2511"/>
        <v>9.9950029118853084E-5</v>
      </c>
      <c r="BI1941" s="17">
        <f t="shared" si="2512"/>
        <v>1.5901273951218246E-5</v>
      </c>
      <c r="BJ1941" s="18">
        <f t="shared" si="2513"/>
        <v>0.13506339928449063</v>
      </c>
      <c r="BK1941" s="18">
        <f t="shared" si="2514"/>
        <v>0.19928155365491518</v>
      </c>
      <c r="BL1941" s="18">
        <f t="shared" si="2515"/>
        <v>0.57706916732633107</v>
      </c>
      <c r="BM1941" s="18">
        <f t="shared" si="2516"/>
        <v>0.53615158634171978</v>
      </c>
      <c r="BN1941" s="18">
        <f t="shared" si="2517"/>
        <v>0.45866098748145956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1.391</v>
      </c>
      <c r="F1963" s="10">
        <f>VLOOKUP(B1963,home!$B$2:$E$405,3,FALSE)</f>
        <v>1.1383000000000001</v>
      </c>
      <c r="G1963" s="10">
        <f>VLOOKUP(C1963,away!$B$2:$E$405,4,FALSE)</f>
        <v>0.71889999999999998</v>
      </c>
      <c r="H1963" s="10">
        <f>VLOOKUP(A1963,away!$A$2:$E$405,3,FALSE)</f>
        <v>1.016</v>
      </c>
      <c r="I1963" s="10">
        <f>VLOOKUP(C1963,away!$B$2:$E$405,3,FALSE)</f>
        <v>1.4384999999999999</v>
      </c>
      <c r="J1963" s="10">
        <f>VLOOKUP(B1963,home!$B$2:$E$405,4,FALSE)</f>
        <v>1.0663</v>
      </c>
      <c r="K1963" s="12">
        <f t="shared" si="2574"/>
        <v>1.1382885031700001</v>
      </c>
      <c r="L1963" s="12">
        <f t="shared" si="2575"/>
        <v>1.5584145107999998</v>
      </c>
      <c r="M1963" s="13">
        <f t="shared" si="2576"/>
        <v>6.7427454044037605E-2</v>
      </c>
      <c r="N1963" s="13">
        <f t="shared" si="2577"/>
        <v>7.6751895736351536E-2</v>
      </c>
      <c r="O1963" s="13">
        <f t="shared" si="2578"/>
        <v>0.10507992280852833</v>
      </c>
      <c r="P1963" s="13">
        <f t="shared" si="2579"/>
        <v>0.11961126804693886</v>
      </c>
      <c r="Q1963" s="13">
        <f t="shared" si="2580"/>
        <v>4.3682900256595762E-2</v>
      </c>
      <c r="R1963" s="13">
        <f t="shared" si="2581"/>
        <v>8.1879038249277239E-2</v>
      </c>
      <c r="S1963" s="13">
        <f t="shared" si="2582"/>
        <v>5.3045364260871773E-2</v>
      </c>
      <c r="T1963" s="13">
        <f t="shared" si="2583"/>
        <v>6.8076065633707869E-2</v>
      </c>
      <c r="U1963" s="13">
        <f t="shared" si="2584"/>
        <v>9.3201967889768964E-2</v>
      </c>
      <c r="V1963" s="13">
        <f t="shared" si="2585"/>
        <v>1.045539053492427E-2</v>
      </c>
      <c r="W1963" s="13">
        <f t="shared" si="2586"/>
        <v>1.6574581049068275E-2</v>
      </c>
      <c r="X1963" s="13">
        <f t="shared" si="2587"/>
        <v>2.5830067617298683E-2</v>
      </c>
      <c r="Y1963" s="13">
        <f t="shared" si="2588"/>
        <v>2.0126976094871726E-2</v>
      </c>
      <c r="Z1963" s="13">
        <f t="shared" si="2589"/>
        <v>4.253382711267395E-2</v>
      </c>
      <c r="AA1963" s="13">
        <f t="shared" si="2590"/>
        <v>4.8415766398177199E-2</v>
      </c>
      <c r="AB1963" s="13">
        <f t="shared" si="2591"/>
        <v>2.7555555131604761E-2</v>
      </c>
      <c r="AC1963" s="13">
        <f t="shared" si="2592"/>
        <v>1.1591926255582457E-3</v>
      </c>
      <c r="AD1963" s="13">
        <f t="shared" si="2593"/>
        <v>4.7166637632534425E-3</v>
      </c>
      <c r="AE1963" s="13">
        <f t="shared" si="2594"/>
        <v>7.3505172512186995E-3</v>
      </c>
      <c r="AF1963" s="13">
        <f t="shared" si="2595"/>
        <v>5.727576373092476E-3</v>
      </c>
      <c r="AG1963" s="13">
        <f t="shared" si="2596"/>
        <v>2.975312710514183E-3</v>
      </c>
      <c r="AH1963" s="13">
        <f t="shared" si="2597"/>
        <v>1.6571333343062392E-2</v>
      </c>
      <c r="AI1963" s="13">
        <f t="shared" si="2598"/>
        <v>1.8862958226605601E-2</v>
      </c>
      <c r="AJ1963" s="13">
        <f t="shared" si="2599"/>
        <v>1.0735744242560567E-2</v>
      </c>
      <c r="AK1963" s="13">
        <f t="shared" si="2600"/>
        <v>4.0734580814267398E-3</v>
      </c>
      <c r="AL1963" s="13">
        <f t="shared" si="2601"/>
        <v>8.2252846007281562E-5</v>
      </c>
      <c r="AM1963" s="13">
        <f t="shared" si="2602"/>
        <v>1.0737848270059871E-3</v>
      </c>
      <c r="AN1963" s="13">
        <f t="shared" si="2603"/>
        <v>1.6734018558829976E-3</v>
      </c>
      <c r="AO1963" s="13">
        <f t="shared" si="2604"/>
        <v>1.3039268673038572E-3</v>
      </c>
      <c r="AP1963" s="13">
        <f t="shared" si="2605"/>
        <v>6.773528503427722E-4</v>
      </c>
      <c r="AQ1963" s="13">
        <f t="shared" si="2606"/>
        <v>2.638991277264793E-4</v>
      </c>
      <c r="AR1963" s="13">
        <f t="shared" si="2607"/>
        <v>5.1650012690264589E-3</v>
      </c>
      <c r="AS1963" s="13">
        <f t="shared" si="2608"/>
        <v>5.8792615633912792E-3</v>
      </c>
      <c r="AT1963" s="13">
        <f t="shared" si="2609"/>
        <v>3.3461479223687875E-3</v>
      </c>
      <c r="AU1963" s="13">
        <f t="shared" si="2610"/>
        <v>1.2696272366461915E-3</v>
      </c>
      <c r="AV1963" s="13">
        <f t="shared" si="2611"/>
        <v>3.6130052169646408E-4</v>
      </c>
      <c r="AW1963" s="13">
        <f t="shared" si="2612"/>
        <v>4.0530668400437079E-6</v>
      </c>
      <c r="AX1963" s="13">
        <f t="shared" si="2613"/>
        <v>2.0371282057655057E-4</v>
      </c>
      <c r="AY1963" s="13">
        <f t="shared" si="2614"/>
        <v>3.1746901562249317E-4</v>
      </c>
      <c r="AZ1963" s="13">
        <f t="shared" si="2615"/>
        <v>2.4737416033774267E-4</v>
      </c>
      <c r="BA1963" s="13">
        <f t="shared" si="2616"/>
        <v>1.2850382702243464E-4</v>
      </c>
      <c r="BB1963" s="13">
        <f t="shared" si="2617"/>
        <v>5.0065557181273839E-5</v>
      </c>
      <c r="BC1963" s="13">
        <f t="shared" si="2618"/>
        <v>1.5604578160516853E-5</v>
      </c>
      <c r="BD1963" s="13">
        <f t="shared" si="2619"/>
        <v>1.3415354876585421E-3</v>
      </c>
      <c r="BE1963" s="13">
        <f t="shared" si="2620"/>
        <v>1.5270544221962781E-3</v>
      </c>
      <c r="BF1963" s="13">
        <f t="shared" si="2621"/>
        <v>8.6911424625046548E-4</v>
      </c>
      <c r="BG1963" s="13">
        <f t="shared" si="2622"/>
        <v>3.2976758481605524E-4</v>
      </c>
      <c r="BH1963" s="13">
        <f t="shared" si="2623"/>
        <v>9.3842662628563361E-5</v>
      </c>
      <c r="BI1963" s="13">
        <f t="shared" si="2624"/>
        <v>2.1364004795390916E-5</v>
      </c>
      <c r="BJ1963" s="14">
        <f t="shared" si="2625"/>
        <v>0.27776765197313574</v>
      </c>
      <c r="BK1963" s="14">
        <f t="shared" si="2626"/>
        <v>0.25209839137396056</v>
      </c>
      <c r="BL1963" s="14">
        <f t="shared" si="2627"/>
        <v>0.42657976129248637</v>
      </c>
      <c r="BM1963" s="14">
        <f t="shared" si="2628"/>
        <v>0.50423373666174476</v>
      </c>
      <c r="BN1963" s="14">
        <f t="shared" si="2629"/>
        <v>0.49443247914172933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1.391</v>
      </c>
      <c r="F1964" s="10">
        <f>VLOOKUP(B1964,home!$B$2:$E$405,3,FALSE)</f>
        <v>0.91500000000000004</v>
      </c>
      <c r="G1964" s="10">
        <f>VLOOKUP(C1964,away!$B$2:$E$405,4,FALSE)</f>
        <v>1.3070999999999999</v>
      </c>
      <c r="H1964" s="10">
        <f>VLOOKUP(A1964,away!$A$2:$E$405,3,FALSE)</f>
        <v>1.016</v>
      </c>
      <c r="I1964" s="10">
        <f>VLOOKUP(C1964,away!$B$2:$E$405,3,FALSE)</f>
        <v>1.7000999999999999</v>
      </c>
      <c r="J1964" s="10">
        <f>VLOOKUP(B1964,home!$B$2:$E$405,4,FALSE)</f>
        <v>1.1632</v>
      </c>
      <c r="K1964" s="12">
        <f t="shared" si="2574"/>
        <v>1.6636311315000001</v>
      </c>
      <c r="L1964" s="12">
        <f t="shared" si="2575"/>
        <v>2.00919722112</v>
      </c>
      <c r="M1964" s="13">
        <f t="shared" si="2576"/>
        <v>2.5404515310667834E-2</v>
      </c>
      <c r="N1964" s="13">
        <f t="shared" si="2577"/>
        <v>4.2263742551495398E-2</v>
      </c>
      <c r="O1964" s="13">
        <f t="shared" si="2578"/>
        <v>5.1042681566094303E-2</v>
      </c>
      <c r="P1964" s="13">
        <f t="shared" si="2579"/>
        <v>8.4916194088595645E-2</v>
      </c>
      <c r="Q1964" s="13">
        <f t="shared" si="2580"/>
        <v>3.5155638921184507E-2</v>
      </c>
      <c r="R1964" s="13">
        <f t="shared" si="2581"/>
        <v>5.1277406980554878E-2</v>
      </c>
      <c r="S1964" s="13">
        <f t="shared" si="2582"/>
        <v>7.0959433099911554E-2</v>
      </c>
      <c r="T1964" s="13">
        <f t="shared" si="2583"/>
        <v>7.0634612027142024E-2</v>
      </c>
      <c r="U1964" s="13">
        <f t="shared" si="2584"/>
        <v>8.5306690595446502E-2</v>
      </c>
      <c r="V1964" s="13">
        <f t="shared" si="2585"/>
        <v>2.6354042096859251E-2</v>
      </c>
      <c r="W1964" s="13">
        <f t="shared" si="2586"/>
        <v>1.9495338452351876E-2</v>
      </c>
      <c r="X1964" s="13">
        <f t="shared" si="2587"/>
        <v>3.9169979843259269E-2</v>
      </c>
      <c r="Y1964" s="13">
        <f t="shared" si="2588"/>
        <v>3.9350107326201478E-2</v>
      </c>
      <c r="Z1964" s="13">
        <f t="shared" si="2589"/>
        <v>3.4342141203856709E-2</v>
      </c>
      <c r="AA1964" s="13">
        <f t="shared" si="2590"/>
        <v>5.7132655229104906E-2</v>
      </c>
      <c r="AB1964" s="13">
        <f t="shared" si="2591"/>
        <v>4.7523831932197613E-2</v>
      </c>
      <c r="AC1964" s="13">
        <f t="shared" si="2592"/>
        <v>5.505627952229108E-3</v>
      </c>
      <c r="AD1964" s="13">
        <f t="shared" si="2593"/>
        <v>8.1082629921154087E-3</v>
      </c>
      <c r="AE1964" s="13">
        <f t="shared" si="2594"/>
        <v>1.6291099471868416E-2</v>
      </c>
      <c r="AF1964" s="13">
        <f t="shared" si="2595"/>
        <v>1.6366015893933765E-2</v>
      </c>
      <c r="AG1964" s="13">
        <f t="shared" si="2596"/>
        <v>1.0960851218299155E-2</v>
      </c>
      <c r="AH1964" s="13">
        <f t="shared" si="2597"/>
        <v>1.725003366852489E-2</v>
      </c>
      <c r="AI1964" s="13">
        <f t="shared" si="2598"/>
        <v>2.8697693030381156E-2</v>
      </c>
      <c r="AJ1964" s="13">
        <f t="shared" si="2599"/>
        <v>2.3871187763786342E-2</v>
      </c>
      <c r="AK1964" s="13">
        <f t="shared" si="2600"/>
        <v>1.3237617036572277E-2</v>
      </c>
      <c r="AL1964" s="13">
        <f t="shared" si="2601"/>
        <v>7.3611634160918602E-4</v>
      </c>
      <c r="AM1964" s="13">
        <f t="shared" si="2602"/>
        <v>2.6978317472145055E-3</v>
      </c>
      <c r="AN1964" s="13">
        <f t="shared" si="2603"/>
        <v>5.4204760495526983E-3</v>
      </c>
      <c r="AO1964" s="13">
        <f t="shared" si="2604"/>
        <v>5.4454027079543993E-3</v>
      </c>
      <c r="AP1964" s="13">
        <f t="shared" si="2605"/>
        <v>3.6469626629004335E-3</v>
      </c>
      <c r="AQ1964" s="13">
        <f t="shared" si="2606"/>
        <v>1.8318668119569868E-3</v>
      </c>
      <c r="AR1964" s="13">
        <f t="shared" si="2607"/>
        <v>6.9317439422053265E-3</v>
      </c>
      <c r="AS1964" s="13">
        <f t="shared" si="2608"/>
        <v>1.1531865017839317E-2</v>
      </c>
      <c r="AT1964" s="13">
        <f t="shared" si="2609"/>
        <v>9.5923848239666491E-3</v>
      </c>
      <c r="AU1964" s="13">
        <f t="shared" si="2610"/>
        <v>5.3193966728263559E-3</v>
      </c>
      <c r="AV1964" s="13">
        <f t="shared" si="2611"/>
        <v>2.212378476427863E-3</v>
      </c>
      <c r="AW1964" s="13">
        <f t="shared" si="2612"/>
        <v>6.8347646702728249E-5</v>
      </c>
      <c r="AX1964" s="13">
        <f t="shared" si="2613"/>
        <v>7.4803281370251534E-4</v>
      </c>
      <c r="AY1964" s="13">
        <f t="shared" si="2614"/>
        <v>1.5029454505976684E-3</v>
      </c>
      <c r="AZ1964" s="13">
        <f t="shared" si="2615"/>
        <v>1.5098569114178912E-3</v>
      </c>
      <c r="BA1964" s="13">
        <f t="shared" si="2616"/>
        <v>1.0112001035698841E-3</v>
      </c>
      <c r="BB1964" s="13">
        <f t="shared" si="2617"/>
        <v>5.0792510952221692E-4</v>
      </c>
      <c r="BC1964" s="13">
        <f t="shared" si="2618"/>
        <v>2.0410434371782187E-4</v>
      </c>
      <c r="BD1964" s="13">
        <f t="shared" si="2619"/>
        <v>2.3212067776990585E-3</v>
      </c>
      <c r="BE1964" s="13">
        <f t="shared" si="2620"/>
        <v>3.8616318580289534E-3</v>
      </c>
      <c r="BF1964" s="13">
        <f t="shared" si="2621"/>
        <v>3.2121654887045789E-3</v>
      </c>
      <c r="BG1964" s="13">
        <f t="shared" si="2622"/>
        <v>1.7812861688462831E-3</v>
      </c>
      <c r="BH1964" s="13">
        <f t="shared" si="2623"/>
        <v>7.4085078115076108E-4</v>
      </c>
      <c r="BI1964" s="13">
        <f t="shared" si="2624"/>
        <v>2.4650048466369977E-4</v>
      </c>
      <c r="BJ1964" s="14">
        <f t="shared" si="2625"/>
        <v>0.32232225340995824</v>
      </c>
      <c r="BK1964" s="14">
        <f t="shared" si="2626"/>
        <v>0.21537887434047026</v>
      </c>
      <c r="BL1964" s="14">
        <f t="shared" si="2627"/>
        <v>0.42309120829502161</v>
      </c>
      <c r="BM1964" s="14">
        <f t="shared" si="2628"/>
        <v>0.7036397000268193</v>
      </c>
      <c r="BN1964" s="14">
        <f t="shared" si="2629"/>
        <v>0.29006017941859258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1.391</v>
      </c>
      <c r="F1966" s="10">
        <f>VLOOKUP(B1966,home!$B$2:$E$405,3,FALSE)</f>
        <v>0.84960000000000002</v>
      </c>
      <c r="G1966" s="10">
        <f>VLOOKUP(C1966,away!$B$2:$E$405,4,FALSE)</f>
        <v>0.98029999999999995</v>
      </c>
      <c r="H1966" s="10">
        <f>VLOOKUP(A1966,away!$A$2:$E$405,3,FALSE)</f>
        <v>1.016</v>
      </c>
      <c r="I1966" s="10">
        <f>VLOOKUP(C1966,away!$B$2:$E$405,3,FALSE)</f>
        <v>0.80530000000000002</v>
      </c>
      <c r="J1966" s="10">
        <f>VLOOKUP(B1966,home!$B$2:$E$405,4,FALSE)</f>
        <v>1.5210999999999999</v>
      </c>
      <c r="K1966" s="12">
        <f t="shared" si="2574"/>
        <v>1.15851226608</v>
      </c>
      <c r="L1966" s="12">
        <f t="shared" si="2575"/>
        <v>1.24454089928</v>
      </c>
      <c r="M1966" s="13">
        <f t="shared" si="2576"/>
        <v>9.0441398775063409E-2</v>
      </c>
      <c r="N1966" s="13">
        <f t="shared" si="2577"/>
        <v>0.10477746984234364</v>
      </c>
      <c r="O1966" s="13">
        <f t="shared" si="2578"/>
        <v>0.11255801976365851</v>
      </c>
      <c r="P1966" s="13">
        <f t="shared" si="2579"/>
        <v>0.13039984654187342</v>
      </c>
      <c r="Q1966" s="13">
        <f t="shared" si="2580"/>
        <v>6.0692992010591224E-2</v>
      </c>
      <c r="R1966" s="13">
        <f t="shared" si="2581"/>
        <v>7.0041529568919791E-2</v>
      </c>
      <c r="S1966" s="13">
        <f t="shared" si="2582"/>
        <v>4.7003142942412514E-2</v>
      </c>
      <c r="T1966" s="13">
        <f t="shared" si="2583"/>
        <v>7.5534910856855056E-2</v>
      </c>
      <c r="U1966" s="13">
        <f t="shared" si="2584"/>
        <v>8.1143971140598584E-2</v>
      </c>
      <c r="V1966" s="13">
        <f t="shared" si="2585"/>
        <v>7.5299865249642724E-3</v>
      </c>
      <c r="W1966" s="13">
        <f t="shared" si="2586"/>
        <v>2.3437858569788441E-2</v>
      </c>
      <c r="X1966" s="13">
        <f t="shared" si="2587"/>
        <v>2.9169373581641962E-2</v>
      </c>
      <c r="Y1966" s="13">
        <f t="shared" si="2588"/>
        <v>1.8151239214365483E-2</v>
      </c>
      <c r="Z1966" s="13">
        <f t="shared" si="2589"/>
        <v>2.9056516065550049E-2</v>
      </c>
      <c r="AA1966" s="13">
        <f t="shared" si="2590"/>
        <v>3.3662330271490314E-2</v>
      </c>
      <c r="AB1966" s="13">
        <f t="shared" si="2591"/>
        <v>1.949911126217882E-2</v>
      </c>
      <c r="AC1966" s="13">
        <f t="shared" si="2592"/>
        <v>6.7855339245679702E-4</v>
      </c>
      <c r="AD1966" s="13">
        <f t="shared" si="2593"/>
        <v>6.7882616609370432E-3</v>
      </c>
      <c r="AE1966" s="13">
        <f t="shared" si="2594"/>
        <v>8.4482692720505344E-3</v>
      </c>
      <c r="AF1966" s="13">
        <f t="shared" si="2595"/>
        <v>5.2571083185986812E-3</v>
      </c>
      <c r="AG1966" s="13">
        <f t="shared" si="2596"/>
        <v>2.1808954381470572E-3</v>
      </c>
      <c r="AH1966" s="13">
        <f t="shared" si="2597"/>
        <v>9.0405056585408563E-3</v>
      </c>
      <c r="AI1966" s="13">
        <f t="shared" si="2598"/>
        <v>1.0473536696985229E-2</v>
      </c>
      <c r="AJ1966" s="13">
        <f t="shared" si="2599"/>
        <v>6.0668603663482003E-3</v>
      </c>
      <c r="AK1966" s="13">
        <f t="shared" si="2600"/>
        <v>2.3428440503363295E-3</v>
      </c>
      <c r="AL1966" s="13">
        <f t="shared" si="2601"/>
        <v>3.913396274062521E-5</v>
      </c>
      <c r="AM1966" s="13">
        <f t="shared" si="2602"/>
        <v>1.5728568799112318E-3</v>
      </c>
      <c r="AN1966" s="13">
        <f t="shared" si="2603"/>
        <v>1.9574847157634596E-3</v>
      </c>
      <c r="AO1966" s="13">
        <f t="shared" si="2604"/>
        <v>1.2180848942415555E-3</v>
      </c>
      <c r="AP1966" s="13">
        <f t="shared" si="2605"/>
        <v>5.0531882322625641E-4</v>
      </c>
      <c r="AQ1966" s="13">
        <f t="shared" si="2606"/>
        <v>1.5722248567027911E-4</v>
      </c>
      <c r="AR1966" s="13">
        <f t="shared" si="2607"/>
        <v>2.2502558084452726E-3</v>
      </c>
      <c r="AS1966" s="13">
        <f t="shared" si="2608"/>
        <v>2.6069489559016148E-3</v>
      </c>
      <c r="AT1966" s="13">
        <f t="shared" si="2609"/>
        <v>1.5100911712282357E-3</v>
      </c>
      <c r="AU1966" s="13">
        <f t="shared" si="2610"/>
        <v>5.8315304825567451E-4</v>
      </c>
      <c r="AV1966" s="13">
        <f t="shared" si="2611"/>
        <v>1.6889748985153536E-4</v>
      </c>
      <c r="AW1966" s="13">
        <f t="shared" si="2612"/>
        <v>1.5673324891613975E-6</v>
      </c>
      <c r="AX1966" s="13">
        <f t="shared" si="2613"/>
        <v>3.0369566469424635E-4</v>
      </c>
      <c r="AY1966" s="13">
        <f t="shared" si="2614"/>
        <v>3.7796167564601468E-4</v>
      </c>
      <c r="AZ1966" s="13">
        <f t="shared" si="2615"/>
        <v>2.3519438185093343E-4</v>
      </c>
      <c r="BA1966" s="13">
        <f t="shared" si="2616"/>
        <v>9.7569675831454792E-5</v>
      </c>
      <c r="BB1966" s="13">
        <f t="shared" si="2617"/>
        <v>3.0357363025434208E-5</v>
      </c>
      <c r="BC1966" s="13">
        <f t="shared" si="2618"/>
        <v>7.5561959758886605E-6</v>
      </c>
      <c r="BD1966" s="13">
        <f t="shared" si="2619"/>
        <v>4.6675589790875355E-4</v>
      </c>
      <c r="BE1966" s="13">
        <f t="shared" si="2620"/>
        <v>5.4074243299247519E-4</v>
      </c>
      <c r="BF1966" s="13">
        <f t="shared" si="2621"/>
        <v>3.1322837070586263E-4</v>
      </c>
      <c r="BG1966" s="13">
        <f t="shared" si="2622"/>
        <v>1.2095963651566498E-4</v>
      </c>
      <c r="BH1966" s="13">
        <f t="shared" si="2623"/>
        <v>3.5033305650994059E-5</v>
      </c>
      <c r="BI1966" s="13">
        <f t="shared" si="2624"/>
        <v>8.1173028636012808E-6</v>
      </c>
      <c r="BJ1966" s="14">
        <f t="shared" si="2625"/>
        <v>0.3409016815211558</v>
      </c>
      <c r="BK1966" s="14">
        <f t="shared" si="2626"/>
        <v>0.27647002381515712</v>
      </c>
      <c r="BL1966" s="14">
        <f t="shared" si="2627"/>
        <v>0.35343289219937635</v>
      </c>
      <c r="BM1966" s="14">
        <f t="shared" si="2628"/>
        <v>0.43057346275563241</v>
      </c>
      <c r="BN1966" s="14">
        <f t="shared" si="2629"/>
        <v>0.56891125650244989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1.391</v>
      </c>
      <c r="F1968" s="10">
        <f>VLOOKUP(B1968,home!$B$2:$E$405,3,FALSE)</f>
        <v>1.1763999999999999</v>
      </c>
      <c r="G1968" s="10">
        <f>VLOOKUP(C1968,away!$B$2:$E$405,4,FALSE)</f>
        <v>0.91500000000000004</v>
      </c>
      <c r="H1968" s="10">
        <f>VLOOKUP(A1968,away!$A$2:$E$405,3,FALSE)</f>
        <v>1.016</v>
      </c>
      <c r="I1968" s="10">
        <f>VLOOKUP(C1968,away!$B$2:$E$405,3,FALSE)</f>
        <v>1.0737000000000001</v>
      </c>
      <c r="J1968" s="10">
        <f>VLOOKUP(B1968,home!$B$2:$E$405,4,FALSE)</f>
        <v>0.71579999999999999</v>
      </c>
      <c r="K1968" s="12">
        <f t="shared" ref="K1968:K2031" si="2630">E1968*F1968*G1968</f>
        <v>1.4972807459999999</v>
      </c>
      <c r="L1968" s="12">
        <f t="shared" ref="L1968:L2031" si="2631">H1968*I1968*J1968</f>
        <v>0.78085133136000007</v>
      </c>
      <c r="M1968" s="13">
        <f t="shared" ref="M1968:M2031" si="2632">_xlfn.POISSON.DIST(0,K1968,FALSE) * _xlfn.POISSON.DIST(0,L1968,FALSE)</f>
        <v>0.1024754442538351</v>
      </c>
      <c r="N1968" s="13">
        <f t="shared" ref="N1968:N2031" si="2633">_xlfn.POISSON.DIST(1,K1968,FALSE) * _xlfn.POISSON.DIST(0,L1968,FALSE)</f>
        <v>0.15343450961906363</v>
      </c>
      <c r="O1968" s="13">
        <f t="shared" ref="O1968:O2031" si="2634">_xlfn.POISSON.DIST(0,K1968,FALSE) * _xlfn.POISSON.DIST(1,L1968,FALSE)</f>
        <v>8.0018087077314615E-2</v>
      </c>
      <c r="P1968" s="13">
        <f t="shared" ref="P1968:P2031" si="2635">_xlfn.POISSON.DIST(1,K1968,FALSE) * _xlfn.POISSON.DIST(1,L1968,FALSE)</f>
        <v>0.11980954111261458</v>
      </c>
      <c r="Q1968" s="13">
        <f t="shared" ref="Q1968:Q2031" si="2636">_xlfn.POISSON.DIST(2,K1968,FALSE) * _xlfn.POISSON.DIST(0,L1968,FALSE)</f>
        <v>0.1148672685122879</v>
      </c>
      <c r="R1968" s="13">
        <f t="shared" ref="R1968:R2031" si="2637">_xlfn.POISSON.DIST(0,K1968,FALSE) * _xlfn.POISSON.DIST(2,L1968,FALSE)</f>
        <v>3.1241114913600761E-2</v>
      </c>
      <c r="S1968" s="13">
        <f t="shared" ref="S1968:S2031" si="2638">_xlfn.POISSON.DIST(2,K1968,FALSE) * _xlfn.POISSON.DIST(2,L1968,FALSE)</f>
        <v>3.501894099150997E-2</v>
      </c>
      <c r="T1968" s="13">
        <f t="shared" ref="T1968:T2031" si="2639">_xlfn.POISSON.DIST(2,K1968,FALSE) * _xlfn.POISSON.DIST(1,L1968,FALSE)</f>
        <v>8.9694259547506636E-2</v>
      </c>
      <c r="U1968" s="13">
        <f t="shared" ref="U1968:U2031" si="2640">_xlfn.POISSON.DIST(1,K1968,FALSE) * _xlfn.POISSON.DIST(2,L1968,FALSE)</f>
        <v>4.6776719843707869E-2</v>
      </c>
      <c r="V1968" s="13">
        <f t="shared" ref="V1968:V2031" si="2641">_xlfn.POISSON.DIST(3,K1968,FALSE) * _xlfn.POISSON.DIST(3,L1968,FALSE)</f>
        <v>4.5491692408116888E-3</v>
      </c>
      <c r="W1968" s="13">
        <f t="shared" ref="W1968:W2031" si="2642">_xlfn.POISSON.DIST(3,K1968,FALSE) * _xlfn.POISSON.DIST(0,L1968,FALSE)</f>
        <v>5.7329516496353566E-2</v>
      </c>
      <c r="X1968" s="13">
        <f t="shared" ref="X1968:X2031" si="2643">_xlfn.POISSON.DIST(3,K1968,FALSE) * _xlfn.POISSON.DIST(1,L1968,FALSE)</f>
        <v>4.4765829282402768E-2</v>
      </c>
      <c r="Y1968" s="13">
        <f t="shared" ref="Y1968:Y2031" si="2644">_xlfn.POISSON.DIST(3,K1968,FALSE) * _xlfn.POISSON.DIST(2,L1968,FALSE)</f>
        <v>1.7477728697299338E-2</v>
      </c>
      <c r="Z1968" s="13">
        <f t="shared" ref="Z1968:Z2031" si="2645">_xlfn.POISSON.DIST(0,K1968,FALSE) * _xlfn.POISSON.DIST(3,L1968,FALSE)</f>
        <v>8.1315553911519688E-3</v>
      </c>
      <c r="AA1968" s="13">
        <f t="shared" ref="AA1968:AA2031" si="2646">_xlfn.POISSON.DIST(1,K1968,FALSE) * _xlfn.POISSON.DIST(3,L1968,FALSE)</f>
        <v>1.2175221322204341E-2</v>
      </c>
      <c r="AB1968" s="13">
        <f t="shared" ref="AB1968:AB2031" si="2647">_xlfn.POISSON.DIST(2,K1968,FALSE) * _xlfn.POISSON.DIST(3,L1968,FALSE)</f>
        <v>9.1148622320126136E-3</v>
      </c>
      <c r="AC1968" s="13">
        <f t="shared" ref="AC1968:AC2031" si="2648">_xlfn.POISSON.DIST(4,K1968,FALSE) * _xlfn.POISSON.DIST(4,L1968,FALSE)</f>
        <v>3.3241736785936894E-4</v>
      </c>
      <c r="AD1968" s="13">
        <f t="shared" ref="AD1968:AD2031" si="2649">_xlfn.POISSON.DIST(4,K1968,FALSE) * _xlfn.POISSON.DIST(0,L1968,FALSE)</f>
        <v>2.1459595306869899E-2</v>
      </c>
      <c r="AE1968" s="13">
        <f t="shared" ref="AE1968:AE2031" si="2650">_xlfn.POISSON.DIST(4,K1968,FALSE) * _xlfn.POISSON.DIST(1,L1968,FALSE)</f>
        <v>1.6756753565816171E-2</v>
      </c>
      <c r="AF1968" s="13">
        <f t="shared" ref="AF1968:AF2031" si="2651">_xlfn.POISSON.DIST(4,K1968,FALSE) * _xlfn.POISSON.DIST(2,L1968,FALSE)</f>
        <v>6.5422666655694916E-3</v>
      </c>
      <c r="AG1968" s="13">
        <f t="shared" ref="AG1968:AG2031" si="2652">_xlfn.POISSON.DIST(4,K1968,FALSE) * _xlfn.POISSON.DIST(3,L1968,FALSE)</f>
        <v>1.7028458786406953E-3</v>
      </c>
      <c r="AH1968" s="13">
        <f t="shared" ref="AH1968:AH2031" si="2653">_xlfn.POISSON.DIST(0,K1968,FALSE) * _xlfn.POISSON.DIST(4,L1968,FALSE)</f>
        <v>1.5873839633021502E-3</v>
      </c>
      <c r="AI1968" s="13">
        <f t="shared" ref="AI1968:AI2031" si="2654">_xlfn.POISSON.DIST(1,K1968,FALSE) * _xlfn.POISSON.DIST(4,L1968,FALSE)</f>
        <v>2.3767594447614798E-3</v>
      </c>
      <c r="AJ1968" s="13">
        <f t="shared" ref="AJ1968:AJ2031" si="2655">_xlfn.POISSON.DIST(2,K1968,FALSE) * _xlfn.POISSON.DIST(4,L1968,FALSE)</f>
        <v>1.7793380772575076E-3</v>
      </c>
      <c r="AK1968" s="13">
        <f t="shared" ref="AK1968:AK2031" si="2656">_xlfn.POISSON.DIST(3,K1968,FALSE) * _xlfn.POISSON.DIST(4,L1968,FALSE)</f>
        <v>8.8805621456744196E-4</v>
      </c>
      <c r="AL1968" s="13">
        <f t="shared" ref="AL1968:AL2031" si="2657">_xlfn.POISSON.DIST(5,K1968,FALSE) * _xlfn.POISSON.DIST(5,L1968,FALSE)</f>
        <v>1.5545879343520363E-5</v>
      </c>
      <c r="AM1968" s="13">
        <f t="shared" ref="AM1968:AM2031" si="2658">_xlfn.POISSON.DIST(5,K1968,FALSE) * _xlfn.POISSON.DIST(0,L1968,FALSE)</f>
        <v>6.4262077739856496E-3</v>
      </c>
      <c r="AN1968" s="13">
        <f t="shared" ref="AN1968:AN2031" si="2659">_xlfn.POISSON.DIST(5,K1968,FALSE) * _xlfn.POISSON.DIST(1,L1968,FALSE)</f>
        <v>5.0179128959126776E-3</v>
      </c>
      <c r="AO1968" s="13">
        <f t="shared" ref="AO1968:AO2031" si="2660">_xlfn.POISSON.DIST(5,K1968,FALSE) * _xlfn.POISSON.DIST(2,L1968,FALSE)</f>
        <v>1.9591219827109637E-3</v>
      </c>
      <c r="AP1968" s="13">
        <f t="shared" ref="AP1968:AP2031" si="2661">_xlfn.POISSON.DIST(5,K1968,FALSE) * _xlfn.POISSON.DIST(3,L1968,FALSE)</f>
        <v>5.0992766949883297E-4</v>
      </c>
      <c r="AQ1968" s="13">
        <f t="shared" ref="AQ1968:AQ2031" si="2662">_xlfn.POISSON.DIST(5,K1968,FALSE) * _xlfn.POISSON.DIST(4,L1968,FALSE)</f>
        <v>9.9544424906366447E-5</v>
      </c>
      <c r="AR1968" s="13">
        <f t="shared" ref="AR1968:AR2031" si="2663">_xlfn.POISSON.DIST(0,K1968,FALSE) * _xlfn.POISSON.DIST(5,L1968,FALSE)</f>
        <v>2.4790217622479955E-4</v>
      </c>
      <c r="AS1968" s="13">
        <f t="shared" ref="AS1968:AS2031" si="2664">_xlfn.POISSON.DIST(1,K1968,FALSE) * _xlfn.POISSON.DIST(5,L1968,FALSE)</f>
        <v>3.7117915535289132E-4</v>
      </c>
      <c r="AT1968" s="13">
        <f t="shared" ref="AT1968:AT2031" si="2665">_xlfn.POISSON.DIST(2,K1968,FALSE) * _xlfn.POISSON.DIST(5,L1968,FALSE)</f>
        <v>2.7787970131321358E-4</v>
      </c>
      <c r="AU1968" s="13">
        <f t="shared" ref="AU1968:AU2031" si="2666">_xlfn.POISSON.DIST(3,K1968,FALSE) * _xlfn.POISSON.DIST(5,L1968,FALSE)</f>
        <v>1.3868797549350183E-4</v>
      </c>
      <c r="AV1968" s="13">
        <f t="shared" ref="AV1968:AV2031" si="2667">_xlfn.POISSON.DIST(4,K1968,FALSE) * _xlfn.POISSON.DIST(5,L1968,FALSE)</f>
        <v>5.1913708852035042E-5</v>
      </c>
      <c r="AW1968" s="13">
        <f t="shared" ref="AW1968:AW2031" si="2668">_xlfn.POISSON.DIST(6,K1968,FALSE) * _xlfn.POISSON.DIST(6,L1968,FALSE)</f>
        <v>5.0487560537637501E-7</v>
      </c>
      <c r="AX1968" s="13">
        <f t="shared" ref="AX1968:AX2031" si="2669">_xlfn.POISSON.DIST(6,K1968,FALSE) * _xlfn.POISSON.DIST(0,L1968,FALSE)</f>
        <v>1.6036395282973716E-3</v>
      </c>
      <c r="AY1968" s="13">
        <f t="shared" ref="AY1968:AY2031" si="2670">_xlfn.POISSON.DIST(6,K1968,FALSE) * _xlfn.POISSON.DIST(1,L1968,FALSE)</f>
        <v>1.2522040606925253E-3</v>
      </c>
      <c r="AZ1968" s="13">
        <f t="shared" ref="AZ1968:AZ2031" si="2671">_xlfn.POISSON.DIST(6,K1968,FALSE) * _xlfn.POISSON.DIST(2,L1968,FALSE)</f>
        <v>4.8889260396307822E-4</v>
      </c>
      <c r="BA1968" s="13">
        <f t="shared" ref="BA1968:BA2031" si="2672">_xlfn.POISSON.DIST(6,K1968,FALSE) * _xlfn.POISSON.DIST(3,L1968,FALSE)</f>
        <v>1.272508135655423E-4</v>
      </c>
      <c r="BB1968" s="13">
        <f t="shared" ref="BB1968:BB2031" si="2673">_xlfn.POISSON.DIST(6,K1968,FALSE) * _xlfn.POISSON.DIST(4,L1968,FALSE)</f>
        <v>2.4840991797324212E-5</v>
      </c>
      <c r="BC1968" s="13">
        <f t="shared" ref="BC1968:BC2031" si="2674">_xlfn.POISSON.DIST(6,K1968,FALSE) * _xlfn.POISSON.DIST(5,L1968,FALSE)</f>
        <v>3.8794243034486914E-6</v>
      </c>
      <c r="BD1968" s="13">
        <f t="shared" ref="BD1968:BD2031" si="2675">_xlfn.POISSON.DIST(0,K1968,FALSE) * _xlfn.POISSON.DIST(6,L1968,FALSE)</f>
        <v>3.2262457392029332E-5</v>
      </c>
      <c r="BE1968" s="13">
        <f t="shared" ref="BE1968:BE2031" si="2676">_xlfn.POISSON.DIST(1,K1968,FALSE) * _xlfn.POISSON.DIST(6,L1968,FALSE)</f>
        <v>4.8305956271730895E-5</v>
      </c>
      <c r="BF1968" s="13">
        <f t="shared" ref="BF1968:BF2031" si="2677">_xlfn.POISSON.DIST(2,K1968,FALSE) * _xlfn.POISSON.DIST(6,L1968,FALSE)</f>
        <v>3.6163789121390315E-5</v>
      </c>
      <c r="BG1968" s="13">
        <f t="shared" ref="BG1968:BG2031" si="2678">_xlfn.POISSON.DIST(3,K1968,FALSE) * _xlfn.POISSON.DIST(6,L1968,FALSE)</f>
        <v>1.8049115051287321E-5</v>
      </c>
      <c r="BH1968" s="13">
        <f t="shared" ref="BH1968:BH2031" si="2679">_xlfn.POISSON.DIST(4,K1968,FALSE) * _xlfn.POISSON.DIST(6,L1968,FALSE)</f>
        <v>6.7561481121578281E-6</v>
      </c>
      <c r="BI1968" s="13">
        <f t="shared" ref="BI1968:BI2031" si="2680">_xlfn.POISSON.DIST(5,K1968,FALSE) * _xlfn.POISSON.DIST(6,L1968,FALSE)</f>
        <v>2.0231700970916322E-6</v>
      </c>
      <c r="BJ1968" s="14">
        <f t="shared" ref="BJ1968:BJ2031" si="2681">SUM(N1968,Q1968,T1968,W1968,X1968,Y1968,AD1968,AE1968,AF1968,AG1968,AM1968,AN1968,AO1968,AP1968,AQ1968,AX1968,AY1968,AZ1968,BA1968,BB1968,BC1968)</f>
        <v>0.54154399574144385</v>
      </c>
      <c r="BK1968" s="14">
        <f t="shared" ref="BK1968:BK2031" si="2682">SUM(M1968,P1968,S1968,V1968,AC1968,AL1968,AY1968)</f>
        <v>0.26345326290666676</v>
      </c>
      <c r="BL1968" s="14">
        <f t="shared" ref="BL1968:BL2031" si="2683">SUM(O1968,R1968,U1968,AA1968,AB1968,AH1968,AI1968,AJ1968,AK1968,AR1968,AS1968,AT1968,AU1968,AV1968,BD1968,BE1968,BF1968,BG1968,BH1968,BI1968)</f>
        <v>0.1871886664420109</v>
      </c>
      <c r="BM1968" s="14">
        <f t="shared" ref="BM1968:BM2031" si="2684">SUM(S1968:BI1968)</f>
        <v>0.39721981580746979</v>
      </c>
      <c r="BN1968" s="14">
        <f t="shared" ref="BN1968:BN2031" si="2685">SUM(M1968:R1968)</f>
        <v>0.60184596548871649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1.391</v>
      </c>
      <c r="F1969" s="10">
        <f>VLOOKUP(B1969,home!$B$2:$E$405,3,FALSE)</f>
        <v>0.7843</v>
      </c>
      <c r="G1969" s="10">
        <f>VLOOKUP(C1969,away!$B$2:$E$405,4,FALSE)</f>
        <v>0.98029999999999995</v>
      </c>
      <c r="H1969" s="10">
        <f>VLOOKUP(A1969,away!$A$2:$E$405,3,FALSE)</f>
        <v>1.016</v>
      </c>
      <c r="I1969" s="10">
        <f>VLOOKUP(C1969,away!$B$2:$E$405,3,FALSE)</f>
        <v>0.80530000000000002</v>
      </c>
      <c r="J1969" s="10">
        <f>VLOOKUP(B1969,home!$B$2:$E$405,4,FALSE)</f>
        <v>0.89480000000000004</v>
      </c>
      <c r="K1969" s="12">
        <f t="shared" si="2630"/>
        <v>1.06946936239</v>
      </c>
      <c r="L1969" s="12">
        <f t="shared" si="2631"/>
        <v>0.73211175904000003</v>
      </c>
      <c r="M1969" s="13">
        <f t="shared" si="2632"/>
        <v>0.16503773711727324</v>
      </c>
      <c r="N1969" s="13">
        <f t="shared" si="2633"/>
        <v>0.17650280348509864</v>
      </c>
      <c r="O1969" s="13">
        <f t="shared" si="2634"/>
        <v>0.120826068028908</v>
      </c>
      <c r="P1969" s="13">
        <f t="shared" si="2635"/>
        <v>0.129219777934967</v>
      </c>
      <c r="Q1969" s="13">
        <f t="shared" si="2636"/>
        <v>9.438217035162795E-2</v>
      </c>
      <c r="R1969" s="13">
        <f t="shared" si="2637"/>
        <v>4.4229092601265271E-2</v>
      </c>
      <c r="S1969" s="13">
        <f t="shared" si="2638"/>
        <v>2.5293837793136098E-2</v>
      </c>
      <c r="T1969" s="13">
        <f t="shared" si="2639"/>
        <v>6.909829675814326E-2</v>
      </c>
      <c r="U1969" s="13">
        <f t="shared" si="2640"/>
        <v>4.7301659463363434E-2</v>
      </c>
      <c r="V1969" s="13">
        <f t="shared" si="2641"/>
        <v>2.2004826558274459E-3</v>
      </c>
      <c r="W1969" s="13">
        <f t="shared" si="2642"/>
        <v>3.3646279848979978E-2</v>
      </c>
      <c r="X1969" s="13">
        <f t="shared" si="2643"/>
        <v>2.4632837125388832E-2</v>
      </c>
      <c r="Y1969" s="13">
        <f t="shared" si="2644"/>
        <v>9.0169948590071176E-3</v>
      </c>
      <c r="Z1969" s="13">
        <f t="shared" si="2645"/>
        <v>1.0793546261685123E-2</v>
      </c>
      <c r="AA1969" s="13">
        <f t="shared" si="2646"/>
        <v>1.1543367038411355E-2</v>
      </c>
      <c r="AB1969" s="13">
        <f t="shared" si="2647"/>
        <v>6.1726386932017662E-3</v>
      </c>
      <c r="AC1969" s="13">
        <f t="shared" si="2648"/>
        <v>1.0768214481671742E-4</v>
      </c>
      <c r="AD1969" s="13">
        <f t="shared" si="2649"/>
        <v>8.9959163642210262E-3</v>
      </c>
      <c r="AE1969" s="13">
        <f t="shared" si="2650"/>
        <v>6.5860161535865758E-3</v>
      </c>
      <c r="AF1969" s="13">
        <f t="shared" si="2651"/>
        <v>2.4108499356340616E-3</v>
      </c>
      <c r="AG1969" s="13">
        <f t="shared" si="2652"/>
        <v>5.8833719571950785E-4</v>
      </c>
      <c r="AH1969" s="13">
        <f t="shared" si="2653"/>
        <v>1.975520534980478E-3</v>
      </c>
      <c r="AI1969" s="13">
        <f t="shared" si="2654"/>
        <v>2.1127586869339231E-3</v>
      </c>
      <c r="AJ1969" s="13">
        <f t="shared" si="2655"/>
        <v>1.1297653428995781E-3</v>
      </c>
      <c r="AK1969" s="13">
        <f t="shared" si="2656"/>
        <v>4.0274980697371061E-4</v>
      </c>
      <c r="AL1969" s="13">
        <f t="shared" si="2657"/>
        <v>3.3724802784685911E-6</v>
      </c>
      <c r="AM1969" s="13">
        <f t="shared" si="2658"/>
        <v>1.9241713876314466E-3</v>
      </c>
      <c r="AN1969" s="13">
        <f t="shared" si="2659"/>
        <v>1.4087084992932958E-3</v>
      </c>
      <c r="AO1969" s="13">
        <f t="shared" si="2660"/>
        <v>5.1566602869610671E-4</v>
      </c>
      <c r="AP1969" s="13">
        <f t="shared" si="2661"/>
        <v>1.258417211152926E-4</v>
      </c>
      <c r="AQ1969" s="13">
        <f t="shared" si="2662"/>
        <v>2.3032550951584494E-5</v>
      </c>
      <c r="AR1969" s="13">
        <f t="shared" si="2663"/>
        <v>2.8926036277683999E-4</v>
      </c>
      <c r="AS1969" s="13">
        <f t="shared" si="2664"/>
        <v>3.0935509574364715E-4</v>
      </c>
      <c r="AT1969" s="13">
        <f t="shared" si="2665"/>
        <v>1.6542289849852783E-4</v>
      </c>
      <c r="AU1969" s="13">
        <f t="shared" si="2666"/>
        <v>5.8971573927308763E-5</v>
      </c>
      <c r="AV1969" s="13">
        <f t="shared" si="2667"/>
        <v>1.5767072891793408E-5</v>
      </c>
      <c r="AW1969" s="13">
        <f t="shared" si="2668"/>
        <v>7.3348738342744464E-8</v>
      </c>
      <c r="AX1969" s="13">
        <f t="shared" si="2669"/>
        <v>3.4297372450988064E-4</v>
      </c>
      <c r="AY1969" s="13">
        <f t="shared" si="2670"/>
        <v>2.5109509675542903E-4</v>
      </c>
      <c r="AZ1969" s="13">
        <f t="shared" si="2671"/>
        <v>9.1914836485968086E-5</v>
      </c>
      <c r="BA1969" s="13">
        <f t="shared" si="2672"/>
        <v>2.2430644207205355E-5</v>
      </c>
      <c r="BB1969" s="13">
        <f t="shared" si="2673"/>
        <v>4.1054345967343753E-6</v>
      </c>
      <c r="BC1969" s="13">
        <f t="shared" si="2674"/>
        <v>6.0112738884777546E-7</v>
      </c>
      <c r="BD1969" s="13">
        <f t="shared" si="2675"/>
        <v>3.5295152168850132E-5</v>
      </c>
      <c r="BE1969" s="13">
        <f t="shared" si="2676"/>
        <v>3.7747083885478177E-5</v>
      </c>
      <c r="BF1969" s="13">
        <f t="shared" si="2677"/>
        <v>2.0184674867542091E-5</v>
      </c>
      <c r="BG1969" s="13">
        <f t="shared" si="2678"/>
        <v>7.1956304535465679E-6</v>
      </c>
      <c r="BH1969" s="13">
        <f t="shared" si="2679"/>
        <v>1.9238765782871279E-6</v>
      </c>
      <c r="BI1969" s="13">
        <f t="shared" si="2680"/>
        <v>4.115054114995581E-7</v>
      </c>
      <c r="BJ1969" s="14">
        <f t="shared" si="2681"/>
        <v>0.43057104312903882</v>
      </c>
      <c r="BK1969" s="14">
        <f t="shared" si="2682"/>
        <v>0.3221139852230544</v>
      </c>
      <c r="BL1969" s="14">
        <f t="shared" si="2683"/>
        <v>0.23663515512414085</v>
      </c>
      <c r="BM1969" s="14">
        <f t="shared" si="2684"/>
        <v>0.26966505847076194</v>
      </c>
      <c r="BN1969" s="14">
        <f t="shared" si="2685"/>
        <v>0.73019764951914012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1.2153</v>
      </c>
      <c r="F1977" s="10">
        <f>VLOOKUP(B1977,home!$B$2:$E$405,3,FALSE)</f>
        <v>0.64</v>
      </c>
      <c r="G1977" s="10">
        <f>VLOOKUP(C1977,away!$B$2:$E$405,4,FALSE)</f>
        <v>0.64</v>
      </c>
      <c r="H1977" s="10">
        <f>VLOOKUP(A1977,away!$A$2:$E$405,3,FALSE)</f>
        <v>0.91669999999999996</v>
      </c>
      <c r="I1977" s="10">
        <f>VLOOKUP(C1977,away!$B$2:$E$405,3,FALSE)</f>
        <v>0.96970000000000001</v>
      </c>
      <c r="J1977" s="10">
        <f>VLOOKUP(B1977,home!$B$2:$E$405,4,FALSE)</f>
        <v>1.8181</v>
      </c>
      <c r="K1977" s="12">
        <f t="shared" si="2630"/>
        <v>0.49778688000000004</v>
      </c>
      <c r="L1977" s="12">
        <f t="shared" si="2631"/>
        <v>1.616152706219</v>
      </c>
      <c r="M1977" s="13">
        <f t="shared" si="2632"/>
        <v>0.12076127860453137</v>
      </c>
      <c r="N1977" s="13">
        <f t="shared" si="2633"/>
        <v>6.0113380101360421E-2</v>
      </c>
      <c r="O1977" s="13">
        <f t="shared" si="2634"/>
        <v>0.19516866722318002</v>
      </c>
      <c r="P1977" s="13">
        <f t="shared" si="2635"/>
        <v>9.7152401930785032E-2</v>
      </c>
      <c r="Q1977" s="13">
        <f t="shared" si="2636"/>
        <v>1.4961825963455147E-2</v>
      </c>
      <c r="R1977" s="13">
        <f t="shared" si="2637"/>
        <v>0.15771118485094893</v>
      </c>
      <c r="S1977" s="13">
        <f t="shared" si="2638"/>
        <v>1.9539767444476691E-2</v>
      </c>
      <c r="T1977" s="13">
        <f t="shared" si="2639"/>
        <v>2.4180595520815733E-2</v>
      </c>
      <c r="U1977" s="13">
        <f t="shared" si="2640"/>
        <v>7.8506558648057126E-2</v>
      </c>
      <c r="V1977" s="13">
        <f t="shared" si="2641"/>
        <v>1.746637261303426E-3</v>
      </c>
      <c r="W1977" s="13">
        <f t="shared" si="2642"/>
        <v>2.4826002218171117E-3</v>
      </c>
      <c r="X1977" s="13">
        <f t="shared" si="2643"/>
        <v>4.0122610669496147E-3</v>
      </c>
      <c r="Y1977" s="13">
        <f t="shared" si="2644"/>
        <v>3.2422132907038766E-3</v>
      </c>
      <c r="Z1977" s="13">
        <f t="shared" si="2645"/>
        <v>8.4961786065955336E-2</v>
      </c>
      <c r="AA1977" s="13">
        <f t="shared" si="2646"/>
        <v>4.2292862404999382E-2</v>
      </c>
      <c r="AB1977" s="13">
        <f t="shared" si="2647"/>
        <v>1.0526416011426971E-2</v>
      </c>
      <c r="AC1977" s="13">
        <f t="shared" si="2648"/>
        <v>8.782306257348451E-5</v>
      </c>
      <c r="AD1977" s="13">
        <f t="shared" si="2649"/>
        <v>3.0895145467641194E-4</v>
      </c>
      <c r="AE1977" s="13">
        <f t="shared" si="2650"/>
        <v>4.9931272956557984E-4</v>
      </c>
      <c r="AF1977" s="13">
        <f t="shared" si="2651"/>
        <v>4.0348280956850385E-4</v>
      </c>
      <c r="AG1977" s="13">
        <f t="shared" si="2652"/>
        <v>2.1736327819899426E-4</v>
      </c>
      <c r="AH1977" s="13">
        <f t="shared" si="2653"/>
        <v>3.4327805118923367E-2</v>
      </c>
      <c r="AI1977" s="13">
        <f t="shared" si="2654"/>
        <v>1.7087931007396893E-2</v>
      </c>
      <c r="AJ1977" s="13">
        <f t="shared" si="2655"/>
        <v>4.2530739309136791E-3</v>
      </c>
      <c r="AK1977" s="13">
        <f t="shared" si="2656"/>
        <v>7.0570813415961895E-4</v>
      </c>
      <c r="AL1977" s="13">
        <f t="shared" si="2657"/>
        <v>2.8261447949298181E-6</v>
      </c>
      <c r="AM1977" s="13">
        <f t="shared" si="2658"/>
        <v>3.0758396138966511E-5</v>
      </c>
      <c r="AN1977" s="13">
        <f t="shared" si="2659"/>
        <v>4.9710265158946771E-5</v>
      </c>
      <c r="AO1977" s="13">
        <f t="shared" si="2660"/>
        <v>4.016968978174795E-5</v>
      </c>
      <c r="AP1977" s="13">
        <f t="shared" si="2661"/>
        <v>2.1640117616249882E-5</v>
      </c>
      <c r="AQ1977" s="13">
        <f t="shared" si="2662"/>
        <v>8.7434336620999274E-6</v>
      </c>
      <c r="AR1977" s="13">
        <f t="shared" si="2663"/>
        <v>1.1095795028301282E-2</v>
      </c>
      <c r="AS1977" s="13">
        <f t="shared" si="2664"/>
        <v>5.5233411882576067E-3</v>
      </c>
      <c r="AT1977" s="13">
        <f t="shared" si="2665"/>
        <v>1.3747233886391237E-3</v>
      </c>
      <c r="AU1977" s="13">
        <f t="shared" si="2666"/>
        <v>2.281064221645657E-4</v>
      </c>
      <c r="AV1977" s="13">
        <f t="shared" si="2667"/>
        <v>2.8387096049315495E-5</v>
      </c>
      <c r="AW1977" s="13">
        <f t="shared" si="2668"/>
        <v>6.3156455401654285E-8</v>
      </c>
      <c r="AX1977" s="13">
        <f t="shared" si="2669"/>
        <v>2.5518543413033644E-6</v>
      </c>
      <c r="AY1977" s="13">
        <f t="shared" si="2670"/>
        <v>4.1241862995741365E-6</v>
      </c>
      <c r="AZ1977" s="13">
        <f t="shared" si="2671"/>
        <v>3.3326574245040325E-6</v>
      </c>
      <c r="BA1977" s="13">
        <f t="shared" si="2672"/>
        <v>1.7953611051710111E-6</v>
      </c>
      <c r="BB1977" s="13">
        <f t="shared" si="2673"/>
        <v>7.2539442719061627E-7</v>
      </c>
      <c r="BC1977" s="13">
        <f t="shared" si="2674"/>
        <v>2.3446963331605904E-7</v>
      </c>
      <c r="BD1977" s="13">
        <f t="shared" si="2675"/>
        <v>2.9887498604400761E-3</v>
      </c>
      <c r="BE1977" s="13">
        <f t="shared" si="2676"/>
        <v>1.4877604681289007E-3</v>
      </c>
      <c r="BF1977" s="13">
        <f t="shared" si="2677"/>
        <v>3.7029382080861259E-4</v>
      </c>
      <c r="BG1977" s="13">
        <f t="shared" si="2678"/>
        <v>6.1442468581199476E-5</v>
      </c>
      <c r="BH1977" s="13">
        <f t="shared" si="2679"/>
        <v>7.6463136836333263E-6</v>
      </c>
      <c r="BI1977" s="13">
        <f t="shared" si="2680"/>
        <v>7.6124692641542835E-7</v>
      </c>
      <c r="BJ1977" s="14">
        <f t="shared" si="2681"/>
        <v>0.11058577226270046</v>
      </c>
      <c r="BK1977" s="14">
        <f t="shared" si="2682"/>
        <v>0.23929485863476452</v>
      </c>
      <c r="BL1977" s="14">
        <f t="shared" si="2683"/>
        <v>0.56374721463198674</v>
      </c>
      <c r="BM1977" s="14">
        <f t="shared" si="2684"/>
        <v>0.35271683189130182</v>
      </c>
      <c r="BN1977" s="14">
        <f t="shared" si="2685"/>
        <v>0.64586873867426098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1.2153</v>
      </c>
      <c r="F1978" s="10">
        <f>VLOOKUP(B1978,home!$B$2:$E$405,3,FALSE)</f>
        <v>0.73140000000000005</v>
      </c>
      <c r="G1978" s="10">
        <f>VLOOKUP(C1978,away!$B$2:$E$405,4,FALSE)</f>
        <v>1.0057</v>
      </c>
      <c r="H1978" s="10">
        <f>VLOOKUP(A1978,away!$A$2:$E$405,3,FALSE)</f>
        <v>0.91669999999999996</v>
      </c>
      <c r="I1978" s="10">
        <f>VLOOKUP(C1978,away!$B$2:$E$405,3,FALSE)</f>
        <v>1.8181</v>
      </c>
      <c r="J1978" s="10">
        <f>VLOOKUP(B1978,home!$B$2:$E$405,4,FALSE)</f>
        <v>1.0909</v>
      </c>
      <c r="K1978" s="12">
        <f t="shared" si="2630"/>
        <v>0.89393698139400013</v>
      </c>
      <c r="L1978" s="12">
        <f t="shared" si="2631"/>
        <v>1.8181509613429998</v>
      </c>
      <c r="M1978" s="13">
        <f t="shared" si="2632"/>
        <v>6.639802660557155E-2</v>
      </c>
      <c r="N1978" s="13">
        <f t="shared" si="2633"/>
        <v>5.9355651474303134E-2</v>
      </c>
      <c r="O1978" s="13">
        <f t="shared" si="2634"/>
        <v>0.120721635904198</v>
      </c>
      <c r="P1978" s="13">
        <f t="shared" si="2635"/>
        <v>0.1079175347891443</v>
      </c>
      <c r="Q1978" s="13">
        <f t="shared" si="2636"/>
        <v>2.6530105953806438E-2</v>
      </c>
      <c r="R1978" s="13">
        <f t="shared" si="2637"/>
        <v>0.1097450791870586</v>
      </c>
      <c r="S1978" s="13">
        <f t="shared" si="2638"/>
        <v>4.3849926384668038E-2</v>
      </c>
      <c r="T1978" s="13">
        <f t="shared" si="2639"/>
        <v>4.8235737644444825E-2</v>
      </c>
      <c r="U1978" s="13">
        <f t="shared" si="2640"/>
        <v>9.8105184811324658E-2</v>
      </c>
      <c r="V1978" s="13">
        <f t="shared" si="2641"/>
        <v>7.9188698119158768E-3</v>
      </c>
      <c r="W1978" s="13">
        <f t="shared" si="2642"/>
        <v>7.9054142774695746E-3</v>
      </c>
      <c r="X1978" s="13">
        <f t="shared" si="2643"/>
        <v>1.4373236568395984E-2</v>
      </c>
      <c r="Y1978" s="13">
        <f t="shared" si="2644"/>
        <v>1.3066356942219758E-2</v>
      </c>
      <c r="Z1978" s="13">
        <f t="shared" si="2645"/>
        <v>6.6511040408871402E-2</v>
      </c>
      <c r="AA1978" s="13">
        <f t="shared" si="2646"/>
        <v>5.9456678692480856E-2</v>
      </c>
      <c r="AB1978" s="13">
        <f t="shared" si="2647"/>
        <v>2.6575261937034651E-2</v>
      </c>
      <c r="AC1978" s="13">
        <f t="shared" si="2648"/>
        <v>8.0441482234732092E-4</v>
      </c>
      <c r="AD1978" s="13">
        <f t="shared" si="2649"/>
        <v>1.7667355439675452E-3</v>
      </c>
      <c r="AE1978" s="13">
        <f t="shared" si="2650"/>
        <v>3.2121919277034402E-3</v>
      </c>
      <c r="AF1978" s="13">
        <f t="shared" si="2651"/>
        <v>2.9201249206861168E-3</v>
      </c>
      <c r="AG1978" s="13">
        <f t="shared" si="2652"/>
        <v>1.7697426439290378E-3</v>
      </c>
      <c r="AH1978" s="13">
        <f t="shared" si="2653"/>
        <v>3.0231778014828174E-2</v>
      </c>
      <c r="AI1978" s="13">
        <f t="shared" si="2654"/>
        <v>2.7025304380748991E-2</v>
      </c>
      <c r="AJ1978" s="13">
        <f t="shared" si="2655"/>
        <v>1.20794595096904E-2</v>
      </c>
      <c r="AK1978" s="13">
        <f t="shared" si="2656"/>
        <v>3.5994251903212295E-3</v>
      </c>
      <c r="AL1978" s="13">
        <f t="shared" si="2657"/>
        <v>5.2297014844285087E-5</v>
      </c>
      <c r="AM1978" s="13">
        <f t="shared" si="2658"/>
        <v>3.1587004781916692E-4</v>
      </c>
      <c r="AN1978" s="13">
        <f t="shared" si="2659"/>
        <v>5.7429943110187762E-4</v>
      </c>
      <c r="AO1978" s="13">
        <f t="shared" si="2660"/>
        <v>5.2208153137830841E-4</v>
      </c>
      <c r="AP1978" s="13">
        <f t="shared" si="2661"/>
        <v>3.1640767939163225E-4</v>
      </c>
      <c r="AQ1978" s="13">
        <f t="shared" si="2662"/>
        <v>1.4381923161555101E-4</v>
      </c>
      <c r="AR1978" s="13">
        <f t="shared" si="2663"/>
        <v>1.0993187252153593E-2</v>
      </c>
      <c r="AS1978" s="13">
        <f t="shared" si="2664"/>
        <v>9.8272166280891846E-3</v>
      </c>
      <c r="AT1978" s="13">
        <f t="shared" si="2665"/>
        <v>4.392456184009485E-3</v>
      </c>
      <c r="AU1978" s="13">
        <f t="shared" si="2666"/>
        <v>1.3088596740129497E-3</v>
      </c>
      <c r="AV1978" s="13">
        <f t="shared" si="2667"/>
        <v>2.9250951651386774E-4</v>
      </c>
      <c r="AW1978" s="13">
        <f t="shared" si="2668"/>
        <v>2.3610829381490459E-6</v>
      </c>
      <c r="AX1978" s="13">
        <f t="shared" si="2669"/>
        <v>4.7061319510040742E-5</v>
      </c>
      <c r="AY1978" s="13">
        <f t="shared" si="2670"/>
        <v>8.5564583309250656E-5</v>
      </c>
      <c r="AZ1978" s="13">
        <f t="shared" si="2671"/>
        <v>7.7784664700313629E-5</v>
      </c>
      <c r="BA1978" s="13">
        <f t="shared" si="2672"/>
        <v>4.7141420967539373E-5</v>
      </c>
      <c r="BB1978" s="13">
        <f t="shared" si="2673"/>
        <v>2.1427554962801699E-5</v>
      </c>
      <c r="BC1978" s="13">
        <f t="shared" si="2674"/>
        <v>7.7917059309695694E-6</v>
      </c>
      <c r="BD1978" s="13">
        <f t="shared" si="2675"/>
        <v>3.3312123284544447E-3</v>
      </c>
      <c r="BE1978" s="13">
        <f t="shared" si="2676"/>
        <v>2.9778938932810443E-3</v>
      </c>
      <c r="BF1978" s="13">
        <f t="shared" si="2677"/>
        <v>1.3310247389356417E-3</v>
      </c>
      <c r="BG1978" s="13">
        <f t="shared" si="2678"/>
        <v>3.9661741242828829E-4</v>
      </c>
      <c r="BH1978" s="13">
        <f t="shared" si="2679"/>
        <v>8.8637743108610791E-5</v>
      </c>
      <c r="BI1978" s="13">
        <f t="shared" si="2680"/>
        <v>1.5847311302417677E-5</v>
      </c>
      <c r="BJ1978" s="14">
        <f t="shared" si="2681"/>
        <v>0.18129454706761328</v>
      </c>
      <c r="BK1978" s="14">
        <f t="shared" si="2682"/>
        <v>0.22702663401180059</v>
      </c>
      <c r="BL1978" s="14">
        <f t="shared" si="2683"/>
        <v>0.52249527030997522</v>
      </c>
      <c r="BM1978" s="14">
        <f t="shared" si="2684"/>
        <v>0.50657625438380738</v>
      </c>
      <c r="BN1978" s="14">
        <f t="shared" si="2685"/>
        <v>0.49066803391408204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1.5221</v>
      </c>
      <c r="F1979" s="10">
        <f>VLOOKUP(B1979,home!$B$2:$E$405,3,FALSE)</f>
        <v>2.044</v>
      </c>
      <c r="G1979" s="10">
        <f>VLOOKUP(C1979,away!$B$2:$E$405,4,FALSE)</f>
        <v>1.1496999999999999</v>
      </c>
      <c r="H1979" s="10">
        <f>VLOOKUP(A1979,away!$A$2:$E$405,3,FALSE)</f>
        <v>1.1471</v>
      </c>
      <c r="I1979" s="10">
        <f>VLOOKUP(C1979,away!$B$2:$E$405,3,FALSE)</f>
        <v>0.98070000000000002</v>
      </c>
      <c r="J1979" s="10">
        <f>VLOOKUP(B1979,home!$B$2:$E$405,4,FALSE)</f>
        <v>1.0654999999999999</v>
      </c>
      <c r="K1979" s="12">
        <f t="shared" si="2630"/>
        <v>3.57691490828</v>
      </c>
      <c r="L1979" s="12">
        <f t="shared" si="2631"/>
        <v>1.1986459135350001</v>
      </c>
      <c r="M1979" s="13">
        <f t="shared" si="2632"/>
        <v>8.4333531525482338E-3</v>
      </c>
      <c r="N1979" s="13">
        <f t="shared" si="2633"/>
        <v>3.0165386618139917E-2</v>
      </c>
      <c r="O1979" s="13">
        <f t="shared" si="2634"/>
        <v>1.0108604293699449E-2</v>
      </c>
      <c r="P1979" s="13">
        <f t="shared" si="2635"/>
        <v>3.6157617400036784E-2</v>
      </c>
      <c r="Q1979" s="13">
        <f t="shared" si="2636"/>
        <v>5.3949510554227344E-2</v>
      </c>
      <c r="R1979" s="13">
        <f t="shared" si="2637"/>
        <v>6.0583186140926015E-3</v>
      </c>
      <c r="S1979" s="13">
        <f t="shared" si="2638"/>
        <v>3.8756034296168584E-2</v>
      </c>
      <c r="T1979" s="13">
        <f t="shared" si="2639"/>
        <v>6.4666360363037953E-2</v>
      </c>
      <c r="U1979" s="13">
        <f t="shared" si="2640"/>
        <v>2.1670090169858058E-2</v>
      </c>
      <c r="V1979" s="13">
        <f t="shared" si="2641"/>
        <v>1.8462747915270753E-2</v>
      </c>
      <c r="W1979" s="13">
        <f t="shared" si="2642"/>
        <v>6.4324269531941675E-2</v>
      </c>
      <c r="X1979" s="13">
        <f t="shared" si="2643"/>
        <v>7.7102022815585786E-2</v>
      </c>
      <c r="Y1979" s="13">
        <f t="shared" si="2644"/>
        <v>4.6209012286592133E-2</v>
      </c>
      <c r="Z1979" s="13">
        <f t="shared" si="2645"/>
        <v>2.420592949891707E-3</v>
      </c>
      <c r="AA1979" s="13">
        <f t="shared" si="2646"/>
        <v>8.6582550093451099E-3</v>
      </c>
      <c r="AB1979" s="13">
        <f t="shared" si="2647"/>
        <v>1.5484920711308262E-2</v>
      </c>
      <c r="AC1979" s="13">
        <f t="shared" si="2648"/>
        <v>4.9473869052902549E-3</v>
      </c>
      <c r="AD1979" s="13">
        <f t="shared" si="2649"/>
        <v>5.7520609663255784E-2</v>
      </c>
      <c r="AE1979" s="13">
        <f t="shared" si="2650"/>
        <v>6.8946843716903378E-2</v>
      </c>
      <c r="AF1979" s="13">
        <f t="shared" si="2651"/>
        <v>4.1321426236201275E-2</v>
      </c>
      <c r="AG1979" s="13">
        <f t="shared" si="2652"/>
        <v>1.6509919566486862E-2</v>
      </c>
      <c r="AH1979" s="13">
        <f t="shared" si="2653"/>
        <v>7.2535846192983157E-4</v>
      </c>
      <c r="AI1979" s="13">
        <f t="shared" si="2654"/>
        <v>2.5945454963238654E-3</v>
      </c>
      <c r="AJ1979" s="13">
        <f t="shared" si="2655"/>
        <v>4.640234233005784E-3</v>
      </c>
      <c r="AK1979" s="13">
        <f t="shared" si="2656"/>
        <v>5.5325743353165334E-3</v>
      </c>
      <c r="AL1979" s="13">
        <f t="shared" si="2657"/>
        <v>8.4846783771830823E-4</v>
      </c>
      <c r="AM1979" s="13">
        <f t="shared" si="2658"/>
        <v>4.1149265247570829E-2</v>
      </c>
      <c r="AN1979" s="13">
        <f t="shared" si="2659"/>
        <v>4.9323398633968563E-2</v>
      </c>
      <c r="AO1979" s="13">
        <f t="shared" si="2660"/>
        <v>2.9560645107132119E-2</v>
      </c>
      <c r="AP1979" s="13">
        <f t="shared" si="2661"/>
        <v>1.1810915486374101E-2</v>
      </c>
      <c r="AQ1979" s="13">
        <f t="shared" si="2662"/>
        <v>3.5392763957123913E-3</v>
      </c>
      <c r="AR1979" s="13">
        <f t="shared" si="2663"/>
        <v>1.7388959124804509E-4</v>
      </c>
      <c r="AS1979" s="13">
        <f t="shared" si="2664"/>
        <v>6.2198827132984788E-4</v>
      </c>
      <c r="AT1979" s="13">
        <f t="shared" si="2665"/>
        <v>1.1123995602475194E-3</v>
      </c>
      <c r="AU1979" s="13">
        <f t="shared" si="2666"/>
        <v>1.3263195236711562E-3</v>
      </c>
      <c r="AV1979" s="13">
        <f t="shared" si="2667"/>
        <v>1.1860330193405467E-3</v>
      </c>
      <c r="AW1979" s="13">
        <f t="shared" si="2668"/>
        <v>1.0104908878381193E-4</v>
      </c>
      <c r="AX1979" s="13">
        <f t="shared" si="2669"/>
        <v>2.4531236721467384E-2</v>
      </c>
      <c r="AY1979" s="13">
        <f t="shared" si="2670"/>
        <v>2.9404266650146609E-2</v>
      </c>
      <c r="AZ1979" s="13">
        <f t="shared" si="2671"/>
        <v>1.7622652030345864E-2</v>
      </c>
      <c r="BA1979" s="13">
        <f t="shared" si="2672"/>
        <v>7.0411066139411125E-3</v>
      </c>
      <c r="BB1979" s="13">
        <f t="shared" si="2673"/>
        <v>2.109948417391194E-3</v>
      </c>
      <c r="BC1979" s="13">
        <f t="shared" si="2674"/>
        <v>5.0581620965511908E-4</v>
      </c>
      <c r="BD1979" s="13">
        <f t="shared" si="2675"/>
        <v>3.4738674659290136E-5</v>
      </c>
      <c r="BE1979" s="13">
        <f t="shared" si="2676"/>
        <v>1.2425728328270357E-4</v>
      </c>
      <c r="BF1979" s="13">
        <f t="shared" si="2677"/>
        <v>2.2222886451813681E-4</v>
      </c>
      <c r="BG1979" s="13">
        <f t="shared" si="2678"/>
        <v>2.6496457951501998E-4</v>
      </c>
      <c r="BH1979" s="13">
        <f t="shared" si="2679"/>
        <v>2.3693893865835413E-4</v>
      </c>
      <c r="BI1979" s="13">
        <f t="shared" si="2680"/>
        <v>1.6950208440782137E-4</v>
      </c>
      <c r="BJ1979" s="14">
        <f t="shared" si="2681"/>
        <v>0.7373138888660774</v>
      </c>
      <c r="BK1979" s="14">
        <f t="shared" si="2682"/>
        <v>0.13700987415717952</v>
      </c>
      <c r="BL1979" s="14">
        <f t="shared" si="2683"/>
        <v>8.0946161715757955E-2</v>
      </c>
      <c r="BM1979" s="14">
        <f t="shared" si="2684"/>
        <v>0.78351450949479939</v>
      </c>
      <c r="BN1979" s="14">
        <f t="shared" si="2685"/>
        <v>0.1448727906327443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1.391</v>
      </c>
      <c r="F1980" s="10">
        <f>VLOOKUP(B1980,home!$B$2:$E$405,3,FALSE)</f>
        <v>0.91500000000000004</v>
      </c>
      <c r="G1980" s="10">
        <f>VLOOKUP(C1980,away!$B$2:$E$405,4,FALSE)</f>
        <v>0.84960000000000002</v>
      </c>
      <c r="H1980" s="10">
        <f>VLOOKUP(A1980,away!$A$2:$E$405,3,FALSE)</f>
        <v>1.016</v>
      </c>
      <c r="I1980" s="10">
        <f>VLOOKUP(C1980,away!$B$2:$E$405,3,FALSE)</f>
        <v>1.3422000000000001</v>
      </c>
      <c r="J1980" s="10">
        <f>VLOOKUP(B1980,home!$B$2:$E$405,4,FALSE)</f>
        <v>0.71579999999999999</v>
      </c>
      <c r="K1980" s="12">
        <f t="shared" si="2630"/>
        <v>1.0813411440000003</v>
      </c>
      <c r="L1980" s="12">
        <f t="shared" si="2631"/>
        <v>0.97611870816000001</v>
      </c>
      <c r="M1980" s="13">
        <f t="shared" si="2632"/>
        <v>0.12777813335840801</v>
      </c>
      <c r="N1980" s="13">
        <f t="shared" si="2633"/>
        <v>0.13817175290396552</v>
      </c>
      <c r="O1980" s="13">
        <f t="shared" si="2634"/>
        <v>0.12472662646490544</v>
      </c>
      <c r="P1980" s="13">
        <f t="shared" si="2635"/>
        <v>0.13487203294882155</v>
      </c>
      <c r="Q1980" s="13">
        <f t="shared" si="2636"/>
        <v>7.4705400676829722E-2</v>
      </c>
      <c r="R1980" s="13">
        <f t="shared" si="2637"/>
        <v>6.0873996749039178E-2</v>
      </c>
      <c r="S1980" s="13">
        <f t="shared" si="2638"/>
        <v>3.5589941709206853E-2</v>
      </c>
      <c r="T1980" s="13">
        <f t="shared" si="2639"/>
        <v>7.2921339201242219E-2</v>
      </c>
      <c r="U1980" s="13">
        <f t="shared" si="2640"/>
        <v>6.5825557284458311E-2</v>
      </c>
      <c r="V1980" s="13">
        <f t="shared" si="2641"/>
        <v>4.1739777679825904E-3</v>
      </c>
      <c r="W1980" s="13">
        <f t="shared" si="2642"/>
        <v>2.6927341143620488E-2</v>
      </c>
      <c r="X1980" s="13">
        <f t="shared" si="2643"/>
        <v>2.6284281451294449E-2</v>
      </c>
      <c r="Y1980" s="13">
        <f t="shared" si="2644"/>
        <v>1.2828289427575692E-2</v>
      </c>
      <c r="Z1980" s="13">
        <f t="shared" si="2645"/>
        <v>1.9806749022402724E-2</v>
      </c>
      <c r="AA1980" s="13">
        <f t="shared" si="2646"/>
        <v>2.1417852646805846E-2</v>
      </c>
      <c r="AB1980" s="13">
        <f t="shared" si="2647"/>
        <v>1.1580002641560234E-2</v>
      </c>
      <c r="AC1980" s="13">
        <f t="shared" si="2648"/>
        <v>2.7535661435902533E-4</v>
      </c>
      <c r="AD1980" s="13">
        <f t="shared" si="2649"/>
        <v>7.2794104692802094E-3</v>
      </c>
      <c r="AE1980" s="13">
        <f t="shared" si="2650"/>
        <v>7.1055687434401779E-3</v>
      </c>
      <c r="AF1980" s="13">
        <f t="shared" si="2651"/>
        <v>3.4679392912944497E-3</v>
      </c>
      <c r="AG1980" s="13">
        <f t="shared" si="2652"/>
        <v>1.1283734736652149E-3</v>
      </c>
      <c r="AH1980" s="13">
        <f t="shared" si="2653"/>
        <v>4.8334345671492713E-3</v>
      </c>
      <c r="AI1980" s="13">
        <f t="shared" si="2654"/>
        <v>5.2265916642903389E-3</v>
      </c>
      <c r="AJ1980" s="13">
        <f t="shared" si="2655"/>
        <v>2.8258643047422904E-3</v>
      </c>
      <c r="AK1980" s="13">
        <f t="shared" si="2656"/>
        <v>1.0185744466929315E-3</v>
      </c>
      <c r="AL1980" s="13">
        <f t="shared" si="2657"/>
        <v>1.1625747031485402E-5</v>
      </c>
      <c r="AM1980" s="13">
        <f t="shared" si="2658"/>
        <v>1.5743052088994089E-3</v>
      </c>
      <c r="AN1980" s="13">
        <f t="shared" si="2659"/>
        <v>1.53670876676045E-3</v>
      </c>
      <c r="AO1980" s="13">
        <f t="shared" si="2660"/>
        <v>7.5000508811417837E-4</v>
      </c>
      <c r="AP1980" s="13">
        <f t="shared" si="2661"/>
        <v>2.4403133257447964E-4</v>
      </c>
      <c r="AQ1980" s="13">
        <f t="shared" si="2662"/>
        <v>5.9550887275791092E-5</v>
      </c>
      <c r="AR1980" s="13">
        <f t="shared" si="2663"/>
        <v>9.4360118113232764E-4</v>
      </c>
      <c r="AS1980" s="13">
        <f t="shared" si="2664"/>
        <v>1.0203547806853825E-3</v>
      </c>
      <c r="AT1980" s="13">
        <f t="shared" si="2665"/>
        <v>5.5167580291610042E-4</v>
      </c>
      <c r="AU1980" s="13">
        <f t="shared" si="2666"/>
        <v>1.988499146141383E-4</v>
      </c>
      <c r="AV1980" s="13">
        <f t="shared" si="2667"/>
        <v>5.3756148538288642E-5</v>
      </c>
      <c r="AW1980" s="13">
        <f t="shared" si="2668"/>
        <v>3.408660376722139E-7</v>
      </c>
      <c r="AX1980" s="13">
        <f t="shared" si="2669"/>
        <v>2.8372683259940754E-4</v>
      </c>
      <c r="AY1980" s="13">
        <f t="shared" si="2670"/>
        <v>2.7695106930726229E-4</v>
      </c>
      <c r="AZ1980" s="13">
        <f t="shared" si="2671"/>
        <v>1.3516855999786773E-4</v>
      </c>
      <c r="BA1980" s="13">
        <f t="shared" si="2672"/>
        <v>4.3980186722988704E-5</v>
      </c>
      <c r="BB1980" s="13">
        <f t="shared" si="2673"/>
        <v>1.0732470762169828E-5</v>
      </c>
      <c r="BC1980" s="13">
        <f t="shared" si="2674"/>
        <v>2.0952330991468376E-6</v>
      </c>
      <c r="BD1980" s="13">
        <f t="shared" si="2675"/>
        <v>1.535111276575229E-4</v>
      </c>
      <c r="BE1980" s="13">
        <f t="shared" si="2676"/>
        <v>1.6599789839791591E-4</v>
      </c>
      <c r="BF1980" s="13">
        <f t="shared" si="2677"/>
        <v>8.9750178677599083E-5</v>
      </c>
      <c r="BG1980" s="13">
        <f t="shared" si="2678"/>
        <v>3.2350186961813151E-5</v>
      </c>
      <c r="BH1980" s="13">
        <f t="shared" si="2679"/>
        <v>8.7453970444752279E-6</v>
      </c>
      <c r="BI1980" s="13">
        <f t="shared" si="2680"/>
        <v>1.8913515289614135E-6</v>
      </c>
      <c r="BJ1980" s="14">
        <f t="shared" si="2681"/>
        <v>0.37573695241832128</v>
      </c>
      <c r="BK1980" s="14">
        <f t="shared" si="2682"/>
        <v>0.30297801921511686</v>
      </c>
      <c r="BL1980" s="14">
        <f t="shared" si="2683"/>
        <v>0.30154898473779851</v>
      </c>
      <c r="BM1980" s="14">
        <f t="shared" si="2684"/>
        <v>0.33866615208840023</v>
      </c>
      <c r="BN1980" s="14">
        <f t="shared" si="2685"/>
        <v>0.66112794310196943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1.391</v>
      </c>
      <c r="F1981" s="10">
        <f>VLOOKUP(B1981,home!$B$2:$E$405,3,FALSE)</f>
        <v>1.1763999999999999</v>
      </c>
      <c r="G1981" s="10">
        <f>VLOOKUP(C1981,away!$B$2:$E$405,4,FALSE)</f>
        <v>0.65359999999999996</v>
      </c>
      <c r="H1981" s="10">
        <f>VLOOKUP(A1981,away!$A$2:$E$405,3,FALSE)</f>
        <v>1.016</v>
      </c>
      <c r="I1981" s="10">
        <f>VLOOKUP(C1981,away!$B$2:$E$405,3,FALSE)</f>
        <v>0.71579999999999999</v>
      </c>
      <c r="J1981" s="10">
        <f>VLOOKUP(B1981,home!$B$2:$E$405,4,FALSE)</f>
        <v>0.44740000000000002</v>
      </c>
      <c r="K1981" s="12">
        <f t="shared" si="2630"/>
        <v>1.0695330006399999</v>
      </c>
      <c r="L1981" s="12">
        <f t="shared" si="2631"/>
        <v>0.32537290272000002</v>
      </c>
      <c r="M1981" s="13">
        <f t="shared" si="2632"/>
        <v>0.2478563577204452</v>
      </c>
      <c r="N1981" s="13">
        <f t="shared" si="2633"/>
        <v>0.26509055400044895</v>
      </c>
      <c r="O1981" s="13">
        <f t="shared" si="2634"/>
        <v>8.0645742569107934E-2</v>
      </c>
      <c r="P1981" s="13">
        <f t="shared" si="2635"/>
        <v>8.625328303877898E-2</v>
      </c>
      <c r="Q1981" s="13">
        <f t="shared" si="2636"/>
        <v>0.14176154783071004</v>
      </c>
      <c r="R1981" s="13">
        <f t="shared" si="2637"/>
        <v>1.3119969675860257E-2</v>
      </c>
      <c r="S1981" s="13">
        <f t="shared" si="2638"/>
        <v>7.5039721629400384E-3</v>
      </c>
      <c r="T1981" s="13">
        <f t="shared" si="2639"/>
        <v>4.6125366311758238E-2</v>
      </c>
      <c r="U1981" s="13">
        <f t="shared" si="2640"/>
        <v>1.4032240535728628E-2</v>
      </c>
      <c r="V1981" s="13">
        <f t="shared" si="2641"/>
        <v>2.9015113647899607E-4</v>
      </c>
      <c r="W1981" s="13">
        <f t="shared" si="2642"/>
        <v>5.053955120891674E-2</v>
      </c>
      <c r="X1981" s="13">
        <f t="shared" si="2643"/>
        <v>1.6444200479011323E-2</v>
      </c>
      <c r="Y1981" s="13">
        <f t="shared" si="2644"/>
        <v>2.6752486213827641E-3</v>
      </c>
      <c r="Z1981" s="13">
        <f t="shared" si="2645"/>
        <v>1.4229608723443431E-3</v>
      </c>
      <c r="AA1981" s="13">
        <f t="shared" si="2646"/>
        <v>1.5219036115917571E-3</v>
      </c>
      <c r="AB1981" s="13">
        <f t="shared" si="2647"/>
        <v>8.1386306819529236E-4</v>
      </c>
      <c r="AC1981" s="13">
        <f t="shared" si="2648"/>
        <v>6.3107338482551072E-6</v>
      </c>
      <c r="AD1981" s="13">
        <f t="shared" si="2649"/>
        <v>1.351342946386791E-2</v>
      </c>
      <c r="AE1981" s="13">
        <f t="shared" si="2650"/>
        <v>4.3969037703606752E-3</v>
      </c>
      <c r="AF1981" s="13">
        <f t="shared" si="2651"/>
        <v>7.1531667137138245E-4</v>
      </c>
      <c r="AG1981" s="13">
        <f t="shared" si="2652"/>
        <v>7.7581553909371673E-5</v>
      </c>
      <c r="AH1981" s="13">
        <f t="shared" si="2653"/>
        <v>1.1574822737291558E-4</v>
      </c>
      <c r="AI1981" s="13">
        <f t="shared" si="2654"/>
        <v>1.2379654894091537E-4</v>
      </c>
      <c r="AJ1981" s="13">
        <f t="shared" si="2655"/>
        <v>6.6202247228826903E-5</v>
      </c>
      <c r="AK1981" s="13">
        <f t="shared" si="2656"/>
        <v>2.3601829375919457E-5</v>
      </c>
      <c r="AL1981" s="13">
        <f t="shared" si="2657"/>
        <v>8.7844672261324188E-8</v>
      </c>
      <c r="AM1981" s="13">
        <f t="shared" si="2658"/>
        <v>2.8906117526855267E-3</v>
      </c>
      <c r="AN1981" s="13">
        <f t="shared" si="2659"/>
        <v>9.4052673660783659E-4</v>
      </c>
      <c r="AO1981" s="13">
        <f t="shared" si="2660"/>
        <v>1.5301095718793032E-4</v>
      </c>
      <c r="AP1981" s="13">
        <f t="shared" si="2661"/>
        <v>1.6595206429400845E-5</v>
      </c>
      <c r="AQ1981" s="13">
        <f t="shared" si="2662"/>
        <v>1.3499076217929399E-6</v>
      </c>
      <c r="AR1981" s="13">
        <f t="shared" si="2663"/>
        <v>7.5322673450040237E-6</v>
      </c>
      <c r="AS1981" s="13">
        <f t="shared" si="2664"/>
        <v>8.0560084951248379E-6</v>
      </c>
      <c r="AT1981" s="13">
        <f t="shared" si="2665"/>
        <v>4.308083469486099E-6</v>
      </c>
      <c r="AU1981" s="13">
        <f t="shared" si="2666"/>
        <v>1.5358791467090165E-6</v>
      </c>
      <c r="AV1981" s="13">
        <f t="shared" si="2667"/>
        <v>4.106683581000242E-7</v>
      </c>
      <c r="AW1981" s="13">
        <f t="shared" si="2668"/>
        <v>8.491579838251254E-10</v>
      </c>
      <c r="AX1981" s="13">
        <f t="shared" si="2669"/>
        <v>5.1526744358916662E-4</v>
      </c>
      <c r="AY1981" s="13">
        <f t="shared" si="2670"/>
        <v>1.67654063797721E-4</v>
      </c>
      <c r="AZ1981" s="13">
        <f t="shared" si="2671"/>
        <v>2.7275044695334269E-5</v>
      </c>
      <c r="BA1981" s="13">
        <f t="shared" si="2672"/>
        <v>2.9581868214462164E-6</v>
      </c>
      <c r="BB1981" s="13">
        <f t="shared" si="2673"/>
        <v>2.4062845822050144E-7</v>
      </c>
      <c r="BC1981" s="13">
        <f t="shared" si="2674"/>
        <v>1.5658795985648568E-8</v>
      </c>
      <c r="BD1981" s="13">
        <f t="shared" si="2675"/>
        <v>4.0846594835117072E-7</v>
      </c>
      <c r="BE1981" s="13">
        <f t="shared" si="2676"/>
        <v>4.3686781139929077E-7</v>
      </c>
      <c r="BF1981" s="13">
        <f t="shared" si="2677"/>
        <v>2.336222706044565E-7</v>
      </c>
      <c r="BG1981" s="13">
        <f t="shared" si="2678"/>
        <v>8.3288909365304822E-8</v>
      </c>
      <c r="BH1981" s="13">
        <f t="shared" si="2679"/>
        <v>2.2270059288376859E-8</v>
      </c>
      <c r="BI1981" s="13">
        <f t="shared" si="2680"/>
        <v>4.7637126670256814E-9</v>
      </c>
      <c r="BJ1981" s="14">
        <f t="shared" si="2681"/>
        <v>0.54605520549842801</v>
      </c>
      <c r="BK1981" s="14">
        <f t="shared" si="2682"/>
        <v>0.34207781670096143</v>
      </c>
      <c r="BL1981" s="14">
        <f t="shared" si="2683"/>
        <v>0.11048610049892851</v>
      </c>
      <c r="BM1981" s="14">
        <f t="shared" si="2684"/>
        <v>0.16514697552067101</v>
      </c>
      <c r="BN1981" s="14">
        <f t="shared" si="2685"/>
        <v>0.83472745483535138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1.391</v>
      </c>
      <c r="F1982" s="10">
        <f>VLOOKUP(B1982,home!$B$2:$E$405,3,FALSE)</f>
        <v>1.2417</v>
      </c>
      <c r="G1982" s="10">
        <f>VLOOKUP(C1982,away!$B$2:$E$405,4,FALSE)</f>
        <v>1.659</v>
      </c>
      <c r="H1982" s="10">
        <f>VLOOKUP(A1982,away!$A$2:$E$405,3,FALSE)</f>
        <v>1.016</v>
      </c>
      <c r="I1982" s="10">
        <f>VLOOKUP(C1982,away!$B$2:$E$405,3,FALSE)</f>
        <v>0.68140000000000001</v>
      </c>
      <c r="J1982" s="10">
        <f>VLOOKUP(B1982,home!$B$2:$E$405,4,FALSE)</f>
        <v>1.1632</v>
      </c>
      <c r="K1982" s="12">
        <f t="shared" si="2630"/>
        <v>2.8654325973000003</v>
      </c>
      <c r="L1982" s="12">
        <f t="shared" si="2631"/>
        <v>0.80528615167999995</v>
      </c>
      <c r="M1982" s="13">
        <f t="shared" si="2632"/>
        <v>2.5458165338889935E-2</v>
      </c>
      <c r="N1982" s="13">
        <f t="shared" si="2633"/>
        <v>7.294865682950824E-2</v>
      </c>
      <c r="O1982" s="13">
        <f t="shared" si="2634"/>
        <v>2.0501107994587833E-2</v>
      </c>
      <c r="P1982" s="13">
        <f t="shared" si="2635"/>
        <v>5.8744543128459628E-2</v>
      </c>
      <c r="Q1982" s="13">
        <f t="shared" si="2636"/>
        <v>0.1045147296042621</v>
      </c>
      <c r="R1982" s="13">
        <f t="shared" si="2637"/>
        <v>8.2546291810688607E-3</v>
      </c>
      <c r="S1982" s="13">
        <f t="shared" si="2638"/>
        <v>3.388815829257559E-2</v>
      </c>
      <c r="T1982" s="13">
        <f t="shared" si="2639"/>
        <v>8.416426439689198E-2</v>
      </c>
      <c r="U1982" s="13">
        <f t="shared" si="2640"/>
        <v>2.3653083534058521E-2</v>
      </c>
      <c r="V1982" s="13">
        <f t="shared" si="2641"/>
        <v>8.6885216059898931E-3</v>
      </c>
      <c r="W1982" s="13">
        <f t="shared" si="2642"/>
        <v>9.9826637702015997E-2</v>
      </c>
      <c r="X1982" s="13">
        <f t="shared" si="2643"/>
        <v>8.0389008910210044E-2</v>
      </c>
      <c r="Y1982" s="13">
        <f t="shared" si="2644"/>
        <v>3.2368077811336139E-2</v>
      </c>
      <c r="Z1982" s="13">
        <f t="shared" si="2645"/>
        <v>2.2157795222561239E-3</v>
      </c>
      <c r="AA1982" s="13">
        <f t="shared" si="2646"/>
        <v>6.349166871502521E-3</v>
      </c>
      <c r="AB1982" s="13">
        <f t="shared" si="2647"/>
        <v>9.0965548596502934E-3</v>
      </c>
      <c r="AC1982" s="13">
        <f t="shared" si="2648"/>
        <v>1.2530440268655515E-3</v>
      </c>
      <c r="AD1982" s="13">
        <f t="shared" si="2649"/>
        <v>7.1511625437553447E-2</v>
      </c>
      <c r="AE1982" s="13">
        <f t="shared" si="2650"/>
        <v>5.7587321648989005E-2</v>
      </c>
      <c r="AF1982" s="13">
        <f t="shared" si="2651"/>
        <v>2.3187136318136355E-2</v>
      </c>
      <c r="AG1982" s="13">
        <f t="shared" si="2652"/>
        <v>6.2240932580371966E-3</v>
      </c>
      <c r="AH1982" s="13">
        <f t="shared" si="2653"/>
        <v>4.4608414111224566E-4</v>
      </c>
      <c r="AI1982" s="13">
        <f t="shared" si="2654"/>
        <v>1.2782240390816022E-3</v>
      </c>
      <c r="AJ1982" s="13">
        <f t="shared" si="2655"/>
        <v>1.8313324141184461E-3</v>
      </c>
      <c r="AK1982" s="13">
        <f t="shared" si="2656"/>
        <v>1.7491865319690331E-3</v>
      </c>
      <c r="AL1982" s="13">
        <f t="shared" si="2657"/>
        <v>1.1565562230930468E-4</v>
      </c>
      <c r="AM1982" s="13">
        <f t="shared" si="2658"/>
        <v>4.0982348522934718E-2</v>
      </c>
      <c r="AN1982" s="13">
        <f t="shared" si="2659"/>
        <v>3.3002517728842627E-2</v>
      </c>
      <c r="AO1982" s="13">
        <f t="shared" si="2660"/>
        <v>1.3288235248805328E-2</v>
      </c>
      <c r="AP1982" s="13">
        <f t="shared" si="2661"/>
        <v>3.56694394204299E-3</v>
      </c>
      <c r="AQ1982" s="13">
        <f t="shared" si="2662"/>
        <v>7.1810264008652185E-4</v>
      </c>
      <c r="AR1982" s="13">
        <f t="shared" si="2663"/>
        <v>7.1845076264351687E-5</v>
      </c>
      <c r="AS1982" s="13">
        <f t="shared" si="2664"/>
        <v>2.0586722348337789E-4</v>
      </c>
      <c r="AT1982" s="13">
        <f t="shared" si="2665"/>
        <v>2.9494932644245756E-4</v>
      </c>
      <c r="AU1982" s="13">
        <f t="shared" si="2666"/>
        <v>2.8171913817996562E-4</v>
      </c>
      <c r="AV1982" s="13">
        <f t="shared" si="2667"/>
        <v>2.0181180045603412E-4</v>
      </c>
      <c r="AW1982" s="13">
        <f t="shared" si="2668"/>
        <v>7.4131822435799987E-6</v>
      </c>
      <c r="AX1982" s="13">
        <f t="shared" si="2669"/>
        <v>1.9572026228587756E-2</v>
      </c>
      <c r="AY1982" s="13">
        <f t="shared" si="2670"/>
        <v>1.5761081682199456E-2</v>
      </c>
      <c r="AZ1982" s="13">
        <f t="shared" si="2671"/>
        <v>6.3460904070862705E-3</v>
      </c>
      <c r="BA1982" s="13">
        <f t="shared" si="2672"/>
        <v>1.7034729073786225E-3</v>
      </c>
      <c r="BB1982" s="13">
        <f t="shared" si="2673"/>
        <v>3.429457855185179E-4</v>
      </c>
      <c r="BC1982" s="13">
        <f t="shared" si="2674"/>
        <v>5.5233898371016397E-5</v>
      </c>
      <c r="BD1982" s="13">
        <f t="shared" si="2675"/>
        <v>9.6426408303459756E-6</v>
      </c>
      <c r="BE1982" s="13">
        <f t="shared" si="2676"/>
        <v>2.7630337359329303E-5</v>
      </c>
      <c r="BF1982" s="13">
        <f t="shared" si="2677"/>
        <v>3.95864346719091E-5</v>
      </c>
      <c r="BG1982" s="13">
        <f t="shared" si="2678"/>
        <v>3.7810753439925093E-5</v>
      </c>
      <c r="BH1982" s="13">
        <f t="shared" si="2679"/>
        <v>2.7086041358808618E-5</v>
      </c>
      <c r="BI1982" s="13">
        <f t="shared" si="2680"/>
        <v>1.5522645168269247E-5</v>
      </c>
      <c r="BJ1982" s="14">
        <f t="shared" si="2681"/>
        <v>0.76806055090879444</v>
      </c>
      <c r="BK1982" s="14">
        <f t="shared" si="2682"/>
        <v>0.14390916969728934</v>
      </c>
      <c r="BL1982" s="14">
        <f t="shared" si="2683"/>
        <v>7.4372840984804164E-2</v>
      </c>
      <c r="BM1982" s="14">
        <f t="shared" si="2684"/>
        <v>0.68238284053641163</v>
      </c>
      <c r="BN1982" s="14">
        <f t="shared" si="2685"/>
        <v>0.29042183207677658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1.391</v>
      </c>
      <c r="F1983" s="10">
        <f>VLOOKUP(B1983,home!$B$2:$E$405,3,FALSE)</f>
        <v>0.71889999999999998</v>
      </c>
      <c r="G1983" s="10">
        <f>VLOOKUP(C1983,away!$B$2:$E$405,4,FALSE)</f>
        <v>0.98029999999999995</v>
      </c>
      <c r="H1983" s="10">
        <f>VLOOKUP(A1983,away!$A$2:$E$405,3,FALSE)</f>
        <v>1.016</v>
      </c>
      <c r="I1983" s="10">
        <f>VLOOKUP(C1983,away!$B$2:$E$405,3,FALSE)</f>
        <v>0.62629999999999997</v>
      </c>
      <c r="J1983" s="10">
        <f>VLOOKUP(B1983,home!$B$2:$E$405,4,FALSE)</f>
        <v>0.62629999999999997</v>
      </c>
      <c r="K1983" s="12">
        <f t="shared" si="2630"/>
        <v>0.98029009896999997</v>
      </c>
      <c r="L1983" s="12">
        <f t="shared" si="2631"/>
        <v>0.39852771704000001</v>
      </c>
      <c r="M1983" s="13">
        <f t="shared" si="2632"/>
        <v>0.25187614106464057</v>
      </c>
      <c r="N1983" s="13">
        <f t="shared" si="2633"/>
        <v>0.24691168725243814</v>
      </c>
      <c r="O1983" s="13">
        <f t="shared" si="2634"/>
        <v>0.10037962347533619</v>
      </c>
      <c r="P1983" s="13">
        <f t="shared" si="2635"/>
        <v>9.8401151031208639E-2</v>
      </c>
      <c r="Q1983" s="13">
        <f t="shared" si="2636"/>
        <v>0.12102254116677114</v>
      </c>
      <c r="R1983" s="13">
        <f t="shared" si="2637"/>
        <v>2.0002031090480259E-2</v>
      </c>
      <c r="S1983" s="13">
        <f t="shared" si="2638"/>
        <v>9.6106626885531198E-3</v>
      </c>
      <c r="T1983" s="13">
        <f t="shared" si="2639"/>
        <v>4.8230837041572716E-2</v>
      </c>
      <c r="U1983" s="13">
        <f t="shared" si="2640"/>
        <v>1.9607793037287907E-2</v>
      </c>
      <c r="V1983" s="13">
        <f t="shared" si="2641"/>
        <v>4.171804737611609E-4</v>
      </c>
      <c r="W1983" s="13">
        <f t="shared" si="2642"/>
        <v>3.9545732952658327E-2</v>
      </c>
      <c r="X1983" s="13">
        <f t="shared" si="2643"/>
        <v>1.5760070672296421E-2</v>
      </c>
      <c r="Y1983" s="13">
        <f t="shared" si="2644"/>
        <v>3.1404124927096751E-3</v>
      </c>
      <c r="Z1983" s="13">
        <f t="shared" si="2645"/>
        <v>2.6571212622174003E-3</v>
      </c>
      <c r="AA1983" s="13">
        <f t="shared" si="2646"/>
        <v>2.6047496651143863E-3</v>
      </c>
      <c r="AB1983" s="13">
        <f t="shared" si="2647"/>
        <v>1.276705153503528E-3</v>
      </c>
      <c r="AC1983" s="13">
        <f t="shared" si="2648"/>
        <v>1.0186315839683873E-5</v>
      </c>
      <c r="AD1983" s="13">
        <f t="shared" si="2649"/>
        <v>9.6915726175006555E-3</v>
      </c>
      <c r="AE1983" s="13">
        <f t="shared" si="2650"/>
        <v>3.8623603097799131E-3</v>
      </c>
      <c r="AF1983" s="13">
        <f t="shared" si="2651"/>
        <v>7.6962881832124785E-4</v>
      </c>
      <c r="AG1983" s="13">
        <f t="shared" si="2652"/>
        <v>1.0223947197791996E-4</v>
      </c>
      <c r="AH1983" s="13">
        <f t="shared" si="2653"/>
        <v>2.6473411763248592E-4</v>
      </c>
      <c r="AI1983" s="13">
        <f t="shared" si="2654"/>
        <v>2.5951623437468524E-4</v>
      </c>
      <c r="AJ1983" s="13">
        <f t="shared" si="2655"/>
        <v>1.2720059753974094E-4</v>
      </c>
      <c r="AK1983" s="13">
        <f t="shared" si="2656"/>
        <v>4.1564495450425265E-5</v>
      </c>
      <c r="AL1983" s="13">
        <f t="shared" si="2657"/>
        <v>1.5918065111773944E-7</v>
      </c>
      <c r="AM1983" s="13">
        <f t="shared" si="2658"/>
        <v>1.9001105360769324E-3</v>
      </c>
      <c r="AN1983" s="13">
        <f t="shared" si="2659"/>
        <v>7.5724671406639048E-4</v>
      </c>
      <c r="AO1983" s="13">
        <f t="shared" si="2660"/>
        <v>1.5089190209646009E-4</v>
      </c>
      <c r="AP1983" s="13">
        <f t="shared" si="2661"/>
        <v>2.0044868420775147E-5</v>
      </c>
      <c r="AQ1983" s="13">
        <f t="shared" si="2662"/>
        <v>1.9971089125246772E-6</v>
      </c>
      <c r="AR1983" s="13">
        <f t="shared" si="2663"/>
        <v>2.1100776704534698E-5</v>
      </c>
      <c r="AS1983" s="13">
        <f t="shared" si="2664"/>
        <v>2.0684882484032187E-5</v>
      </c>
      <c r="AT1983" s="13">
        <f t="shared" si="2665"/>
        <v>1.0138592748727367E-5</v>
      </c>
      <c r="AU1983" s="13">
        <f t="shared" si="2666"/>
        <v>3.3129206963554914E-6</v>
      </c>
      <c r="AV1983" s="13">
        <f t="shared" si="2667"/>
        <v>8.119058393275215E-7</v>
      </c>
      <c r="AW1983" s="13">
        <f t="shared" si="2668"/>
        <v>1.727431853528772E-9</v>
      </c>
      <c r="AX1983" s="13">
        <f t="shared" si="2669"/>
        <v>3.1044325757746579E-4</v>
      </c>
      <c r="AY1983" s="13">
        <f t="shared" si="2670"/>
        <v>1.2372024271280812E-4</v>
      </c>
      <c r="AZ1983" s="13">
        <f t="shared" si="2671"/>
        <v>2.4652972939985058E-5</v>
      </c>
      <c r="BA1983" s="13">
        <f t="shared" si="2672"/>
        <v>3.2749643413403812E-6</v>
      </c>
      <c r="BB1983" s="13">
        <f t="shared" si="2673"/>
        <v>3.2629101558544733E-7</v>
      </c>
      <c r="BC1983" s="13">
        <f t="shared" si="2674"/>
        <v>2.6007202706386294E-8</v>
      </c>
      <c r="BD1983" s="13">
        <f t="shared" si="2675"/>
        <v>1.4015407279715037E-6</v>
      </c>
      <c r="BE1983" s="13">
        <f t="shared" si="2676"/>
        <v>1.3739164989336711E-6</v>
      </c>
      <c r="BF1983" s="13">
        <f t="shared" si="2677"/>
        <v>6.7341837035810215E-7</v>
      </c>
      <c r="BG1983" s="13">
        <f t="shared" si="2678"/>
        <v>2.200484536421867E-7</v>
      </c>
      <c r="BH1983" s="13">
        <f t="shared" si="2679"/>
        <v>5.3927830099773656E-8</v>
      </c>
      <c r="BI1983" s="13">
        <f t="shared" si="2680"/>
        <v>1.0572983581148897E-8</v>
      </c>
      <c r="BJ1983" s="14">
        <f t="shared" si="2681"/>
        <v>0.49232981766138911</v>
      </c>
      <c r="BK1983" s="14">
        <f t="shared" si="2682"/>
        <v>0.36043920099736709</v>
      </c>
      <c r="BL1983" s="14">
        <f t="shared" si="2683"/>
        <v>0.14462370037005715</v>
      </c>
      <c r="BM1983" s="14">
        <f t="shared" si="2684"/>
        <v>0.16133294669487486</v>
      </c>
      <c r="BN1983" s="14">
        <f t="shared" si="2685"/>
        <v>0.83859317508087483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1.5980000000000001</v>
      </c>
      <c r="F1984" s="10">
        <f>VLOOKUP(B1984,home!$B$2:$E$405,3,FALSE)</f>
        <v>1.1819999999999999</v>
      </c>
      <c r="G1984" s="10">
        <f>VLOOKUP(C1984,away!$B$2:$E$405,4,FALSE)</f>
        <v>0.78220000000000001</v>
      </c>
      <c r="H1984" s="10">
        <f>VLOOKUP(A1984,away!$A$2:$E$405,3,FALSE)</f>
        <v>1.2941</v>
      </c>
      <c r="I1984" s="10">
        <f>VLOOKUP(C1984,away!$B$2:$E$405,3,FALSE)</f>
        <v>0.38640000000000002</v>
      </c>
      <c r="J1984" s="10">
        <f>VLOOKUP(B1984,home!$B$2:$E$405,4,FALSE)</f>
        <v>1.0303</v>
      </c>
      <c r="K1984" s="12">
        <f t="shared" si="2630"/>
        <v>1.4774475192000001</v>
      </c>
      <c r="L1984" s="12">
        <f t="shared" si="2631"/>
        <v>0.51519145927200005</v>
      </c>
      <c r="M1984" s="13">
        <f t="shared" si="2632"/>
        <v>0.13633516472976634</v>
      </c>
      <c r="N1984" s="13">
        <f t="shared" si="2633"/>
        <v>0.2014280509097166</v>
      </c>
      <c r="O1984" s="13">
        <f t="shared" si="2634"/>
        <v>7.0238712467216816E-2</v>
      </c>
      <c r="P1984" s="13">
        <f t="shared" si="2635"/>
        <v>0.1037740114864916</v>
      </c>
      <c r="Q1984" s="13">
        <f t="shared" si="2636"/>
        <v>0.14879968705692609</v>
      </c>
      <c r="R1984" s="13">
        <f t="shared" si="2637"/>
        <v>1.8093192386685924E-2</v>
      </c>
      <c r="S1984" s="13">
        <f t="shared" si="2638"/>
        <v>1.9747373103161082E-2</v>
      </c>
      <c r="T1984" s="13">
        <f t="shared" si="2639"/>
        <v>7.6660327914074677E-2</v>
      </c>
      <c r="U1984" s="13">
        <f t="shared" si="2640"/>
        <v>2.6731742206117445E-2</v>
      </c>
      <c r="V1984" s="13">
        <f t="shared" si="2641"/>
        <v>1.6701194746355651E-3</v>
      </c>
      <c r="W1984" s="13">
        <f t="shared" si="2642"/>
        <v>7.3281242833330623E-2</v>
      </c>
      <c r="X1984" s="13">
        <f t="shared" si="2643"/>
        <v>3.7753870432569392E-2</v>
      </c>
      <c r="Y1984" s="13">
        <f t="shared" si="2644"/>
        <v>9.7252358006607188E-3</v>
      </c>
      <c r="Z1984" s="13">
        <f t="shared" si="2645"/>
        <v>3.1071527295285888E-3</v>
      </c>
      <c r="AA1984" s="13">
        <f t="shared" si="2646"/>
        <v>4.590655092017522E-3</v>
      </c>
      <c r="AB1984" s="13">
        <f t="shared" si="2647"/>
        <v>3.3912259886020686E-3</v>
      </c>
      <c r="AC1984" s="13">
        <f t="shared" si="2648"/>
        <v>7.9452629613284656E-5</v>
      </c>
      <c r="AD1984" s="13">
        <f t="shared" si="2649"/>
        <v>2.7067297606999274E-2</v>
      </c>
      <c r="AE1984" s="13">
        <f t="shared" si="2650"/>
        <v>1.394484055269947E-2</v>
      </c>
      <c r="AF1984" s="13">
        <f t="shared" si="2651"/>
        <v>3.592131376830301E-3</v>
      </c>
      <c r="AG1984" s="13">
        <f t="shared" si="2652"/>
        <v>6.1687846864198065E-4</v>
      </c>
      <c r="AH1984" s="13">
        <f t="shared" si="2653"/>
        <v>4.001946372267027E-4</v>
      </c>
      <c r="AI1984" s="13">
        <f t="shared" si="2654"/>
        <v>5.9126657396773588E-4</v>
      </c>
      <c r="AJ1984" s="13">
        <f t="shared" si="2655"/>
        <v>4.3678266644725744E-4</v>
      </c>
      <c r="AK1984" s="13">
        <f t="shared" si="2656"/>
        <v>2.1510782232402062E-4</v>
      </c>
      <c r="AL1984" s="13">
        <f t="shared" si="2657"/>
        <v>2.4190730585066123E-6</v>
      </c>
      <c r="AM1984" s="13">
        <f t="shared" si="2658"/>
        <v>7.9981023401818323E-3</v>
      </c>
      <c r="AN1984" s="13">
        <f t="shared" si="2659"/>
        <v>4.1205540160450761E-3</v>
      </c>
      <c r="AO1984" s="13">
        <f t="shared" si="2660"/>
        <v>1.0614371182676812E-3</v>
      </c>
      <c r="AP1984" s="13">
        <f t="shared" si="2661"/>
        <v>1.8228111262859781E-4</v>
      </c>
      <c r="AQ1984" s="13">
        <f t="shared" si="2662"/>
        <v>2.3477418103212763E-5</v>
      </c>
      <c r="AR1984" s="13">
        <f t="shared" si="2663"/>
        <v>4.1235371829130752E-5</v>
      </c>
      <c r="AS1984" s="13">
        <f t="shared" si="2664"/>
        <v>6.0923097812238797E-5</v>
      </c>
      <c r="AT1984" s="13">
        <f t="shared" si="2665"/>
        <v>4.5005339862335588E-5</v>
      </c>
      <c r="AU1984" s="13">
        <f t="shared" si="2666"/>
        <v>2.2164342576786871E-5</v>
      </c>
      <c r="AV1984" s="13">
        <f t="shared" si="2667"/>
        <v>8.1866632386931742E-6</v>
      </c>
      <c r="AW1984" s="13">
        <f t="shared" si="2668"/>
        <v>5.1147828681721941E-8</v>
      </c>
      <c r="AX1984" s="13">
        <f t="shared" si="2669"/>
        <v>1.969462743468227E-3</v>
      </c>
      <c r="AY1984" s="13">
        <f t="shared" si="2670"/>
        <v>1.0146503847892323E-3</v>
      </c>
      <c r="AZ1984" s="13">
        <f t="shared" si="2671"/>
        <v>2.6136960619523047E-4</v>
      </c>
      <c r="BA1984" s="13">
        <f t="shared" si="2672"/>
        <v>4.4885129608356269E-5</v>
      </c>
      <c r="BB1984" s="13">
        <f t="shared" si="2673"/>
        <v>5.7811088556354781E-6</v>
      </c>
      <c r="BC1984" s="13">
        <f t="shared" si="2674"/>
        <v>5.956755815090252E-7</v>
      </c>
      <c r="BD1984" s="13">
        <f t="shared" si="2675"/>
        <v>3.5406852310455629E-6</v>
      </c>
      <c r="BE1984" s="13">
        <f t="shared" si="2676"/>
        <v>5.2311766108763459E-6</v>
      </c>
      <c r="BF1984" s="13">
        <f t="shared" si="2677"/>
        <v>3.8643944531181618E-6</v>
      </c>
      <c r="BG1984" s="13">
        <f t="shared" si="2678"/>
        <v>1.9031466659898902E-6</v>
      </c>
      <c r="BH1984" s="13">
        <f t="shared" si="2679"/>
        <v>7.029498300851285E-7</v>
      </c>
      <c r="BI1984" s="13">
        <f t="shared" si="2680"/>
        <v>2.0771429651626684E-7</v>
      </c>
      <c r="BJ1984" s="14">
        <f t="shared" si="2681"/>
        <v>0.60955215960617393</v>
      </c>
      <c r="BK1984" s="14">
        <f t="shared" si="2682"/>
        <v>0.26262319088151559</v>
      </c>
      <c r="BL1984" s="14">
        <f t="shared" si="2683"/>
        <v>0.12488184472301232</v>
      </c>
      <c r="BM1984" s="14">
        <f t="shared" si="2684"/>
        <v>0.3204809296664663</v>
      </c>
      <c r="BN1984" s="14">
        <f t="shared" si="2685"/>
        <v>0.67866881903680343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1.5980000000000001</v>
      </c>
      <c r="F1985" s="10">
        <f>VLOOKUP(B1985,home!$B$2:$E$405,3,FALSE)</f>
        <v>1.0951</v>
      </c>
      <c r="G1985" s="10">
        <f>VLOOKUP(C1985,away!$B$2:$E$405,4,FALSE)</f>
        <v>0.83440000000000003</v>
      </c>
      <c r="H1985" s="10">
        <f>VLOOKUP(A1985,away!$A$2:$E$405,3,FALSE)</f>
        <v>1.2941</v>
      </c>
      <c r="I1985" s="10">
        <f>VLOOKUP(C1985,away!$B$2:$E$405,3,FALSE)</f>
        <v>1.2879</v>
      </c>
      <c r="J1985" s="10">
        <f>VLOOKUP(B1985,home!$B$2:$E$405,4,FALSE)</f>
        <v>0.96589999999999998</v>
      </c>
      <c r="K1985" s="12">
        <f t="shared" si="2630"/>
        <v>1.4601748011200002</v>
      </c>
      <c r="L1985" s="12">
        <f t="shared" si="2631"/>
        <v>1.609837895601</v>
      </c>
      <c r="M1985" s="13">
        <f t="shared" si="2632"/>
        <v>4.6420565464721224E-2</v>
      </c>
      <c r="N1985" s="13">
        <f t="shared" si="2633"/>
        <v>6.7782139945327252E-2</v>
      </c>
      <c r="O1985" s="13">
        <f t="shared" si="2634"/>
        <v>7.4729585420335254E-2</v>
      </c>
      <c r="P1985" s="13">
        <f t="shared" si="2635"/>
        <v>0.1091182575289181</v>
      </c>
      <c r="Q1985" s="13">
        <f t="shared" si="2636"/>
        <v>4.9486886357078125E-2</v>
      </c>
      <c r="R1985" s="13">
        <f t="shared" si="2637"/>
        <v>6.015125926610386E-2</v>
      </c>
      <c r="S1985" s="13">
        <f t="shared" si="2638"/>
        <v>6.4124564225721478E-2</v>
      </c>
      <c r="T1985" s="13">
        <f t="shared" si="2639"/>
        <v>7.9665864992924482E-2</v>
      </c>
      <c r="U1985" s="13">
        <f t="shared" si="2640"/>
        <v>8.7831353036000773E-2</v>
      </c>
      <c r="V1985" s="13">
        <f t="shared" si="2641"/>
        <v>1.6748229877719564E-2</v>
      </c>
      <c r="W1985" s="13">
        <f t="shared" si="2642"/>
        <v>2.4086501481498209E-2</v>
      </c>
      <c r="X1985" s="13">
        <f t="shared" si="2643"/>
        <v>3.8775362857365443E-2</v>
      </c>
      <c r="Y1985" s="13">
        <f t="shared" si="2644"/>
        <v>3.1211024271733188E-2</v>
      </c>
      <c r="Z1985" s="13">
        <f t="shared" si="2645"/>
        <v>3.2277925544898264E-2</v>
      </c>
      <c r="AA1985" s="13">
        <f t="shared" si="2646"/>
        <v>4.7131413513087993E-2</v>
      </c>
      <c r="AB1985" s="13">
        <f t="shared" si="2647"/>
        <v>3.4410051176488883E-2</v>
      </c>
      <c r="AC1985" s="13">
        <f t="shared" si="2648"/>
        <v>2.4605711426805778E-3</v>
      </c>
      <c r="AD1985" s="13">
        <f t="shared" si="2649"/>
        <v>8.792625627605806E-3</v>
      </c>
      <c r="AE1985" s="13">
        <f t="shared" si="2650"/>
        <v>1.4154701937152351E-2</v>
      </c>
      <c r="AF1985" s="13">
        <f t="shared" si="2651"/>
        <v>1.1393387789682373E-2</v>
      </c>
      <c r="AG1985" s="13">
        <f t="shared" si="2652"/>
        <v>6.1138358077028002E-3</v>
      </c>
      <c r="AH1985" s="13">
        <f t="shared" si="2653"/>
        <v>1.2990556933391189E-2</v>
      </c>
      <c r="AI1985" s="13">
        <f t="shared" si="2654"/>
        <v>1.896848388665252E-2</v>
      </c>
      <c r="AJ1985" s="13">
        <f t="shared" si="2655"/>
        <v>1.3848651093370386E-2</v>
      </c>
      <c r="AK1985" s="13">
        <f t="shared" si="2656"/>
        <v>6.7404837853474609E-3</v>
      </c>
      <c r="AL1985" s="13">
        <f t="shared" si="2657"/>
        <v>2.31357143479257E-4</v>
      </c>
      <c r="AM1985" s="13">
        <f t="shared" si="2658"/>
        <v>2.5677540754223843E-3</v>
      </c>
      <c r="AN1985" s="13">
        <f t="shared" si="2659"/>
        <v>4.1336678171988621E-3</v>
      </c>
      <c r="AO1985" s="13">
        <f t="shared" si="2660"/>
        <v>3.3272675499764989E-3</v>
      </c>
      <c r="AP1985" s="13">
        <f t="shared" si="2661"/>
        <v>1.7854537969185541E-3</v>
      </c>
      <c r="AQ1985" s="13">
        <f t="shared" si="2662"/>
        <v>7.1857279578104469E-4</v>
      </c>
      <c r="AR1985" s="13">
        <f t="shared" si="2663"/>
        <v>4.1825381672670929E-3</v>
      </c>
      <c r="AS1985" s="13">
        <f t="shared" si="2664"/>
        <v>6.1072368365660381E-3</v>
      </c>
      <c r="AT1985" s="13">
        <f t="shared" si="2665"/>
        <v>4.4588166666127771E-3</v>
      </c>
      <c r="AU1985" s="13">
        <f t="shared" si="2666"/>
        <v>2.1702172464672853E-3</v>
      </c>
      <c r="AV1985" s="13">
        <f t="shared" si="2667"/>
        <v>7.922241340618904E-4</v>
      </c>
      <c r="AW1985" s="13">
        <f t="shared" si="2668"/>
        <v>1.5106623606842699E-5</v>
      </c>
      <c r="AX1985" s="13">
        <f t="shared" si="2669"/>
        <v>6.2489496606749182E-4</v>
      </c>
      <c r="AY1985" s="13">
        <f t="shared" si="2670"/>
        <v>1.0059795971457492E-3</v>
      </c>
      <c r="AZ1985" s="13">
        <f t="shared" si="2671"/>
        <v>8.0973203884332761E-4</v>
      </c>
      <c r="BA1985" s="13">
        <f t="shared" si="2672"/>
        <v>4.345124404707499E-4</v>
      </c>
      <c r="BB1985" s="13">
        <f t="shared" si="2673"/>
        <v>1.7487364819497163E-4</v>
      </c>
      <c r="BC1985" s="13">
        <f t="shared" si="2674"/>
        <v>5.6303645161252587E-5</v>
      </c>
      <c r="BD1985" s="13">
        <f t="shared" si="2675"/>
        <v>1.1222014069106857E-3</v>
      </c>
      <c r="BE1985" s="13">
        <f t="shared" si="2676"/>
        <v>1.6386102161523948E-3</v>
      </c>
      <c r="BF1985" s="13">
        <f t="shared" si="2677"/>
        <v>1.1963286732417618E-3</v>
      </c>
      <c r="BG1985" s="13">
        <f t="shared" si="2678"/>
        <v>5.8228299417498132E-4</v>
      </c>
      <c r="BH1985" s="13">
        <f t="shared" si="2679"/>
        <v>2.125587388037528E-4</v>
      </c>
      <c r="BI1985" s="13">
        <f t="shared" si="2680"/>
        <v>6.2074582831817546E-5</v>
      </c>
      <c r="BJ1985" s="14">
        <f t="shared" si="2681"/>
        <v>0.34710134343925086</v>
      </c>
      <c r="BK1985" s="14">
        <f t="shared" si="2682"/>
        <v>0.24010952498038593</v>
      </c>
      <c r="BL1985" s="14">
        <f t="shared" si="2683"/>
        <v>0.37932692777386878</v>
      </c>
      <c r="BM1985" s="14">
        <f t="shared" si="2684"/>
        <v>0.59013615478238102</v>
      </c>
      <c r="BN1985" s="14">
        <f t="shared" si="2685"/>
        <v>0.40768869398248386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1.5980000000000001</v>
      </c>
      <c r="F1986" s="10">
        <f>VLOOKUP(B1986,home!$B$2:$E$405,3,FALSE)</f>
        <v>1.7209000000000001</v>
      </c>
      <c r="G1986" s="10">
        <f>VLOOKUP(C1986,away!$B$2:$E$405,4,FALSE)</f>
        <v>1.1125</v>
      </c>
      <c r="H1986" s="10">
        <f>VLOOKUP(A1986,away!$A$2:$E$405,3,FALSE)</f>
        <v>1.2941</v>
      </c>
      <c r="I1986" s="10">
        <f>VLOOKUP(C1986,away!$B$2:$E$405,3,FALSE)</f>
        <v>0.94450000000000001</v>
      </c>
      <c r="J1986" s="10">
        <f>VLOOKUP(B1986,home!$B$2:$E$405,4,FALSE)</f>
        <v>0.48299999999999998</v>
      </c>
      <c r="K1986" s="12">
        <f t="shared" si="2630"/>
        <v>3.0593729975000006</v>
      </c>
      <c r="L1986" s="12">
        <f t="shared" si="2631"/>
        <v>0.59036000835000002</v>
      </c>
      <c r="M1986" s="13">
        <f t="shared" si="2632"/>
        <v>2.5998069184573799E-2</v>
      </c>
      <c r="N1986" s="13">
        <f t="shared" si="2633"/>
        <v>7.9537790850421938E-2</v>
      </c>
      <c r="O1986" s="13">
        <f t="shared" si="2634"/>
        <v>1.5348220340888867E-2</v>
      </c>
      <c r="P1986" s="13">
        <f t="shared" si="2635"/>
        <v>4.6955930870595651E-2</v>
      </c>
      <c r="Q1986" s="13">
        <f t="shared" si="2636"/>
        <v>0.12166788480429178</v>
      </c>
      <c r="R1986" s="13">
        <f t="shared" si="2637"/>
        <v>4.5304877443023946E-3</v>
      </c>
      <c r="S1986" s="13">
        <f t="shared" si="2638"/>
        <v>2.1202146092760919E-2</v>
      </c>
      <c r="T1986" s="13">
        <f t="shared" si="2639"/>
        <v>7.1827853488988527E-2</v>
      </c>
      <c r="U1986" s="13">
        <f t="shared" si="2640"/>
        <v>1.3860451870423432E-2</v>
      </c>
      <c r="V1986" s="13">
        <f t="shared" si="2641"/>
        <v>4.2548736949651819E-3</v>
      </c>
      <c r="W1986" s="13">
        <f t="shared" si="2642"/>
        <v>0.12407581381106363</v>
      </c>
      <c r="X1986" s="13">
        <f t="shared" si="2643"/>
        <v>7.3249398477532576E-2</v>
      </c>
      <c r="Y1986" s="13">
        <f t="shared" si="2644"/>
        <v>2.1621757748414301E-2</v>
      </c>
      <c r="Z1986" s="13">
        <f t="shared" si="2645"/>
        <v>8.9153959418531163E-4</v>
      </c>
      <c r="AA1986" s="13">
        <f t="shared" si="2646"/>
        <v>2.7275521606526507E-3</v>
      </c>
      <c r="AB1986" s="13">
        <f t="shared" si="2647"/>
        <v>4.1722997147867532E-3</v>
      </c>
      <c r="AC1986" s="13">
        <f t="shared" si="2648"/>
        <v>4.8030382964566728E-4</v>
      </c>
      <c r="AD1986" s="13">
        <f t="shared" si="2649"/>
        <v>9.4898548604101421E-2</v>
      </c>
      <c r="AE1986" s="13">
        <f t="shared" si="2650"/>
        <v>5.6024307946320205E-2</v>
      </c>
      <c r="AF1986" s="13">
        <f t="shared" si="2651"/>
        <v>1.6537255453496279E-2</v>
      </c>
      <c r="AG1986" s="13">
        <f t="shared" si="2652"/>
        <v>3.2543114225373829E-3</v>
      </c>
      <c r="AH1986" s="13">
        <f t="shared" si="2653"/>
        <v>1.3158233056689901E-4</v>
      </c>
      <c r="AI1986" s="13">
        <f t="shared" si="2654"/>
        <v>4.0255942908448971E-4</v>
      </c>
      <c r="AJ1986" s="13">
        <f t="shared" si="2655"/>
        <v>6.1578972361505226E-4</v>
      </c>
      <c r="AK1986" s="13">
        <f t="shared" si="2656"/>
        <v>6.2797681752195988E-4</v>
      </c>
      <c r="AL1986" s="13">
        <f t="shared" si="2657"/>
        <v>3.4699674443679718E-5</v>
      </c>
      <c r="AM1986" s="13">
        <f t="shared" si="2658"/>
        <v>5.8066011420265851E-2</v>
      </c>
      <c r="AN1986" s="13">
        <f t="shared" si="2659"/>
        <v>3.4279850986919345E-2</v>
      </c>
      <c r="AO1986" s="13">
        <f t="shared" si="2660"/>
        <v>1.0118726557437228E-2</v>
      </c>
      <c r="AP1986" s="13">
        <f t="shared" si="2661"/>
        <v>1.9912304983133369E-3</v>
      </c>
      <c r="AQ1986" s="13">
        <f t="shared" si="2662"/>
        <v>2.9388571340275893E-4</v>
      </c>
      <c r="AR1986" s="13">
        <f t="shared" si="2663"/>
        <v>1.5536189154437402E-5</v>
      </c>
      <c r="AS1986" s="13">
        <f t="shared" si="2664"/>
        <v>4.7530997583138153E-5</v>
      </c>
      <c r="AT1986" s="13">
        <f t="shared" si="2665"/>
        <v>7.270752527504535E-5</v>
      </c>
      <c r="AU1986" s="13">
        <f t="shared" si="2666"/>
        <v>7.414647984717418E-5</v>
      </c>
      <c r="AV1986" s="13">
        <f t="shared" si="2667"/>
        <v>5.6710434576030663E-5</v>
      </c>
      <c r="AW1986" s="13">
        <f t="shared" si="2668"/>
        <v>1.7408937209507081E-6</v>
      </c>
      <c r="AX1986" s="13">
        <f t="shared" si="2669"/>
        <v>2.9607597901947995E-2</v>
      </c>
      <c r="AY1986" s="13">
        <f t="shared" si="2670"/>
        <v>1.7479141744617462E-2</v>
      </c>
      <c r="AZ1986" s="13">
        <f t="shared" si="2671"/>
        <v>5.1594931331515985E-3</v>
      </c>
      <c r="BA1986" s="13">
        <f t="shared" si="2672"/>
        <v>1.0153194697230486E-3</v>
      </c>
      <c r="BB1986" s="13">
        <f t="shared" si="2673"/>
        <v>1.4985100265590409E-4</v>
      </c>
      <c r="BC1986" s="13">
        <f t="shared" si="2674"/>
        <v>1.7693207835839096E-5</v>
      </c>
      <c r="BD1986" s="13">
        <f t="shared" si="2675"/>
        <v>1.5286574598234732E-6</v>
      </c>
      <c r="BE1986" s="13">
        <f t="shared" si="2676"/>
        <v>4.6767333550108755E-6</v>
      </c>
      <c r="BF1986" s="13">
        <f t="shared" si="2677"/>
        <v>7.153935871413931E-6</v>
      </c>
      <c r="BG1986" s="13">
        <f t="shared" si="2678"/>
        <v>7.295519410283472E-6</v>
      </c>
      <c r="BH1986" s="13">
        <f t="shared" si="2679"/>
        <v>5.5799287716395954E-6</v>
      </c>
      <c r="BI1986" s="13">
        <f t="shared" si="2680"/>
        <v>3.4142166823855046E-6</v>
      </c>
      <c r="BJ1986" s="14">
        <f t="shared" si="2681"/>
        <v>0.82087372424343819</v>
      </c>
      <c r="BK1986" s="14">
        <f t="shared" si="2682"/>
        <v>0.11640516509160237</v>
      </c>
      <c r="BL1986" s="14">
        <f t="shared" si="2683"/>
        <v>4.2713200749828886E-2</v>
      </c>
      <c r="BM1986" s="14">
        <f t="shared" si="2684"/>
        <v>0.66936784503308355</v>
      </c>
      <c r="BN1986" s="14">
        <f t="shared" si="2685"/>
        <v>0.29403838379507441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1.8147</v>
      </c>
      <c r="F2000" s="10">
        <f>VLOOKUP(B2000,home!$B$2:$E$405,3,FALSE)</f>
        <v>1.2122999999999999</v>
      </c>
      <c r="G2000" s="10">
        <f>VLOOKUP(C2000,away!$B$2:$E$405,4,FALSE)</f>
        <v>1.1021000000000001</v>
      </c>
      <c r="H2000" s="10">
        <f>VLOOKUP(A2000,away!$A$2:$E$405,3,FALSE)</f>
        <v>1.2371000000000001</v>
      </c>
      <c r="I2000" s="10">
        <f>VLOOKUP(C2000,away!$B$2:$E$405,3,FALSE)</f>
        <v>0.75449999999999995</v>
      </c>
      <c r="J2000" s="10">
        <f>VLOOKUP(B2000,home!$B$2:$E$405,4,FALSE)</f>
        <v>0.64670000000000005</v>
      </c>
      <c r="K2000" s="12">
        <f t="shared" si="2630"/>
        <v>2.424576808701</v>
      </c>
      <c r="L2000" s="12">
        <f t="shared" si="2631"/>
        <v>0.60362457406500003</v>
      </c>
      <c r="M2000" s="13">
        <f t="shared" si="2632"/>
        <v>4.8402617663472113E-2</v>
      </c>
      <c r="N2000" s="13">
        <f t="shared" si="2633"/>
        <v>0.11735586426727586</v>
      </c>
      <c r="O2000" s="13">
        <f t="shared" si="2634"/>
        <v>2.9217009470744397E-2</v>
      </c>
      <c r="P2000" s="13">
        <f t="shared" si="2635"/>
        <v>7.0838883582364343E-2</v>
      </c>
      <c r="Q2000" s="13">
        <f t="shared" si="2636"/>
        <v>0.14226915343374977</v>
      </c>
      <c r="R2000" s="13">
        <f t="shared" si="2637"/>
        <v>8.8180524486155803E-3</v>
      </c>
      <c r="S2000" s="13">
        <f t="shared" si="2638"/>
        <v>2.5918781201490701E-2</v>
      </c>
      <c r="T2000" s="13">
        <f t="shared" si="2639"/>
        <v>8.5877157144035335E-2</v>
      </c>
      <c r="U2000" s="13">
        <f t="shared" si="2640"/>
        <v>2.13800454648224E-2</v>
      </c>
      <c r="V2000" s="13">
        <f t="shared" si="2641"/>
        <v>4.2147801383036589E-3</v>
      </c>
      <c r="W2000" s="13">
        <f t="shared" si="2642"/>
        <v>0.11498083000299794</v>
      </c>
      <c r="X2000" s="13">
        <f t="shared" si="2643"/>
        <v>6.9405254536199806E-2</v>
      </c>
      <c r="Y2000" s="13">
        <f t="shared" si="2644"/>
        <v>2.094735860364326E-2</v>
      </c>
      <c r="Z2000" s="13">
        <f t="shared" si="2645"/>
        <v>1.7742643844594701E-3</v>
      </c>
      <c r="AA2000" s="13">
        <f t="shared" si="2646"/>
        <v>4.301840279064586E-3</v>
      </c>
      <c r="AB2000" s="13">
        <f t="shared" si="2647"/>
        <v>5.2150710876779187E-3</v>
      </c>
      <c r="AC2000" s="13">
        <f t="shared" si="2648"/>
        <v>3.8552966496876545E-4</v>
      </c>
      <c r="AD2000" s="13">
        <f t="shared" si="2649"/>
        <v>6.9694963467615251E-2</v>
      </c>
      <c r="AE2000" s="13">
        <f t="shared" si="2650"/>
        <v>4.2069592637614985E-2</v>
      </c>
      <c r="AF2000" s="13">
        <f t="shared" si="2651"/>
        <v>1.2697119968484204E-2</v>
      </c>
      <c r="AG2000" s="13">
        <f t="shared" si="2652"/>
        <v>2.5547645442761616E-3</v>
      </c>
      <c r="AH2000" s="13">
        <f t="shared" si="2653"/>
        <v>2.6774739583701175E-4</v>
      </c>
      <c r="AI2000" s="13">
        <f t="shared" si="2654"/>
        <v>6.4917412653650532E-4</v>
      </c>
      <c r="AJ2000" s="13">
        <f t="shared" si="2655"/>
        <v>7.8698626600456998E-4</v>
      </c>
      <c r="AK2000" s="13">
        <f t="shared" si="2656"/>
        <v>6.3603621644029199E-4</v>
      </c>
      <c r="AL2000" s="13">
        <f t="shared" si="2657"/>
        <v>2.2569433119631167E-5</v>
      </c>
      <c r="AM2000" s="13">
        <f t="shared" si="2658"/>
        <v>3.3796158421368662E-2</v>
      </c>
      <c r="AN2000" s="13">
        <f t="shared" si="2659"/>
        <v>2.0400191732131919E-2</v>
      </c>
      <c r="AO2000" s="13">
        <f t="shared" si="2660"/>
        <v>6.1570285225762324E-3</v>
      </c>
      <c r="AP2000" s="13">
        <f t="shared" si="2661"/>
        <v>1.2388445731487117E-3</v>
      </c>
      <c r="AQ2000" s="13">
        <f t="shared" si="2662"/>
        <v>1.8694925694990696E-4</v>
      </c>
      <c r="AR2000" s="13">
        <f t="shared" si="2663"/>
        <v>3.2323781553825837E-5</v>
      </c>
      <c r="AS2000" s="13">
        <f t="shared" si="2664"/>
        <v>7.8371491124923294E-5</v>
      </c>
      <c r="AT2000" s="13">
        <f t="shared" si="2665"/>
        <v>9.5008849922402676E-5</v>
      </c>
      <c r="AU2000" s="13">
        <f t="shared" si="2666"/>
        <v>7.6785418047737084E-5</v>
      </c>
      <c r="AV2000" s="13">
        <f t="shared" si="2667"/>
        <v>4.6543035961238644E-5</v>
      </c>
      <c r="AW2000" s="13">
        <f t="shared" si="2668"/>
        <v>9.1753155468517163E-7</v>
      </c>
      <c r="AX2000" s="13">
        <f t="shared" si="2669"/>
        <v>1.3656896988605911E-2</v>
      </c>
      <c r="AY2000" s="13">
        <f t="shared" si="2670"/>
        <v>8.2436386277968225E-3</v>
      </c>
      <c r="AZ2000" s="13">
        <f t="shared" si="2671"/>
        <v>2.4880314277248195E-3</v>
      </c>
      <c r="BA2000" s="13">
        <f t="shared" si="2672"/>
        <v>5.0061230360690936E-4</v>
      </c>
      <c r="BB2000" s="13">
        <f t="shared" si="2673"/>
        <v>7.5545472134104784E-5</v>
      </c>
      <c r="BC2000" s="13">
        <f t="shared" si="2674"/>
        <v>9.1202206878976666E-6</v>
      </c>
      <c r="BD2000" s="13">
        <f t="shared" si="2675"/>
        <v>3.2519048120997041E-6</v>
      </c>
      <c r="BE2000" s="13">
        <f t="shared" si="2676"/>
        <v>7.8844929915201258E-6</v>
      </c>
      <c r="BF2000" s="13">
        <f t="shared" si="2677"/>
        <v>9.558279427802637E-6</v>
      </c>
      <c r="BG2000" s="13">
        <f t="shared" si="2678"/>
        <v>7.724927543911377E-6</v>
      </c>
      <c r="BH2000" s="13">
        <f t="shared" si="2679"/>
        <v>4.6824200429657759E-6</v>
      </c>
      <c r="BI2000" s="13">
        <f t="shared" si="2680"/>
        <v>2.2705774089543111E-6</v>
      </c>
      <c r="BJ2000" s="14">
        <f t="shared" si="2681"/>
        <v>0.76460507615262463</v>
      </c>
      <c r="BK2000" s="14">
        <f t="shared" si="2682"/>
        <v>0.158026800311516</v>
      </c>
      <c r="BL2000" s="14">
        <f t="shared" si="2683"/>
        <v>7.1636367934580655E-2</v>
      </c>
      <c r="BM2000" s="14">
        <f t="shared" si="2684"/>
        <v>0.57089820682071646</v>
      </c>
      <c r="BN2000" s="14">
        <f t="shared" si="2685"/>
        <v>0.41690158086622209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1.8147</v>
      </c>
      <c r="F2001" s="10">
        <f>VLOOKUP(B2001,home!$B$2:$E$405,3,FALSE)</f>
        <v>1.2491000000000001</v>
      </c>
      <c r="G2001" s="10">
        <f>VLOOKUP(C2001,away!$B$2:$E$405,4,FALSE)</f>
        <v>1.0286</v>
      </c>
      <c r="H2001" s="10">
        <f>VLOOKUP(A2001,away!$A$2:$E$405,3,FALSE)</f>
        <v>1.2371000000000001</v>
      </c>
      <c r="I2001" s="10">
        <f>VLOOKUP(C2001,away!$B$2:$E$405,3,FALSE)</f>
        <v>0.86219999999999997</v>
      </c>
      <c r="J2001" s="10">
        <f>VLOOKUP(B2001,home!$B$2:$E$405,4,FALSE)</f>
        <v>1.1856</v>
      </c>
      <c r="K2001" s="12">
        <f t="shared" si="2630"/>
        <v>2.3315705846220003</v>
      </c>
      <c r="L2001" s="12">
        <f t="shared" si="2631"/>
        <v>1.2645937062720001</v>
      </c>
      <c r="M2001" s="13">
        <f t="shared" si="2632"/>
        <v>2.7428729557914151E-2</v>
      </c>
      <c r="N2001" s="13">
        <f t="shared" si="2633"/>
        <v>6.3952019010784636E-2</v>
      </c>
      <c r="O2001" s="13">
        <f t="shared" si="2634"/>
        <v>3.4686198769975016E-2</v>
      </c>
      <c r="P2001" s="13">
        <f t="shared" si="2635"/>
        <v>8.0873320744425548E-2</v>
      </c>
      <c r="Q2001" s="13">
        <f t="shared" si="2636"/>
        <v>7.4554323176366205E-2</v>
      </c>
      <c r="R2001" s="13">
        <f t="shared" si="2637"/>
        <v>2.1931974329505E-2</v>
      </c>
      <c r="S2001" s="13">
        <f t="shared" si="2638"/>
        <v>5.9613533999276783E-2</v>
      </c>
      <c r="T2001" s="13">
        <f t="shared" si="2639"/>
        <v>9.4280927864201405E-2</v>
      </c>
      <c r="U2001" s="13">
        <f t="shared" si="2640"/>
        <v>5.1135946209358678E-2</v>
      </c>
      <c r="V2001" s="13">
        <f t="shared" si="2641"/>
        <v>1.9529986475809231E-2</v>
      </c>
      <c r="W2001" s="13">
        <f t="shared" si="2642"/>
        <v>5.794288895813924E-2</v>
      </c>
      <c r="X2001" s="13">
        <f t="shared" si="2643"/>
        <v>7.327421269968025E-2</v>
      </c>
      <c r="Y2001" s="13">
        <f t="shared" si="2644"/>
        <v>4.6331054106025754E-2</v>
      </c>
      <c r="Z2001" s="13">
        <f t="shared" si="2645"/>
        <v>9.2450122344036999E-3</v>
      </c>
      <c r="AA2001" s="13">
        <f t="shared" si="2646"/>
        <v>2.1555398580206182E-2</v>
      </c>
      <c r="AB2001" s="13">
        <f t="shared" si="2647"/>
        <v>2.512896663470578E-2</v>
      </c>
      <c r="AC2001" s="13">
        <f t="shared" si="2648"/>
        <v>3.5989974878746379E-3</v>
      </c>
      <c r="AD2001" s="13">
        <f t="shared" si="2649"/>
        <v>3.37744838707041E-2</v>
      </c>
      <c r="AE2001" s="13">
        <f t="shared" si="2650"/>
        <v>4.2710999735477588E-2</v>
      </c>
      <c r="AF2001" s="13">
        <f t="shared" si="2651"/>
        <v>2.7006030727035012E-2</v>
      </c>
      <c r="AG2001" s="13">
        <f t="shared" si="2652"/>
        <v>1.1383885496265579E-2</v>
      </c>
      <c r="AH2001" s="13">
        <f t="shared" si="2653"/>
        <v>2.9227960715086398E-3</v>
      </c>
      <c r="AI2001" s="13">
        <f t="shared" si="2654"/>
        <v>6.8147053451782852E-3</v>
      </c>
      <c r="AJ2001" s="13">
        <f t="shared" si="2655"/>
        <v>7.9444832628420021E-3</v>
      </c>
      <c r="AK2001" s="13">
        <f t="shared" si="2656"/>
        <v>6.174374495221408E-3</v>
      </c>
      <c r="AL2001" s="13">
        <f t="shared" si="2657"/>
        <v>4.2446425027554415E-4</v>
      </c>
      <c r="AM2001" s="13">
        <f t="shared" si="2658"/>
        <v>1.5749518620744769E-2</v>
      </c>
      <c r="AN2001" s="13">
        <f t="shared" si="2659"/>
        <v>1.9916742124607506E-2</v>
      </c>
      <c r="AO2001" s="13">
        <f t="shared" si="2660"/>
        <v>1.259329337011054E-2</v>
      </c>
      <c r="AP2001" s="13">
        <f t="shared" si="2661"/>
        <v>5.3084665123595666E-3</v>
      </c>
      <c r="AQ2001" s="13">
        <f t="shared" si="2662"/>
        <v>1.6782633353713953E-3</v>
      </c>
      <c r="AR2001" s="13">
        <f t="shared" si="2663"/>
        <v>7.3922990334927027E-4</v>
      </c>
      <c r="AS2001" s="13">
        <f t="shared" si="2664"/>
        <v>1.7235666979221228E-3</v>
      </c>
      <c r="AT2001" s="13">
        <f t="shared" si="2665"/>
        <v>2.009308706754647E-3</v>
      </c>
      <c r="AU2001" s="13">
        <f t="shared" si="2666"/>
        <v>1.5616150253646695E-3</v>
      </c>
      <c r="AV2001" s="13">
        <f t="shared" si="2667"/>
        <v>9.1025391441100089E-4</v>
      </c>
      <c r="AW2001" s="13">
        <f t="shared" si="2668"/>
        <v>3.4764677210071265E-5</v>
      </c>
      <c r="AX2001" s="13">
        <f t="shared" si="2669"/>
        <v>6.12018572301416E-3</v>
      </c>
      <c r="AY2001" s="13">
        <f t="shared" si="2670"/>
        <v>7.7395483465394566E-3</v>
      </c>
      <c r="AZ2001" s="13">
        <f t="shared" si="2671"/>
        <v>4.8936920642108318E-3</v>
      </c>
      <c r="BA2001" s="13">
        <f t="shared" si="2672"/>
        <v>2.0628440616114172E-3</v>
      </c>
      <c r="BB2001" s="13">
        <f t="shared" si="2673"/>
        <v>6.5216490433359195E-4</v>
      </c>
      <c r="BC2001" s="13">
        <f t="shared" si="2674"/>
        <v>1.6494472669434824E-4</v>
      </c>
      <c r="BD2001" s="13">
        <f t="shared" si="2675"/>
        <v>1.5580424721059076E-4</v>
      </c>
      <c r="BE2001" s="13">
        <f t="shared" si="2676"/>
        <v>3.6326859975538775E-4</v>
      </c>
      <c r="BF2001" s="13">
        <f t="shared" si="2677"/>
        <v>4.234931907532424E-4</v>
      </c>
      <c r="BG2001" s="13">
        <f t="shared" si="2678"/>
        <v>3.2913475544932454E-4</v>
      </c>
      <c r="BH2001" s="13">
        <f t="shared" si="2679"/>
        <v>1.9185022854560028E-4</v>
      </c>
      <c r="BI2001" s="13">
        <f t="shared" si="2680"/>
        <v>8.9462469905985886E-5</v>
      </c>
      <c r="BJ2001" s="14">
        <f t="shared" si="2681"/>
        <v>0.60209048943427745</v>
      </c>
      <c r="BK2001" s="14">
        <f t="shared" si="2682"/>
        <v>0.19920858086211532</v>
      </c>
      <c r="BL2001" s="14">
        <f t="shared" si="2683"/>
        <v>0.1867918314379228</v>
      </c>
      <c r="BM2001" s="14">
        <f t="shared" si="2684"/>
        <v>0.68620456471041946</v>
      </c>
      <c r="BN2001" s="14">
        <f t="shared" si="2685"/>
        <v>0.30342656558897052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1.5906</v>
      </c>
      <c r="F2002" s="10">
        <f>VLOOKUP(B2002,home!$B$2:$E$405,3,FALSE)</f>
        <v>0.27939999999999998</v>
      </c>
      <c r="G2002" s="10">
        <f>VLOOKUP(C2002,away!$B$2:$E$405,4,FALSE)</f>
        <v>1.6067</v>
      </c>
      <c r="H2002" s="10">
        <f>VLOOKUP(A2002,away!$A$2:$E$405,3,FALSE)</f>
        <v>1.1812</v>
      </c>
      <c r="I2002" s="10">
        <f>VLOOKUP(C2002,away!$B$2:$E$405,3,FALSE)</f>
        <v>1.1288</v>
      </c>
      <c r="J2002" s="10">
        <f>VLOOKUP(B2002,home!$B$2:$E$405,4,FALSE)</f>
        <v>1.0347</v>
      </c>
      <c r="K2002" s="12">
        <f t="shared" si="2630"/>
        <v>0.71403939538799999</v>
      </c>
      <c r="L2002" s="12">
        <f t="shared" si="2631"/>
        <v>1.3796054080319999</v>
      </c>
      <c r="M2002" s="13">
        <f t="shared" si="2632"/>
        <v>0.12323714109114232</v>
      </c>
      <c r="N2002" s="13">
        <f t="shared" si="2633"/>
        <v>8.7996173714064915E-2</v>
      </c>
      <c r="O2002" s="13">
        <f t="shared" si="2634"/>
        <v>0.17001862631974254</v>
      </c>
      <c r="P2002" s="13">
        <f t="shared" si="2635"/>
        <v>0.12139999714204727</v>
      </c>
      <c r="Q2002" s="13">
        <f t="shared" si="2636"/>
        <v>3.1416367337624158E-2</v>
      </c>
      <c r="R2002" s="13">
        <f t="shared" si="2637"/>
        <v>0.11727930816844431</v>
      </c>
      <c r="S2002" s="13">
        <f t="shared" si="2638"/>
        <v>2.989756005291732E-2</v>
      </c>
      <c r="T2002" s="13">
        <f t="shared" si="2639"/>
        <v>4.3342190279706171E-2</v>
      </c>
      <c r="U2002" s="13">
        <f t="shared" si="2640"/>
        <v>8.3742046296118908E-2</v>
      </c>
      <c r="V2002" s="13">
        <f t="shared" si="2641"/>
        <v>3.2724295008632869E-3</v>
      </c>
      <c r="W2002" s="13">
        <f t="shared" si="2642"/>
        <v>7.47750797968149E-3</v>
      </c>
      <c r="X2002" s="13">
        <f t="shared" si="2643"/>
        <v>1.0316010447371016E-2</v>
      </c>
      <c r="Y2002" s="13">
        <f t="shared" si="2644"/>
        <v>7.1160119012538357E-3</v>
      </c>
      <c r="Z2002" s="13">
        <f t="shared" si="2645"/>
        <v>5.3933055933145742E-2</v>
      </c>
      <c r="AA2002" s="13">
        <f t="shared" si="2646"/>
        <v>3.8510326649930572E-2</v>
      </c>
      <c r="AB2002" s="13">
        <f t="shared" si="2647"/>
        <v>1.37489451786554E-2</v>
      </c>
      <c r="AC2002" s="13">
        <f t="shared" si="2648"/>
        <v>2.0147788266938925E-4</v>
      </c>
      <c r="AD2002" s="13">
        <f t="shared" si="2649"/>
        <v>1.334808819205179E-3</v>
      </c>
      <c r="AE2002" s="13">
        <f t="shared" si="2650"/>
        <v>1.8415094656642728E-3</v>
      </c>
      <c r="AF2002" s="13">
        <f t="shared" si="2651"/>
        <v>1.2702782088862751E-3</v>
      </c>
      <c r="AG2002" s="13">
        <f t="shared" si="2652"/>
        <v>5.8416089556156893E-4</v>
      </c>
      <c r="AH2002" s="13">
        <f t="shared" si="2653"/>
        <v>1.8601583909265054E-2</v>
      </c>
      <c r="AI2002" s="13">
        <f t="shared" si="2654"/>
        <v>1.328226372783077E-2</v>
      </c>
      <c r="AJ2002" s="13">
        <f t="shared" si="2655"/>
        <v>4.7420297808021218E-3</v>
      </c>
      <c r="AK2002" s="13">
        <f t="shared" si="2656"/>
        <v>1.1286653591986125E-3</v>
      </c>
      <c r="AL2002" s="13">
        <f t="shared" si="2657"/>
        <v>7.9389749433282269E-6</v>
      </c>
      <c r="AM2002" s="13">
        <f t="shared" si="2658"/>
        <v>1.906212164447673E-4</v>
      </c>
      <c r="AN2002" s="13">
        <f t="shared" si="2659"/>
        <v>2.6298206109283938E-4</v>
      </c>
      <c r="AO2002" s="13">
        <f t="shared" si="2660"/>
        <v>1.8140573684954155E-4</v>
      </c>
      <c r="AP2002" s="13">
        <f t="shared" si="2661"/>
        <v>8.3422778535219096E-5</v>
      </c>
      <c r="AQ2002" s="13">
        <f t="shared" si="2662"/>
        <v>2.8772629105061033E-5</v>
      </c>
      <c r="AR2002" s="13">
        <f t="shared" si="2663"/>
        <v>5.1325691518366214E-3</v>
      </c>
      <c r="AS2002" s="13">
        <f t="shared" si="2664"/>
        <v>3.6648565739645211E-3</v>
      </c>
      <c r="AT2002" s="13">
        <f t="shared" si="2665"/>
        <v>1.3084259861286815E-3</v>
      </c>
      <c r="AU2002" s="13">
        <f t="shared" si="2666"/>
        <v>3.1142256668175718E-4</v>
      </c>
      <c r="AV2002" s="13">
        <f t="shared" si="2667"/>
        <v>5.559199530590525E-5</v>
      </c>
      <c r="AW2002" s="13">
        <f t="shared" si="2668"/>
        <v>2.1723959886006378E-7</v>
      </c>
      <c r="AX2002" s="13">
        <f t="shared" si="2669"/>
        <v>2.268517635639111E-5</v>
      </c>
      <c r="AY2002" s="13">
        <f t="shared" si="2670"/>
        <v>3.1296591983436832E-5</v>
      </c>
      <c r="AZ2002" s="13">
        <f t="shared" si="2671"/>
        <v>2.1588473776660204E-5</v>
      </c>
      <c r="BA2002" s="13">
        <f t="shared" si="2672"/>
        <v>9.9278583911458055E-6</v>
      </c>
      <c r="BB2002" s="13">
        <f t="shared" si="2673"/>
        <v>3.4241317816501566E-6</v>
      </c>
      <c r="BC2002" s="13">
        <f t="shared" si="2674"/>
        <v>9.4479014475576088E-7</v>
      </c>
      <c r="BD2002" s="13">
        <f t="shared" si="2675"/>
        <v>1.1801533598286688E-3</v>
      </c>
      <c r="BE2002" s="13">
        <f t="shared" si="2676"/>
        <v>8.4267599151717943E-4</v>
      </c>
      <c r="BF2002" s="13">
        <f t="shared" si="2677"/>
        <v>3.0085192774545504E-4</v>
      </c>
      <c r="BG2002" s="13">
        <f t="shared" si="2678"/>
        <v>7.1606709529559664E-5</v>
      </c>
      <c r="BH2002" s="13">
        <f t="shared" si="2679"/>
        <v>1.2782502894552729E-5</v>
      </c>
      <c r="BI2002" s="13">
        <f t="shared" si="2680"/>
        <v>1.8254421276743587E-6</v>
      </c>
      <c r="BJ2002" s="14">
        <f t="shared" si="2681"/>
        <v>0.19353209049348041</v>
      </c>
      <c r="BK2002" s="14">
        <f t="shared" si="2682"/>
        <v>0.27804784123656634</v>
      </c>
      <c r="BL2002" s="14">
        <f t="shared" si="2683"/>
        <v>0.47393655759754888</v>
      </c>
      <c r="BM2002" s="14">
        <f t="shared" si="2684"/>
        <v>0.3480708521352911</v>
      </c>
      <c r="BN2002" s="14">
        <f t="shared" si="2685"/>
        <v>0.6513476137730656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1.5906</v>
      </c>
      <c r="F2003" s="10">
        <f>VLOOKUP(B2003,home!$B$2:$E$405,3,FALSE)</f>
        <v>1.0059</v>
      </c>
      <c r="G2003" s="10">
        <f>VLOOKUP(C2003,away!$B$2:$E$405,4,FALSE)</f>
        <v>1.1875</v>
      </c>
      <c r="H2003" s="10">
        <f>VLOOKUP(A2003,away!$A$2:$E$405,3,FALSE)</f>
        <v>1.1812</v>
      </c>
      <c r="I2003" s="10">
        <f>VLOOKUP(C2003,away!$B$2:$E$405,3,FALSE)</f>
        <v>0.84660000000000002</v>
      </c>
      <c r="J2003" s="10">
        <f>VLOOKUP(B2003,home!$B$2:$E$405,4,FALSE)</f>
        <v>1.0159</v>
      </c>
      <c r="K2003" s="12">
        <f t="shared" si="2630"/>
        <v>1.8999816412500001</v>
      </c>
      <c r="L2003" s="12">
        <f t="shared" si="2631"/>
        <v>1.0159039823280003</v>
      </c>
      <c r="M2003" s="13">
        <f t="shared" si="2632"/>
        <v>5.4156047915694207E-2</v>
      </c>
      <c r="N2003" s="13">
        <f t="shared" si="2633"/>
        <v>0.10289549680247433</v>
      </c>
      <c r="O2003" s="13">
        <f t="shared" si="2634"/>
        <v>5.5017344744699749E-2</v>
      </c>
      <c r="P2003" s="13">
        <f t="shared" si="2635"/>
        <v>0.10453194496525169</v>
      </c>
      <c r="Q2003" s="13">
        <f t="shared" si="2636"/>
        <v>9.7749777445999678E-2</v>
      </c>
      <c r="R2003" s="13">
        <f t="shared" si="2637"/>
        <v>2.7946169811626471E-2</v>
      </c>
      <c r="S2003" s="13">
        <f t="shared" si="2638"/>
        <v>5.0441861706879781E-2</v>
      </c>
      <c r="T2003" s="13">
        <f t="shared" si="2639"/>
        <v>9.9304388179066824E-2</v>
      </c>
      <c r="U2003" s="13">
        <f t="shared" si="2640"/>
        <v>5.3097209585345265E-2</v>
      </c>
      <c r="V2003" s="13">
        <f t="shared" si="2641"/>
        <v>1.0818091863589466E-2</v>
      </c>
      <c r="W2003" s="13">
        <f t="shared" si="2642"/>
        <v>6.1907594194557575E-2</v>
      </c>
      <c r="X2003" s="13">
        <f t="shared" si="2643"/>
        <v>6.2892171478596826E-2</v>
      </c>
      <c r="Y2003" s="13">
        <f t="shared" si="2644"/>
        <v>3.1946203731180997E-2</v>
      </c>
      <c r="Z2003" s="13">
        <f t="shared" si="2645"/>
        <v>9.4635417341486262E-3</v>
      </c>
      <c r="AA2003" s="13">
        <f t="shared" si="2646"/>
        <v>1.7980555556085576E-2</v>
      </c>
      <c r="AB2003" s="13">
        <f t="shared" si="2647"/>
        <v>1.7081362728019148E-2</v>
      </c>
      <c r="AC2003" s="13">
        <f t="shared" si="2648"/>
        <v>1.3050668240624829E-3</v>
      </c>
      <c r="AD2003" s="13">
        <f t="shared" si="2649"/>
        <v>2.9405823105903617E-2</v>
      </c>
      <c r="AE2003" s="13">
        <f t="shared" si="2650"/>
        <v>2.9873492796920212E-2</v>
      </c>
      <c r="AF2003" s="13">
        <f t="shared" si="2651"/>
        <v>1.5174300149219035E-2</v>
      </c>
      <c r="AG2003" s="13">
        <f t="shared" si="2652"/>
        <v>5.138543983543996E-3</v>
      </c>
      <c r="AH2003" s="13">
        <f t="shared" si="2653"/>
        <v>2.4035124336622042E-3</v>
      </c>
      <c r="AI2003" s="13">
        <f t="shared" si="2654"/>
        <v>4.5666294984742966E-3</v>
      </c>
      <c r="AJ2003" s="13">
        <f t="shared" si="2655"/>
        <v>4.3382561047459311E-3</v>
      </c>
      <c r="AK2003" s="13">
        <f t="shared" si="2656"/>
        <v>2.7475356513526686E-3</v>
      </c>
      <c r="AL2003" s="13">
        <f t="shared" si="2657"/>
        <v>1.0076154274864731E-4</v>
      </c>
      <c r="AM2003" s="13">
        <f t="shared" si="2658"/>
        <v>1.1174104809412392E-2</v>
      </c>
      <c r="AN2003" s="13">
        <f t="shared" si="2659"/>
        <v>1.135181757483251E-2</v>
      </c>
      <c r="AO2003" s="13">
        <f t="shared" si="2660"/>
        <v>5.7661783404666638E-3</v>
      </c>
      <c r="AP2003" s="13">
        <f t="shared" si="2661"/>
        <v>1.9526278462978482E-3</v>
      </c>
      <c r="AQ2003" s="13">
        <f t="shared" si="2662"/>
        <v>4.9592060126463255E-4</v>
      </c>
      <c r="AR2003" s="13">
        <f t="shared" si="2663"/>
        <v>4.8834757058645946E-4</v>
      </c>
      <c r="AS2003" s="13">
        <f t="shared" si="2664"/>
        <v>9.2785141866331142E-4</v>
      </c>
      <c r="AT2003" s="13">
        <f t="shared" si="2665"/>
        <v>8.8145033063403001E-4</v>
      </c>
      <c r="AU2003" s="13">
        <f t="shared" si="2666"/>
        <v>5.5824648195946657E-4</v>
      </c>
      <c r="AV2003" s="13">
        <f t="shared" si="2667"/>
        <v>2.6516451675384644E-4</v>
      </c>
      <c r="AW2003" s="13">
        <f t="shared" si="2668"/>
        <v>5.4024950154803174E-6</v>
      </c>
      <c r="AX2003" s="13">
        <f t="shared" si="2669"/>
        <v>3.5384323325478089E-3</v>
      </c>
      <c r="AY2003" s="13">
        <f t="shared" si="2670"/>
        <v>3.5947074978334745E-3</v>
      </c>
      <c r="AZ2003" s="13">
        <f t="shared" si="2671"/>
        <v>1.8259388311766738E-3</v>
      </c>
      <c r="BA2003" s="13">
        <f t="shared" si="2672"/>
        <v>6.1832617669323913E-4</v>
      </c>
      <c r="BB2003" s="13">
        <f t="shared" si="2673"/>
        <v>1.5704000632007706E-4</v>
      </c>
      <c r="BC2003" s="13">
        <f t="shared" si="2674"/>
        <v>3.190751356107613E-5</v>
      </c>
      <c r="BD2003" s="13">
        <f t="shared" si="2675"/>
        <v>8.2685706953164708E-5</v>
      </c>
      <c r="BE2003" s="13">
        <f t="shared" si="2676"/>
        <v>1.5710132520479041E-4</v>
      </c>
      <c r="BF2003" s="13">
        <f t="shared" si="2677"/>
        <v>1.492448168525739E-4</v>
      </c>
      <c r="BG2003" s="13">
        <f t="shared" si="2678"/>
        <v>9.4520804023869669E-5</v>
      </c>
      <c r="BH2003" s="13">
        <f t="shared" si="2679"/>
        <v>4.489694809038538E-5</v>
      </c>
      <c r="BI2003" s="13">
        <f t="shared" si="2680"/>
        <v>1.7060675423977303E-5</v>
      </c>
      <c r="BJ2003" s="14">
        <f t="shared" si="2681"/>
        <v>0.57679479339786954</v>
      </c>
      <c r="BK2003" s="14">
        <f t="shared" si="2682"/>
        <v>0.22494848231605974</v>
      </c>
      <c r="BL2003" s="14">
        <f t="shared" si="2683"/>
        <v>0.18884514670915714</v>
      </c>
      <c r="BM2003" s="14">
        <f t="shared" si="2684"/>
        <v>0.55416587746867085</v>
      </c>
      <c r="BN2003" s="14">
        <f t="shared" si="2685"/>
        <v>0.4422967816857461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1.5906</v>
      </c>
      <c r="F2004" s="10">
        <f>VLOOKUP(B2004,home!$B$2:$E$405,3,FALSE)</f>
        <v>0.97799999999999998</v>
      </c>
      <c r="G2004" s="10">
        <f>VLOOKUP(C2004,away!$B$2:$E$405,4,FALSE)</f>
        <v>0.97799999999999998</v>
      </c>
      <c r="H2004" s="10">
        <f>VLOOKUP(A2004,away!$A$2:$E$405,3,FALSE)</f>
        <v>1.1812</v>
      </c>
      <c r="I2004" s="10">
        <f>VLOOKUP(C2004,away!$B$2:$E$405,3,FALSE)</f>
        <v>1.5051000000000001</v>
      </c>
      <c r="J2004" s="10">
        <f>VLOOKUP(B2004,home!$B$2:$E$405,4,FALSE)</f>
        <v>1.1288</v>
      </c>
      <c r="K2004" s="12">
        <f t="shared" si="2630"/>
        <v>1.5213834504000001</v>
      </c>
      <c r="L2004" s="12">
        <f t="shared" si="2631"/>
        <v>2.0068078666560001</v>
      </c>
      <c r="M2004" s="13">
        <f t="shared" si="2632"/>
        <v>2.9357967130540175E-2</v>
      </c>
      <c r="N2004" s="13">
        <f t="shared" si="2633"/>
        <v>4.4664725329791002E-2</v>
      </c>
      <c r="O2004" s="13">
        <f t="shared" si="2634"/>
        <v>5.8915799386596301E-2</v>
      </c>
      <c r="P2004" s="13">
        <f t="shared" si="2635"/>
        <v>8.9633522153854076E-2</v>
      </c>
      <c r="Q2004" s="13">
        <f t="shared" si="2636"/>
        <v>3.3976086966702866E-2</v>
      </c>
      <c r="R2004" s="13">
        <f t="shared" si="2637"/>
        <v>5.9116344839674109E-2</v>
      </c>
      <c r="S2004" s="13">
        <f t="shared" si="2638"/>
        <v>6.8415570618203331E-2</v>
      </c>
      <c r="T2004" s="13">
        <f t="shared" si="2639"/>
        <v>6.8183478602967709E-2</v>
      </c>
      <c r="U2004" s="13">
        <f t="shared" si="2640"/>
        <v>8.9938628687219635E-2</v>
      </c>
      <c r="V2004" s="13">
        <f t="shared" si="2641"/>
        <v>2.3209026615833697E-2</v>
      </c>
      <c r="W2004" s="13">
        <f t="shared" si="2642"/>
        <v>1.7230218806830965E-2</v>
      </c>
      <c r="X2004" s="13">
        <f t="shared" si="2643"/>
        <v>3.4577738645752538E-2</v>
      </c>
      <c r="Y2004" s="13">
        <f t="shared" si="2644"/>
        <v>3.4695438962735692E-2</v>
      </c>
      <c r="Z2004" s="13">
        <f t="shared" si="2645"/>
        <v>3.9545048624068949E-2</v>
      </c>
      <c r="AA2004" s="13">
        <f t="shared" si="2646"/>
        <v>6.0163182521921793E-2</v>
      </c>
      <c r="AB2004" s="13">
        <f t="shared" si="2647"/>
        <v>4.5765635106123186E-2</v>
      </c>
      <c r="AC2004" s="13">
        <f t="shared" si="2648"/>
        <v>4.4287526621173152E-3</v>
      </c>
      <c r="AD2004" s="13">
        <f t="shared" si="2649"/>
        <v>6.5534424348708655E-3</v>
      </c>
      <c r="AE2004" s="13">
        <f t="shared" si="2650"/>
        <v>1.3151499831976103E-2</v>
      </c>
      <c r="AF2004" s="13">
        <f t="shared" si="2651"/>
        <v>1.3196266660567356E-2</v>
      </c>
      <c r="AG2004" s="13">
        <f t="shared" si="2652"/>
        <v>8.8274572483056247E-3</v>
      </c>
      <c r="AH2004" s="13">
        <f t="shared" si="2653"/>
        <v>1.9839828666518906E-2</v>
      </c>
      <c r="AI2004" s="13">
        <f t="shared" si="2654"/>
        <v>3.0183986992013363E-2</v>
      </c>
      <c r="AJ2004" s="13">
        <f t="shared" si="2655"/>
        <v>2.296070913836901E-2</v>
      </c>
      <c r="AK2004" s="13">
        <f t="shared" si="2656"/>
        <v>1.1644014297520889E-2</v>
      </c>
      <c r="AL2004" s="13">
        <f t="shared" si="2657"/>
        <v>5.4086129068641473E-4</v>
      </c>
      <c r="AM2004" s="13">
        <f t="shared" si="2658"/>
        <v>1.9940597727123237E-3</v>
      </c>
      <c r="AN2004" s="13">
        <f t="shared" si="2659"/>
        <v>4.0016948384613664E-3</v>
      </c>
      <c r="AO2004" s="13">
        <f t="shared" si="2660"/>
        <v>4.0153163408904917E-3</v>
      </c>
      <c r="AP2004" s="13">
        <f t="shared" si="2661"/>
        <v>2.6859894733371418E-3</v>
      </c>
      <c r="AQ2004" s="13">
        <f t="shared" si="2662"/>
        <v>1.3475662012120461E-3</v>
      </c>
      <c r="AR2004" s="13">
        <f t="shared" si="2663"/>
        <v>7.9629448482154662E-3</v>
      </c>
      <c r="AS2004" s="13">
        <f t="shared" si="2664"/>
        <v>1.2114692508522949E-2</v>
      </c>
      <c r="AT2004" s="13">
        <f t="shared" si="2665"/>
        <v>9.2155463445758399E-3</v>
      </c>
      <c r="AU2004" s="13">
        <f t="shared" si="2666"/>
        <v>4.6734598983439683E-3</v>
      </c>
      <c r="AV2004" s="13">
        <f t="shared" si="2667"/>
        <v>1.7775311363621448E-3</v>
      </c>
      <c r="AW2004" s="13">
        <f t="shared" si="2668"/>
        <v>4.5869909355382984E-5</v>
      </c>
      <c r="AX2004" s="13">
        <f t="shared" si="2669"/>
        <v>5.0562158955215204E-4</v>
      </c>
      <c r="AY2004" s="13">
        <f t="shared" si="2670"/>
        <v>1.0146853834643698E-3</v>
      </c>
      <c r="AZ2004" s="13">
        <f t="shared" si="2671"/>
        <v>1.0181393048585789E-3</v>
      </c>
      <c r="BA2004" s="13">
        <f t="shared" si="2672"/>
        <v>6.8106998878062256E-4</v>
      </c>
      <c r="BB2004" s="13">
        <f t="shared" si="2673"/>
        <v>3.4169415280706688E-4</v>
      </c>
      <c r="BC2004" s="13">
        <f t="shared" si="2674"/>
        <v>1.3714290276871572E-4</v>
      </c>
      <c r="BD2004" s="13">
        <f t="shared" si="2675"/>
        <v>2.6633500605244462E-3</v>
      </c>
      <c r="BE2004" s="13">
        <f t="shared" si="2676"/>
        <v>4.0519767047037308E-3</v>
      </c>
      <c r="BF2004" s="13">
        <f t="shared" si="2677"/>
        <v>3.0823051499712932E-3</v>
      </c>
      <c r="BG2004" s="13">
        <f t="shared" si="2678"/>
        <v>1.5631226814163388E-3</v>
      </c>
      <c r="BH2004" s="13">
        <f t="shared" si="2679"/>
        <v>5.9452724461292233E-4</v>
      </c>
      <c r="BI2004" s="13">
        <f t="shared" si="2680"/>
        <v>1.8090078215320262E-4</v>
      </c>
      <c r="BJ2004" s="14">
        <f t="shared" si="2681"/>
        <v>0.29279933343934555</v>
      </c>
      <c r="BK2004" s="14">
        <f t="shared" si="2682"/>
        <v>0.21660038585469937</v>
      </c>
      <c r="BL2004" s="14">
        <f t="shared" si="2683"/>
        <v>0.44640848699535945</v>
      </c>
      <c r="BM2004" s="14">
        <f t="shared" si="2684"/>
        <v>0.67871999363220581</v>
      </c>
      <c r="BN2004" s="14">
        <f t="shared" si="2685"/>
        <v>0.31566444580715847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1.5906</v>
      </c>
      <c r="F2005" s="10">
        <f>VLOOKUP(B2005,home!$B$2:$E$405,3,FALSE)</f>
        <v>1.4670000000000001</v>
      </c>
      <c r="G2005" s="10">
        <f>VLOOKUP(C2005,away!$B$2:$E$405,4,FALSE)</f>
        <v>0.62870000000000004</v>
      </c>
      <c r="H2005" s="10">
        <f>VLOOKUP(A2005,away!$A$2:$E$405,3,FALSE)</f>
        <v>1.1812</v>
      </c>
      <c r="I2005" s="10">
        <f>VLOOKUP(C2005,away!$B$2:$E$405,3,FALSE)</f>
        <v>0.84660000000000002</v>
      </c>
      <c r="J2005" s="10">
        <f>VLOOKUP(B2005,home!$B$2:$E$405,4,FALSE)</f>
        <v>0.18809999999999999</v>
      </c>
      <c r="K2005" s="12">
        <f t="shared" si="2630"/>
        <v>1.4670149927400002</v>
      </c>
      <c r="L2005" s="12">
        <f t="shared" si="2631"/>
        <v>0.18810073735200003</v>
      </c>
      <c r="M2005" s="13">
        <f t="shared" si="2632"/>
        <v>0.19106994188391932</v>
      </c>
      <c r="N2005" s="13">
        <f t="shared" si="2633"/>
        <v>0.28030246940567016</v>
      </c>
      <c r="O2005" s="13">
        <f t="shared" si="2634"/>
        <v>3.5940396954169014E-2</v>
      </c>
      <c r="P2005" s="13">
        <f t="shared" si="2635"/>
        <v>5.2725101176792979E-2</v>
      </c>
      <c r="Q2005" s="13">
        <f t="shared" si="2636"/>
        <v>0.2056039625600817</v>
      </c>
      <c r="R2005" s="13">
        <f t="shared" si="2637"/>
        <v>3.3802075839013831E-3</v>
      </c>
      <c r="S2005" s="13">
        <f t="shared" si="2638"/>
        <v>3.637328125362532E-3</v>
      </c>
      <c r="T2005" s="13">
        <f t="shared" si="2639"/>
        <v>3.8674256960044374E-2</v>
      </c>
      <c r="U2005" s="13">
        <f t="shared" si="2640"/>
        <v>4.958815204156781E-3</v>
      </c>
      <c r="V2005" s="13">
        <f t="shared" si="2641"/>
        <v>1.1152314844154199E-4</v>
      </c>
      <c r="W2005" s="13">
        <f t="shared" si="2642"/>
        <v>0.10054136521413116</v>
      </c>
      <c r="X2005" s="13">
        <f t="shared" si="2643"/>
        <v>1.8911904931154799E-2</v>
      </c>
      <c r="Y2005" s="13">
        <f t="shared" si="2644"/>
        <v>1.7786716311405709E-3</v>
      </c>
      <c r="Z2005" s="13">
        <f t="shared" si="2645"/>
        <v>2.1193984631155753E-4</v>
      </c>
      <c r="AA2005" s="13">
        <f t="shared" si="2646"/>
        <v>3.109189320980663E-4</v>
      </c>
      <c r="AB2005" s="13">
        <f t="shared" si="2647"/>
        <v>2.2806136745728674E-4</v>
      </c>
      <c r="AC2005" s="13">
        <f t="shared" si="2648"/>
        <v>1.9234021149396441E-6</v>
      </c>
      <c r="AD2005" s="13">
        <f t="shared" si="2649"/>
        <v>3.6873922539919592E-2</v>
      </c>
      <c r="AE2005" s="13">
        <f t="shared" si="2650"/>
        <v>6.9360120188194079E-3</v>
      </c>
      <c r="AF2005" s="13">
        <f t="shared" si="2651"/>
        <v>6.5233448751113234E-4</v>
      </c>
      <c r="AG2005" s="13">
        <f t="shared" si="2652"/>
        <v>4.0901532700327676E-5</v>
      </c>
      <c r="AH2005" s="13">
        <f t="shared" si="2653"/>
        <v>9.9665103413683817E-6</v>
      </c>
      <c r="AI2005" s="13">
        <f t="shared" si="2654"/>
        <v>1.4621020096085673E-5</v>
      </c>
      <c r="AJ2005" s="13">
        <f t="shared" si="2655"/>
        <v>1.0724627845055264E-5</v>
      </c>
      <c r="AK2005" s="13">
        <f t="shared" si="2656"/>
        <v>5.2443966134176504E-6</v>
      </c>
      <c r="AL2005" s="13">
        <f t="shared" si="2657"/>
        <v>2.1230251103642643E-8</v>
      </c>
      <c r="AM2005" s="13">
        <f t="shared" si="2658"/>
        <v>1.0818919441439088E-2</v>
      </c>
      <c r="AN2005" s="13">
        <f t="shared" si="2659"/>
        <v>2.0350467242865808E-3</v>
      </c>
      <c r="AO2005" s="13">
        <f t="shared" si="2660"/>
        <v>1.9139689469203902E-4</v>
      </c>
      <c r="AP2005" s="13">
        <f t="shared" si="2661"/>
        <v>1.2000632339485211E-5</v>
      </c>
      <c r="AQ2005" s="13">
        <f t="shared" si="2662"/>
        <v>5.6433194793685634E-7</v>
      </c>
      <c r="AR2005" s="13">
        <f t="shared" si="2663"/>
        <v>3.7494158880754542E-7</v>
      </c>
      <c r="AS2005" s="13">
        <f t="shared" si="2664"/>
        <v>5.5004493218242534E-7</v>
      </c>
      <c r="AT2005" s="13">
        <f t="shared" si="2665"/>
        <v>4.0346208109613741E-7</v>
      </c>
      <c r="AU2005" s="13">
        <f t="shared" si="2666"/>
        <v>1.9729497399003845E-7</v>
      </c>
      <c r="AV2005" s="13">
        <f t="shared" si="2667"/>
        <v>7.2358671208908703E-8</v>
      </c>
      <c r="AW2005" s="13">
        <f t="shared" si="2668"/>
        <v>1.6273376800771599E-10</v>
      </c>
      <c r="AX2005" s="13">
        <f t="shared" si="2669"/>
        <v>2.6452528376395682E-3</v>
      </c>
      <c r="AY2005" s="13">
        <f t="shared" si="2670"/>
        <v>4.9757400924247319E-4</v>
      </c>
      <c r="AZ2005" s="13">
        <f t="shared" si="2671"/>
        <v>4.679701901285003E-5</v>
      </c>
      <c r="BA2005" s="13">
        <f t="shared" si="2672"/>
        <v>2.9341845940642182E-6</v>
      </c>
      <c r="BB2005" s="13">
        <f t="shared" si="2673"/>
        <v>1.3798057141758957E-7</v>
      </c>
      <c r="BC2005" s="13">
        <f t="shared" si="2674"/>
        <v>5.1908494447797822E-9</v>
      </c>
      <c r="BD2005" s="13">
        <f t="shared" si="2675"/>
        <v>1.1754464886438269E-8</v>
      </c>
      <c r="BE2005" s="13">
        <f t="shared" si="2676"/>
        <v>1.7243976220040824E-8</v>
      </c>
      <c r="BF2005" s="13">
        <f t="shared" si="2677"/>
        <v>1.2648585824625966E-8</v>
      </c>
      <c r="BG2005" s="13">
        <f t="shared" si="2678"/>
        <v>6.1852216805616435E-9</v>
      </c>
      <c r="BH2005" s="13">
        <f t="shared" si="2679"/>
        <v>2.2684532347011078E-9</v>
      </c>
      <c r="BI2005" s="13">
        <f t="shared" si="2680"/>
        <v>6.6557098112721487E-10</v>
      </c>
      <c r="BJ2005" s="14">
        <f t="shared" si="2681"/>
        <v>0.70656643052778823</v>
      </c>
      <c r="BK2005" s="14">
        <f t="shared" si="2682"/>
        <v>0.24804341297612489</v>
      </c>
      <c r="BL2005" s="14">
        <f t="shared" si="2683"/>
        <v>4.4860605465198572E-2</v>
      </c>
      <c r="BM2005" s="14">
        <f t="shared" si="2684"/>
        <v>0.23016273540437995</v>
      </c>
      <c r="BN2005" s="14">
        <f t="shared" si="2685"/>
        <v>0.76902207956453461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1.2153</v>
      </c>
      <c r="F2006" s="10">
        <f>VLOOKUP(B2006,home!$B$2:$E$405,3,FALSE)</f>
        <v>1.4628000000000001</v>
      </c>
      <c r="G2006" s="10">
        <f>VLOOKUP(C2006,away!$B$2:$E$405,4,FALSE)</f>
        <v>0.54859999999999998</v>
      </c>
      <c r="H2006" s="10">
        <f>VLOOKUP(A2006,away!$A$2:$E$405,3,FALSE)</f>
        <v>0.91669999999999996</v>
      </c>
      <c r="I2006" s="10">
        <f>VLOOKUP(C2006,away!$B$2:$E$405,3,FALSE)</f>
        <v>1.0909</v>
      </c>
      <c r="J2006" s="10">
        <f>VLOOKUP(B2006,home!$B$2:$E$405,4,FALSE)</f>
        <v>0.2424</v>
      </c>
      <c r="K2006" s="12">
        <f t="shared" si="2630"/>
        <v>0.97526862482400001</v>
      </c>
      <c r="L2006" s="12">
        <f t="shared" si="2631"/>
        <v>0.242406794472</v>
      </c>
      <c r="M2006" s="13">
        <f t="shared" si="2632"/>
        <v>0.2959172515557244</v>
      </c>
      <c r="N2006" s="13">
        <f t="shared" si="2633"/>
        <v>0.28859881098644902</v>
      </c>
      <c r="O2006" s="13">
        <f t="shared" si="2634"/>
        <v>7.1732352378587605E-2</v>
      </c>
      <c r="P2006" s="13">
        <f t="shared" si="2635"/>
        <v>6.9958312659655728E-2</v>
      </c>
      <c r="Q2006" s="13">
        <f t="shared" si="2636"/>
        <v>0.14073068275829778</v>
      </c>
      <c r="R2006" s="13">
        <f t="shared" si="2637"/>
        <v>8.6942048000146835E-3</v>
      </c>
      <c r="S2006" s="13">
        <f t="shared" si="2638"/>
        <v>4.1347416249441962E-3</v>
      </c>
      <c r="T2006" s="13">
        <f t="shared" si="2639"/>
        <v>3.4114073691294933E-2</v>
      </c>
      <c r="U2006" s="13">
        <f t="shared" si="2640"/>
        <v>8.4791851592485416E-3</v>
      </c>
      <c r="V2006" s="13">
        <f t="shared" si="2641"/>
        <v>1.0861127405794708E-4</v>
      </c>
      <c r="W2006" s="13">
        <f t="shared" si="2642"/>
        <v>4.5750073148075908E-2</v>
      </c>
      <c r="X2006" s="13">
        <f t="shared" si="2643"/>
        <v>1.1090128578684605E-2</v>
      </c>
      <c r="Y2006" s="13">
        <f t="shared" si="2644"/>
        <v>1.3441612595206263E-3</v>
      </c>
      <c r="Z2006" s="13">
        <f t="shared" si="2645"/>
        <v>7.0251143868487874E-4</v>
      </c>
      <c r="AA2006" s="13">
        <f t="shared" si="2646"/>
        <v>6.8513736472933153E-4</v>
      </c>
      <c r="AB2006" s="13">
        <f t="shared" si="2647"/>
        <v>3.340964877575572E-4</v>
      </c>
      <c r="AC2006" s="13">
        <f t="shared" si="2648"/>
        <v>1.6048112751459885E-6</v>
      </c>
      <c r="AD2006" s="13">
        <f t="shared" si="2649"/>
        <v>1.1154652731180348E-2</v>
      </c>
      <c r="AE2006" s="13">
        <f t="shared" si="2650"/>
        <v>2.7039636120137684E-3</v>
      </c>
      <c r="AF2006" s="13">
        <f t="shared" si="2651"/>
        <v>3.277295757785942E-4</v>
      </c>
      <c r="AG2006" s="13">
        <f t="shared" si="2652"/>
        <v>2.6481291972719154E-5</v>
      </c>
      <c r="AH2006" s="13">
        <f t="shared" si="2653"/>
        <v>4.2573386482878599E-5</v>
      </c>
      <c r="AI2006" s="13">
        <f t="shared" si="2654"/>
        <v>4.152048808925768E-5</v>
      </c>
      <c r="AJ2006" s="13">
        <f t="shared" si="2655"/>
        <v>2.0246814660415803E-5</v>
      </c>
      <c r="AK2006" s="13">
        <f t="shared" si="2656"/>
        <v>6.582027696976709E-6</v>
      </c>
      <c r="AL2006" s="13">
        <f t="shared" si="2657"/>
        <v>1.5175849107298469E-8</v>
      </c>
      <c r="AM2006" s="13">
        <f t="shared" si="2658"/>
        <v>2.1757565659055074E-3</v>
      </c>
      <c r="AN2006" s="13">
        <f t="shared" si="2659"/>
        <v>5.2741817469256097E-4</v>
      </c>
      <c r="AO2006" s="13">
        <f t="shared" si="2660"/>
        <v>6.3924874536748513E-5</v>
      </c>
      <c r="AP2006" s="13">
        <f t="shared" si="2661"/>
        <v>5.1652746411593296E-6</v>
      </c>
      <c r="AQ2006" s="13">
        <f t="shared" si="2662"/>
        <v>3.130244170827357E-7</v>
      </c>
      <c r="AR2006" s="13">
        <f t="shared" si="2663"/>
        <v>2.0640156294264357E-6</v>
      </c>
      <c r="AS2006" s="13">
        <f t="shared" si="2664"/>
        <v>2.0129696845259627E-6</v>
      </c>
      <c r="AT2006" s="13">
        <f t="shared" si="2665"/>
        <v>9.8159308802001811E-7</v>
      </c>
      <c r="AU2006" s="13">
        <f t="shared" si="2666"/>
        <v>3.1910564703000899E-7</v>
      </c>
      <c r="AV2006" s="13">
        <f t="shared" si="2667"/>
        <v>7.7803431388132387E-8</v>
      </c>
      <c r="AW2006" s="13">
        <f t="shared" si="2668"/>
        <v>9.9659691944904147E-11</v>
      </c>
      <c r="AX2006" s="13">
        <f t="shared" si="2669"/>
        <v>3.5365785233040868E-4</v>
      </c>
      <c r="AY2006" s="13">
        <f t="shared" si="2670"/>
        <v>8.5729066323266315E-5</v>
      </c>
      <c r="AZ2006" s="13">
        <f t="shared" si="2671"/>
        <v>1.0390654080250237E-5</v>
      </c>
      <c r="BA2006" s="13">
        <f t="shared" si="2672"/>
        <v>8.3958838268695618E-7</v>
      </c>
      <c r="BB2006" s="13">
        <f t="shared" si="2673"/>
        <v>5.0880482130768954E-8</v>
      </c>
      <c r="BC2006" s="13">
        <f t="shared" si="2674"/>
        <v>2.4667549149019163E-9</v>
      </c>
      <c r="BD2006" s="13">
        <f t="shared" si="2675"/>
        <v>8.3388568744894976E-8</v>
      </c>
      <c r="BE2006" s="13">
        <f t="shared" si="2676"/>
        <v>8.1326254765875311E-8</v>
      </c>
      <c r="BF2006" s="13">
        <f t="shared" si="2677"/>
        <v>3.9657472323800738E-8</v>
      </c>
      <c r="BG2006" s="13">
        <f t="shared" si="2678"/>
        <v>1.2892229499076331E-8</v>
      </c>
      <c r="BH2006" s="13">
        <f t="shared" si="2679"/>
        <v>3.143346733619895E-9</v>
      </c>
      <c r="BI2006" s="13">
        <f t="shared" si="2680"/>
        <v>6.1312148924849759E-10</v>
      </c>
      <c r="BJ2006" s="14">
        <f t="shared" si="2681"/>
        <v>0.53906400605581517</v>
      </c>
      <c r="BK2006" s="14">
        <f t="shared" si="2682"/>
        <v>0.37020626616782981</v>
      </c>
      <c r="BL2006" s="14">
        <f t="shared" si="2683"/>
        <v>9.0041575415741176E-2</v>
      </c>
      <c r="BM2006" s="14">
        <f t="shared" si="2684"/>
        <v>0.12429701497267809</v>
      </c>
      <c r="BN2006" s="14">
        <f t="shared" si="2685"/>
        <v>0.87563161513872922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1.2153</v>
      </c>
      <c r="F2007" s="10">
        <f>VLOOKUP(B2007,home!$B$2:$E$405,3,FALSE)</f>
        <v>0.45710000000000001</v>
      </c>
      <c r="G2007" s="10">
        <f>VLOOKUP(C2007,away!$B$2:$E$405,4,FALSE)</f>
        <v>0.36570000000000003</v>
      </c>
      <c r="H2007" s="10">
        <f>VLOOKUP(A2007,away!$A$2:$E$405,3,FALSE)</f>
        <v>0.91669999999999996</v>
      </c>
      <c r="I2007" s="10">
        <f>VLOOKUP(C2007,away!$B$2:$E$405,3,FALSE)</f>
        <v>1.3332999999999999</v>
      </c>
      <c r="J2007" s="10">
        <f>VLOOKUP(B2007,home!$B$2:$E$405,4,FALSE)</f>
        <v>1.0909</v>
      </c>
      <c r="K2007" s="12">
        <f t="shared" si="2630"/>
        <v>0.20315133449100001</v>
      </c>
      <c r="L2007" s="12">
        <f t="shared" si="2631"/>
        <v>1.3333373723989999</v>
      </c>
      <c r="M2007" s="13">
        <f t="shared" si="2632"/>
        <v>0.21513517943101934</v>
      </c>
      <c r="N2007" s="13">
        <f t="shared" si="2633"/>
        <v>4.3704998797372309E-2</v>
      </c>
      <c r="O2007" s="13">
        <f t="shared" si="2634"/>
        <v>0.28684777485314272</v>
      </c>
      <c r="P2007" s="13">
        <f t="shared" si="2635"/>
        <v>5.8273508257189847E-2</v>
      </c>
      <c r="Q2007" s="13">
        <f t="shared" si="2636"/>
        <v>4.4393644148068671E-3</v>
      </c>
      <c r="R2007" s="13">
        <f t="shared" si="2637"/>
        <v>0.19123242920059461</v>
      </c>
      <c r="S2007" s="13">
        <f t="shared" si="2638"/>
        <v>3.9461256099326131E-3</v>
      </c>
      <c r="T2007" s="13">
        <f t="shared" si="2639"/>
        <v>5.9191704839602118E-3</v>
      </c>
      <c r="U2007" s="13">
        <f t="shared" si="2640"/>
        <v>3.8849123190056463E-2</v>
      </c>
      <c r="V2007" s="13">
        <f t="shared" si="2641"/>
        <v>1.1876490551067102E-4</v>
      </c>
      <c r="W2007" s="13">
        <f t="shared" si="2642"/>
        <v>3.0062093505329063E-4</v>
      </c>
      <c r="X2007" s="13">
        <f t="shared" si="2643"/>
        <v>4.0082912763208498E-4</v>
      </c>
      <c r="Y2007" s="13">
        <f t="shared" si="2644"/>
        <v>2.6722022790897379E-4</v>
      </c>
      <c r="Z2007" s="13">
        <f t="shared" si="2645"/>
        <v>8.4992448222599548E-2</v>
      </c>
      <c r="AA2007" s="13">
        <f t="shared" si="2646"/>
        <v>1.7266329278078318E-2</v>
      </c>
      <c r="AB2007" s="13">
        <f t="shared" si="2647"/>
        <v>1.7538389173013171E-3</v>
      </c>
      <c r="AC2007" s="13">
        <f t="shared" si="2648"/>
        <v>2.010610177820649E-6</v>
      </c>
      <c r="AD2007" s="13">
        <f t="shared" si="2649"/>
        <v>1.5267886033002062E-5</v>
      </c>
      <c r="AE2007" s="13">
        <f t="shared" si="2650"/>
        <v>2.035724304533036E-5</v>
      </c>
      <c r="AF2007" s="13">
        <f t="shared" si="2651"/>
        <v>1.3571536475674298E-5</v>
      </c>
      <c r="AG2007" s="13">
        <f t="shared" si="2652"/>
        <v>6.0318122612975854E-6</v>
      </c>
      <c r="AH2007" s="13">
        <f t="shared" si="2653"/>
        <v>2.8330901896719742E-2</v>
      </c>
      <c r="AI2007" s="13">
        <f t="shared" si="2654"/>
        <v>5.7554605276522184E-3</v>
      </c>
      <c r="AJ2007" s="13">
        <f t="shared" si="2655"/>
        <v>5.8461474340141151E-4</v>
      </c>
      <c r="AK2007" s="13">
        <f t="shared" si="2656"/>
        <v>3.9588421761703417E-5</v>
      </c>
      <c r="AL2007" s="13">
        <f t="shared" si="2657"/>
        <v>2.1784500165727527E-8</v>
      </c>
      <c r="AM2007" s="13">
        <f t="shared" si="2658"/>
        <v>6.2033828449217429E-7</v>
      </c>
      <c r="AN2007" s="13">
        <f t="shared" si="2659"/>
        <v>8.2712021824329895E-7</v>
      </c>
      <c r="AO2007" s="13">
        <f t="shared" si="2660"/>
        <v>5.514151492253038E-7</v>
      </c>
      <c r="AP2007" s="13">
        <f t="shared" si="2661"/>
        <v>2.4507414205635638E-7</v>
      </c>
      <c r="AQ2007" s="13">
        <f t="shared" si="2662"/>
        <v>8.1691628153090394E-8</v>
      </c>
      <c r="AR2007" s="13">
        <f t="shared" si="2663"/>
        <v>7.554930058533223E-3</v>
      </c>
      <c r="AS2007" s="13">
        <f t="shared" si="2664"/>
        <v>1.5347941233771929E-3</v>
      </c>
      <c r="AT2007" s="13">
        <f t="shared" si="2665"/>
        <v>1.5589773716651062E-4</v>
      </c>
      <c r="AU2007" s="13">
        <f t="shared" si="2666"/>
        <v>1.0556944449834596E-5</v>
      </c>
      <c r="AV2007" s="13">
        <f t="shared" si="2667"/>
        <v>5.3616433828281357E-7</v>
      </c>
      <c r="AW2007" s="13">
        <f t="shared" si="2668"/>
        <v>1.6390976615567013E-10</v>
      </c>
      <c r="AX2007" s="13">
        <f t="shared" si="2669"/>
        <v>2.1003758388407097E-8</v>
      </c>
      <c r="AY2007" s="13">
        <f t="shared" si="2670"/>
        <v>2.8005096020102172E-8</v>
      </c>
      <c r="AZ2007" s="13">
        <f t="shared" si="2671"/>
        <v>1.867012057061236E-8</v>
      </c>
      <c r="BA2007" s="13">
        <f t="shared" si="2672"/>
        <v>8.2978565013309351E-9</v>
      </c>
      <c r="BB2007" s="13">
        <f t="shared" si="2673"/>
        <v>2.765960546007138E-9</v>
      </c>
      <c r="BC2007" s="13">
        <f t="shared" si="2674"/>
        <v>7.3759171331449152E-10</v>
      </c>
      <c r="BD2007" s="13">
        <f t="shared" si="2675"/>
        <v>1.6788784321504855E-3</v>
      </c>
      <c r="BE2007" s="13">
        <f t="shared" si="2676"/>
        <v>3.410663939395289E-4</v>
      </c>
      <c r="BF2007" s="13">
        <f t="shared" si="2677"/>
        <v>3.4644046539424199E-5</v>
      </c>
      <c r="BG2007" s="13">
        <f t="shared" si="2678"/>
        <v>2.3459947622174447E-6</v>
      </c>
      <c r="BH2007" s="13">
        <f t="shared" si="2679"/>
        <v>1.1914799166334256E-7</v>
      </c>
      <c r="BI2007" s="13">
        <f t="shared" si="2680"/>
        <v>4.8410147016661203E-9</v>
      </c>
      <c r="BJ2007" s="14">
        <f t="shared" si="2681"/>
        <v>5.5089837584354935E-2</v>
      </c>
      <c r="BK2007" s="14">
        <f t="shared" si="2682"/>
        <v>0.27747563860342644</v>
      </c>
      <c r="BL2007" s="14">
        <f t="shared" si="2683"/>
        <v>0.58197383491297161</v>
      </c>
      <c r="BM2007" s="14">
        <f t="shared" si="2684"/>
        <v>0.19989847652804066</v>
      </c>
      <c r="BN2007" s="14">
        <f t="shared" si="2685"/>
        <v>0.79963325495412563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1.5221</v>
      </c>
      <c r="F2008" s="10">
        <f>VLOOKUP(B2008,home!$B$2:$E$405,3,FALSE)</f>
        <v>0.98550000000000004</v>
      </c>
      <c r="G2008" s="10">
        <f>VLOOKUP(C2008,away!$B$2:$E$405,4,FALSE)</f>
        <v>0.73909999999999998</v>
      </c>
      <c r="H2008" s="10">
        <f>VLOOKUP(A2008,away!$A$2:$E$405,3,FALSE)</f>
        <v>1.1471</v>
      </c>
      <c r="I2008" s="10">
        <f>VLOOKUP(C2008,away!$B$2:$E$405,3,FALSE)</f>
        <v>0.32690000000000002</v>
      </c>
      <c r="J2008" s="10">
        <f>VLOOKUP(B2008,home!$B$2:$E$405,4,FALSE)</f>
        <v>0.76280000000000003</v>
      </c>
      <c r="K2008" s="12">
        <f t="shared" si="2630"/>
        <v>1.108671840405</v>
      </c>
      <c r="L2008" s="12">
        <f t="shared" si="2631"/>
        <v>0.28604007597200004</v>
      </c>
      <c r="M2008" s="13">
        <f t="shared" si="2632"/>
        <v>0.24790444329133338</v>
      </c>
      <c r="N2008" s="13">
        <f t="shared" si="2633"/>
        <v>0.27484467538837948</v>
      </c>
      <c r="O2008" s="13">
        <f t="shared" si="2634"/>
        <v>7.0910605792849371E-2</v>
      </c>
      <c r="P2008" s="13">
        <f t="shared" si="2635"/>
        <v>7.8616591828591764E-2</v>
      </c>
      <c r="Q2008" s="13">
        <f t="shared" si="2636"/>
        <v>0.15235627604417479</v>
      </c>
      <c r="R2008" s="13">
        <f t="shared" si="2637"/>
        <v>1.0141637534103591E-2</v>
      </c>
      <c r="S2008" s="13">
        <f t="shared" si="2638"/>
        <v>6.232813366197007E-3</v>
      </c>
      <c r="T2008" s="13">
        <f t="shared" si="2639"/>
        <v>4.3580000774486767E-2</v>
      </c>
      <c r="U2008" s="13">
        <f t="shared" si="2640"/>
        <v>1.1243747949655053E-2</v>
      </c>
      <c r="V2008" s="13">
        <f t="shared" si="2641"/>
        <v>2.1961981168071724E-4</v>
      </c>
      <c r="W2008" s="13">
        <f t="shared" si="2642"/>
        <v>5.6304370986382482E-2</v>
      </c>
      <c r="X2008" s="13">
        <f t="shared" si="2643"/>
        <v>1.6105306554500518E-2</v>
      </c>
      <c r="Y2008" s="13">
        <f t="shared" si="2644"/>
        <v>2.3033815552008395E-3</v>
      </c>
      <c r="Z2008" s="13">
        <f t="shared" si="2645"/>
        <v>9.6697159024515945E-4</v>
      </c>
      <c r="AA2008" s="13">
        <f t="shared" si="2646"/>
        <v>1.0720541725764503E-3</v>
      </c>
      <c r="AB2008" s="13">
        <f t="shared" si="2647"/>
        <v>5.9427813626209639E-4</v>
      </c>
      <c r="AC2008" s="13">
        <f t="shared" si="2648"/>
        <v>4.3529274987834461E-6</v>
      </c>
      <c r="AD2008" s="13">
        <f t="shared" si="2649"/>
        <v>1.5605767651079641E-2</v>
      </c>
      <c r="AE2008" s="13">
        <f t="shared" si="2650"/>
        <v>4.4638749645162009E-3</v>
      </c>
      <c r="AF2008" s="13">
        <f t="shared" si="2651"/>
        <v>6.3842356698986158E-4</v>
      </c>
      <c r="AG2008" s="13">
        <f t="shared" si="2652"/>
        <v>6.0871575201365082E-5</v>
      </c>
      <c r="AH2008" s="13">
        <f t="shared" si="2653"/>
        <v>6.914815678412279E-5</v>
      </c>
      <c r="AI2008" s="13">
        <f t="shared" si="2654"/>
        <v>7.6662614242466886E-5</v>
      </c>
      <c r="AJ2008" s="13">
        <f t="shared" si="2655"/>
        <v>4.2496840811227169E-5</v>
      </c>
      <c r="AK2008" s="13">
        <f t="shared" si="2656"/>
        <v>1.5705016904527179E-5</v>
      </c>
      <c r="AL2008" s="13">
        <f t="shared" si="2657"/>
        <v>5.5216811750186946E-8</v>
      </c>
      <c r="AM2008" s="13">
        <f t="shared" si="2658"/>
        <v>3.4603350285310553E-3</v>
      </c>
      <c r="AN2008" s="13">
        <f t="shared" si="2659"/>
        <v>9.8979449444959585E-4</v>
      </c>
      <c r="AO2008" s="13">
        <f t="shared" si="2660"/>
        <v>1.415604461945149E-4</v>
      </c>
      <c r="AP2008" s="13">
        <f t="shared" si="2661"/>
        <v>1.3497320261369754E-5</v>
      </c>
      <c r="AQ2008" s="13">
        <f t="shared" si="2662"/>
        <v>9.6519362824515511E-7</v>
      </c>
      <c r="AR2008" s="13">
        <f t="shared" si="2663"/>
        <v>3.9558288039708529E-6</v>
      </c>
      <c r="AS2008" s="13">
        <f t="shared" si="2664"/>
        <v>4.3857160004254746E-6</v>
      </c>
      <c r="AT2008" s="13">
        <f t="shared" si="2665"/>
        <v>2.4311599148426836E-6</v>
      </c>
      <c r="AU2008" s="13">
        <f t="shared" si="2666"/>
        <v>8.9845284570250033E-7</v>
      </c>
      <c r="AV2008" s="13">
        <f t="shared" si="2667"/>
        <v>2.4902234249052516E-7</v>
      </c>
      <c r="AW2008" s="13">
        <f t="shared" si="2668"/>
        <v>4.8640578041184195E-10</v>
      </c>
      <c r="AX2008" s="13">
        <f t="shared" si="2669"/>
        <v>6.3939600074990207E-4</v>
      </c>
      <c r="AY2008" s="13">
        <f t="shared" si="2670"/>
        <v>1.8289288063069498E-4</v>
      </c>
      <c r="AZ2008" s="13">
        <f t="shared" si="2671"/>
        <v>2.6157346735170964E-5</v>
      </c>
      <c r="BA2008" s="13">
        <f t="shared" si="2672"/>
        <v>2.4940164824514165E-6</v>
      </c>
      <c r="BB2008" s="13">
        <f t="shared" si="2673"/>
        <v>1.783471660289559E-7</v>
      </c>
      <c r="BC2008" s="13">
        <f t="shared" si="2674"/>
        <v>1.0202887384062697E-8</v>
      </c>
      <c r="BD2008" s="13">
        <f t="shared" si="2675"/>
        <v>1.8858759527000793E-7</v>
      </c>
      <c r="BE2008" s="13">
        <f t="shared" si="2676"/>
        <v>2.0908175632555294E-7</v>
      </c>
      <c r="BF2008" s="13">
        <f t="shared" si="2677"/>
        <v>1.1590152779028029E-7</v>
      </c>
      <c r="BG2008" s="13">
        <f t="shared" si="2678"/>
        <v>4.2832253373667096E-8</v>
      </c>
      <c r="BH2008" s="13">
        <f t="shared" si="2679"/>
        <v>1.1871728294119194E-8</v>
      </c>
      <c r="BI2008" s="13">
        <f t="shared" si="2680"/>
        <v>2.6323701713258471E-9</v>
      </c>
      <c r="BJ2008" s="14">
        <f t="shared" si="2681"/>
        <v>0.57172023033862829</v>
      </c>
      <c r="BK2008" s="14">
        <f t="shared" si="2682"/>
        <v>0.33316076932274408</v>
      </c>
      <c r="BL2008" s="14">
        <f t="shared" si="2683"/>
        <v>9.4178827301327567E-2</v>
      </c>
      <c r="BM2008" s="14">
        <f t="shared" si="2684"/>
        <v>0.16506967627928801</v>
      </c>
      <c r="BN2008" s="14">
        <f t="shared" si="2685"/>
        <v>0.83477422987943239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1.5221</v>
      </c>
      <c r="F2009" s="10">
        <f>VLOOKUP(B2009,home!$B$2:$E$405,3,FALSE)</f>
        <v>0.98550000000000004</v>
      </c>
      <c r="G2009" s="10">
        <f>VLOOKUP(C2009,away!$B$2:$E$405,4,FALSE)</f>
        <v>1.095</v>
      </c>
      <c r="H2009" s="10">
        <f>VLOOKUP(A2009,away!$A$2:$E$405,3,FALSE)</f>
        <v>1.1471</v>
      </c>
      <c r="I2009" s="10">
        <f>VLOOKUP(C2009,away!$B$2:$E$405,3,FALSE)</f>
        <v>0.87180000000000002</v>
      </c>
      <c r="J2009" s="10">
        <f>VLOOKUP(B2009,home!$B$2:$E$405,4,FALSE)</f>
        <v>0.98070000000000002</v>
      </c>
      <c r="K2009" s="12">
        <f t="shared" si="2630"/>
        <v>1.6425323572499999</v>
      </c>
      <c r="L2009" s="12">
        <f t="shared" si="2631"/>
        <v>0.9807409736460001</v>
      </c>
      <c r="M2009" s="13">
        <f t="shared" si="2632"/>
        <v>7.2564944572248102E-2</v>
      </c>
      <c r="N2009" s="13">
        <f t="shared" si="2633"/>
        <v>0.11919026946197026</v>
      </c>
      <c r="O2009" s="13">
        <f t="shared" si="2634"/>
        <v>7.1167414392354619E-2</v>
      </c>
      <c r="P2009" s="13">
        <f t="shared" si="2635"/>
        <v>0.11689478092126181</v>
      </c>
      <c r="Q2009" s="13">
        <f t="shared" si="2636"/>
        <v>9.7886937130316362E-2</v>
      </c>
      <c r="R2009" s="13">
        <f t="shared" si="2637"/>
        <v>3.4898399641513117E-2</v>
      </c>
      <c r="S2009" s="13">
        <f t="shared" si="2638"/>
        <v>4.7076415089882251E-2</v>
      </c>
      <c r="T2009" s="13">
        <f t="shared" si="2639"/>
        <v>9.6001730028411253E-2</v>
      </c>
      <c r="U2009" s="13">
        <f t="shared" si="2640"/>
        <v>5.7321750627427087E-2</v>
      </c>
      <c r="V2009" s="13">
        <f t="shared" si="2641"/>
        <v>8.4261488655727329E-3</v>
      </c>
      <c r="W2009" s="13">
        <f t="shared" si="2642"/>
        <v>5.3594153862880349E-2</v>
      </c>
      <c r="X2009" s="13">
        <f t="shared" si="2643"/>
        <v>5.2561982641214804E-2</v>
      </c>
      <c r="Y2009" s="13">
        <f t="shared" si="2644"/>
        <v>2.5774845016154582E-2</v>
      </c>
      <c r="Z2009" s="13">
        <f t="shared" si="2645"/>
        <v>1.1408763481034933E-2</v>
      </c>
      <c r="AA2009" s="13">
        <f t="shared" si="2646"/>
        <v>1.8739263173812019E-2</v>
      </c>
      <c r="AB2009" s="13">
        <f t="shared" si="2647"/>
        <v>1.5389923057004791E-2</v>
      </c>
      <c r="AC2009" s="13">
        <f t="shared" si="2648"/>
        <v>8.4835455971305092E-4</v>
      </c>
      <c r="AD2009" s="13">
        <f t="shared" si="2649"/>
        <v>2.2007532969804022E-2</v>
      </c>
      <c r="AE2009" s="13">
        <f t="shared" si="2650"/>
        <v>2.158368931235204E-2</v>
      </c>
      <c r="AF2009" s="13">
        <f t="shared" si="2651"/>
        <v>1.0584004235534452E-2</v>
      </c>
      <c r="AG2009" s="13">
        <f t="shared" si="2652"/>
        <v>3.4600555396771498E-3</v>
      </c>
      <c r="AH2009" s="13">
        <f t="shared" si="2653"/>
        <v>2.7972604511217816E-3</v>
      </c>
      <c r="AI2009" s="13">
        <f t="shared" si="2654"/>
        <v>4.5945908026232586E-3</v>
      </c>
      <c r="AJ2009" s="13">
        <f t="shared" si="2655"/>
        <v>3.7733820308159757E-3</v>
      </c>
      <c r="AK2009" s="13">
        <f t="shared" si="2656"/>
        <v>2.065967360626985E-3</v>
      </c>
      <c r="AL2009" s="13">
        <f t="shared" si="2657"/>
        <v>5.4664533121761266E-5</v>
      </c>
      <c r="AM2009" s="13">
        <f t="shared" si="2658"/>
        <v>7.229617001229858E-3</v>
      </c>
      <c r="AN2009" s="13">
        <f t="shared" si="2659"/>
        <v>7.090381616873846E-3</v>
      </c>
      <c r="AO2009" s="13">
        <f t="shared" si="2660"/>
        <v>3.4769138852272781E-3</v>
      </c>
      <c r="AP2009" s="13">
        <f t="shared" si="2661"/>
        <v>1.136650636360366E-3</v>
      </c>
      <c r="AQ2009" s="13">
        <f t="shared" si="2662"/>
        <v>2.7868996294985271E-4</v>
      </c>
      <c r="AR2009" s="13">
        <f t="shared" si="2663"/>
        <v>5.4867758767492534E-4</v>
      </c>
      <c r="AS2009" s="13">
        <f t="shared" si="2664"/>
        <v>9.0122069145393859E-4</v>
      </c>
      <c r="AT2009" s="13">
        <f t="shared" si="2665"/>
        <v>7.4014207336815644E-4</v>
      </c>
      <c r="AU2009" s="13">
        <f t="shared" si="2666"/>
        <v>4.0523576815643342E-4</v>
      </c>
      <c r="AV2009" s="13">
        <f t="shared" si="2667"/>
        <v>1.6640321537800032E-4</v>
      </c>
      <c r="AW2009" s="13">
        <f t="shared" si="2668"/>
        <v>2.4460841637556377E-6</v>
      </c>
      <c r="AX2009" s="13">
        <f t="shared" si="2669"/>
        <v>1.9791466425074593E-3</v>
      </c>
      <c r="AY2009" s="13">
        <f t="shared" si="2670"/>
        <v>1.9410302051609775E-3</v>
      </c>
      <c r="AZ2009" s="13">
        <f t="shared" si="2671"/>
        <v>9.5182392664293607E-4</v>
      </c>
      <c r="BA2009" s="13">
        <f t="shared" si="2672"/>
        <v>3.1116424151845075E-4</v>
      </c>
      <c r="BB2009" s="13">
        <f t="shared" si="2673"/>
        <v>7.629288029765612E-5</v>
      </c>
      <c r="BC2009" s="13">
        <f t="shared" si="2674"/>
        <v>1.4964710741076205E-5</v>
      </c>
      <c r="BD2009" s="13">
        <f t="shared" si="2675"/>
        <v>8.9685098592340773E-5</v>
      </c>
      <c r="BE2009" s="13">
        <f t="shared" si="2676"/>
        <v>1.4731067640107612E-4</v>
      </c>
      <c r="BF2009" s="13">
        <f t="shared" si="2677"/>
        <v>1.2098127627857579E-4</v>
      </c>
      <c r="BG2009" s="13">
        <f t="shared" si="2678"/>
        <v>6.6238553636320855E-5</v>
      </c>
      <c r="BH2009" s="13">
        <f t="shared" si="2679"/>
        <v>2.7199741911274171E-5</v>
      </c>
      <c r="BI2009" s="13">
        <f t="shared" si="2680"/>
        <v>8.9352912396233569E-6</v>
      </c>
      <c r="BJ2009" s="14">
        <f t="shared" si="2681"/>
        <v>0.52713187590782495</v>
      </c>
      <c r="BK2009" s="14">
        <f t="shared" si="2682"/>
        <v>0.2478063387469607</v>
      </c>
      <c r="BL2009" s="14">
        <f t="shared" si="2683"/>
        <v>0.21396998151139032</v>
      </c>
      <c r="BM2009" s="14">
        <f t="shared" si="2684"/>
        <v>0.48577562940654939</v>
      </c>
      <c r="BN2009" s="14">
        <f t="shared" si="2685"/>
        <v>0.51260274611966428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1.5221</v>
      </c>
      <c r="F2010" s="10">
        <f>VLOOKUP(B2010,home!$B$2:$E$405,3,FALSE)</f>
        <v>1.0324</v>
      </c>
      <c r="G2010" s="10">
        <f>VLOOKUP(C2010,away!$B$2:$E$405,4,FALSE)</f>
        <v>1.0676000000000001</v>
      </c>
      <c r="H2010" s="10">
        <f>VLOOKUP(A2010,away!$A$2:$E$405,3,FALSE)</f>
        <v>1.1471</v>
      </c>
      <c r="I2010" s="10">
        <f>VLOOKUP(C2010,away!$B$2:$E$405,3,FALSE)</f>
        <v>0.65380000000000005</v>
      </c>
      <c r="J2010" s="10">
        <f>VLOOKUP(B2010,home!$B$2:$E$405,4,FALSE)</f>
        <v>0.74719999999999998</v>
      </c>
      <c r="K2010" s="12">
        <f t="shared" si="2630"/>
        <v>1.6776437643040001</v>
      </c>
      <c r="L2010" s="12">
        <f t="shared" si="2631"/>
        <v>0.56038055785600005</v>
      </c>
      <c r="M2010" s="13">
        <f t="shared" si="2632"/>
        <v>0.10666903999402674</v>
      </c>
      <c r="N2010" s="13">
        <f t="shared" si="2633"/>
        <v>0.17895264979027295</v>
      </c>
      <c r="O2010" s="13">
        <f t="shared" si="2634"/>
        <v>5.9775256137816687E-2</v>
      </c>
      <c r="P2010" s="13">
        <f t="shared" si="2635"/>
        <v>0.10028158571928257</v>
      </c>
      <c r="Q2010" s="13">
        <f t="shared" si="2636"/>
        <v>0.15010939851316449</v>
      </c>
      <c r="R2010" s="13">
        <f t="shared" si="2637"/>
        <v>1.6748445690247499E-2</v>
      </c>
      <c r="S2010" s="13">
        <f t="shared" si="2638"/>
        <v>2.3569154730690732E-2</v>
      </c>
      <c r="T2010" s="13">
        <f t="shared" si="2639"/>
        <v>8.4118388478235759E-2</v>
      </c>
      <c r="U2010" s="13">
        <f t="shared" si="2640"/>
        <v>2.809792547402792E-2</v>
      </c>
      <c r="V2010" s="13">
        <f t="shared" si="2641"/>
        <v>2.4619787736693188E-3</v>
      </c>
      <c r="W2010" s="13">
        <f t="shared" si="2642"/>
        <v>8.3943365459678163E-2</v>
      </c>
      <c r="X2010" s="13">
        <f t="shared" si="2643"/>
        <v>4.7040229964604538E-2</v>
      </c>
      <c r="Y2010" s="13">
        <f t="shared" si="2644"/>
        <v>1.3180215154619807E-2</v>
      </c>
      <c r="Z2010" s="13">
        <f t="shared" si="2645"/>
        <v>3.1285011130406056E-3</v>
      </c>
      <c r="AA2010" s="13">
        <f t="shared" si="2646"/>
        <v>5.2485103839106954E-3</v>
      </c>
      <c r="AB2010" s="13">
        <f t="shared" si="2647"/>
        <v>4.4025653587262863E-3</v>
      </c>
      <c r="AC2010" s="13">
        <f t="shared" si="2648"/>
        <v>1.4465955599944898E-4</v>
      </c>
      <c r="AD2010" s="13">
        <f t="shared" si="2649"/>
        <v>3.5206765904530229E-2</v>
      </c>
      <c r="AE2010" s="13">
        <f t="shared" si="2650"/>
        <v>1.9729187117886255E-2</v>
      </c>
      <c r="AF2010" s="13">
        <f t="shared" si="2651"/>
        <v>5.5279264415832533E-3</v>
      </c>
      <c r="AG2010" s="13">
        <f t="shared" si="2652"/>
        <v>1.0325808343737859E-3</v>
      </c>
      <c r="AH2010" s="13">
        <f t="shared" si="2653"/>
        <v>4.3828779974470274E-4</v>
      </c>
      <c r="AI2010" s="13">
        <f t="shared" si="2654"/>
        <v>7.3529079421222083E-4</v>
      </c>
      <c r="AJ2010" s="13">
        <f t="shared" si="2655"/>
        <v>6.1677800793013421E-4</v>
      </c>
      <c r="AK2010" s="13">
        <f t="shared" si="2656"/>
        <v>3.4491125965461079E-4</v>
      </c>
      <c r="AL2010" s="13">
        <f t="shared" si="2657"/>
        <v>5.4398875872078519E-6</v>
      </c>
      <c r="AM2010" s="13">
        <f t="shared" si="2658"/>
        <v>1.1812882256209164E-2</v>
      </c>
      <c r="AN2010" s="13">
        <f t="shared" si="2659"/>
        <v>6.6197095486217362E-3</v>
      </c>
      <c r="AO2010" s="13">
        <f t="shared" si="2660"/>
        <v>1.8547782648506688E-3</v>
      </c>
      <c r="AP2010" s="13">
        <f t="shared" si="2661"/>
        <v>3.4646055958540068E-4</v>
      </c>
      <c r="AQ2010" s="13">
        <f t="shared" si="2662"/>
        <v>4.8537440413892177E-5</v>
      </c>
      <c r="AR2010" s="13">
        <f t="shared" si="2663"/>
        <v>4.9121592344483081E-5</v>
      </c>
      <c r="AS2010" s="13">
        <f t="shared" si="2664"/>
        <v>8.240853308940514E-5</v>
      </c>
      <c r="AT2010" s="13">
        <f t="shared" si="2665"/>
        <v>6.9126080831440203E-5</v>
      </c>
      <c r="AU2010" s="13">
        <f t="shared" si="2666"/>
        <v>3.8656312819213299E-5</v>
      </c>
      <c r="AV2010" s="13">
        <f t="shared" si="2667"/>
        <v>1.6212880538034502E-5</v>
      </c>
      <c r="AW2010" s="13">
        <f t="shared" si="2668"/>
        <v>1.4205948329378652E-7</v>
      </c>
      <c r="AX2010" s="13">
        <f t="shared" si="2669"/>
        <v>3.3029680425977737E-3</v>
      </c>
      <c r="AY2010" s="13">
        <f t="shared" si="2670"/>
        <v>1.8509190742914813E-3</v>
      </c>
      <c r="AZ2010" s="13">
        <f t="shared" si="2671"/>
        <v>5.1860953169888561E-4</v>
      </c>
      <c r="BA2010" s="13">
        <f t="shared" si="2672"/>
        <v>9.6872899560953522E-5</v>
      </c>
      <c r="BB2010" s="13">
        <f t="shared" si="2673"/>
        <v>1.3571422374273844E-5</v>
      </c>
      <c r="BC2010" s="13">
        <f t="shared" si="2674"/>
        <v>1.5210322481989956E-6</v>
      </c>
      <c r="BD2010" s="13">
        <f t="shared" si="2675"/>
        <v>4.587797553462742E-6</v>
      </c>
      <c r="BE2010" s="13">
        <f t="shared" si="2676"/>
        <v>7.6966899574559149E-6</v>
      </c>
      <c r="BF2010" s="13">
        <f t="shared" si="2677"/>
        <v>6.45615195645357E-6</v>
      </c>
      <c r="BG2010" s="13">
        <f t="shared" si="2678"/>
        <v>3.6103743570477992E-6</v>
      </c>
      <c r="BH2010" s="13">
        <f t="shared" si="2679"/>
        <v>1.5142305067260768E-6</v>
      </c>
      <c r="BI2010" s="13">
        <f t="shared" si="2680"/>
        <v>5.0806787346557778E-7</v>
      </c>
      <c r="BJ2010" s="14">
        <f t="shared" si="2681"/>
        <v>0.64530753773140159</v>
      </c>
      <c r="BK2010" s="14">
        <f t="shared" si="2682"/>
        <v>0.23498277773554749</v>
      </c>
      <c r="BL2010" s="14">
        <f t="shared" si="2683"/>
        <v>0.11668786961809795</v>
      </c>
      <c r="BM2010" s="14">
        <f t="shared" si="2684"/>
        <v>0.38571953333846859</v>
      </c>
      <c r="BN2010" s="14">
        <f t="shared" si="2685"/>
        <v>0.61253637584481091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1.5207999999999999</v>
      </c>
      <c r="F2011" s="10">
        <f>VLOOKUP(B2011,home!$B$2:$E$405,3,FALSE)</f>
        <v>1.3589</v>
      </c>
      <c r="G2011" s="10">
        <f>VLOOKUP(C2011,away!$B$2:$E$405,4,FALSE)</f>
        <v>1.0959000000000001</v>
      </c>
      <c r="H2011" s="10">
        <f>VLOOKUP(A2011,away!$A$2:$E$405,3,FALSE)</f>
        <v>1.1375</v>
      </c>
      <c r="I2011" s="10">
        <f>VLOOKUP(C2011,away!$B$2:$E$405,3,FALSE)</f>
        <v>0.99629999999999996</v>
      </c>
      <c r="J2011" s="10">
        <f>VLOOKUP(B2011,home!$B$2:$E$405,4,FALSE)</f>
        <v>0.93769999999999998</v>
      </c>
      <c r="K2011" s="12">
        <f t="shared" si="2630"/>
        <v>2.264803510008</v>
      </c>
      <c r="L2011" s="12">
        <f t="shared" si="2631"/>
        <v>1.0626872051249998</v>
      </c>
      <c r="M2011" s="13">
        <f t="shared" si="2632"/>
        <v>3.5883032944689017E-2</v>
      </c>
      <c r="N2011" s="13">
        <f t="shared" si="2633"/>
        <v>8.1268018962864369E-2</v>
      </c>
      <c r="O2011" s="13">
        <f t="shared" si="2634"/>
        <v>3.8132439991399862E-2</v>
      </c>
      <c r="P2011" s="13">
        <f t="shared" si="2635"/>
        <v>8.6362483937691831E-2</v>
      </c>
      <c r="Q2011" s="13">
        <f t="shared" si="2636"/>
        <v>9.2028047299245991E-2</v>
      </c>
      <c r="R2011" s="13">
        <f t="shared" si="2637"/>
        <v>2.0261428039528746E-2</v>
      </c>
      <c r="S2011" s="13">
        <f t="shared" si="2638"/>
        <v>5.196382537803286E-2</v>
      </c>
      <c r="T2011" s="13">
        <f t="shared" si="2639"/>
        <v>9.7797028377547016E-2</v>
      </c>
      <c r="U2011" s="13">
        <f t="shared" si="2640"/>
        <v>4.5888153341699205E-2</v>
      </c>
      <c r="V2011" s="13">
        <f t="shared" si="2641"/>
        <v>1.3896152973433541E-2</v>
      </c>
      <c r="W2011" s="13">
        <f t="shared" si="2642"/>
        <v>6.9475148180838178E-2</v>
      </c>
      <c r="X2011" s="13">
        <f t="shared" si="2643"/>
        <v>7.3830351045940143E-2</v>
      </c>
      <c r="Y2011" s="13">
        <f t="shared" si="2644"/>
        <v>3.9229284703203866E-2</v>
      </c>
      <c r="Z2011" s="13">
        <f t="shared" si="2645"/>
        <v>7.1771867783893689E-3</v>
      </c>
      <c r="AA2011" s="13">
        <f t="shared" si="2646"/>
        <v>1.6254917807679251E-2</v>
      </c>
      <c r="AB2011" s="13">
        <f t="shared" si="2647"/>
        <v>1.8407097452861759E-2</v>
      </c>
      <c r="AC2011" s="13">
        <f t="shared" si="2648"/>
        <v>2.0903094538680307E-3</v>
      </c>
      <c r="AD2011" s="13">
        <f t="shared" si="2649"/>
        <v>3.9336889864572067E-2</v>
      </c>
      <c r="AE2011" s="13">
        <f t="shared" si="2650"/>
        <v>4.1802809548492026E-2</v>
      </c>
      <c r="AF2011" s="13">
        <f t="shared" si="2651"/>
        <v>2.221165542272982E-2</v>
      </c>
      <c r="AG2011" s="13">
        <f t="shared" si="2652"/>
        <v>7.8680140074600998E-3</v>
      </c>
      <c r="AH2011" s="13">
        <f t="shared" si="2653"/>
        <v>1.9067761395466746E-3</v>
      </c>
      <c r="AI2011" s="13">
        <f t="shared" si="2654"/>
        <v>4.3184732936448122E-3</v>
      </c>
      <c r="AJ2011" s="13">
        <f t="shared" si="2655"/>
        <v>4.890246736661291E-3</v>
      </c>
      <c r="AK2011" s="13">
        <f t="shared" si="2656"/>
        <v>3.6918159913318857E-3</v>
      </c>
      <c r="AL2011" s="13">
        <f t="shared" si="2657"/>
        <v>2.0123640820746423E-4</v>
      </c>
      <c r="AM2011" s="13">
        <f t="shared" si="2658"/>
        <v>1.7818065247616175E-2</v>
      </c>
      <c r="AN2011" s="13">
        <f t="shared" si="2659"/>
        <v>1.8935029958724123E-2</v>
      </c>
      <c r="AO2011" s="13">
        <f t="shared" si="2660"/>
        <v>1.0061007032897338E-2</v>
      </c>
      <c r="AP2011" s="13">
        <f t="shared" si="2661"/>
        <v>3.5639011481775466E-3</v>
      </c>
      <c r="AQ2011" s="13">
        <f t="shared" si="2662"/>
        <v>9.4682803762464356E-4</v>
      </c>
      <c r="AR2011" s="13">
        <f t="shared" si="2663"/>
        <v>4.0526132130677868E-4</v>
      </c>
      <c r="AS2011" s="13">
        <f t="shared" si="2664"/>
        <v>9.1783726296607211E-4</v>
      </c>
      <c r="AT2011" s="13">
        <f t="shared" si="2665"/>
        <v>1.039360527390848E-3</v>
      </c>
      <c r="AU2011" s="13">
        <f t="shared" si="2666"/>
        <v>7.8464912353285289E-4</v>
      </c>
      <c r="AV2011" s="13">
        <f t="shared" si="2667"/>
        <v>4.4426902227547661E-4</v>
      </c>
      <c r="AW2011" s="13">
        <f t="shared" si="2668"/>
        <v>1.3453647282179261E-5</v>
      </c>
      <c r="AX2011" s="13">
        <f t="shared" si="2669"/>
        <v>6.725736119058778E-3</v>
      </c>
      <c r="AY2011" s="13">
        <f t="shared" si="2670"/>
        <v>7.1473537187708358E-3</v>
      </c>
      <c r="AZ2011" s="13">
        <f t="shared" si="2671"/>
        <v>3.7977006737201766E-3</v>
      </c>
      <c r="BA2011" s="13">
        <f t="shared" si="2672"/>
        <v>1.3452559716190078E-3</v>
      </c>
      <c r="BB2011" s="13">
        <f t="shared" si="2673"/>
        <v>3.5739657716437982E-4</v>
      </c>
      <c r="BC2011" s="13">
        <f t="shared" si="2674"/>
        <v>7.596015394161126E-5</v>
      </c>
      <c r="BD2011" s="13">
        <f t="shared" si="2675"/>
        <v>7.1777670147460827E-5</v>
      </c>
      <c r="BE2011" s="13">
        <f t="shared" si="2676"/>
        <v>1.625623192901657E-4</v>
      </c>
      <c r="BF2011" s="13">
        <f t="shared" si="2677"/>
        <v>1.8408585566170429E-4</v>
      </c>
      <c r="BG2011" s="13">
        <f t="shared" si="2678"/>
        <v>1.3897276401515129E-4</v>
      </c>
      <c r="BH2011" s="13">
        <f t="shared" si="2679"/>
        <v>7.8686500934257059E-5</v>
      </c>
      <c r="BI2011" s="13">
        <f t="shared" si="2680"/>
        <v>3.5641892701230604E-5</v>
      </c>
      <c r="BJ2011" s="14">
        <f t="shared" si="2681"/>
        <v>0.63562148205220836</v>
      </c>
      <c r="BK2011" s="14">
        <f t="shared" si="2682"/>
        <v>0.1975443948146936</v>
      </c>
      <c r="BL2011" s="14">
        <f t="shared" si="2683"/>
        <v>0.15801445305457551</v>
      </c>
      <c r="BM2011" s="14">
        <f t="shared" si="2684"/>
        <v>0.63728816545295819</v>
      </c>
      <c r="BN2011" s="14">
        <f t="shared" si="2685"/>
        <v>0.3539354511754198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1.7722</v>
      </c>
      <c r="F2012" s="10">
        <f>VLOOKUP(B2012,home!$B$2:$E$405,3,FALSE)</f>
        <v>0.70530000000000004</v>
      </c>
      <c r="G2012" s="10">
        <f>VLOOKUP(C2012,away!$B$2:$E$405,4,FALSE)</f>
        <v>1.0580000000000001</v>
      </c>
      <c r="H2012" s="10">
        <f>VLOOKUP(A2012,away!$A$2:$E$405,3,FALSE)</f>
        <v>1.5063</v>
      </c>
      <c r="I2012" s="10">
        <f>VLOOKUP(C2012,away!$B$2:$E$405,3,FALSE)</f>
        <v>1.2447999999999999</v>
      </c>
      <c r="J2012" s="10">
        <f>VLOOKUP(B2012,home!$B$2:$E$405,4,FALSE)</f>
        <v>0.91279999999999994</v>
      </c>
      <c r="K2012" s="12">
        <f t="shared" si="2630"/>
        <v>1.3224287542800002</v>
      </c>
      <c r="L2012" s="12">
        <f t="shared" si="2631"/>
        <v>1.7115385566719996</v>
      </c>
      <c r="M2012" s="13">
        <f t="shared" si="2632"/>
        <v>4.8124334696791622E-2</v>
      </c>
      <c r="N2012" s="13">
        <f t="shared" si="2633"/>
        <v>6.3641003983631927E-2</v>
      </c>
      <c r="O2012" s="13">
        <f t="shared" si="2634"/>
        <v>8.2366654347746968E-2</v>
      </c>
      <c r="P2012" s="13">
        <f t="shared" si="2635"/>
        <v>0.10892403210330238</v>
      </c>
      <c r="Q2012" s="13">
        <f t="shared" si="2636"/>
        <v>4.2080346809601467E-2</v>
      </c>
      <c r="R2012" s="13">
        <f t="shared" si="2637"/>
        <v>7.048685235012217E-2</v>
      </c>
      <c r="S2012" s="13">
        <f t="shared" si="2638"/>
        <v>6.1634331385532044E-2</v>
      </c>
      <c r="T2012" s="13">
        <f t="shared" si="2639"/>
        <v>7.2022136042762475E-2</v>
      </c>
      <c r="U2012" s="13">
        <f t="shared" si="2640"/>
        <v>9.3213840346490356E-2</v>
      </c>
      <c r="V2012" s="13">
        <f t="shared" si="2641"/>
        <v>1.550026597839757E-2</v>
      </c>
      <c r="W2012" s="13">
        <f t="shared" si="2642"/>
        <v>1.8549420203697212E-2</v>
      </c>
      <c r="X2012" s="13">
        <f t="shared" si="2643"/>
        <v>3.1748047882538356E-2</v>
      </c>
      <c r="Y2012" s="13">
        <f t="shared" si="2644"/>
        <v>2.7169004025016617E-2</v>
      </c>
      <c r="Z2012" s="13">
        <f t="shared" si="2645"/>
        <v>4.0213655178560168E-2</v>
      </c>
      <c r="AA2012" s="13">
        <f t="shared" si="2646"/>
        <v>5.31796939228288E-2</v>
      </c>
      <c r="AB2012" s="13">
        <f t="shared" si="2647"/>
        <v>3.5163178193679097E-2</v>
      </c>
      <c r="AC2012" s="13">
        <f t="shared" si="2648"/>
        <v>2.1926945583744129E-3</v>
      </c>
      <c r="AD2012" s="13">
        <f t="shared" si="2649"/>
        <v>6.1325716631478958E-3</v>
      </c>
      <c r="AE2012" s="13">
        <f t="shared" si="2650"/>
        <v>1.0496132853031755E-2</v>
      </c>
      <c r="AF2012" s="13">
        <f t="shared" si="2651"/>
        <v>8.9822680369577631E-3</v>
      </c>
      <c r="AG2012" s="13">
        <f t="shared" si="2652"/>
        <v>5.1244993572052439E-3</v>
      </c>
      <c r="AH2012" s="13">
        <f t="shared" si="2653"/>
        <v>1.7206805335704584E-2</v>
      </c>
      <c r="AI2012" s="13">
        <f t="shared" si="2654"/>
        <v>2.2754774145234271E-2</v>
      </c>
      <c r="AJ2012" s="13">
        <f t="shared" si="2655"/>
        <v>1.504578381340246E-2</v>
      </c>
      <c r="AK2012" s="13">
        <f t="shared" si="2656"/>
        <v>6.6323257151746674E-3</v>
      </c>
      <c r="AL2012" s="13">
        <f t="shared" si="2657"/>
        <v>1.9851672462500243E-4</v>
      </c>
      <c r="AM2012" s="13">
        <f t="shared" si="2658"/>
        <v>1.6219778210058988E-3</v>
      </c>
      <c r="AN2012" s="13">
        <f t="shared" si="2659"/>
        <v>2.7760775787184309E-3</v>
      </c>
      <c r="AO2012" s="13">
        <f t="shared" si="2660"/>
        <v>2.3756819061446213E-3</v>
      </c>
      <c r="AP2012" s="13">
        <f t="shared" si="2661"/>
        <v>1.3553570602515175E-3</v>
      </c>
      <c r="AQ2012" s="13">
        <f t="shared" si="2662"/>
        <v>5.7993646666952147E-4</v>
      </c>
      <c r="AR2012" s="13">
        <f t="shared" si="2663"/>
        <v>5.8900221538415775E-3</v>
      </c>
      <c r="AS2012" s="13">
        <f t="shared" si="2664"/>
        <v>7.7891346595863201E-3</v>
      </c>
      <c r="AT2012" s="13">
        <f t="shared" si="2665"/>
        <v>5.1502878223979569E-3</v>
      </c>
      <c r="AU2012" s="13">
        <f t="shared" si="2666"/>
        <v>2.270296236385728E-3</v>
      </c>
      <c r="AV2012" s="13">
        <f t="shared" si="2667"/>
        <v>7.5057625593253805E-4</v>
      </c>
      <c r="AW2012" s="13">
        <f t="shared" si="2668"/>
        <v>1.2481120358069392E-5</v>
      </c>
      <c r="AX2012" s="13">
        <f t="shared" si="2669"/>
        <v>3.5749168488376953E-4</v>
      </c>
      <c r="AY2012" s="13">
        <f t="shared" si="2670"/>
        <v>6.1186080236820821E-4</v>
      </c>
      <c r="AZ2012" s="13">
        <f t="shared" si="2671"/>
        <v>5.2361167728472732E-4</v>
      </c>
      <c r="BA2012" s="13">
        <f t="shared" si="2672"/>
        <v>2.9872719146550251E-4</v>
      </c>
      <c r="BB2012" s="13">
        <f t="shared" si="2673"/>
        <v>1.2782077652988654E-4</v>
      </c>
      <c r="BC2012" s="13">
        <f t="shared" si="2674"/>
        <v>4.3754037474931248E-5</v>
      </c>
      <c r="BD2012" s="13">
        <f t="shared" si="2675"/>
        <v>1.6801666693253513E-3</v>
      </c>
      <c r="BE2012" s="13">
        <f t="shared" si="2676"/>
        <v>2.2219007154987013E-3</v>
      </c>
      <c r="BF2012" s="13">
        <f t="shared" si="2677"/>
        <v>1.4691526976653947E-3</v>
      </c>
      <c r="BG2012" s="13">
        <f t="shared" si="2678"/>
        <v>6.476165906069164E-4</v>
      </c>
      <c r="BH2012" s="13">
        <f t="shared" si="2679"/>
        <v>2.1410670029184143E-4</v>
      </c>
      <c r="BI2012" s="13">
        <f t="shared" si="2680"/>
        <v>5.6628171389988194E-5</v>
      </c>
      <c r="BJ2012" s="14">
        <f t="shared" si="2681"/>
        <v>0.29661772786038776</v>
      </c>
      <c r="BK2012" s="14">
        <f t="shared" si="2682"/>
        <v>0.23718603624939127</v>
      </c>
      <c r="BL2012" s="14">
        <f t="shared" si="2683"/>
        <v>0.42418979684330566</v>
      </c>
      <c r="BM2012" s="14">
        <f t="shared" si="2684"/>
        <v>0.58198461215843811</v>
      </c>
      <c r="BN2012" s="14">
        <f t="shared" si="2685"/>
        <v>0.41562322429119658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1.6306</v>
      </c>
      <c r="F2013" s="10">
        <f>VLOOKUP(B2013,home!$B$2:$E$405,3,FALSE)</f>
        <v>0.82789999999999997</v>
      </c>
      <c r="G2013" s="10">
        <f>VLOOKUP(C2013,away!$B$2:$E$405,4,FALSE)</f>
        <v>0.74960000000000004</v>
      </c>
      <c r="H2013" s="10">
        <f>VLOOKUP(A2013,away!$A$2:$E$405,3,FALSE)</f>
        <v>1.1465000000000001</v>
      </c>
      <c r="I2013" s="10">
        <f>VLOOKUP(C2013,away!$B$2:$E$405,3,FALSE)</f>
        <v>0.96909999999999996</v>
      </c>
      <c r="J2013" s="10">
        <f>VLOOKUP(B2013,home!$B$2:$E$405,4,FALSE)</f>
        <v>0.56689999999999996</v>
      </c>
      <c r="K2013" s="12">
        <f t="shared" si="2630"/>
        <v>1.0119403155040001</v>
      </c>
      <c r="L2013" s="12">
        <f t="shared" si="2631"/>
        <v>0.62986736873499993</v>
      </c>
      <c r="M2013" s="13">
        <f t="shared" si="2632"/>
        <v>0.19362970437133042</v>
      </c>
      <c r="N2013" s="13">
        <f t="shared" si="2633"/>
        <v>0.19594170413247036</v>
      </c>
      <c r="O2013" s="13">
        <f t="shared" si="2634"/>
        <v>0.12196103240130581</v>
      </c>
      <c r="P2013" s="13">
        <f t="shared" si="2635"/>
        <v>0.12341728560737095</v>
      </c>
      <c r="Q2013" s="13">
        <f t="shared" si="2636"/>
        <v>9.9140654950101742E-2</v>
      </c>
      <c r="R2013" s="13">
        <f t="shared" si="2637"/>
        <v>3.840963728340728E-2</v>
      </c>
      <c r="S2013" s="13">
        <f t="shared" si="2638"/>
        <v>1.9666179882040172E-2</v>
      </c>
      <c r="T2013" s="13">
        <f t="shared" si="2639"/>
        <v>6.2445463468085126E-2</v>
      </c>
      <c r="U2013" s="13">
        <f t="shared" si="2640"/>
        <v>3.8868260470965366E-2</v>
      </c>
      <c r="V2013" s="13">
        <f t="shared" si="2641"/>
        <v>1.3927767420167346E-3</v>
      </c>
      <c r="W2013" s="13">
        <f t="shared" si="2642"/>
        <v>3.3441475216493058E-2</v>
      </c>
      <c r="X2013" s="13">
        <f t="shared" si="2643"/>
        <v>2.1063694001229191E-2</v>
      </c>
      <c r="Y2013" s="13">
        <f t="shared" si="2644"/>
        <v>6.6336667581967171E-3</v>
      </c>
      <c r="Z2013" s="13">
        <f t="shared" si="2645"/>
        <v>8.0643257232551665E-3</v>
      </c>
      <c r="AA2013" s="13">
        <f t="shared" si="2646"/>
        <v>8.1606163167178558E-3</v>
      </c>
      <c r="AB2013" s="13">
        <f t="shared" si="2647"/>
        <v>4.1290283251232789E-3</v>
      </c>
      <c r="AC2013" s="13">
        <f t="shared" si="2648"/>
        <v>5.5483714880833272E-5</v>
      </c>
      <c r="AD2013" s="13">
        <f t="shared" si="2649"/>
        <v>8.4601942453742963E-3</v>
      </c>
      <c r="AE2013" s="13">
        <f t="shared" si="2650"/>
        <v>5.3288002883208957E-3</v>
      </c>
      <c r="AF2013" s="13">
        <f t="shared" si="2651"/>
        <v>1.6782187080594958E-3</v>
      </c>
      <c r="AG2013" s="13">
        <f t="shared" si="2652"/>
        <v>3.5235173393576193E-4</v>
      </c>
      <c r="AH2013" s="13">
        <f t="shared" si="2653"/>
        <v>1.2698639059821764E-3</v>
      </c>
      <c r="AI2013" s="13">
        <f t="shared" si="2654"/>
        <v>1.2850264816667452E-3</v>
      </c>
      <c r="AJ2013" s="13">
        <f t="shared" si="2655"/>
        <v>6.5018505164442068E-4</v>
      </c>
      <c r="AK2013" s="13">
        <f t="shared" si="2656"/>
        <v>2.1931615543234654E-4</v>
      </c>
      <c r="AL2013" s="13">
        <f t="shared" si="2657"/>
        <v>1.4145865704311086E-6</v>
      </c>
      <c r="AM2013" s="13">
        <f t="shared" si="2658"/>
        <v>1.7122423267778388E-3</v>
      </c>
      <c r="AN2013" s="13">
        <f t="shared" si="2659"/>
        <v>1.0784855690042512E-3</v>
      </c>
      <c r="AO2013" s="13">
        <f t="shared" si="2660"/>
        <v>3.396514337836885E-4</v>
      </c>
      <c r="AP2013" s="13">
        <f t="shared" si="2661"/>
        <v>7.1311784961467309E-5</v>
      </c>
      <c r="AQ2013" s="13">
        <f t="shared" si="2662"/>
        <v>1.1229241588368887E-5</v>
      </c>
      <c r="AR2013" s="13">
        <f t="shared" si="2663"/>
        <v>1.5996916742250857E-4</v>
      </c>
      <c r="AS2013" s="13">
        <f t="shared" si="2664"/>
        <v>1.6187924975244553E-4</v>
      </c>
      <c r="AT2013" s="13">
        <f t="shared" si="2665"/>
        <v>8.1906069534020277E-5</v>
      </c>
      <c r="AU2013" s="13">
        <f t="shared" si="2666"/>
        <v>2.7628017948649681E-5</v>
      </c>
      <c r="AV2013" s="13">
        <f t="shared" si="2667"/>
        <v>6.989476299926684E-6</v>
      </c>
      <c r="AW2013" s="13">
        <f t="shared" si="2668"/>
        <v>2.5045576806008477E-8</v>
      </c>
      <c r="AX2013" s="13">
        <f t="shared" si="2669"/>
        <v>2.8878117339647806E-4</v>
      </c>
      <c r="AY2013" s="13">
        <f t="shared" si="2670"/>
        <v>1.8189383782744536E-4</v>
      </c>
      <c r="AZ2013" s="13">
        <f t="shared" si="2671"/>
        <v>5.7284496510741913E-5</v>
      </c>
      <c r="BA2013" s="13">
        <f t="shared" si="2672"/>
        <v>1.2027211695510099E-5</v>
      </c>
      <c r="BB2013" s="13">
        <f t="shared" si="2673"/>
        <v>1.8938870459674403E-6</v>
      </c>
      <c r="BC2013" s="13">
        <f t="shared" si="2674"/>
        <v>2.3857953006496271E-7</v>
      </c>
      <c r="BD2013" s="13">
        <f t="shared" si="2675"/>
        <v>1.6793226427190687E-5</v>
      </c>
      <c r="BE2013" s="13">
        <f t="shared" si="2676"/>
        <v>1.6993742849061453E-5</v>
      </c>
      <c r="BF2013" s="13">
        <f t="shared" si="2677"/>
        <v>8.598326750136547E-6</v>
      </c>
      <c r="BG2013" s="13">
        <f t="shared" si="2678"/>
        <v>2.9003311614465535E-6</v>
      </c>
      <c r="BH2013" s="13">
        <f t="shared" si="2679"/>
        <v>7.3374050764507715E-7</v>
      </c>
      <c r="BI2013" s="13">
        <f t="shared" si="2680"/>
        <v>1.4850032016088497E-7</v>
      </c>
      <c r="BJ2013" s="14">
        <f t="shared" si="2681"/>
        <v>0.43824126304438848</v>
      </c>
      <c r="BK2013" s="14">
        <f t="shared" si="2682"/>
        <v>0.33834473874203702</v>
      </c>
      <c r="BL2013" s="14">
        <f t="shared" si="2683"/>
        <v>0.21543750624121846</v>
      </c>
      <c r="BM2013" s="14">
        <f t="shared" si="2684"/>
        <v>0.22740594621266194</v>
      </c>
      <c r="BN2013" s="14">
        <f t="shared" si="2685"/>
        <v>0.77250001874598662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1.6306</v>
      </c>
      <c r="F2014" s="10">
        <f>VLOOKUP(B2014,home!$B$2:$E$405,3,FALSE)</f>
        <v>1.1619999999999999</v>
      </c>
      <c r="G2014" s="10">
        <f>VLOOKUP(C2014,away!$B$2:$E$405,4,FALSE)</f>
        <v>1.0562</v>
      </c>
      <c r="H2014" s="10">
        <f>VLOOKUP(A2014,away!$A$2:$E$405,3,FALSE)</f>
        <v>1.1465000000000001</v>
      </c>
      <c r="I2014" s="10">
        <f>VLOOKUP(C2014,away!$B$2:$E$405,3,FALSE)</f>
        <v>1.0176000000000001</v>
      </c>
      <c r="J2014" s="10">
        <f>VLOOKUP(B2014,home!$B$2:$E$405,4,FALSE)</f>
        <v>0.91810000000000003</v>
      </c>
      <c r="K2014" s="12">
        <f t="shared" si="2630"/>
        <v>2.0012425546400001</v>
      </c>
      <c r="L2014" s="12">
        <f t="shared" si="2631"/>
        <v>1.0711274390400001</v>
      </c>
      <c r="M2014" s="13">
        <f t="shared" si="2632"/>
        <v>4.6311267281666228E-2</v>
      </c>
      <c r="N2014" s="13">
        <f t="shared" si="2633"/>
        <v>9.2680078843377575E-2</v>
      </c>
      <c r="O2014" s="13">
        <f t="shared" si="2634"/>
        <v>4.9605269122108095E-2</v>
      </c>
      <c r="P2014" s="13">
        <f t="shared" si="2635"/>
        <v>9.927217550153232E-2</v>
      </c>
      <c r="Q2014" s="13">
        <f t="shared" si="2636"/>
        <v>9.2737658874378806E-2</v>
      </c>
      <c r="R2014" s="13">
        <f t="shared" si="2637"/>
        <v>2.6566782438826816E-2</v>
      </c>
      <c r="S2014" s="13">
        <f t="shared" si="2638"/>
        <v>5.319960674401817E-2</v>
      </c>
      <c r="T2014" s="13">
        <f t="shared" si="2639"/>
        <v>9.9333851052678501E-2</v>
      </c>
      <c r="U2014" s="13">
        <f t="shared" si="2640"/>
        <v>5.3166575556442872E-2</v>
      </c>
      <c r="V2014" s="13">
        <f t="shared" si="2641"/>
        <v>1.2670880249373925E-2</v>
      </c>
      <c r="W2014" s="13">
        <f t="shared" si="2642"/>
        <v>6.1863516452364889E-2</v>
      </c>
      <c r="X2014" s="13">
        <f t="shared" si="2643"/>
        <v>6.626370994763052E-2</v>
      </c>
      <c r="Y2014" s="13">
        <f t="shared" si="2644"/>
        <v>3.5488438968747427E-2</v>
      </c>
      <c r="Z2014" s="13">
        <f t="shared" si="2645"/>
        <v>9.4854698790778069E-3</v>
      </c>
      <c r="AA2014" s="13">
        <f t="shared" si="2646"/>
        <v>1.8982725972766443E-2</v>
      </c>
      <c r="AB2014" s="13">
        <f t="shared" si="2647"/>
        <v>1.8994519509885101E-2</v>
      </c>
      <c r="AC2014" s="13">
        <f t="shared" si="2648"/>
        <v>1.6975699458627127E-3</v>
      </c>
      <c r="AD2014" s="13">
        <f t="shared" si="2649"/>
        <v>3.0950975426036108E-2</v>
      </c>
      <c r="AE2014" s="13">
        <f t="shared" si="2650"/>
        <v>3.315243904388003E-2</v>
      </c>
      <c r="AF2014" s="13">
        <f t="shared" si="2651"/>
        <v>1.7755243565500463E-2</v>
      </c>
      <c r="AG2014" s="13">
        <f t="shared" si="2652"/>
        <v>6.3393761899486513E-3</v>
      </c>
      <c r="AH2014" s="13">
        <f t="shared" si="2653"/>
        <v>2.540036764916917E-3</v>
      </c>
      <c r="AI2014" s="13">
        <f t="shared" si="2654"/>
        <v>5.083229664301853E-3</v>
      </c>
      <c r="AJ2014" s="13">
        <f t="shared" si="2655"/>
        <v>5.0863877596046356E-3</v>
      </c>
      <c r="AK2014" s="13">
        <f t="shared" si="2656"/>
        <v>3.3930318779736022E-3</v>
      </c>
      <c r="AL2014" s="13">
        <f t="shared" si="2657"/>
        <v>1.4555547406367307E-4</v>
      </c>
      <c r="AM2014" s="13">
        <f t="shared" si="2658"/>
        <v>1.2388081826040074E-2</v>
      </c>
      <c r="AN2014" s="13">
        <f t="shared" si="2659"/>
        <v>1.3269214360944272E-2</v>
      </c>
      <c r="AO2014" s="13">
        <f t="shared" si="2660"/>
        <v>7.1065097982555142E-3</v>
      </c>
      <c r="AP2014" s="13">
        <f t="shared" si="2661"/>
        <v>2.5373258802393658E-3</v>
      </c>
      <c r="AQ2014" s="13">
        <f t="shared" si="2662"/>
        <v>6.7944984302767647E-4</v>
      </c>
      <c r="AR2014" s="13">
        <f t="shared" si="2663"/>
        <v>5.4414061501458096E-4</v>
      </c>
      <c r="AS2014" s="13">
        <f t="shared" si="2664"/>
        <v>1.0889573544751608E-3</v>
      </c>
      <c r="AT2014" s="13">
        <f t="shared" si="2665"/>
        <v>1.0896338989819438E-3</v>
      </c>
      <c r="AU2014" s="13">
        <f t="shared" si="2666"/>
        <v>7.2687390920698949E-4</v>
      </c>
      <c r="AV2014" s="13">
        <f t="shared" si="2667"/>
        <v>3.6366274974063991E-4</v>
      </c>
      <c r="AW2014" s="13">
        <f t="shared" si="2668"/>
        <v>8.6669624757565983E-6</v>
      </c>
      <c r="AX2014" s="13">
        <f t="shared" si="2669"/>
        <v>4.1319260867722987E-3</v>
      </c>
      <c r="AY2014" s="13">
        <f t="shared" si="2670"/>
        <v>4.4258194076269818E-3</v>
      </c>
      <c r="AZ2014" s="13">
        <f t="shared" si="2671"/>
        <v>2.3703083038725094E-3</v>
      </c>
      <c r="BA2014" s="13">
        <f t="shared" si="2672"/>
        <v>8.4630075442073587E-4</v>
      </c>
      <c r="BB2014" s="13">
        <f t="shared" si="2673"/>
        <v>2.2662398993507569E-4</v>
      </c>
      <c r="BC2014" s="13">
        <f t="shared" si="2674"/>
        <v>4.854863479283689E-5</v>
      </c>
      <c r="BD2014" s="13">
        <f t="shared" si="2675"/>
        <v>9.7140657239703072E-5</v>
      </c>
      <c r="BE2014" s="13">
        <f t="shared" si="2676"/>
        <v>1.9440201705379201E-4</v>
      </c>
      <c r="BF2014" s="13">
        <f t="shared" si="2677"/>
        <v>1.9452279461794984E-4</v>
      </c>
      <c r="BG2014" s="13">
        <f t="shared" si="2678"/>
        <v>1.2976243147897929E-4</v>
      </c>
      <c r="BH2014" s="13">
        <f t="shared" si="2679"/>
        <v>6.4921524967322648E-5</v>
      </c>
      <c r="BI2014" s="13">
        <f t="shared" si="2680"/>
        <v>2.5984743695345867E-5</v>
      </c>
      <c r="BJ2014" s="14">
        <f t="shared" si="2681"/>
        <v>0.58459539725047049</v>
      </c>
      <c r="BK2014" s="14">
        <f t="shared" si="2682"/>
        <v>0.217722874604144</v>
      </c>
      <c r="BL2014" s="14">
        <f t="shared" si="2683"/>
        <v>0.1879385613632987</v>
      </c>
      <c r="BM2014" s="14">
        <f t="shared" si="2684"/>
        <v>0.5881519185899502</v>
      </c>
      <c r="BN2014" s="14">
        <f t="shared" si="2685"/>
        <v>0.40717323206188982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1.391</v>
      </c>
      <c r="F2015" s="10">
        <f>VLOOKUP(B2015,home!$B$2:$E$405,3,FALSE)</f>
        <v>1.1613</v>
      </c>
      <c r="G2015" s="10">
        <f>VLOOKUP(C2015,away!$B$2:$E$405,4,FALSE)</f>
        <v>0.98029999999999995</v>
      </c>
      <c r="H2015" s="10">
        <f>VLOOKUP(A2015,away!$A$2:$E$405,3,FALSE)</f>
        <v>1.016</v>
      </c>
      <c r="I2015" s="10">
        <f>VLOOKUP(C2015,away!$B$2:$E$405,3,FALSE)</f>
        <v>0.89480000000000004</v>
      </c>
      <c r="J2015" s="10">
        <f>VLOOKUP(B2015,home!$B$2:$E$405,4,FALSE)</f>
        <v>1.2870999999999999</v>
      </c>
      <c r="K2015" s="12">
        <f t="shared" si="2630"/>
        <v>1.58354554449</v>
      </c>
      <c r="L2015" s="12">
        <f t="shared" si="2631"/>
        <v>1.1701242332799999</v>
      </c>
      <c r="M2015" s="13">
        <f t="shared" si="2632"/>
        <v>6.3693690103525685E-2</v>
      </c>
      <c r="N2015" s="13">
        <f t="shared" si="2633"/>
        <v>0.10086185917556491</v>
      </c>
      <c r="O2015" s="13">
        <f t="shared" si="2634"/>
        <v>7.4529530297161917E-2</v>
      </c>
      <c r="P2015" s="13">
        <f t="shared" si="2635"/>
        <v>0.11802090563500321</v>
      </c>
      <c r="Q2015" s="13">
        <f t="shared" si="2636"/>
        <v>7.9859673853221819E-2</v>
      </c>
      <c r="R2015" s="13">
        <f t="shared" si="2637"/>
        <v>4.3604404747842565E-2</v>
      </c>
      <c r="S2015" s="13">
        <f t="shared" si="2638"/>
        <v>5.4671562223301447E-2</v>
      </c>
      <c r="T2015" s="13">
        <f t="shared" si="2639"/>
        <v>9.3445739637492045E-2</v>
      </c>
      <c r="U2015" s="13">
        <f t="shared" si="2640"/>
        <v>6.9049560858584685E-2</v>
      </c>
      <c r="V2015" s="13">
        <f t="shared" si="2641"/>
        <v>1.125593319384797E-2</v>
      </c>
      <c r="W2015" s="13">
        <f t="shared" si="2642"/>
        <v>4.215381023823133E-2</v>
      </c>
      <c r="X2015" s="13">
        <f t="shared" si="2643"/>
        <v>4.9325194884841043E-2</v>
      </c>
      <c r="Y2015" s="13">
        <f t="shared" si="2644"/>
        <v>2.8858302923005605E-2</v>
      </c>
      <c r="Z2015" s="13">
        <f t="shared" si="2645"/>
        <v>1.7007523557733353E-2</v>
      </c>
      <c r="AA2015" s="13">
        <f t="shared" si="2646"/>
        <v>2.6932188152657362E-2</v>
      </c>
      <c r="AB2015" s="13">
        <f t="shared" si="2647"/>
        <v>2.1324173276253466E-2</v>
      </c>
      <c r="AC2015" s="13">
        <f t="shared" si="2648"/>
        <v>1.3035390820757085E-3</v>
      </c>
      <c r="AD2015" s="13">
        <f t="shared" si="2649"/>
        <v>1.6688119596507046E-2</v>
      </c>
      <c r="AE2015" s="13">
        <f t="shared" si="2650"/>
        <v>1.952717314774775E-2</v>
      </c>
      <c r="AF2015" s="13">
        <f t="shared" si="2651"/>
        <v>1.1424609253817072E-2</v>
      </c>
      <c r="AG2015" s="13">
        <f t="shared" si="2652"/>
        <v>4.4560707145487634E-3</v>
      </c>
      <c r="AH2015" s="13">
        <f t="shared" si="2653"/>
        <v>4.9752288657460694E-3</v>
      </c>
      <c r="AI2015" s="13">
        <f t="shared" si="2654"/>
        <v>7.8785015031702238E-3</v>
      </c>
      <c r="AJ2015" s="13">
        <f t="shared" si="2655"/>
        <v>6.2379829763014889E-3</v>
      </c>
      <c r="AK2015" s="13">
        <f t="shared" si="2656"/>
        <v>3.2927100495755645E-3</v>
      </c>
      <c r="AL2015" s="13">
        <f t="shared" si="2657"/>
        <v>9.6615449817488239E-5</v>
      </c>
      <c r="AM2015" s="13">
        <f t="shared" si="2658"/>
        <v>5.2852794865929946E-3</v>
      </c>
      <c r="AN2015" s="13">
        <f t="shared" si="2659"/>
        <v>6.1844336069201396E-3</v>
      </c>
      <c r="AO2015" s="13">
        <f t="shared" si="2660"/>
        <v>3.6182778162842473E-3</v>
      </c>
      <c r="AP2015" s="13">
        <f t="shared" si="2661"/>
        <v>1.4112781851912119E-3</v>
      </c>
      <c r="AQ2015" s="13">
        <f t="shared" si="2662"/>
        <v>4.1284270109791428E-4</v>
      </c>
      <c r="AR2015" s="13">
        <f t="shared" si="2663"/>
        <v>1.1643271723847288E-3</v>
      </c>
      <c r="AS2015" s="13">
        <f t="shared" si="2664"/>
        <v>1.8437651061584774E-3</v>
      </c>
      <c r="AT2015" s="13">
        <f t="shared" si="2665"/>
        <v>1.4598430094716946E-3</v>
      </c>
      <c r="AU2015" s="13">
        <f t="shared" si="2666"/>
        <v>7.7057596443459177E-4</v>
      </c>
      <c r="AV2015" s="13">
        <f t="shared" si="2667"/>
        <v>3.050605337928707E-4</v>
      </c>
      <c r="AW2015" s="13">
        <f t="shared" si="2668"/>
        <v>4.9728643394047663E-6</v>
      </c>
      <c r="AX2015" s="13">
        <f t="shared" si="2669"/>
        <v>1.3949134637297887E-3</v>
      </c>
      <c r="AY2015" s="13">
        <f t="shared" si="2670"/>
        <v>1.632222047238768E-3</v>
      </c>
      <c r="AZ2015" s="13">
        <f t="shared" si="2671"/>
        <v>9.5495128578398773E-4</v>
      </c>
      <c r="BA2015" s="13">
        <f t="shared" si="2672"/>
        <v>3.7247054703257952E-4</v>
      </c>
      <c r="BB2015" s="13">
        <f t="shared" si="2673"/>
        <v>1.0895920331646983E-4</v>
      </c>
      <c r="BC2015" s="13">
        <f t="shared" si="2674"/>
        <v>2.5499160847896781E-5</v>
      </c>
      <c r="BD2015" s="13">
        <f t="shared" si="2675"/>
        <v>2.2706790664562507E-4</v>
      </c>
      <c r="BE2015" s="13">
        <f t="shared" si="2676"/>
        <v>3.595723718653508E-4</v>
      </c>
      <c r="BF2015" s="13">
        <f t="shared" si="2677"/>
        <v>2.8469961369453889E-4</v>
      </c>
      <c r="BG2015" s="13">
        <f t="shared" si="2678"/>
        <v>1.5027826826133711E-4</v>
      </c>
      <c r="BH2015" s="13">
        <f t="shared" si="2679"/>
        <v>5.9493120534728352E-5</v>
      </c>
      <c r="BI2015" s="13">
        <f t="shared" si="2680"/>
        <v>1.8842013190115111E-5</v>
      </c>
      <c r="BJ2015" s="14">
        <f t="shared" si="2681"/>
        <v>0.46800168092901351</v>
      </c>
      <c r="BK2015" s="14">
        <f t="shared" si="2682"/>
        <v>0.25067446773481022</v>
      </c>
      <c r="BL2015" s="14">
        <f t="shared" si="2683"/>
        <v>0.26446780580772744</v>
      </c>
      <c r="BM2015" s="14">
        <f t="shared" si="2684"/>
        <v>0.51795416503406488</v>
      </c>
      <c r="BN2015" s="14">
        <f t="shared" si="2685"/>
        <v>0.48057006381232015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1.391</v>
      </c>
      <c r="F2016" s="10">
        <f>VLOOKUP(B2016,home!$B$2:$E$405,3,FALSE)</f>
        <v>0.55300000000000005</v>
      </c>
      <c r="G2016" s="10">
        <f>VLOOKUP(C2016,away!$B$2:$E$405,4,FALSE)</f>
        <v>0.98029999999999995</v>
      </c>
      <c r="H2016" s="10">
        <f>VLOOKUP(A2016,away!$A$2:$E$405,3,FALSE)</f>
        <v>1.016</v>
      </c>
      <c r="I2016" s="10">
        <f>VLOOKUP(C2016,away!$B$2:$E$405,3,FALSE)</f>
        <v>0.62629999999999997</v>
      </c>
      <c r="J2016" s="10">
        <f>VLOOKUP(B2016,home!$B$2:$E$405,4,FALSE)</f>
        <v>0.7571</v>
      </c>
      <c r="K2016" s="12">
        <f t="shared" si="2630"/>
        <v>0.75406930690000007</v>
      </c>
      <c r="L2016" s="12">
        <f t="shared" si="2631"/>
        <v>0.48175847768000002</v>
      </c>
      <c r="M2016" s="13">
        <f t="shared" si="2632"/>
        <v>0.29059411345270769</v>
      </c>
      <c r="N2016" s="13">
        <f t="shared" si="2633"/>
        <v>0.21912810172050329</v>
      </c>
      <c r="O2016" s="13">
        <f t="shared" si="2634"/>
        <v>0.13999617771974562</v>
      </c>
      <c r="P2016" s="13">
        <f t="shared" si="2635"/>
        <v>0.10556682070177784</v>
      </c>
      <c r="Q2016" s="13">
        <f t="shared" si="2636"/>
        <v>8.2618887893346302E-2</v>
      </c>
      <c r="R2016" s="13">
        <f t="shared" si="2637"/>
        <v>3.3722172729641696E-2</v>
      </c>
      <c r="S2016" s="13">
        <f t="shared" si="2638"/>
        <v>9.5875596899306931E-3</v>
      </c>
      <c r="T2016" s="13">
        <f t="shared" si="2639"/>
        <v>3.9802349659113084E-2</v>
      </c>
      <c r="U2016" s="13">
        <f t="shared" si="2640"/>
        <v>2.5428855417402998E-2</v>
      </c>
      <c r="V2016" s="13">
        <f t="shared" si="2641"/>
        <v>3.8699575490319839E-4</v>
      </c>
      <c r="W2016" s="13">
        <f t="shared" si="2642"/>
        <v>2.0766789176861488E-2</v>
      </c>
      <c r="X2016" s="13">
        <f t="shared" si="2643"/>
        <v>1.0004576740146289E-2</v>
      </c>
      <c r="Y2016" s="13">
        <f t="shared" si="2644"/>
        <v>2.4098948300828064E-3</v>
      </c>
      <c r="Z2016" s="13">
        <f t="shared" si="2645"/>
        <v>5.4153141994313985E-3</v>
      </c>
      <c r="AA2016" s="13">
        <f t="shared" si="2646"/>
        <v>4.0835222250109639E-3</v>
      </c>
      <c r="AB2016" s="13">
        <f t="shared" si="2647"/>
        <v>1.5396293869623814E-3</v>
      </c>
      <c r="AC2016" s="13">
        <f t="shared" si="2648"/>
        <v>8.7867212330988533E-6</v>
      </c>
      <c r="AD2016" s="13">
        <f t="shared" si="2649"/>
        <v>3.9148995802835906E-3</v>
      </c>
      <c r="AE2016" s="13">
        <f t="shared" si="2650"/>
        <v>1.8860360620674933E-3</v>
      </c>
      <c r="AF2016" s="13">
        <f t="shared" si="2651"/>
        <v>4.5430693105560877E-4</v>
      </c>
      <c r="AG2016" s="13">
        <f t="shared" si="2652"/>
        <v>7.2955405168274265E-5</v>
      </c>
      <c r="AH2016" s="13">
        <f t="shared" si="2653"/>
        <v>6.5221838121923943E-4</v>
      </c>
      <c r="AI2016" s="13">
        <f t="shared" si="2654"/>
        <v>4.9181786267343201E-4</v>
      </c>
      <c r="AJ2016" s="13">
        <f t="shared" si="2655"/>
        <v>1.8543237741359709E-4</v>
      </c>
      <c r="AK2016" s="13">
        <f t="shared" si="2656"/>
        <v>4.6609621437696807E-5</v>
      </c>
      <c r="AL2016" s="13">
        <f t="shared" si="2657"/>
        <v>1.2768135100190325E-7</v>
      </c>
      <c r="AM2016" s="13">
        <f t="shared" si="2658"/>
        <v>5.9042112261750994E-4</v>
      </c>
      <c r="AN2016" s="13">
        <f t="shared" si="2659"/>
        <v>2.8444038122232813E-4</v>
      </c>
      <c r="AO2016" s="13">
        <f t="shared" si="2660"/>
        <v>6.851578252419383E-5</v>
      </c>
      <c r="AP2016" s="13">
        <f t="shared" si="2661"/>
        <v>1.1002686361969856E-5</v>
      </c>
      <c r="AQ2016" s="13">
        <f t="shared" si="2662"/>
        <v>1.3251593580332738E-6</v>
      </c>
      <c r="AR2016" s="13">
        <f t="shared" si="2663"/>
        <v>6.2842346890218962E-5</v>
      </c>
      <c r="AS2016" s="13">
        <f t="shared" si="2664"/>
        <v>4.7387484963476792E-5</v>
      </c>
      <c r="AT2016" s="13">
        <f t="shared" si="2665"/>
        <v>1.7866723971071557E-5</v>
      </c>
      <c r="AU2016" s="13">
        <f t="shared" si="2666"/>
        <v>4.4909160538131831E-6</v>
      </c>
      <c r="AV2016" s="13">
        <f t="shared" si="2667"/>
        <v>8.4661548901124747E-7</v>
      </c>
      <c r="AW2016" s="13">
        <f t="shared" si="2668"/>
        <v>1.2884441509641055E-9</v>
      </c>
      <c r="AX2016" s="13">
        <f t="shared" si="2669"/>
        <v>7.4203074451884241E-5</v>
      </c>
      <c r="AY2016" s="13">
        <f t="shared" si="2670"/>
        <v>3.5747960187115447E-5</v>
      </c>
      <c r="AZ2016" s="13">
        <f t="shared" si="2671"/>
        <v>8.6109414399549925E-6</v>
      </c>
      <c r="BA2016" s="13">
        <f t="shared" si="2672"/>
        <v>1.3827980131681149E-6</v>
      </c>
      <c r="BB2016" s="13">
        <f t="shared" si="2673"/>
        <v>1.6654366644069988E-7</v>
      </c>
      <c r="BC2016" s="13">
        <f t="shared" si="2674"/>
        <v>1.6046764642343461E-8</v>
      </c>
      <c r="BD2016" s="13">
        <f t="shared" si="2675"/>
        <v>5.0458055619450603E-6</v>
      </c>
      <c r="BE2016" s="13">
        <f t="shared" si="2676"/>
        <v>3.8048871028480771E-6</v>
      </c>
      <c r="BF2016" s="13">
        <f t="shared" si="2677"/>
        <v>1.4345742902386991E-6</v>
      </c>
      <c r="BG2016" s="13">
        <f t="shared" si="2678"/>
        <v>3.6058948024561853E-7</v>
      </c>
      <c r="BH2016" s="13">
        <f t="shared" si="2679"/>
        <v>6.79773648610612E-8</v>
      </c>
      <c r="BI2016" s="13">
        <f t="shared" si="2680"/>
        <v>1.0251928881133772E-8</v>
      </c>
      <c r="BJ2016" s="14">
        <f t="shared" si="2681"/>
        <v>0.38213463049523538</v>
      </c>
      <c r="BK2016" s="14">
        <f t="shared" si="2682"/>
        <v>0.40618015196209062</v>
      </c>
      <c r="BL2016" s="14">
        <f t="shared" si="2683"/>
        <v>0.20629059389460427</v>
      </c>
      <c r="BM2016" s="14">
        <f t="shared" si="2684"/>
        <v>0.12835866966189635</v>
      </c>
      <c r="BN2016" s="14">
        <f t="shared" si="2685"/>
        <v>0.87162627421772243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1.391</v>
      </c>
      <c r="F2017" s="10">
        <f>VLOOKUP(B2017,home!$B$2:$E$405,3,FALSE)</f>
        <v>0.65359999999999996</v>
      </c>
      <c r="G2017" s="10">
        <f>VLOOKUP(C2017,away!$B$2:$E$405,4,FALSE)</f>
        <v>1.0185</v>
      </c>
      <c r="H2017" s="10">
        <f>VLOOKUP(A2017,away!$A$2:$E$405,3,FALSE)</f>
        <v>1.016</v>
      </c>
      <c r="I2017" s="10">
        <f>VLOOKUP(C2017,away!$B$2:$E$405,3,FALSE)</f>
        <v>0.82020000000000004</v>
      </c>
      <c r="J2017" s="10">
        <f>VLOOKUP(B2017,home!$B$2:$E$405,4,FALSE)</f>
        <v>0.80530000000000002</v>
      </c>
      <c r="K2017" s="12">
        <f t="shared" si="2630"/>
        <v>0.9259770155999999</v>
      </c>
      <c r="L2017" s="12">
        <f t="shared" si="2631"/>
        <v>0.67107517296000008</v>
      </c>
      <c r="M2017" s="13">
        <f t="shared" si="2632"/>
        <v>0.20249254892188376</v>
      </c>
      <c r="N2017" s="13">
        <f t="shared" si="2633"/>
        <v>0.18750344613192291</v>
      </c>
      <c r="O2017" s="13">
        <f t="shared" si="2634"/>
        <v>0.1358877222908644</v>
      </c>
      <c r="P2017" s="13">
        <f t="shared" si="2635"/>
        <v>0.1258289075435762</v>
      </c>
      <c r="Q2017" s="13">
        <f t="shared" si="2636"/>
        <v>8.681194073197665E-2</v>
      </c>
      <c r="R2017" s="13">
        <f t="shared" si="2637"/>
        <v>4.5595438369741143E-2</v>
      </c>
      <c r="S2017" s="13">
        <f t="shared" si="2638"/>
        <v>1.9547526634816775E-2</v>
      </c>
      <c r="T2017" s="13">
        <f t="shared" si="2639"/>
        <v>5.8257338141704494E-2</v>
      </c>
      <c r="U2017" s="13">
        <f t="shared" si="2640"/>
        <v>4.222032794658663E-2</v>
      </c>
      <c r="V2017" s="13">
        <f t="shared" si="2641"/>
        <v>1.3496485205305665E-3</v>
      </c>
      <c r="W2017" s="13">
        <f t="shared" si="2642"/>
        <v>2.6795287265813272E-2</v>
      </c>
      <c r="X2017" s="13">
        <f t="shared" si="2643"/>
        <v>1.7981652036418525E-2</v>
      </c>
      <c r="Y2017" s="13">
        <f t="shared" si="2644"/>
        <v>6.0335201252230495E-3</v>
      </c>
      <c r="Z2017" s="13">
        <f t="shared" si="2645"/>
        <v>1.0199322230053686E-2</v>
      </c>
      <c r="AA2017" s="13">
        <f t="shared" si="2646"/>
        <v>9.4443379597278498E-3</v>
      </c>
      <c r="AB2017" s="13">
        <f t="shared" si="2647"/>
        <v>4.3726199391332923E-3</v>
      </c>
      <c r="AC2017" s="13">
        <f t="shared" si="2648"/>
        <v>5.2416990097398268E-5</v>
      </c>
      <c r="AD2017" s="13">
        <f t="shared" si="2649"/>
        <v>6.202955033635613E-3</v>
      </c>
      <c r="AE2017" s="13">
        <f t="shared" si="2650"/>
        <v>4.1626491220601216E-3</v>
      </c>
      <c r="AF2017" s="13">
        <f t="shared" si="2651"/>
        <v>1.3967252397791442E-3</v>
      </c>
      <c r="AG2017" s="13">
        <f t="shared" si="2652"/>
        <v>3.1243587728746225E-4</v>
      </c>
      <c r="AH2017" s="13">
        <f t="shared" si="2653"/>
        <v>1.7111279824020126E-3</v>
      </c>
      <c r="AI2017" s="13">
        <f t="shared" si="2654"/>
        <v>1.584465182454265E-3</v>
      </c>
      <c r="AJ2017" s="13">
        <f t="shared" si="2655"/>
        <v>7.335891704855547E-4</v>
      </c>
      <c r="AK2017" s="13">
        <f t="shared" si="2656"/>
        <v>2.2642890358756451E-4</v>
      </c>
      <c r="AL2017" s="13">
        <f t="shared" si="2657"/>
        <v>1.3028770956352528E-6</v>
      </c>
      <c r="AM2017" s="13">
        <f t="shared" si="2658"/>
        <v>1.1487587579893808E-3</v>
      </c>
      <c r="AN2017" s="13">
        <f t="shared" si="2659"/>
        <v>7.7090348220703849E-4</v>
      </c>
      <c r="AO2017" s="13">
        <f t="shared" si="2660"/>
        <v>2.5866709382877734E-4</v>
      </c>
      <c r="AP2017" s="13">
        <f t="shared" si="2661"/>
        <v>5.7861688243402442E-5</v>
      </c>
      <c r="AQ2017" s="13">
        <f t="shared" si="2662"/>
        <v>9.7073856114247227E-6</v>
      </c>
      <c r="AR2017" s="13">
        <f t="shared" si="2663"/>
        <v>2.2965910134942538E-4</v>
      </c>
      <c r="AS2017" s="13">
        <f t="shared" si="2664"/>
        <v>2.1265904927291886E-4</v>
      </c>
      <c r="AT2017" s="13">
        <f t="shared" si="2665"/>
        <v>9.8458695893035347E-5</v>
      </c>
      <c r="AU2017" s="13">
        <f t="shared" si="2666"/>
        <v>3.0390163127633616E-5</v>
      </c>
      <c r="AV2017" s="13">
        <f t="shared" si="2667"/>
        <v>7.0351481391308327E-6</v>
      </c>
      <c r="AW2017" s="13">
        <f t="shared" si="2668"/>
        <v>2.2489113039821679E-8</v>
      </c>
      <c r="AX2017" s="13">
        <f t="shared" si="2669"/>
        <v>1.772873677278948E-4</v>
      </c>
      <c r="AY2017" s="13">
        <f t="shared" si="2670"/>
        <v>1.1897315096162012E-4</v>
      </c>
      <c r="AZ2017" s="13">
        <f t="shared" si="2671"/>
        <v>3.9919963929582714E-5</v>
      </c>
      <c r="BA2017" s="13">
        <f t="shared" si="2672"/>
        <v>8.9297655662005624E-6</v>
      </c>
      <c r="BB2017" s="13">
        <f t="shared" si="2673"/>
        <v>1.4981359929575735E-6</v>
      </c>
      <c r="BC2017" s="13">
        <f t="shared" si="2674"/>
        <v>2.0107237411832108E-7</v>
      </c>
      <c r="BD2017" s="13">
        <f t="shared" si="2675"/>
        <v>2.5686420193317289E-5</v>
      </c>
      <c r="BE2017" s="13">
        <f t="shared" si="2676"/>
        <v>2.3785034712055516E-5</v>
      </c>
      <c r="BF2017" s="13">
        <f t="shared" si="2677"/>
        <v>1.1012197729305782E-5</v>
      </c>
      <c r="BG2017" s="13">
        <f t="shared" si="2678"/>
        <v>3.3990139961932217E-6</v>
      </c>
      <c r="BH2017" s="13">
        <f t="shared" si="2679"/>
        <v>7.8685220904440719E-7</v>
      </c>
      <c r="BI2017" s="13">
        <f t="shared" si="2680"/>
        <v>1.4572141204984153E-7</v>
      </c>
      <c r="BJ2017" s="14">
        <f t="shared" si="2681"/>
        <v>0.3980506575702536</v>
      </c>
      <c r="BK2017" s="14">
        <f t="shared" si="2682"/>
        <v>0.34939132463896194</v>
      </c>
      <c r="BL2017" s="14">
        <f t="shared" si="2683"/>
        <v>0.24241907514301683</v>
      </c>
      <c r="BM2017" s="14">
        <f t="shared" si="2684"/>
        <v>0.21582142493047246</v>
      </c>
      <c r="BN2017" s="14">
        <f t="shared" si="2685"/>
        <v>0.78412000398996506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1.5980000000000001</v>
      </c>
      <c r="F2018" s="10">
        <f>VLOOKUP(B2018,home!$B$2:$E$405,3,FALSE)</f>
        <v>1.0951</v>
      </c>
      <c r="G2018" s="10">
        <f>VLOOKUP(C2018,away!$B$2:$E$405,4,FALSE)</f>
        <v>0.76480000000000004</v>
      </c>
      <c r="H2018" s="10">
        <f>VLOOKUP(A2018,away!$A$2:$E$405,3,FALSE)</f>
        <v>1.2941</v>
      </c>
      <c r="I2018" s="10">
        <f>VLOOKUP(C2018,away!$B$2:$E$405,3,FALSE)</f>
        <v>0.94450000000000001</v>
      </c>
      <c r="J2018" s="10">
        <f>VLOOKUP(B2018,home!$B$2:$E$405,4,FALSE)</f>
        <v>1.0625</v>
      </c>
      <c r="K2018" s="12">
        <f t="shared" si="2630"/>
        <v>1.3383769030400001</v>
      </c>
      <c r="L2018" s="12">
        <f t="shared" si="2631"/>
        <v>1.298669790625</v>
      </c>
      <c r="M2018" s="13">
        <f t="shared" si="2632"/>
        <v>7.1572332759580026E-2</v>
      </c>
      <c r="N2018" s="13">
        <f t="shared" si="2633"/>
        <v>9.5790757062115067E-2</v>
      </c>
      <c r="O2018" s="13">
        <f t="shared" si="2634"/>
        <v>9.2948826399426629E-2</v>
      </c>
      <c r="P2018" s="13">
        <f t="shared" si="2635"/>
        <v>0.1244005624176672</v>
      </c>
      <c r="Q2018" s="13">
        <f t="shared" si="2636"/>
        <v>6.4102068388325315E-2</v>
      </c>
      <c r="R2018" s="13">
        <f t="shared" si="2637"/>
        <v>6.0354916459491453E-2</v>
      </c>
      <c r="S2018" s="13">
        <f t="shared" si="2638"/>
        <v>5.405545457703597E-2</v>
      </c>
      <c r="T2018" s="13">
        <f t="shared" si="2639"/>
        <v>8.3247419732495859E-2</v>
      </c>
      <c r="U2018" s="13">
        <f t="shared" si="2640"/>
        <v>8.0777626174292086E-2</v>
      </c>
      <c r="V2018" s="13">
        <f t="shared" si="2641"/>
        <v>1.0439367485314044E-2</v>
      </c>
      <c r="W2018" s="13">
        <f t="shared" si="2642"/>
        <v>2.8597575922675023E-2</v>
      </c>
      <c r="X2018" s="13">
        <f t="shared" si="2643"/>
        <v>3.7138807935882909E-2</v>
      </c>
      <c r="Y2018" s="13">
        <f t="shared" si="2644"/>
        <v>2.4115523963077586E-2</v>
      </c>
      <c r="Z2018" s="13">
        <f t="shared" si="2645"/>
        <v>2.6127035573879038E-2</v>
      </c>
      <c r="AA2018" s="13">
        <f t="shared" si="2646"/>
        <v>3.4967820956984141E-2</v>
      </c>
      <c r="AB2018" s="13">
        <f t="shared" si="2647"/>
        <v>2.3400061959232832E-2</v>
      </c>
      <c r="AC2018" s="13">
        <f t="shared" si="2648"/>
        <v>1.1340478369799508E-3</v>
      </c>
      <c r="AD2018" s="13">
        <f t="shared" si="2649"/>
        <v>9.5685837744602723E-3</v>
      </c>
      <c r="AE2018" s="13">
        <f t="shared" si="2650"/>
        <v>1.2426430686956093E-2</v>
      </c>
      <c r="AF2018" s="13">
        <f t="shared" si="2651"/>
        <v>8.0689150692226756E-3</v>
      </c>
      <c r="AG2018" s="13">
        <f t="shared" si="2652"/>
        <v>3.4929520811727731E-3</v>
      </c>
      <c r="AH2018" s="13">
        <f t="shared" si="2653"/>
        <v>8.4825979545953539E-3</v>
      </c>
      <c r="AI2018" s="13">
        <f t="shared" si="2654"/>
        <v>1.135291318020477E-2</v>
      </c>
      <c r="AJ2018" s="13">
        <f t="shared" si="2655"/>
        <v>7.597238391302232E-3</v>
      </c>
      <c r="AK2018" s="13">
        <f t="shared" si="2656"/>
        <v>3.3893227966025558E-3</v>
      </c>
      <c r="AL2018" s="13">
        <f t="shared" si="2657"/>
        <v>7.8843979671718427E-5</v>
      </c>
      <c r="AM2018" s="13">
        <f t="shared" si="2658"/>
        <v>2.5612743037081872E-3</v>
      </c>
      <c r="AN2018" s="13">
        <f t="shared" si="2659"/>
        <v>3.3262495637299042E-3</v>
      </c>
      <c r="AO2018" s="13">
        <f t="shared" si="2660"/>
        <v>2.159849912247807E-3</v>
      </c>
      <c r="AP2018" s="13">
        <f t="shared" si="2661"/>
        <v>9.3497727777342788E-4</v>
      </c>
      <c r="AQ2018" s="13">
        <f t="shared" si="2662"/>
        <v>3.0355668639128752E-4</v>
      </c>
      <c r="AR2018" s="13">
        <f t="shared" si="2663"/>
        <v>2.2032187419300801E-3</v>
      </c>
      <c r="AS2018" s="13">
        <f t="shared" si="2664"/>
        <v>2.9487370765440657E-3</v>
      </c>
      <c r="AT2018" s="13">
        <f t="shared" si="2665"/>
        <v>1.9732607981921362E-3</v>
      </c>
      <c r="AU2018" s="13">
        <f t="shared" si="2666"/>
        <v>8.8032222532487595E-4</v>
      </c>
      <c r="AV2018" s="13">
        <f t="shared" si="2667"/>
        <v>2.9455073340189729E-4</v>
      </c>
      <c r="AW2018" s="13">
        <f t="shared" si="2668"/>
        <v>3.8066522806902878E-6</v>
      </c>
      <c r="AX2018" s="13">
        <f t="shared" si="2669"/>
        <v>5.713250617388146E-4</v>
      </c>
      <c r="AY2018" s="13">
        <f t="shared" si="2670"/>
        <v>7.4196259830716161E-4</v>
      </c>
      <c r="AZ2018" s="13">
        <f t="shared" si="2671"/>
        <v>4.8178220609757145E-4</v>
      </c>
      <c r="BA2018" s="13">
        <f t="shared" si="2672"/>
        <v>2.0855866557319456E-4</v>
      </c>
      <c r="BB2018" s="13">
        <f t="shared" si="2673"/>
        <v>6.7712209638242494E-5</v>
      </c>
      <c r="BC2018" s="13">
        <f t="shared" si="2674"/>
        <v>1.7587160222730492E-5</v>
      </c>
      <c r="BD2018" s="13">
        <f t="shared" si="2675"/>
        <v>4.7687560371390198E-4</v>
      </c>
      <c r="BE2018" s="13">
        <f t="shared" si="2676"/>
        <v>6.3823929363394244E-4</v>
      </c>
      <c r="BF2018" s="13">
        <f t="shared" si="2677"/>
        <v>4.2710236460611673E-4</v>
      </c>
      <c r="BG2018" s="13">
        <f t="shared" si="2678"/>
        <v>1.9054131334086502E-4</v>
      </c>
      <c r="BH2018" s="13">
        <f t="shared" si="2679"/>
        <v>6.3754023212580336E-5</v>
      </c>
      <c r="BI2018" s="13">
        <f t="shared" si="2680"/>
        <v>1.7065382428718711E-5</v>
      </c>
      <c r="BJ2018" s="14">
        <f t="shared" si="2681"/>
        <v>0.37792387026181185</v>
      </c>
      <c r="BK2018" s="14">
        <f t="shared" si="2682"/>
        <v>0.26242257165455607</v>
      </c>
      <c r="BL2018" s="14">
        <f t="shared" si="2683"/>
        <v>0.33338499182846115</v>
      </c>
      <c r="BM2018" s="14">
        <f t="shared" si="2684"/>
        <v>0.48995084988607607</v>
      </c>
      <c r="BN2018" s="14">
        <f t="shared" si="2685"/>
        <v>0.50916946348660563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1.5980000000000001</v>
      </c>
      <c r="F2019" s="10">
        <f>VLOOKUP(B2019,home!$B$2:$E$405,3,FALSE)</f>
        <v>1.0429999999999999</v>
      </c>
      <c r="G2019" s="10">
        <f>VLOOKUP(C2019,away!$B$2:$E$405,4,FALSE)</f>
        <v>1.5645</v>
      </c>
      <c r="H2019" s="10">
        <f>VLOOKUP(A2019,away!$A$2:$E$405,3,FALSE)</f>
        <v>1.2941</v>
      </c>
      <c r="I2019" s="10">
        <f>VLOOKUP(C2019,away!$B$2:$E$405,3,FALSE)</f>
        <v>0.77270000000000005</v>
      </c>
      <c r="J2019" s="10">
        <f>VLOOKUP(B2019,home!$B$2:$E$405,4,FALSE)</f>
        <v>1.0303</v>
      </c>
      <c r="K2019" s="12">
        <f t="shared" si="2630"/>
        <v>2.607574053</v>
      </c>
      <c r="L2019" s="12">
        <f t="shared" si="2631"/>
        <v>1.030249587421</v>
      </c>
      <c r="M2019" s="13">
        <f t="shared" si="2632"/>
        <v>2.6309540723728785E-2</v>
      </c>
      <c r="N2019" s="13">
        <f t="shared" si="2633"/>
        <v>6.8604075737542014E-2</v>
      </c>
      <c r="O2019" s="13">
        <f t="shared" si="2634"/>
        <v>2.7105393475857577E-2</v>
      </c>
      <c r="P2019" s="13">
        <f t="shared" si="2635"/>
        <v>7.067932072400171E-2</v>
      </c>
      <c r="Q2019" s="13">
        <f t="shared" si="2636"/>
        <v>8.9445103911630713E-2</v>
      </c>
      <c r="R2019" s="13">
        <f t="shared" si="2637"/>
        <v>1.3962660222693067E-2</v>
      </c>
      <c r="S2019" s="13">
        <f t="shared" si="2638"/>
        <v>4.7469152259856401E-2</v>
      </c>
      <c r="T2019" s="13">
        <f t="shared" si="2639"/>
        <v>9.2150781401786022E-2</v>
      </c>
      <c r="U2019" s="13">
        <f t="shared" si="2640"/>
        <v>3.6408670507549645E-2</v>
      </c>
      <c r="V2019" s="13">
        <f t="shared" si="2641"/>
        <v>1.416928926743497E-2</v>
      </c>
      <c r="W2019" s="13">
        <f t="shared" si="2642"/>
        <v>7.7744910709285686E-2</v>
      </c>
      <c r="X2019" s="13">
        <f t="shared" si="2643"/>
        <v>8.0096662182324058E-2</v>
      </c>
      <c r="Y2019" s="13">
        <f t="shared" si="2644"/>
        <v>4.1259776583569288E-2</v>
      </c>
      <c r="Z2019" s="13">
        <f t="shared" si="2645"/>
        <v>4.7950083112430477E-3</v>
      </c>
      <c r="AA2019" s="13">
        <f t="shared" si="2646"/>
        <v>1.250333925631672E-2</v>
      </c>
      <c r="AB2019" s="13">
        <f t="shared" si="2647"/>
        <v>1.6301691510313902E-2</v>
      </c>
      <c r="AC2019" s="13">
        <f t="shared" si="2648"/>
        <v>2.3790697999075874E-3</v>
      </c>
      <c r="AD2019" s="13">
        <f t="shared" si="2649"/>
        <v>5.068140297958381E-2</v>
      </c>
      <c r="AE2019" s="13">
        <f t="shared" si="2650"/>
        <v>5.2214494509633662E-2</v>
      </c>
      <c r="AF2019" s="13">
        <f t="shared" si="2651"/>
        <v>2.6896980712973074E-2</v>
      </c>
      <c r="AG2019" s="13">
        <f t="shared" si="2652"/>
        <v>9.2368677608037041E-3</v>
      </c>
      <c r="AH2019" s="13">
        <f t="shared" si="2653"/>
        <v>1.2350138335846038E-3</v>
      </c>
      <c r="AI2019" s="13">
        <f t="shared" si="2654"/>
        <v>3.220390027551273E-3</v>
      </c>
      <c r="AJ2019" s="13">
        <f t="shared" si="2655"/>
        <v>4.1987027381913278E-3</v>
      </c>
      <c r="AK2019" s="13">
        <f t="shared" si="2656"/>
        <v>3.6494761054559192E-3</v>
      </c>
      <c r="AL2019" s="13">
        <f t="shared" si="2657"/>
        <v>2.5565028166500556E-4</v>
      </c>
      <c r="AM2019" s="13">
        <f t="shared" si="2658"/>
        <v>2.6431102275839915E-2</v>
      </c>
      <c r="AN2019" s="13">
        <f t="shared" si="2659"/>
        <v>2.7230632214766327E-2</v>
      </c>
      <c r="AO2019" s="13">
        <f t="shared" si="2660"/>
        <v>1.4027173802238E-2</v>
      </c>
      <c r="AP2019" s="13">
        <f t="shared" si="2661"/>
        <v>4.8171633408127879E-3</v>
      </c>
      <c r="AQ2019" s="13">
        <f t="shared" si="2662"/>
        <v>1.2407201361029848E-3</v>
      </c>
      <c r="AR2019" s="13">
        <f t="shared" si="2663"/>
        <v>2.5447449850195323E-4</v>
      </c>
      <c r="AS2019" s="13">
        <f t="shared" si="2664"/>
        <v>6.6356109944388066E-4</v>
      </c>
      <c r="AT2019" s="13">
        <f t="shared" si="2665"/>
        <v>8.6514235274500807E-4</v>
      </c>
      <c r="AU2019" s="13">
        <f t="shared" si="2666"/>
        <v>7.519742503897521E-4</v>
      </c>
      <c r="AV2019" s="13">
        <f t="shared" si="2667"/>
        <v>4.9020713596011078E-4</v>
      </c>
      <c r="AW2019" s="13">
        <f t="shared" si="2668"/>
        <v>1.9077562057475679E-5</v>
      </c>
      <c r="AX2019" s="13">
        <f t="shared" si="2669"/>
        <v>1.1486842747778241E-2</v>
      </c>
      <c r="AY2019" s="13">
        <f t="shared" si="2670"/>
        <v>1.1834315001668439E-2</v>
      </c>
      <c r="AZ2019" s="13">
        <f t="shared" si="2671"/>
        <v>6.0961490739395302E-3</v>
      </c>
      <c r="BA2019" s="13">
        <f t="shared" si="2672"/>
        <v>2.0935183560943714E-3</v>
      </c>
      <c r="BB2019" s="13">
        <f t="shared" si="2673"/>
        <v>5.3921160565612893E-4</v>
      </c>
      <c r="BC2019" s="13">
        <f t="shared" si="2674"/>
        <v>1.1110450685196841E-4</v>
      </c>
      <c r="BD2019" s="13">
        <f t="shared" si="2675"/>
        <v>4.3695374515133852E-5</v>
      </c>
      <c r="BE2019" s="13">
        <f t="shared" si="2676"/>
        <v>1.1393892482178048E-4</v>
      </c>
      <c r="BF2019" s="13">
        <f t="shared" si="2677"/>
        <v>1.4855209199599625E-4</v>
      </c>
      <c r="BG2019" s="13">
        <f t="shared" si="2678"/>
        <v>1.2912019353587625E-4</v>
      </c>
      <c r="BH2019" s="13">
        <f t="shared" si="2679"/>
        <v>8.4172616595622345E-5</v>
      </c>
      <c r="BI2019" s="13">
        <f t="shared" si="2680"/>
        <v>4.3897266201572379E-5</v>
      </c>
      <c r="BJ2019" s="14">
        <f t="shared" si="2681"/>
        <v>0.69423898955088059</v>
      </c>
      <c r="BK2019" s="14">
        <f t="shared" si="2682"/>
        <v>0.17309633805826288</v>
      </c>
      <c r="BL2019" s="14">
        <f t="shared" si="2683"/>
        <v>0.12217407348222072</v>
      </c>
      <c r="BM2019" s="14">
        <f t="shared" si="2684"/>
        <v>0.68638307716754243</v>
      </c>
      <c r="BN2019" s="14">
        <f t="shared" si="2685"/>
        <v>0.29610609479545386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1.5980000000000001</v>
      </c>
      <c r="F2020" s="10">
        <f>VLOOKUP(B2020,home!$B$2:$E$405,3,FALSE)</f>
        <v>1.2516</v>
      </c>
      <c r="G2020" s="10">
        <f>VLOOKUP(C2020,away!$B$2:$E$405,4,FALSE)</f>
        <v>1.0951</v>
      </c>
      <c r="H2020" s="10">
        <f>VLOOKUP(A2020,away!$A$2:$E$405,3,FALSE)</f>
        <v>1.2941</v>
      </c>
      <c r="I2020" s="10">
        <f>VLOOKUP(C2020,away!$B$2:$E$405,3,FALSE)</f>
        <v>0.96589999999999998</v>
      </c>
      <c r="J2020" s="10">
        <f>VLOOKUP(B2020,home!$B$2:$E$405,4,FALSE)</f>
        <v>1.202</v>
      </c>
      <c r="K2020" s="12">
        <f t="shared" si="2630"/>
        <v>2.1902622016800004</v>
      </c>
      <c r="L2020" s="12">
        <f t="shared" si="2631"/>
        <v>1.5024653703799997</v>
      </c>
      <c r="M2020" s="13">
        <f t="shared" si="2632"/>
        <v>2.4903981914294163E-2</v>
      </c>
      <c r="N2020" s="13">
        <f t="shared" si="2633"/>
        <v>5.454625025820084E-2</v>
      </c>
      <c r="O2020" s="13">
        <f t="shared" si="2634"/>
        <v>3.7417370410796798E-2</v>
      </c>
      <c r="P2020" s="13">
        <f t="shared" si="2635"/>
        <v>8.1953852097027893E-2</v>
      </c>
      <c r="Q2020" s="13">
        <f t="shared" si="2636"/>
        <v>5.9735295091957651E-2</v>
      </c>
      <c r="R2020" s="13">
        <f t="shared" si="2637"/>
        <v>2.8109151646451728E-2</v>
      </c>
      <c r="S2020" s="13">
        <f t="shared" si="2638"/>
        <v>6.7423292956281078E-2</v>
      </c>
      <c r="T2020" s="13">
        <f t="shared" si="2639"/>
        <v>8.9750212265096746E-2</v>
      </c>
      <c r="U2020" s="13">
        <f t="shared" si="2640"/>
        <v>6.1566412372514367E-2</v>
      </c>
      <c r="V2020" s="13">
        <f t="shared" si="2641"/>
        <v>2.4652900879910688E-2</v>
      </c>
      <c r="W2020" s="13">
        <f t="shared" si="2642"/>
        <v>4.3611986315371894E-2</v>
      </c>
      <c r="X2020" s="13">
        <f t="shared" si="2643"/>
        <v>6.5525499172332718E-2</v>
      </c>
      <c r="Y2020" s="13">
        <f t="shared" si="2644"/>
        <v>4.9224896691646626E-2</v>
      </c>
      <c r="Z2020" s="13">
        <f t="shared" si="2645"/>
        <v>1.4077675646517889E-2</v>
      </c>
      <c r="AA2020" s="13">
        <f t="shared" si="2646"/>
        <v>3.0833800856079195E-2</v>
      </c>
      <c r="AB2020" s="13">
        <f t="shared" si="2647"/>
        <v>3.3767054274599355E-2</v>
      </c>
      <c r="AC2020" s="13">
        <f t="shared" si="2648"/>
        <v>5.0704747724379913E-3</v>
      </c>
      <c r="AD2020" s="13">
        <f t="shared" si="2649"/>
        <v>2.3880421291686119E-2</v>
      </c>
      <c r="AE2020" s="13">
        <f t="shared" si="2650"/>
        <v>3.5879506020843624E-2</v>
      </c>
      <c r="AF2020" s="13">
        <f t="shared" si="2651"/>
        <v>2.695385765132912E-2</v>
      </c>
      <c r="AG2020" s="13">
        <f t="shared" si="2652"/>
        <v>1.3499079239757999E-2</v>
      </c>
      <c r="AH2020" s="13">
        <f t="shared" si="2653"/>
        <v>5.2878050385837512E-3</v>
      </c>
      <c r="AI2020" s="13">
        <f t="shared" si="2654"/>
        <v>1.1581679505863045E-2</v>
      </c>
      <c r="AJ2020" s="13">
        <f t="shared" si="2655"/>
        <v>1.2683457426831869E-2</v>
      </c>
      <c r="AK2020" s="13">
        <f t="shared" si="2656"/>
        <v>9.2600324628691073E-3</v>
      </c>
      <c r="AL2020" s="13">
        <f t="shared" si="2657"/>
        <v>6.6743533783821657E-4</v>
      </c>
      <c r="AM2020" s="13">
        <f t="shared" si="2658"/>
        <v>1.0460876823074877E-2</v>
      </c>
      <c r="AN2020" s="13">
        <f t="shared" si="2659"/>
        <v>1.5717105170480753E-2</v>
      </c>
      <c r="AO2020" s="13">
        <f t="shared" si="2660"/>
        <v>1.1807203120633885E-2</v>
      </c>
      <c r="AP2020" s="13">
        <f t="shared" si="2661"/>
        <v>5.9133046032650259E-3</v>
      </c>
      <c r="AQ2020" s="13">
        <f t="shared" si="2662"/>
        <v>2.2211338477285862E-3</v>
      </c>
      <c r="AR2020" s="13">
        <f t="shared" si="2663"/>
        <v>1.5889487911585922E-3</v>
      </c>
      <c r="AS2020" s="13">
        <f t="shared" si="2664"/>
        <v>3.480214477679793E-3</v>
      </c>
      <c r="AT2020" s="13">
        <f t="shared" si="2665"/>
        <v>3.8112911121007788E-3</v>
      </c>
      <c r="AU2020" s="13">
        <f t="shared" si="2666"/>
        <v>2.7825756208110898E-3</v>
      </c>
      <c r="AV2020" s="13">
        <f t="shared" si="2667"/>
        <v>1.5236425513946977E-3</v>
      </c>
      <c r="AW2020" s="13">
        <f t="shared" si="2668"/>
        <v>6.1010878088320859E-5</v>
      </c>
      <c r="AX2020" s="13">
        <f t="shared" si="2669"/>
        <v>3.8186771836685425E-3</v>
      </c>
      <c r="AY2020" s="13">
        <f t="shared" si="2670"/>
        <v>5.7374302291222116E-3</v>
      </c>
      <c r="AZ2020" s="13">
        <f t="shared" si="2671"/>
        <v>4.3101451171137549E-3</v>
      </c>
      <c r="BA2020" s="13">
        <f t="shared" si="2672"/>
        <v>2.1586145932586216E-3</v>
      </c>
      <c r="BB2020" s="13">
        <f t="shared" si="2673"/>
        <v>8.1081091859199687E-4</v>
      </c>
      <c r="BC2020" s="13">
        <f t="shared" si="2674"/>
        <v>2.4364306542209438E-4</v>
      </c>
      <c r="BD2020" s="13">
        <f t="shared" si="2675"/>
        <v>3.9789008900382409E-4</v>
      </c>
      <c r="BE2020" s="13">
        <f t="shared" si="2676"/>
        <v>8.7148362236816703E-4</v>
      </c>
      <c r="BF2020" s="13">
        <f t="shared" si="2677"/>
        <v>9.5438881872808199E-4</v>
      </c>
      <c r="BG2020" s="13">
        <f t="shared" si="2678"/>
        <v>6.9678725178871459E-4</v>
      </c>
      <c r="BH2020" s="13">
        <f t="shared" si="2679"/>
        <v>3.8153669505132663E-4</v>
      </c>
      <c r="BI2020" s="13">
        <f t="shared" si="2680"/>
        <v>1.6713308034496587E-4</v>
      </c>
      <c r="BJ2020" s="14">
        <f t="shared" si="2681"/>
        <v>0.52580594867058383</v>
      </c>
      <c r="BK2020" s="14">
        <f t="shared" si="2682"/>
        <v>0.21040936818691222</v>
      </c>
      <c r="BL2020" s="14">
        <f t="shared" si="2683"/>
        <v>0.24716265610501922</v>
      </c>
      <c r="BM2020" s="14">
        <f t="shared" si="2684"/>
        <v>0.70511332783927028</v>
      </c>
      <c r="BN2020" s="14">
        <f t="shared" si="2685"/>
        <v>0.28666590141872905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1.5980000000000001</v>
      </c>
      <c r="F2021" s="10">
        <f>VLOOKUP(B2021,home!$B$2:$E$405,3,FALSE)</f>
        <v>1.2516</v>
      </c>
      <c r="G2021" s="10">
        <f>VLOOKUP(C2021,away!$B$2:$E$405,4,FALSE)</f>
        <v>1.0951</v>
      </c>
      <c r="H2021" s="10">
        <f>VLOOKUP(A2021,away!$A$2:$E$405,3,FALSE)</f>
        <v>1.2941</v>
      </c>
      <c r="I2021" s="10">
        <f>VLOOKUP(C2021,away!$B$2:$E$405,3,FALSE)</f>
        <v>0.96589999999999998</v>
      </c>
      <c r="J2021" s="10">
        <f>VLOOKUP(B2021,home!$B$2:$E$405,4,FALSE)</f>
        <v>1.202</v>
      </c>
      <c r="K2021" s="12">
        <f t="shared" si="2630"/>
        <v>2.1902622016800004</v>
      </c>
      <c r="L2021" s="12">
        <f t="shared" si="2631"/>
        <v>1.5024653703799997</v>
      </c>
      <c r="M2021" s="13">
        <f t="shared" si="2632"/>
        <v>2.4903981914294163E-2</v>
      </c>
      <c r="N2021" s="13">
        <f t="shared" si="2633"/>
        <v>5.454625025820084E-2</v>
      </c>
      <c r="O2021" s="13">
        <f t="shared" si="2634"/>
        <v>3.7417370410796798E-2</v>
      </c>
      <c r="P2021" s="13">
        <f t="shared" si="2635"/>
        <v>8.1953852097027893E-2</v>
      </c>
      <c r="Q2021" s="13">
        <f t="shared" si="2636"/>
        <v>5.9735295091957651E-2</v>
      </c>
      <c r="R2021" s="13">
        <f t="shared" si="2637"/>
        <v>2.8109151646451728E-2</v>
      </c>
      <c r="S2021" s="13">
        <f t="shared" si="2638"/>
        <v>6.7423292956281078E-2</v>
      </c>
      <c r="T2021" s="13">
        <f t="shared" si="2639"/>
        <v>8.9750212265096746E-2</v>
      </c>
      <c r="U2021" s="13">
        <f t="shared" si="2640"/>
        <v>6.1566412372514367E-2</v>
      </c>
      <c r="V2021" s="13">
        <f t="shared" si="2641"/>
        <v>2.4652900879910688E-2</v>
      </c>
      <c r="W2021" s="13">
        <f t="shared" si="2642"/>
        <v>4.3611986315371894E-2</v>
      </c>
      <c r="X2021" s="13">
        <f t="shared" si="2643"/>
        <v>6.5525499172332718E-2</v>
      </c>
      <c r="Y2021" s="13">
        <f t="shared" si="2644"/>
        <v>4.9224896691646626E-2</v>
      </c>
      <c r="Z2021" s="13">
        <f t="shared" si="2645"/>
        <v>1.4077675646517889E-2</v>
      </c>
      <c r="AA2021" s="13">
        <f t="shared" si="2646"/>
        <v>3.0833800856079195E-2</v>
      </c>
      <c r="AB2021" s="13">
        <f t="shared" si="2647"/>
        <v>3.3767054274599355E-2</v>
      </c>
      <c r="AC2021" s="13">
        <f t="shared" si="2648"/>
        <v>5.0704747724379913E-3</v>
      </c>
      <c r="AD2021" s="13">
        <f t="shared" si="2649"/>
        <v>2.3880421291686119E-2</v>
      </c>
      <c r="AE2021" s="13">
        <f t="shared" si="2650"/>
        <v>3.5879506020843624E-2</v>
      </c>
      <c r="AF2021" s="13">
        <f t="shared" si="2651"/>
        <v>2.695385765132912E-2</v>
      </c>
      <c r="AG2021" s="13">
        <f t="shared" si="2652"/>
        <v>1.3499079239757999E-2</v>
      </c>
      <c r="AH2021" s="13">
        <f t="shared" si="2653"/>
        <v>5.2878050385837512E-3</v>
      </c>
      <c r="AI2021" s="13">
        <f t="shared" si="2654"/>
        <v>1.1581679505863045E-2</v>
      </c>
      <c r="AJ2021" s="13">
        <f t="shared" si="2655"/>
        <v>1.2683457426831869E-2</v>
      </c>
      <c r="AK2021" s="13">
        <f t="shared" si="2656"/>
        <v>9.2600324628691073E-3</v>
      </c>
      <c r="AL2021" s="13">
        <f t="shared" si="2657"/>
        <v>6.6743533783821657E-4</v>
      </c>
      <c r="AM2021" s="13">
        <f t="shared" si="2658"/>
        <v>1.0460876823074877E-2</v>
      </c>
      <c r="AN2021" s="13">
        <f t="shared" si="2659"/>
        <v>1.5717105170480753E-2</v>
      </c>
      <c r="AO2021" s="13">
        <f t="shared" si="2660"/>
        <v>1.1807203120633885E-2</v>
      </c>
      <c r="AP2021" s="13">
        <f t="shared" si="2661"/>
        <v>5.9133046032650259E-3</v>
      </c>
      <c r="AQ2021" s="13">
        <f t="shared" si="2662"/>
        <v>2.2211338477285862E-3</v>
      </c>
      <c r="AR2021" s="13">
        <f t="shared" si="2663"/>
        <v>1.5889487911585922E-3</v>
      </c>
      <c r="AS2021" s="13">
        <f t="shared" si="2664"/>
        <v>3.480214477679793E-3</v>
      </c>
      <c r="AT2021" s="13">
        <f t="shared" si="2665"/>
        <v>3.8112911121007788E-3</v>
      </c>
      <c r="AU2021" s="13">
        <f t="shared" si="2666"/>
        <v>2.7825756208110898E-3</v>
      </c>
      <c r="AV2021" s="13">
        <f t="shared" si="2667"/>
        <v>1.5236425513946977E-3</v>
      </c>
      <c r="AW2021" s="13">
        <f t="shared" si="2668"/>
        <v>6.1010878088320859E-5</v>
      </c>
      <c r="AX2021" s="13">
        <f t="shared" si="2669"/>
        <v>3.8186771836685425E-3</v>
      </c>
      <c r="AY2021" s="13">
        <f t="shared" si="2670"/>
        <v>5.7374302291222116E-3</v>
      </c>
      <c r="AZ2021" s="13">
        <f t="shared" si="2671"/>
        <v>4.3101451171137549E-3</v>
      </c>
      <c r="BA2021" s="13">
        <f t="shared" si="2672"/>
        <v>2.1586145932586216E-3</v>
      </c>
      <c r="BB2021" s="13">
        <f t="shared" si="2673"/>
        <v>8.1081091859199687E-4</v>
      </c>
      <c r="BC2021" s="13">
        <f t="shared" si="2674"/>
        <v>2.4364306542209438E-4</v>
      </c>
      <c r="BD2021" s="13">
        <f t="shared" si="2675"/>
        <v>3.9789008900382409E-4</v>
      </c>
      <c r="BE2021" s="13">
        <f t="shared" si="2676"/>
        <v>8.7148362236816703E-4</v>
      </c>
      <c r="BF2021" s="13">
        <f t="shared" si="2677"/>
        <v>9.5438881872808199E-4</v>
      </c>
      <c r="BG2021" s="13">
        <f t="shared" si="2678"/>
        <v>6.9678725178871459E-4</v>
      </c>
      <c r="BH2021" s="13">
        <f t="shared" si="2679"/>
        <v>3.8153669505132663E-4</v>
      </c>
      <c r="BI2021" s="13">
        <f t="shared" si="2680"/>
        <v>1.6713308034496587E-4</v>
      </c>
      <c r="BJ2021" s="14">
        <f t="shared" si="2681"/>
        <v>0.52580594867058383</v>
      </c>
      <c r="BK2021" s="14">
        <f t="shared" si="2682"/>
        <v>0.21040936818691222</v>
      </c>
      <c r="BL2021" s="14">
        <f t="shared" si="2683"/>
        <v>0.24716265610501922</v>
      </c>
      <c r="BM2021" s="14">
        <f t="shared" si="2684"/>
        <v>0.70511332783927028</v>
      </c>
      <c r="BN2021" s="14">
        <f t="shared" si="2685"/>
        <v>0.28666590141872905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1.8147</v>
      </c>
      <c r="F2034" s="10">
        <f>VLOOKUP(B2034,home!$B$2:$E$405,3,FALSE)</f>
        <v>1.2491000000000001</v>
      </c>
      <c r="G2034" s="10">
        <f>VLOOKUP(C2034,away!$B$2:$E$405,4,FALSE)</f>
        <v>0.9919</v>
      </c>
      <c r="H2034" s="10">
        <f>VLOOKUP(A2034,away!$A$2:$E$405,3,FALSE)</f>
        <v>1.2371000000000001</v>
      </c>
      <c r="I2034" s="10">
        <f>VLOOKUP(C2034,away!$B$2:$E$405,3,FALSE)</f>
        <v>1.4011</v>
      </c>
      <c r="J2034" s="10">
        <f>VLOOKUP(B2034,home!$B$2:$E$405,4,FALSE)</f>
        <v>0.7006</v>
      </c>
      <c r="K2034" s="12">
        <f t="shared" si="2686"/>
        <v>2.2483811616630005</v>
      </c>
      <c r="L2034" s="12">
        <f t="shared" si="2687"/>
        <v>1.2143505474860001</v>
      </c>
      <c r="M2034" s="13">
        <f t="shared" si="2688"/>
        <v>3.1344022211336413E-2</v>
      </c>
      <c r="N2034" s="13">
        <f t="shared" si="2689"/>
        <v>7.0473309070715445E-2</v>
      </c>
      <c r="O2034" s="13">
        <f t="shared" si="2690"/>
        <v>3.8062630532749719E-2</v>
      </c>
      <c r="P2034" s="13">
        <f t="shared" si="2691"/>
        <v>8.5579301453173398E-2</v>
      </c>
      <c r="Q2034" s="13">
        <f t="shared" si="2692"/>
        <v>7.9225430257325452E-2</v>
      </c>
      <c r="R2034" s="13">
        <f t="shared" si="2693"/>
        <v>2.3110688113100991E-2</v>
      </c>
      <c r="S2034" s="13">
        <f t="shared" si="2694"/>
        <v>5.841478151585372E-2</v>
      </c>
      <c r="T2034" s="13">
        <f t="shared" si="2695"/>
        <v>9.620744460779708E-2</v>
      </c>
      <c r="U2034" s="13">
        <f t="shared" si="2696"/>
        <v>5.1961635786565291E-2</v>
      </c>
      <c r="V2034" s="13">
        <f t="shared" si="2697"/>
        <v>1.7721246150790751E-2</v>
      </c>
      <c r="W2034" s="13">
        <f t="shared" si="2698"/>
        <v>5.937632163840547E-2</v>
      </c>
      <c r="X2034" s="13">
        <f t="shared" si="2699"/>
        <v>7.2103668689302514E-2</v>
      </c>
      <c r="Y2034" s="13">
        <f t="shared" si="2700"/>
        <v>4.3779564774301845E-2</v>
      </c>
      <c r="Z2034" s="13">
        <f t="shared" si="2701"/>
        <v>9.3548255876407926E-3</v>
      </c>
      <c r="AA2034" s="13">
        <f t="shared" si="2702"/>
        <v>2.1033213621894566E-2</v>
      </c>
      <c r="AB2034" s="13">
        <f t="shared" si="2703"/>
        <v>2.3645340638350679E-2</v>
      </c>
      <c r="AC2034" s="13">
        <f t="shared" si="2704"/>
        <v>3.0240452554217449E-3</v>
      </c>
      <c r="AD2034" s="13">
        <f t="shared" si="2705"/>
        <v>3.3375150755158504E-2</v>
      </c>
      <c r="AE2034" s="13">
        <f t="shared" si="2706"/>
        <v>4.0529132591954523E-2</v>
      </c>
      <c r="AF2034" s="13">
        <f t="shared" si="2707"/>
        <v>2.4608287176086339E-2</v>
      </c>
      <c r="AG2034" s="13">
        <f t="shared" si="2708"/>
        <v>9.9610290016577188E-3</v>
      </c>
      <c r="AH2034" s="13">
        <f t="shared" si="2709"/>
        <v>2.8400093934969105E-3</v>
      </c>
      <c r="AI2034" s="13">
        <f t="shared" si="2710"/>
        <v>6.3854236192844166E-3</v>
      </c>
      <c r="AJ2034" s="13">
        <f t="shared" si="2711"/>
        <v>7.1784330874185304E-3</v>
      </c>
      <c r="AK2034" s="13">
        <f t="shared" si="2712"/>
        <v>5.379951241336731E-3</v>
      </c>
      <c r="AL2034" s="13">
        <f t="shared" si="2713"/>
        <v>3.3026479981012236E-4</v>
      </c>
      <c r="AM2034" s="13">
        <f t="shared" si="2714"/>
        <v>1.5008012045112207E-2</v>
      </c>
      <c r="AN2034" s="13">
        <f t="shared" si="2715"/>
        <v>1.8224987643658493E-2</v>
      </c>
      <c r="AO2034" s="13">
        <f t="shared" si="2716"/>
        <v>1.1065761861501142E-2</v>
      </c>
      <c r="AP2034" s="13">
        <f t="shared" si="2717"/>
        <v>4.4792379916212032E-3</v>
      </c>
      <c r="AQ2034" s="13">
        <f t="shared" si="2718"/>
        <v>1.3598412768613252E-3</v>
      </c>
      <c r="AR2034" s="13">
        <f t="shared" si="2719"/>
        <v>6.8975339237167138E-4</v>
      </c>
      <c r="AS2034" s="13">
        <f t="shared" si="2720"/>
        <v>1.5508285336016136E-3</v>
      </c>
      <c r="AT2034" s="13">
        <f t="shared" si="2721"/>
        <v>1.7434268299596622E-3</v>
      </c>
      <c r="AU2034" s="13">
        <f t="shared" si="2722"/>
        <v>1.3066293470730492E-3</v>
      </c>
      <c r="AV2034" s="13">
        <f t="shared" si="2723"/>
        <v>7.3445020230876738E-4</v>
      </c>
      <c r="AW2034" s="13">
        <f t="shared" si="2724"/>
        <v>2.5048042894709758E-5</v>
      </c>
      <c r="AX2034" s="13">
        <f t="shared" si="2725"/>
        <v>5.6239552593736189E-3</v>
      </c>
      <c r="AY2034" s="13">
        <f t="shared" si="2726"/>
        <v>6.8294531482571237E-3</v>
      </c>
      <c r="AZ2034" s="13">
        <f t="shared" si="2727"/>
        <v>4.1466750848080138E-3</v>
      </c>
      <c r="BA2034" s="13">
        <f t="shared" si="2728"/>
        <v>1.6785057198277222E-3</v>
      </c>
      <c r="BB2034" s="13">
        <f t="shared" si="2729"/>
        <v>5.0957358495779437E-4</v>
      </c>
      <c r="BC2034" s="13">
        <f t="shared" si="2730"/>
        <v>1.237601923755803E-4</v>
      </c>
      <c r="BD2034" s="13">
        <f t="shared" si="2731"/>
        <v>1.3960040160947742E-4</v>
      </c>
      <c r="BE2034" s="13">
        <f t="shared" si="2732"/>
        <v>3.1387491313933819E-4</v>
      </c>
      <c r="BF2034" s="13">
        <f t="shared" si="2733"/>
        <v>3.5285522091054936E-4</v>
      </c>
      <c r="BG2034" s="13">
        <f t="shared" si="2734"/>
        <v>2.6445101049657184E-4</v>
      </c>
      <c r="BH2034" s="13">
        <f t="shared" si="2735"/>
        <v>1.4864666754580913E-4</v>
      </c>
      <c r="BI2034" s="13">
        <f t="shared" si="2736"/>
        <v>6.684287341079602E-5</v>
      </c>
      <c r="BJ2034" s="14">
        <f t="shared" si="2737"/>
        <v>0.59868910237105921</v>
      </c>
      <c r="BK2034" s="14">
        <f t="shared" si="2738"/>
        <v>0.20324311453464325</v>
      </c>
      <c r="BL2034" s="14">
        <f t="shared" si="2739"/>
        <v>0.18690868542662514</v>
      </c>
      <c r="BM2034" s="14">
        <f t="shared" si="2740"/>
        <v>0.66359594117620446</v>
      </c>
      <c r="BN2034" s="14">
        <f t="shared" si="2741"/>
        <v>0.3277953816384015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1.8147</v>
      </c>
      <c r="F2035" s="10">
        <f>VLOOKUP(B2035,home!$B$2:$E$405,3,FALSE)</f>
        <v>0.77149999999999996</v>
      </c>
      <c r="G2035" s="10">
        <f>VLOOKUP(C2035,away!$B$2:$E$405,4,FALSE)</f>
        <v>1.1388</v>
      </c>
      <c r="H2035" s="10">
        <f>VLOOKUP(A2035,away!$A$2:$E$405,3,FALSE)</f>
        <v>1.2371000000000001</v>
      </c>
      <c r="I2035" s="10">
        <f>VLOOKUP(C2035,away!$B$2:$E$405,3,FALSE)</f>
        <v>0.97</v>
      </c>
      <c r="J2035" s="10">
        <f>VLOOKUP(B2035,home!$B$2:$E$405,4,FALSE)</f>
        <v>0.97</v>
      </c>
      <c r="K2035" s="12">
        <f t="shared" si="2686"/>
        <v>1.5943667477400001</v>
      </c>
      <c r="L2035" s="12">
        <f t="shared" si="2687"/>
        <v>1.1639873900000002</v>
      </c>
      <c r="M2035" s="13">
        <f t="shared" si="2688"/>
        <v>6.3396023663953444E-2</v>
      </c>
      <c r="N2035" s="13">
        <f t="shared" si="2689"/>
        <v>0.10107651206874552</v>
      </c>
      <c r="O2035" s="13">
        <f t="shared" si="2690"/>
        <v>7.3792172120983407E-2</v>
      </c>
      <c r="P2035" s="13">
        <f t="shared" si="2691"/>
        <v>0.11765178547320261</v>
      </c>
      <c r="Q2035" s="13">
        <f t="shared" si="2692"/>
        <v>8.0576514909974362E-2</v>
      </c>
      <c r="R2035" s="13">
        <f t="shared" si="2693"/>
        <v>4.2946578914767136E-2</v>
      </c>
      <c r="S2035" s="13">
        <f t="shared" si="2694"/>
        <v>5.4585216173829748E-2</v>
      </c>
      <c r="T2035" s="13">
        <f t="shared" si="2695"/>
        <v>9.3790047285357156E-2</v>
      </c>
      <c r="U2035" s="13">
        <f t="shared" si="2696"/>
        <v>6.847259735089653E-2</v>
      </c>
      <c r="V2035" s="13">
        <f t="shared" si="2697"/>
        <v>1.1255609793330417E-2</v>
      </c>
      <c r="W2035" s="13">
        <f t="shared" si="2698"/>
        <v>4.2822838673746477E-2</v>
      </c>
      <c r="X2035" s="13">
        <f t="shared" si="2699"/>
        <v>4.9845244220245229E-2</v>
      </c>
      <c r="Y2035" s="13">
        <f t="shared" si="2700"/>
        <v>2.9009617861917927E-2</v>
      </c>
      <c r="Z2035" s="13">
        <f t="shared" si="2701"/>
        <v>1.6663092100142954E-2</v>
      </c>
      <c r="AA2035" s="13">
        <f t="shared" si="2702"/>
        <v>2.6567079958997007E-2</v>
      </c>
      <c r="AB2035" s="13">
        <f t="shared" si="2703"/>
        <v>2.1178834435587303E-2</v>
      </c>
      <c r="AC2035" s="13">
        <f t="shared" si="2704"/>
        <v>1.3055260726943128E-3</v>
      </c>
      <c r="AD2035" s="13">
        <f t="shared" si="2705"/>
        <v>1.7068827506313975E-2</v>
      </c>
      <c r="AE2035" s="13">
        <f t="shared" si="2706"/>
        <v>1.9867899979434611E-2</v>
      </c>
      <c r="AF2035" s="13">
        <f t="shared" si="2707"/>
        <v>1.1562992520921578E-2</v>
      </c>
      <c r="AG2035" s="13">
        <f t="shared" si="2708"/>
        <v>4.4863924950056793E-3</v>
      </c>
      <c r="AH2035" s="13">
        <f t="shared" si="2709"/>
        <v>4.8489072707437568E-3</v>
      </c>
      <c r="AI2035" s="13">
        <f t="shared" si="2710"/>
        <v>7.7309365153485623E-3</v>
      </c>
      <c r="AJ2035" s="13">
        <f t="shared" si="2711"/>
        <v>6.1629740544803507E-3</v>
      </c>
      <c r="AK2035" s="13">
        <f t="shared" si="2712"/>
        <v>3.2753469665492796E-3</v>
      </c>
      <c r="AL2035" s="13">
        <f t="shared" si="2713"/>
        <v>9.6913001514723295E-5</v>
      </c>
      <c r="AM2035" s="13">
        <f t="shared" si="2714"/>
        <v>5.4427941997953712E-3</v>
      </c>
      <c r="AN2035" s="13">
        <f t="shared" si="2715"/>
        <v>6.3353438149269534E-3</v>
      </c>
      <c r="AO2035" s="13">
        <f t="shared" si="2716"/>
        <v>3.6871301559447353E-3</v>
      </c>
      <c r="AP2035" s="13">
        <f t="shared" si="2717"/>
        <v>1.4305910022694693E-3</v>
      </c>
      <c r="AQ2035" s="13">
        <f t="shared" si="2718"/>
        <v>4.1629747172228113E-4</v>
      </c>
      <c r="AR2035" s="13">
        <f t="shared" si="2719"/>
        <v>1.1288133836850089E-3</v>
      </c>
      <c r="AS2035" s="13">
        <f t="shared" si="2720"/>
        <v>1.7997425233512523E-3</v>
      </c>
      <c r="AT2035" s="13">
        <f t="shared" si="2721"/>
        <v>1.4347248168624593E-3</v>
      </c>
      <c r="AU2035" s="13">
        <f t="shared" si="2722"/>
        <v>7.6249251338762205E-4</v>
      </c>
      <c r="AV2035" s="13">
        <f t="shared" si="2723"/>
        <v>3.0392317718648044E-4</v>
      </c>
      <c r="AW2035" s="13">
        <f t="shared" si="2724"/>
        <v>4.9959265777953691E-6</v>
      </c>
      <c r="AX2035" s="13">
        <f t="shared" si="2725"/>
        <v>1.4463016811576484E-3</v>
      </c>
      <c r="AY2035" s="13">
        <f t="shared" si="2726"/>
        <v>1.6834769190033035E-3</v>
      </c>
      <c r="AZ2035" s="13">
        <f t="shared" si="2727"/>
        <v>9.7977295253794876E-4</v>
      </c>
      <c r="BA2035" s="13">
        <f t="shared" si="2728"/>
        <v>3.8014778727241382E-4</v>
      </c>
      <c r="BB2035" s="13">
        <f t="shared" si="2729"/>
        <v>1.106218076803731E-4</v>
      </c>
      <c r="BC2035" s="13">
        <f t="shared" si="2730"/>
        <v>2.5752477839791871E-5</v>
      </c>
      <c r="BD2035" s="13">
        <f t="shared" si="2731"/>
        <v>2.189874240454306E-4</v>
      </c>
      <c r="BE2035" s="13">
        <f t="shared" si="2732"/>
        <v>3.4914626707127346E-4</v>
      </c>
      <c r="BF2035" s="13">
        <f t="shared" si="2733"/>
        <v>2.7833359915799396E-4</v>
      </c>
      <c r="BG2035" s="13">
        <f t="shared" si="2734"/>
        <v>1.4792194509209987E-4</v>
      </c>
      <c r="BH2035" s="13">
        <f t="shared" si="2735"/>
        <v>5.8960457628966559E-5</v>
      </c>
      <c r="BI2035" s="13">
        <f t="shared" si="2736"/>
        <v>1.8800918615031491E-5</v>
      </c>
      <c r="BJ2035" s="14">
        <f t="shared" si="2737"/>
        <v>0.4720451177918128</v>
      </c>
      <c r="BK2035" s="14">
        <f t="shared" si="2738"/>
        <v>0.24997455109752861</v>
      </c>
      <c r="BL2035" s="14">
        <f t="shared" si="2739"/>
        <v>0.26147727461443704</v>
      </c>
      <c r="BM2035" s="14">
        <f t="shared" si="2740"/>
        <v>0.5190419674598693</v>
      </c>
      <c r="BN2035" s="14">
        <f t="shared" si="2741"/>
        <v>0.47943958715162649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1.8147</v>
      </c>
      <c r="F2036" s="10">
        <f>VLOOKUP(B2036,home!$B$2:$E$405,3,FALSE)</f>
        <v>0.77149999999999996</v>
      </c>
      <c r="G2036" s="10">
        <f>VLOOKUP(C2036,away!$B$2:$E$405,4,FALSE)</f>
        <v>1.0653999999999999</v>
      </c>
      <c r="H2036" s="10">
        <f>VLOOKUP(A2036,away!$A$2:$E$405,3,FALSE)</f>
        <v>1.2371000000000001</v>
      </c>
      <c r="I2036" s="10">
        <f>VLOOKUP(C2036,away!$B$2:$E$405,3,FALSE)</f>
        <v>0.75449999999999995</v>
      </c>
      <c r="J2036" s="10">
        <f>VLOOKUP(B2036,home!$B$2:$E$405,4,FALSE)</f>
        <v>0.75449999999999995</v>
      </c>
      <c r="K2036" s="12">
        <f t="shared" si="2686"/>
        <v>1.49160373467</v>
      </c>
      <c r="L2036" s="12">
        <f t="shared" si="2687"/>
        <v>0.70424422627499994</v>
      </c>
      <c r="M2036" s="13">
        <f t="shared" si="2688"/>
        <v>0.11126417381805682</v>
      </c>
      <c r="N2036" s="13">
        <f t="shared" si="2689"/>
        <v>0.16596205720198559</v>
      </c>
      <c r="O2036" s="13">
        <f t="shared" si="2690"/>
        <v>7.8357152002624539E-2</v>
      </c>
      <c r="P2036" s="13">
        <f t="shared" si="2691"/>
        <v>0.11687782056521961</v>
      </c>
      <c r="Q2036" s="13">
        <f t="shared" si="2692"/>
        <v>0.12377481216799897</v>
      </c>
      <c r="R2036" s="13">
        <f t="shared" si="2693"/>
        <v>2.7591285942600435E-2</v>
      </c>
      <c r="S2036" s="13">
        <f t="shared" si="2694"/>
        <v>3.0693673604258488E-2</v>
      </c>
      <c r="T2036" s="13">
        <f t="shared" si="2695"/>
        <v>8.7167696827585892E-2</v>
      </c>
      <c r="U2036" s="13">
        <f t="shared" si="2696"/>
        <v>4.1155265156330674E-2</v>
      </c>
      <c r="V2036" s="13">
        <f t="shared" si="2697"/>
        <v>3.5824745866857204E-3</v>
      </c>
      <c r="W2036" s="13">
        <f t="shared" si="2698"/>
        <v>6.1540990695954999E-2</v>
      </c>
      <c r="X2036" s="13">
        <f t="shared" si="2699"/>
        <v>4.33398873768698E-2</v>
      </c>
      <c r="Y2036" s="13">
        <f t="shared" si="2700"/>
        <v>1.5260932726284652E-2</v>
      </c>
      <c r="Z2036" s="13">
        <f t="shared" si="2701"/>
        <v>6.4770012735263097E-3</v>
      </c>
      <c r="AA2036" s="13">
        <f t="shared" si="2702"/>
        <v>9.6611192890541878E-3</v>
      </c>
      <c r="AB2036" s="13">
        <f t="shared" si="2703"/>
        <v>7.2052808063228033E-3</v>
      </c>
      <c r="AC2036" s="13">
        <f t="shared" si="2704"/>
        <v>2.3520139477173799E-4</v>
      </c>
      <c r="AD2036" s="13">
        <f t="shared" si="2705"/>
        <v>2.2948692889344546E-2</v>
      </c>
      <c r="AE2036" s="13">
        <f t="shared" si="2706"/>
        <v>1.6161484467879045E-2</v>
      </c>
      <c r="AF2036" s="13">
        <f t="shared" si="2707"/>
        <v>5.6908160622684521E-3</v>
      </c>
      <c r="AG2036" s="13">
        <f t="shared" si="2708"/>
        <v>1.3359081182151961E-3</v>
      </c>
      <c r="AH2036" s="13">
        <f t="shared" si="2709"/>
        <v>1.1403476876141812E-3</v>
      </c>
      <c r="AI2036" s="13">
        <f t="shared" si="2710"/>
        <v>1.7009468696676112E-3</v>
      </c>
      <c r="AJ2036" s="13">
        <f t="shared" si="2711"/>
        <v>1.2685693516357277E-3</v>
      </c>
      <c r="AK2036" s="13">
        <f t="shared" si="2712"/>
        <v>6.307342608625839E-4</v>
      </c>
      <c r="AL2036" s="13">
        <f t="shared" si="2713"/>
        <v>9.882723421745054E-6</v>
      </c>
      <c r="AM2036" s="13">
        <f t="shared" si="2714"/>
        <v>6.846071203908238E-3</v>
      </c>
      <c r="AN2036" s="13">
        <f t="shared" si="2715"/>
        <v>4.8213061180199151E-3</v>
      </c>
      <c r="AO2036" s="13">
        <f t="shared" si="2716"/>
        <v>1.6976884983599288E-3</v>
      </c>
      <c r="AP2036" s="13">
        <f t="shared" si="2717"/>
        <v>3.9852910766115159E-4</v>
      </c>
      <c r="AQ2036" s="13">
        <f t="shared" si="2718"/>
        <v>7.0165455768223458E-5</v>
      </c>
      <c r="AR2036" s="13">
        <f t="shared" si="2719"/>
        <v>1.606166549896669E-4</v>
      </c>
      <c r="AS2036" s="13">
        <f t="shared" si="2720"/>
        <v>2.3957640243279003E-4</v>
      </c>
      <c r="AT2036" s="13">
        <f t="shared" si="2721"/>
        <v>1.786765283037763E-4</v>
      </c>
      <c r="AU2036" s="13">
        <f t="shared" si="2722"/>
        <v>8.8838192305260873E-5</v>
      </c>
      <c r="AV2036" s="13">
        <f t="shared" si="2723"/>
        <v>3.3127844855964691E-5</v>
      </c>
      <c r="AW2036" s="13">
        <f t="shared" si="2724"/>
        <v>2.8837054471001234E-7</v>
      </c>
      <c r="AX2036" s="13">
        <f t="shared" si="2725"/>
        <v>1.7019375625943792E-3</v>
      </c>
      <c r="AY2036" s="13">
        <f t="shared" si="2726"/>
        <v>1.198579701937638E-3</v>
      </c>
      <c r="AZ2036" s="13">
        <f t="shared" si="2727"/>
        <v>4.2204641740999581E-4</v>
      </c>
      <c r="BA2036" s="13">
        <f t="shared" si="2728"/>
        <v>9.9074584227012736E-5</v>
      </c>
      <c r="BB2036" s="13">
        <f t="shared" si="2729"/>
        <v>1.7443175978117477E-5</v>
      </c>
      <c r="BC2036" s="13">
        <f t="shared" si="2730"/>
        <v>2.4568511940976014E-6</v>
      </c>
      <c r="BD2036" s="13">
        <f t="shared" si="2731"/>
        <v>1.8852225320012751E-5</v>
      </c>
      <c r="BE2036" s="13">
        <f t="shared" si="2732"/>
        <v>2.8120049694171353E-5</v>
      </c>
      <c r="BF2036" s="13">
        <f t="shared" si="2733"/>
        <v>2.0971985571465998E-5</v>
      </c>
      <c r="BG2036" s="13">
        <f t="shared" si="2734"/>
        <v>1.0427297333948011E-5</v>
      </c>
      <c r="BH2036" s="13">
        <f t="shared" si="2735"/>
        <v>3.8883489114578456E-6</v>
      </c>
      <c r="BI2036" s="13">
        <f t="shared" si="2736"/>
        <v>1.1599751516061102E-6</v>
      </c>
      <c r="BJ2036" s="14">
        <f t="shared" si="2737"/>
        <v>0.56045857721144543</v>
      </c>
      <c r="BK2036" s="14">
        <f t="shared" si="2738"/>
        <v>0.26386180639435175</v>
      </c>
      <c r="BL2036" s="14">
        <f t="shared" si="2739"/>
        <v>0.16949495687158286</v>
      </c>
      <c r="BM2036" s="14">
        <f t="shared" si="2740"/>
        <v>0.37526674872102783</v>
      </c>
      <c r="BN2036" s="14">
        <f t="shared" si="2741"/>
        <v>0.62382730169848599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1.8147</v>
      </c>
      <c r="F2037" s="10">
        <f>VLOOKUP(B2037,home!$B$2:$E$405,3,FALSE)</f>
        <v>0.62450000000000006</v>
      </c>
      <c r="G2037" s="10">
        <f>VLOOKUP(C2037,away!$B$2:$E$405,4,FALSE)</f>
        <v>1.1021000000000001</v>
      </c>
      <c r="H2037" s="10">
        <f>VLOOKUP(A2037,away!$A$2:$E$405,3,FALSE)</f>
        <v>1.2371000000000001</v>
      </c>
      <c r="I2037" s="10">
        <f>VLOOKUP(C2037,away!$B$2:$E$405,3,FALSE)</f>
        <v>0.75449999999999995</v>
      </c>
      <c r="J2037" s="10">
        <f>VLOOKUP(B2037,home!$B$2:$E$405,4,FALSE)</f>
        <v>1.4550000000000001</v>
      </c>
      <c r="K2037" s="12">
        <f t="shared" si="2686"/>
        <v>1.2489880533150002</v>
      </c>
      <c r="L2037" s="12">
        <f t="shared" si="2687"/>
        <v>1.35808528725</v>
      </c>
      <c r="M2037" s="13">
        <f t="shared" si="2688"/>
        <v>7.3750069560826872E-2</v>
      </c>
      <c r="N2037" s="13">
        <f t="shared" si="2689"/>
        <v>9.2112955812622993E-2</v>
      </c>
      <c r="O2037" s="13">
        <f t="shared" si="2690"/>
        <v>0.10015888440422306</v>
      </c>
      <c r="P2037" s="13">
        <f t="shared" si="2691"/>
        <v>0.12509725005423267</v>
      </c>
      <c r="Q2037" s="13">
        <f t="shared" si="2692"/>
        <v>5.7523990682749326E-2</v>
      </c>
      <c r="R2037" s="13">
        <f t="shared" si="2693"/>
        <v>6.8012153648374415E-2</v>
      </c>
      <c r="S2037" s="13">
        <f t="shared" si="2694"/>
        <v>5.3048499019462361E-2</v>
      </c>
      <c r="T2037" s="13">
        <f t="shared" si="2695"/>
        <v>7.8122485410147949E-2</v>
      </c>
      <c r="U2037" s="13">
        <f t="shared" si="2696"/>
        <v>8.4946367387043836E-2</v>
      </c>
      <c r="V2037" s="13">
        <f t="shared" si="2697"/>
        <v>9.9980641620744399E-3</v>
      </c>
      <c r="W2037" s="13">
        <f t="shared" si="2698"/>
        <v>2.3948925713919107E-2</v>
      </c>
      <c r="X2037" s="13">
        <f t="shared" si="2699"/>
        <v>3.2524683657516748E-2</v>
      </c>
      <c r="Y2037" s="13">
        <f t="shared" si="2700"/>
        <v>2.2085647173867004E-2</v>
      </c>
      <c r="Z2037" s="13">
        <f t="shared" si="2701"/>
        <v>3.0788768408014561E-2</v>
      </c>
      <c r="AA2037" s="13">
        <f t="shared" si="2702"/>
        <v>3.845480391789248E-2</v>
      </c>
      <c r="AB2037" s="13">
        <f t="shared" si="2703"/>
        <v>2.401479534300929E-2</v>
      </c>
      <c r="AC2037" s="13">
        <f t="shared" si="2704"/>
        <v>1.0599399600478702E-3</v>
      </c>
      <c r="AD2037" s="13">
        <f t="shared" si="2705"/>
        <v>7.4779805266033403E-3</v>
      </c>
      <c r="AE2037" s="13">
        <f t="shared" si="2706"/>
        <v>1.0155735331522005E-2</v>
      </c>
      <c r="AF2037" s="13">
        <f t="shared" si="2707"/>
        <v>6.8961773674725176E-3</v>
      </c>
      <c r="AG2037" s="13">
        <f t="shared" si="2708"/>
        <v>3.1218656736769542E-3</v>
      </c>
      <c r="AH2037" s="13">
        <f t="shared" si="2709"/>
        <v>1.0453443346868046E-2</v>
      </c>
      <c r="AI2037" s="13">
        <f t="shared" si="2710"/>
        <v>1.3056225856243359E-2</v>
      </c>
      <c r="AJ2037" s="13">
        <f t="shared" si="2711"/>
        <v>8.153535057915183E-3</v>
      </c>
      <c r="AK2037" s="13">
        <f t="shared" si="2712"/>
        <v>3.3945559598736992E-3</v>
      </c>
      <c r="AL2037" s="13">
        <f t="shared" si="2713"/>
        <v>7.1916175816062562E-5</v>
      </c>
      <c r="AM2037" s="13">
        <f t="shared" si="2714"/>
        <v>1.8679816681299569E-3</v>
      </c>
      <c r="AN2037" s="13">
        <f t="shared" si="2715"/>
        <v>2.5368784203400069E-3</v>
      </c>
      <c r="AO2037" s="13">
        <f t="shared" si="2716"/>
        <v>1.7226486291028924E-3</v>
      </c>
      <c r="AP2037" s="13">
        <f t="shared" si="2717"/>
        <v>7.7983458609533999E-4</v>
      </c>
      <c r="AQ2037" s="13">
        <f t="shared" si="2718"/>
        <v>2.6477046946619368E-4</v>
      </c>
      <c r="AR2037" s="13">
        <f t="shared" si="2719"/>
        <v>2.8393335220965768E-3</v>
      </c>
      <c r="AS2037" s="13">
        <f t="shared" si="2720"/>
        <v>3.5462936484754264E-3</v>
      </c>
      <c r="AT2037" s="13">
        <f t="shared" si="2721"/>
        <v>2.2146392002463365E-3</v>
      </c>
      <c r="AU2037" s="13">
        <f t="shared" si="2722"/>
        <v>9.2201930117025404E-4</v>
      </c>
      <c r="AV2037" s="13">
        <f t="shared" si="2723"/>
        <v>2.8789777302187298E-4</v>
      </c>
      <c r="AW2037" s="13">
        <f t="shared" si="2724"/>
        <v>3.3885150069760901E-6</v>
      </c>
      <c r="AX2037" s="13">
        <f t="shared" si="2725"/>
        <v>3.8884779788429021E-4</v>
      </c>
      <c r="AY2037" s="13">
        <f t="shared" si="2726"/>
        <v>5.2808847328621622E-4</v>
      </c>
      <c r="AZ2037" s="13">
        <f t="shared" si="2727"/>
        <v>3.5859459296816248E-4</v>
      </c>
      <c r="BA2037" s="13">
        <f t="shared" si="2728"/>
        <v>1.6233401359915458E-4</v>
      </c>
      <c r="BB2037" s="13">
        <f t="shared" si="2729"/>
        <v>5.5115858872313313E-5</v>
      </c>
      <c r="BC2037" s="13">
        <f t="shared" si="2730"/>
        <v>1.497040740572721E-5</v>
      </c>
      <c r="BD2037" s="13">
        <f t="shared" si="2731"/>
        <v>6.426761803258465E-4</v>
      </c>
      <c r="BE2037" s="13">
        <f t="shared" si="2732"/>
        <v>8.0269487137709901E-4</v>
      </c>
      <c r="BF2037" s="13">
        <f t="shared" si="2733"/>
        <v>5.012781524036088E-4</v>
      </c>
      <c r="BG2037" s="13">
        <f t="shared" si="2734"/>
        <v>2.0869680791330786E-4</v>
      </c>
      <c r="BH2037" s="13">
        <f t="shared" si="2735"/>
        <v>6.5164954962174186E-5</v>
      </c>
      <c r="BI2037" s="13">
        <f t="shared" si="2736"/>
        <v>1.627805004851312E-5</v>
      </c>
      <c r="BJ2037" s="14">
        <f t="shared" si="2737"/>
        <v>0.34265051226724824</v>
      </c>
      <c r="BK2037" s="14">
        <f t="shared" si="2738"/>
        <v>0.26355382740574651</v>
      </c>
      <c r="BL2037" s="14">
        <f t="shared" si="2739"/>
        <v>0.36269173738348431</v>
      </c>
      <c r="BM2037" s="14">
        <f t="shared" si="2740"/>
        <v>0.482504841343185</v>
      </c>
      <c r="BN2037" s="14">
        <f t="shared" si="2741"/>
        <v>0.51665530416302929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1.8147</v>
      </c>
      <c r="F2038" s="10">
        <f>VLOOKUP(B2038,home!$B$2:$E$405,3,FALSE)</f>
        <v>0.9919</v>
      </c>
      <c r="G2038" s="10">
        <f>VLOOKUP(C2038,away!$B$2:$E$405,4,FALSE)</f>
        <v>0.84499999999999997</v>
      </c>
      <c r="H2038" s="10">
        <f>VLOOKUP(A2038,away!$A$2:$E$405,3,FALSE)</f>
        <v>1.2371000000000001</v>
      </c>
      <c r="I2038" s="10">
        <f>VLOOKUP(C2038,away!$B$2:$E$405,3,FALSE)</f>
        <v>0.91610000000000003</v>
      </c>
      <c r="J2038" s="10">
        <f>VLOOKUP(B2038,home!$B$2:$E$405,4,FALSE)</f>
        <v>0.75449999999999995</v>
      </c>
      <c r="K2038" s="12">
        <f t="shared" si="2686"/>
        <v>1.5210007858499999</v>
      </c>
      <c r="L2038" s="12">
        <f t="shared" si="2687"/>
        <v>0.8550803653950001</v>
      </c>
      <c r="M2038" s="13">
        <f t="shared" si="2688"/>
        <v>9.2913980822025344E-2</v>
      </c>
      <c r="N2038" s="13">
        <f t="shared" si="2689"/>
        <v>0.14132223784675238</v>
      </c>
      <c r="O2038" s="13">
        <f t="shared" si="2690"/>
        <v>7.9448920671601475E-2</v>
      </c>
      <c r="P2038" s="13">
        <f t="shared" si="2691"/>
        <v>0.12084187077644014</v>
      </c>
      <c r="Q2038" s="13">
        <f t="shared" si="2692"/>
        <v>0.1074756174114955</v>
      </c>
      <c r="R2038" s="13">
        <f t="shared" si="2693"/>
        <v>3.3967606059055681E-2</v>
      </c>
      <c r="S2038" s="13">
        <f t="shared" si="2694"/>
        <v>3.9291066865171545E-2</v>
      </c>
      <c r="T2038" s="13">
        <f t="shared" si="2695"/>
        <v>9.1900290207274818E-2</v>
      </c>
      <c r="U2038" s="13">
        <f t="shared" si="2696"/>
        <v>5.1664755509266906E-2</v>
      </c>
      <c r="V2038" s="13">
        <f t="shared" si="2697"/>
        <v>5.6778992817790941E-3</v>
      </c>
      <c r="W2038" s="13">
        <f t="shared" si="2698"/>
        <v>5.4490166180866176E-2</v>
      </c>
      <c r="X2038" s="13">
        <f t="shared" si="2699"/>
        <v>4.6593471208369333E-2</v>
      </c>
      <c r="Y2038" s="13">
        <f t="shared" si="2700"/>
        <v>1.992058119293693E-2</v>
      </c>
      <c r="Z2038" s="13">
        <f t="shared" si="2701"/>
        <v>9.6816776668569183E-3</v>
      </c>
      <c r="AA2038" s="13">
        <f t="shared" si="2702"/>
        <v>1.4725839339635767E-2</v>
      </c>
      <c r="AB2038" s="13">
        <f t="shared" si="2703"/>
        <v>1.1199006603943424E-2</v>
      </c>
      <c r="AC2038" s="13">
        <f t="shared" si="2704"/>
        <v>4.6153439801261862E-4</v>
      </c>
      <c r="AD2038" s="13">
        <f t="shared" si="2705"/>
        <v>2.0719896395548641E-2</v>
      </c>
      <c r="AE2038" s="13">
        <f t="shared" si="2706"/>
        <v>1.7717176580852277E-2</v>
      </c>
      <c r="AF2038" s="13">
        <f t="shared" si="2707"/>
        <v>7.5748049122614514E-3</v>
      </c>
      <c r="AG2038" s="13">
        <f t="shared" si="2708"/>
        <v>2.1590223173907882E-3</v>
      </c>
      <c r="AH2038" s="13">
        <f t="shared" si="2709"/>
        <v>2.0696531192531558E-3</v>
      </c>
      <c r="AI2038" s="13">
        <f t="shared" si="2710"/>
        <v>3.1479440208209536E-3</v>
      </c>
      <c r="AJ2038" s="13">
        <f t="shared" si="2711"/>
        <v>2.3940126647402399E-3</v>
      </c>
      <c r="AK2038" s="13">
        <f t="shared" si="2712"/>
        <v>1.2137650481349187E-3</v>
      </c>
      <c r="AL2038" s="13">
        <f t="shared" si="2713"/>
        <v>2.4010457668519956E-5</v>
      </c>
      <c r="AM2038" s="13">
        <f t="shared" si="2714"/>
        <v>6.3029957400720016E-3</v>
      </c>
      <c r="AN2038" s="13">
        <f t="shared" si="2715"/>
        <v>5.3895679005038959E-3</v>
      </c>
      <c r="AO2038" s="13">
        <f t="shared" si="2716"/>
        <v>2.3042568448420173E-3</v>
      </c>
      <c r="AP2038" s="13">
        <f t="shared" si="2717"/>
        <v>6.5677492828381423E-4</v>
      </c>
      <c r="AQ2038" s="13">
        <f t="shared" si="2718"/>
        <v>1.4039883641479966E-4</v>
      </c>
      <c r="AR2038" s="13">
        <f t="shared" si="2719"/>
        <v>3.5394394909037813E-4</v>
      </c>
      <c r="AS2038" s="13">
        <f t="shared" si="2720"/>
        <v>5.3834902471331747E-4</v>
      </c>
      <c r="AT2038" s="13">
        <f t="shared" si="2721"/>
        <v>4.0941464482526857E-4</v>
      </c>
      <c r="AU2038" s="13">
        <f t="shared" si="2722"/>
        <v>2.075733321725773E-4</v>
      </c>
      <c r="AV2038" s="13">
        <f t="shared" si="2723"/>
        <v>7.8929800338998297E-5</v>
      </c>
      <c r="AW2038" s="13">
        <f t="shared" si="2724"/>
        <v>8.6742974439389642E-7</v>
      </c>
      <c r="AX2038" s="13">
        <f t="shared" si="2725"/>
        <v>1.5978102456431216E-3</v>
      </c>
      <c r="AY2038" s="13">
        <f t="shared" si="2726"/>
        <v>1.3662561686763955E-3</v>
      </c>
      <c r="AZ2038" s="13">
        <f t="shared" si="2727"/>
        <v>5.8412941196749253E-4</v>
      </c>
      <c r="BA2038" s="13">
        <f t="shared" si="2728"/>
        <v>1.6649253034104337E-4</v>
      </c>
      <c r="BB2038" s="13">
        <f t="shared" si="2729"/>
        <v>3.5591123419889365E-5</v>
      </c>
      <c r="BC2038" s="13">
        <f t="shared" si="2730"/>
        <v>6.086654163739511E-6</v>
      </c>
      <c r="BD2038" s="13">
        <f t="shared" si="2731"/>
        <v>5.0441753552924961E-5</v>
      </c>
      <c r="BE2038" s="13">
        <f t="shared" si="2732"/>
        <v>7.6721946793650885E-5</v>
      </c>
      <c r="BF2038" s="13">
        <f t="shared" si="2733"/>
        <v>5.8347070682542456E-5</v>
      </c>
      <c r="BG2038" s="13">
        <f t="shared" si="2734"/>
        <v>2.9581980120064177E-5</v>
      </c>
      <c r="BH2038" s="13">
        <f t="shared" si="2735"/>
        <v>1.1248553752404174E-5</v>
      </c>
      <c r="BI2038" s="13">
        <f t="shared" si="2736"/>
        <v>3.4218118194165367E-6</v>
      </c>
      <c r="BJ2038" s="14">
        <f t="shared" si="2737"/>
        <v>0.52842362463807657</v>
      </c>
      <c r="BK2038" s="14">
        <f t="shared" si="2738"/>
        <v>0.26057661876977367</v>
      </c>
      <c r="BL2038" s="14">
        <f t="shared" si="2739"/>
        <v>0.20164947690431406</v>
      </c>
      <c r="BM2038" s="14">
        <f t="shared" si="2740"/>
        <v>0.42299577565271862</v>
      </c>
      <c r="BN2038" s="14">
        <f t="shared" si="2741"/>
        <v>0.57597023358737054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1.8147</v>
      </c>
      <c r="F2039" s="10">
        <f>VLOOKUP(B2039,home!$B$2:$E$405,3,FALSE)</f>
        <v>1.6899</v>
      </c>
      <c r="G2039" s="10">
        <f>VLOOKUP(C2039,away!$B$2:$E$405,4,FALSE)</f>
        <v>0.84499999999999997</v>
      </c>
      <c r="H2039" s="10">
        <f>VLOOKUP(A2039,away!$A$2:$E$405,3,FALSE)</f>
        <v>1.2371000000000001</v>
      </c>
      <c r="I2039" s="10">
        <f>VLOOKUP(C2039,away!$B$2:$E$405,3,FALSE)</f>
        <v>1.2395</v>
      </c>
      <c r="J2039" s="10">
        <f>VLOOKUP(B2039,home!$B$2:$E$405,4,FALSE)</f>
        <v>0.97</v>
      </c>
      <c r="K2039" s="12">
        <f t="shared" si="2686"/>
        <v>2.5913289928499998</v>
      </c>
      <c r="L2039" s="12">
        <f t="shared" si="2687"/>
        <v>1.4873838865000002</v>
      </c>
      <c r="M2039" s="13">
        <f t="shared" si="2688"/>
        <v>1.692924161202318E-2</v>
      </c>
      <c r="N2039" s="13">
        <f t="shared" si="2689"/>
        <v>4.3869234616198335E-2</v>
      </c>
      <c r="O2039" s="13">
        <f t="shared" si="2690"/>
        <v>2.5180281184388569E-2</v>
      </c>
      <c r="P2039" s="13">
        <f t="shared" si="2691"/>
        <v>6.5250392681221417E-2</v>
      </c>
      <c r="Q2039" s="13">
        <f t="shared" si="2692"/>
        <v>5.683980977754681E-2</v>
      </c>
      <c r="R2039" s="13">
        <f t="shared" si="2693"/>
        <v>1.8726372245599348E-2</v>
      </c>
      <c r="S2039" s="13">
        <f t="shared" si="2694"/>
        <v>6.2873663254203765E-2</v>
      </c>
      <c r="T2039" s="13">
        <f t="shared" si="2695"/>
        <v>8.4542617174848289E-2</v>
      </c>
      <c r="U2039" s="13">
        <f t="shared" si="2696"/>
        <v>4.8526191330923146E-2</v>
      </c>
      <c r="V2039" s="13">
        <f t="shared" si="2697"/>
        <v>2.6926002492962314E-2</v>
      </c>
      <c r="W2039" s="13">
        <f t="shared" si="2698"/>
        <v>4.9096882341545307E-2</v>
      </c>
      <c r="X2039" s="13">
        <f t="shared" si="2699"/>
        <v>7.3025911672200891E-2</v>
      </c>
      <c r="Y2039" s="13">
        <f t="shared" si="2700"/>
        <v>5.4308782159101947E-2</v>
      </c>
      <c r="Z2039" s="13">
        <f t="shared" si="2701"/>
        <v>9.2844347769017663E-3</v>
      </c>
      <c r="AA2039" s="13">
        <f t="shared" si="2702"/>
        <v>2.4059025019610367E-2</v>
      </c>
      <c r="AB2039" s="13">
        <f t="shared" si="2703"/>
        <v>3.1172424536509948E-2</v>
      </c>
      <c r="AC2039" s="13">
        <f t="shared" si="2704"/>
        <v>6.4863073767047917E-3</v>
      </c>
      <c r="AD2039" s="13">
        <f t="shared" si="2705"/>
        <v>3.1806543667547899E-2</v>
      </c>
      <c r="AE2039" s="13">
        <f t="shared" si="2706"/>
        <v>4.7308540536369369E-2</v>
      </c>
      <c r="AF2039" s="13">
        <f t="shared" si="2707"/>
        <v>3.518298044381394E-2</v>
      </c>
      <c r="AG2039" s="13">
        <f t="shared" si="2708"/>
        <v>1.7443532730391162E-2</v>
      </c>
      <c r="AH2039" s="13">
        <f t="shared" si="2709"/>
        <v>3.4523796706059785E-3</v>
      </c>
      <c r="AI2039" s="13">
        <f t="shared" si="2710"/>
        <v>8.9462515347672033E-3</v>
      </c>
      <c r="AJ2039" s="13">
        <f t="shared" si="2711"/>
        <v>1.1591340489685536E-2</v>
      </c>
      <c r="AK2039" s="13">
        <f t="shared" si="2712"/>
        <v>1.0012325558972746E-2</v>
      </c>
      <c r="AL2039" s="13">
        <f t="shared" si="2713"/>
        <v>1.000007237372073E-3</v>
      </c>
      <c r="AM2039" s="13">
        <f t="shared" si="2714"/>
        <v>1.6484243753613289E-2</v>
      </c>
      <c r="AN2039" s="13">
        <f t="shared" si="2715"/>
        <v>2.4518398540262682E-2</v>
      </c>
      <c r="AO2039" s="13">
        <f t="shared" si="2716"/>
        <v>1.8234135455785921E-2</v>
      </c>
      <c r="AP2039" s="13">
        <f t="shared" si="2717"/>
        <v>9.0403864203981062E-3</v>
      </c>
      <c r="AQ2039" s="13">
        <f t="shared" si="2718"/>
        <v>3.3616312723583905E-3</v>
      </c>
      <c r="AR2039" s="13">
        <f t="shared" si="2719"/>
        <v>1.0270027784279022E-3</v>
      </c>
      <c r="AS2039" s="13">
        <f t="shared" si="2720"/>
        <v>2.6613020754777273E-3</v>
      </c>
      <c r="AT2039" s="13">
        <f t="shared" si="2721"/>
        <v>3.4481546134586577E-3</v>
      </c>
      <c r="AU2039" s="13">
        <f t="shared" si="2722"/>
        <v>2.9784343405616343E-3</v>
      </c>
      <c r="AV2039" s="13">
        <f t="shared" si="2723"/>
        <v>1.9295258149993591E-3</v>
      </c>
      <c r="AW2039" s="13">
        <f t="shared" si="2724"/>
        <v>1.0706469121099155E-4</v>
      </c>
      <c r="AX2039" s="13">
        <f t="shared" si="2725"/>
        <v>7.1193497939907677E-3</v>
      </c>
      <c r="AY2039" s="13">
        <f t="shared" si="2726"/>
        <v>1.0589206165938964E-2</v>
      </c>
      <c r="AZ2039" s="13">
        <f t="shared" si="2727"/>
        <v>7.875107311022032E-3</v>
      </c>
      <c r="BA2039" s="13">
        <f t="shared" si="2728"/>
        <v>3.9044359062908392E-3</v>
      </c>
      <c r="BB2039" s="13">
        <f t="shared" si="2729"/>
        <v>1.4518487632222549E-3</v>
      </c>
      <c r="BC2039" s="13">
        <f t="shared" si="2730"/>
        <v>4.3189129121034723E-4</v>
      </c>
      <c r="BD2039" s="13">
        <f t="shared" si="2731"/>
        <v>2.5459123067073184E-4</v>
      </c>
      <c r="BE2039" s="13">
        <f t="shared" si="2732"/>
        <v>6.597296373624295E-4</v>
      </c>
      <c r="BF2039" s="13">
        <f t="shared" si="2733"/>
        <v>8.5478826836984023E-4</v>
      </c>
      <c r="BG2039" s="13">
        <f t="shared" si="2734"/>
        <v>7.3834587419160437E-4</v>
      </c>
      <c r="BH2039" s="13">
        <f t="shared" si="2735"/>
        <v>4.7832426763597092E-4</v>
      </c>
      <c r="BI2039" s="13">
        <f t="shared" si="2736"/>
        <v>2.4789910854176688E-4</v>
      </c>
      <c r="BJ2039" s="14">
        <f t="shared" si="2737"/>
        <v>0.59643546979365758</v>
      </c>
      <c r="BK2039" s="14">
        <f t="shared" si="2738"/>
        <v>0.19005482082042652</v>
      </c>
      <c r="BL2039" s="14">
        <f t="shared" si="2739"/>
        <v>0.19694468958076047</v>
      </c>
      <c r="BM2039" s="14">
        <f t="shared" si="2740"/>
        <v>0.75544194138004073</v>
      </c>
      <c r="BN2039" s="14">
        <f t="shared" si="2741"/>
        <v>0.22679533211697764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1.5906</v>
      </c>
      <c r="F2040" s="10">
        <f>VLOOKUP(B2040,home!$B$2:$E$405,3,FALSE)</f>
        <v>0.97799999999999998</v>
      </c>
      <c r="G2040" s="10">
        <f>VLOOKUP(C2040,away!$B$2:$E$405,4,FALSE)</f>
        <v>1.3360000000000001</v>
      </c>
      <c r="H2040" s="10">
        <f>VLOOKUP(A2040,away!$A$2:$E$405,3,FALSE)</f>
        <v>1.1812</v>
      </c>
      <c r="I2040" s="10">
        <f>VLOOKUP(C2040,away!$B$2:$E$405,3,FALSE)</f>
        <v>0.74080000000000001</v>
      </c>
      <c r="J2040" s="10">
        <f>VLOOKUP(B2040,home!$B$2:$E$405,4,FALSE)</f>
        <v>1.6932</v>
      </c>
      <c r="K2040" s="12">
        <f t="shared" si="2686"/>
        <v>2.0782906848000002</v>
      </c>
      <c r="L2040" s="12">
        <f t="shared" si="2687"/>
        <v>1.4816058078720002</v>
      </c>
      <c r="M2040" s="13">
        <f t="shared" si="2688"/>
        <v>2.8441768493290845E-2</v>
      </c>
      <c r="N2040" s="13">
        <f t="shared" si="2689"/>
        <v>5.9110262518844485E-2</v>
      </c>
      <c r="O2040" s="13">
        <f t="shared" si="2690"/>
        <v>4.2139489385810594E-2</v>
      </c>
      <c r="P2040" s="13">
        <f t="shared" si="2691"/>
        <v>8.7578108252758607E-2</v>
      </c>
      <c r="Q2040" s="13">
        <f t="shared" si="2692"/>
        <v>6.1424153984498568E-2</v>
      </c>
      <c r="R2040" s="13">
        <f t="shared" si="2693"/>
        <v>3.1217056107388747E-2</v>
      </c>
      <c r="S2040" s="13">
        <f t="shared" si="2694"/>
        <v>6.7417793015764615E-2</v>
      </c>
      <c r="T2040" s="13">
        <f t="shared" si="2695"/>
        <v>9.1006383287057152E-2</v>
      </c>
      <c r="U2040" s="13">
        <f t="shared" si="2696"/>
        <v>6.4878116914864961E-2</v>
      </c>
      <c r="V2040" s="13">
        <f t="shared" si="2697"/>
        <v>2.3065930799351136E-2</v>
      </c>
      <c r="W2040" s="13">
        <f t="shared" si="2698"/>
        <v>4.2552415682568068E-2</v>
      </c>
      <c r="X2040" s="13">
        <f t="shared" si="2699"/>
        <v>6.3045906214276443E-2</v>
      </c>
      <c r="Y2040" s="13">
        <f t="shared" si="2700"/>
        <v>4.6704590404812715E-2</v>
      </c>
      <c r="Z2040" s="13">
        <f t="shared" si="2701"/>
        <v>1.5417123877791086E-2</v>
      </c>
      <c r="AA2040" s="13">
        <f t="shared" si="2702"/>
        <v>3.2041264941620864E-2</v>
      </c>
      <c r="AB2040" s="13">
        <f t="shared" si="2703"/>
        <v>3.3295531228689744E-2</v>
      </c>
      <c r="AC2040" s="13">
        <f t="shared" si="2704"/>
        <v>4.4390492651958519E-3</v>
      </c>
      <c r="AD2040" s="13">
        <f t="shared" si="2705"/>
        <v>2.2109072282204659E-2</v>
      </c>
      <c r="AE2040" s="13">
        <f t="shared" si="2706"/>
        <v>3.2756929899976285E-2</v>
      </c>
      <c r="AF2040" s="13">
        <f t="shared" si="2707"/>
        <v>2.4266428793930428E-2</v>
      </c>
      <c r="AG2040" s="13">
        <f t="shared" si="2708"/>
        <v>1.1984427279133219E-2</v>
      </c>
      <c r="AH2040" s="13">
        <f t="shared" si="2709"/>
        <v>5.7105250695043408E-3</v>
      </c>
      <c r="AI2040" s="13">
        <f t="shared" si="2710"/>
        <v>1.1868131057267741E-2</v>
      </c>
      <c r="AJ2040" s="13">
        <f t="shared" si="2711"/>
        <v>1.2332713111152567E-2</v>
      </c>
      <c r="AK2040" s="13">
        <f t="shared" si="2712"/>
        <v>8.5436542590730715E-3</v>
      </c>
      <c r="AL2040" s="13">
        <f t="shared" si="2713"/>
        <v>5.4675016031911956E-4</v>
      </c>
      <c r="AM2040" s="13">
        <f t="shared" si="2714"/>
        <v>9.189815794735174E-3</v>
      </c>
      <c r="AN2040" s="13">
        <f t="shared" si="2715"/>
        <v>1.3615684454753476E-2</v>
      </c>
      <c r="AO2040" s="13">
        <f t="shared" si="2716"/>
        <v>1.0086538583157631E-2</v>
      </c>
      <c r="AP2040" s="13">
        <f t="shared" si="2717"/>
        <v>4.9814247153771203E-3</v>
      </c>
      <c r="AQ2040" s="13">
        <f t="shared" si="2718"/>
        <v>1.8451269474449665E-3</v>
      </c>
      <c r="AR2040" s="13">
        <f t="shared" si="2719"/>
        <v>1.692149421795258E-3</v>
      </c>
      <c r="AS2040" s="13">
        <f t="shared" si="2720"/>
        <v>3.5167783806067899E-3</v>
      </c>
      <c r="AT2040" s="13">
        <f t="shared" si="2721"/>
        <v>3.654443874460562E-3</v>
      </c>
      <c r="AU2040" s="13">
        <f t="shared" si="2722"/>
        <v>2.5316655541386028E-3</v>
      </c>
      <c r="AV2040" s="13">
        <f t="shared" si="2723"/>
        <v>1.3153842345488219E-3</v>
      </c>
      <c r="AW2040" s="13">
        <f t="shared" si="2724"/>
        <v>4.6765478363797776E-5</v>
      </c>
      <c r="AX2040" s="13">
        <f t="shared" si="2725"/>
        <v>3.183184760204333E-3</v>
      </c>
      <c r="AY2040" s="13">
        <f t="shared" si="2726"/>
        <v>4.7162250282483812E-3</v>
      </c>
      <c r="AZ2040" s="13">
        <f t="shared" si="2727"/>
        <v>3.4937931965420455E-3</v>
      </c>
      <c r="BA2040" s="13">
        <f t="shared" si="2728"/>
        <v>1.7254747638334584E-3</v>
      </c>
      <c r="BB2040" s="13">
        <f t="shared" si="2729"/>
        <v>6.3911835785805476E-4</v>
      </c>
      <c r="BC2040" s="13">
        <f t="shared" si="2730"/>
        <v>1.8938429418402191E-4</v>
      </c>
      <c r="BD2040" s="13">
        <f t="shared" si="2731"/>
        <v>4.1784973518651733E-4</v>
      </c>
      <c r="BE2040" s="13">
        <f t="shared" si="2732"/>
        <v>8.6841321228428559E-4</v>
      </c>
      <c r="BF2040" s="13">
        <f t="shared" si="2733"/>
        <v>9.0240754482383821E-4</v>
      </c>
      <c r="BG2040" s="13">
        <f t="shared" si="2734"/>
        <v>6.2515506476687401E-4</v>
      </c>
      <c r="BH2040" s="13">
        <f t="shared" si="2735"/>
        <v>3.2481348691513367E-4</v>
      </c>
      <c r="BI2040" s="13">
        <f t="shared" si="2736"/>
        <v>1.3501136883062594E-4</v>
      </c>
      <c r="BJ2040" s="14">
        <f t="shared" si="2737"/>
        <v>0.5086263412436407</v>
      </c>
      <c r="BK2040" s="14">
        <f t="shared" si="2738"/>
        <v>0.2162056250149286</v>
      </c>
      <c r="BL2040" s="14">
        <f t="shared" si="2739"/>
        <v>0.2580105539537299</v>
      </c>
      <c r="BM2040" s="14">
        <f t="shared" si="2740"/>
        <v>0.68367934579761402</v>
      </c>
      <c r="BN2040" s="14">
        <f t="shared" si="2741"/>
        <v>0.30991083874259179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1.5906</v>
      </c>
      <c r="F2041" s="10">
        <f>VLOOKUP(B2041,home!$B$2:$E$405,3,FALSE)</f>
        <v>1.8075000000000001</v>
      </c>
      <c r="G2041" s="10">
        <f>VLOOKUP(C2041,away!$B$2:$E$405,4,FALSE)</f>
        <v>1.1875</v>
      </c>
      <c r="H2041" s="10">
        <f>VLOOKUP(A2041,away!$A$2:$E$405,3,FALSE)</f>
        <v>1.1812</v>
      </c>
      <c r="I2041" s="10">
        <f>VLOOKUP(C2041,away!$B$2:$E$405,3,FALSE)</f>
        <v>1.5991</v>
      </c>
      <c r="J2041" s="10">
        <f>VLOOKUP(B2041,home!$B$2:$E$405,4,FALSE)</f>
        <v>0.63490000000000002</v>
      </c>
      <c r="K2041" s="12">
        <f t="shared" si="2686"/>
        <v>3.4140737812499999</v>
      </c>
      <c r="L2041" s="12">
        <f t="shared" si="2687"/>
        <v>1.1992352585080002</v>
      </c>
      <c r="M2041" s="13">
        <f t="shared" si="2688"/>
        <v>9.9189417702874403E-3</v>
      </c>
      <c r="N2041" s="13">
        <f t="shared" si="2689"/>
        <v>3.3863999035683809E-2</v>
      </c>
      <c r="O2041" s="13">
        <f t="shared" si="2690"/>
        <v>1.1895144698016457E-2</v>
      </c>
      <c r="P2041" s="13">
        <f t="shared" si="2691"/>
        <v>4.0610901637672933E-2</v>
      </c>
      <c r="Q2041" s="13">
        <f t="shared" si="2692"/>
        <v>5.7807095618001694E-2</v>
      </c>
      <c r="R2041" s="13">
        <f t="shared" si="2693"/>
        <v>7.1325384634579204E-3</v>
      </c>
      <c r="S2041" s="13">
        <f t="shared" si="2694"/>
        <v>4.1568076767148777E-2</v>
      </c>
      <c r="T2041" s="13">
        <f t="shared" si="2695"/>
        <v>6.9324307257050938E-2</v>
      </c>
      <c r="U2041" s="13">
        <f t="shared" si="2696"/>
        <v>2.4351012561848847E-2</v>
      </c>
      <c r="V2041" s="13">
        <f t="shared" si="2697"/>
        <v>1.8910138645756813E-2</v>
      </c>
      <c r="W2041" s="13">
        <f t="shared" si="2698"/>
        <v>6.5785896506543776E-2</v>
      </c>
      <c r="X2041" s="13">
        <f t="shared" si="2699"/>
        <v>7.8892766603205558E-2</v>
      </c>
      <c r="Y2041" s="13">
        <f t="shared" si="2700"/>
        <v>4.7305493675903296E-2</v>
      </c>
      <c r="Z2041" s="13">
        <f t="shared" si="2701"/>
        <v>2.85119720268107E-3</v>
      </c>
      <c r="AA2041" s="13">
        <f t="shared" si="2702"/>
        <v>9.7341976148467829E-3</v>
      </c>
      <c r="AB2041" s="13">
        <f t="shared" si="2703"/>
        <v>1.6616634429177348E-2</v>
      </c>
      <c r="AC2041" s="13">
        <f t="shared" si="2704"/>
        <v>4.8389598802643565E-3</v>
      </c>
      <c r="AD2041" s="13">
        <f t="shared" si="2705"/>
        <v>5.6149476109754272E-2</v>
      </c>
      <c r="AE2041" s="13">
        <f t="shared" si="2706"/>
        <v>6.7336431497569932E-2</v>
      </c>
      <c r="AF2041" s="13">
        <f t="shared" si="2707"/>
        <v>4.0376111416997283E-2</v>
      </c>
      <c r="AG2041" s="13">
        <f t="shared" si="2708"/>
        <v>1.6140152137570179E-2</v>
      </c>
      <c r="AH2041" s="13">
        <f t="shared" si="2709"/>
        <v>8.5481405360363007E-4</v>
      </c>
      <c r="AI2041" s="13">
        <f t="shared" si="2710"/>
        <v>2.9183982482521853E-3</v>
      </c>
      <c r="AJ2041" s="13">
        <f t="shared" si="2711"/>
        <v>4.9818134713018577E-3</v>
      </c>
      <c r="AK2041" s="13">
        <f t="shared" si="2712"/>
        <v>5.6694262518165736E-3</v>
      </c>
      <c r="AL2041" s="13">
        <f t="shared" si="2713"/>
        <v>7.9248181218173033E-4</v>
      </c>
      <c r="AM2041" s="13">
        <f t="shared" si="2714"/>
        <v>3.8339690843447058E-2</v>
      </c>
      <c r="AN2041" s="13">
        <f t="shared" si="2715"/>
        <v>4.5978309059758041E-2</v>
      </c>
      <c r="AO2041" s="13">
        <f t="shared" si="2716"/>
        <v>2.7569404675519844E-2</v>
      </c>
      <c r="AP2041" s="13">
        <f t="shared" si="2717"/>
        <v>1.1020734047652898E-2</v>
      </c>
      <c r="AQ2041" s="13">
        <f t="shared" si="2718"/>
        <v>3.3041132111462359E-3</v>
      </c>
      <c r="AR2041" s="13">
        <f t="shared" si="2719"/>
        <v>2.05024630509924E-4</v>
      </c>
      <c r="AS2041" s="13">
        <f t="shared" si="2720"/>
        <v>6.9996921553440027E-4</v>
      </c>
      <c r="AT2041" s="13">
        <f t="shared" si="2721"/>
        <v>1.1948732732190634E-3</v>
      </c>
      <c r="AU2041" s="13">
        <f t="shared" si="2722"/>
        <v>1.3597951713378573E-3</v>
      </c>
      <c r="AV2041" s="13">
        <f t="shared" si="2723"/>
        <v>1.1606102605837326E-3</v>
      </c>
      <c r="AW2041" s="13">
        <f t="shared" si="2724"/>
        <v>9.0128904847725002E-5</v>
      </c>
      <c r="AX2041" s="13">
        <f t="shared" si="2725"/>
        <v>2.1815755548307218E-2</v>
      </c>
      <c r="AY2041" s="13">
        <f t="shared" si="2726"/>
        <v>2.616222324452154E-2</v>
      </c>
      <c r="AZ2041" s="13">
        <f t="shared" si="2727"/>
        <v>1.5687330277893909E-2</v>
      </c>
      <c r="BA2041" s="13">
        <f t="shared" si="2728"/>
        <v>6.270933193703491E-3</v>
      </c>
      <c r="BB2041" s="13">
        <f t="shared" si="2729"/>
        <v>1.8800810474093514E-3</v>
      </c>
      <c r="BC2041" s="13">
        <f t="shared" si="2730"/>
        <v>4.5093189618118868E-4</v>
      </c>
      <c r="BD2041" s="13">
        <f t="shared" si="2731"/>
        <v>4.0978794295012616E-5</v>
      </c>
      <c r="BE2041" s="13">
        <f t="shared" si="2732"/>
        <v>1.3990462718983964E-4</v>
      </c>
      <c r="BF2041" s="13">
        <f t="shared" si="2733"/>
        <v>2.3882235978219373E-4</v>
      </c>
      <c r="BG2041" s="13">
        <f t="shared" si="2734"/>
        <v>2.7178571896954734E-4</v>
      </c>
      <c r="BH2041" s="13">
        <f t="shared" si="2735"/>
        <v>2.319741243130281E-4</v>
      </c>
      <c r="BI2041" s="13">
        <f t="shared" si="2736"/>
        <v>1.5839535514910747E-4</v>
      </c>
      <c r="BJ2041" s="14">
        <f t="shared" si="2737"/>
        <v>0.73146123690382148</v>
      </c>
      <c r="BK2041" s="14">
        <f t="shared" si="2738"/>
        <v>0.14280172375783359</v>
      </c>
      <c r="BL2041" s="14">
        <f t="shared" si="2739"/>
        <v>8.9856113323205311E-2</v>
      </c>
      <c r="BM2041" s="14">
        <f t="shared" si="2740"/>
        <v>0.77966955562474738</v>
      </c>
      <c r="BN2041" s="14">
        <f t="shared" si="2741"/>
        <v>0.16122862122312026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1.5906</v>
      </c>
      <c r="F2042" s="10">
        <f>VLOOKUP(B2042,home!$B$2:$E$405,3,FALSE)</f>
        <v>0.90810000000000002</v>
      </c>
      <c r="G2042" s="10">
        <f>VLOOKUP(C2042,away!$B$2:$E$405,4,FALSE)</f>
        <v>1.2574000000000001</v>
      </c>
      <c r="H2042" s="10">
        <f>VLOOKUP(A2042,away!$A$2:$E$405,3,FALSE)</f>
        <v>1.1812</v>
      </c>
      <c r="I2042" s="10">
        <f>VLOOKUP(C2042,away!$B$2:$E$405,3,FALSE)</f>
        <v>0.74080000000000001</v>
      </c>
      <c r="J2042" s="10">
        <f>VLOOKUP(B2042,home!$B$2:$E$405,4,FALSE)</f>
        <v>0.94069999999999998</v>
      </c>
      <c r="K2042" s="12">
        <f t="shared" si="2686"/>
        <v>1.8162185615640003</v>
      </c>
      <c r="L2042" s="12">
        <f t="shared" si="2687"/>
        <v>0.8231435054720001</v>
      </c>
      <c r="M2042" s="13">
        <f t="shared" si="2688"/>
        <v>7.1406807786213555E-2</v>
      </c>
      <c r="N2042" s="13">
        <f t="shared" si="2689"/>
        <v>0.12969036972335382</v>
      </c>
      <c r="O2042" s="13">
        <f t="shared" si="2690"/>
        <v>5.8778050075709139E-2</v>
      </c>
      <c r="P2042" s="13">
        <f t="shared" si="2691"/>
        <v>0.10675378556004123</v>
      </c>
      <c r="Q2042" s="13">
        <f t="shared" si="2692"/>
        <v>0.11777302837382655</v>
      </c>
      <c r="R2042" s="13">
        <f t="shared" si="2693"/>
        <v>2.4191385092063991E-2</v>
      </c>
      <c r="S2042" s="13">
        <f t="shared" si="2694"/>
        <v>3.9899454564329216E-2</v>
      </c>
      <c r="T2042" s="13">
        <f t="shared" si="2695"/>
        <v>9.6944103425684922E-2</v>
      </c>
      <c r="U2042" s="13">
        <f t="shared" si="2696"/>
        <v>4.3936842634149265E-2</v>
      </c>
      <c r="V2042" s="13">
        <f t="shared" si="2697"/>
        <v>6.6277804729384347E-3</v>
      </c>
      <c r="W2042" s="13">
        <f t="shared" si="2698"/>
        <v>7.1300520061382489E-2</v>
      </c>
      <c r="X2042" s="13">
        <f t="shared" si="2699"/>
        <v>5.8690560025303047E-2</v>
      </c>
      <c r="Y2042" s="13">
        <f t="shared" si="2700"/>
        <v>2.4155376658671398E-2</v>
      </c>
      <c r="Z2042" s="13">
        <f t="shared" si="2701"/>
        <v>6.6376605089682131E-3</v>
      </c>
      <c r="AA2042" s="13">
        <f t="shared" si="2702"/>
        <v>1.2055442221748418E-2</v>
      </c>
      <c r="AB2042" s="13">
        <f t="shared" si="2703"/>
        <v>1.0947658965500916E-2</v>
      </c>
      <c r="AC2042" s="13">
        <f t="shared" si="2704"/>
        <v>6.1928676452795302E-4</v>
      </c>
      <c r="AD2042" s="13">
        <f t="shared" si="2705"/>
        <v>3.2374331996162312E-2</v>
      </c>
      <c r="AE2042" s="13">
        <f t="shared" si="2706"/>
        <v>2.6648721126635383E-2</v>
      </c>
      <c r="AF2042" s="13">
        <f t="shared" si="2707"/>
        <v>1.0967860862262199E-2</v>
      </c>
      <c r="AG2042" s="13">
        <f t="shared" si="2708"/>
        <v>3.0093744792305537E-3</v>
      </c>
      <c r="AH2042" s="13">
        <f t="shared" si="2709"/>
        <v>1.3659367848712887E-3</v>
      </c>
      <c r="AI2042" s="13">
        <f t="shared" si="2710"/>
        <v>2.4808397426062871E-3</v>
      </c>
      <c r="AJ2042" s="13">
        <f t="shared" si="2711"/>
        <v>2.252873594393598E-3</v>
      </c>
      <c r="AK2042" s="13">
        <f t="shared" si="2712"/>
        <v>1.3639036129983531E-3</v>
      </c>
      <c r="AL2042" s="13">
        <f t="shared" si="2713"/>
        <v>3.7033559409921092E-5</v>
      </c>
      <c r="AM2042" s="13">
        <f t="shared" si="2714"/>
        <v>1.1759772537933064E-2</v>
      </c>
      <c r="AN2042" s="13">
        <f t="shared" si="2715"/>
        <v>9.6799803904275821E-3</v>
      </c>
      <c r="AO2042" s="13">
        <f t="shared" si="2716"/>
        <v>3.9840064957383904E-3</v>
      </c>
      <c r="AP2042" s="13">
        <f t="shared" si="2717"/>
        <v>1.093136357575106E-3</v>
      </c>
      <c r="AQ2042" s="13">
        <f t="shared" si="2718"/>
        <v>2.2495202333331659E-4</v>
      </c>
      <c r="AR2042" s="13">
        <f t="shared" si="2719"/>
        <v>2.2487239867042126E-4</v>
      </c>
      <c r="AS2042" s="13">
        <f t="shared" si="2720"/>
        <v>4.0841742444863884E-4</v>
      </c>
      <c r="AT2042" s="13">
        <f t="shared" si="2721"/>
        <v>3.7088765357489036E-4</v>
      </c>
      <c r="AU2042" s="13">
        <f t="shared" si="2722"/>
        <v>2.2453768022587822E-4</v>
      </c>
      <c r="AV2042" s="13">
        <f t="shared" si="2723"/>
        <v>1.0195237564919051E-4</v>
      </c>
      <c r="AW2042" s="13">
        <f t="shared" si="2724"/>
        <v>1.5379301833859976E-6</v>
      </c>
      <c r="AX2042" s="13">
        <f t="shared" si="2725"/>
        <v>3.5597195271941059E-3</v>
      </c>
      <c r="AY2042" s="13">
        <f t="shared" si="2726"/>
        <v>2.9301600101116873E-3</v>
      </c>
      <c r="AZ2042" s="13">
        <f t="shared" si="2727"/>
        <v>1.2059710911586029E-3</v>
      </c>
      <c r="BA2042" s="13">
        <f t="shared" si="2728"/>
        <v>3.3089575715806178E-4</v>
      </c>
      <c r="BB2042" s="13">
        <f t="shared" si="2729"/>
        <v>6.8093673373224652E-5</v>
      </c>
      <c r="BC2042" s="13">
        <f t="shared" si="2730"/>
        <v>1.1210173000180311E-5</v>
      </c>
      <c r="BD2042" s="13">
        <f t="shared" si="2731"/>
        <v>3.0850375754244605E-5</v>
      </c>
      <c r="BE2042" s="13">
        <f t="shared" si="2732"/>
        <v>5.6031025076083035E-5</v>
      </c>
      <c r="BF2042" s="13">
        <f t="shared" si="2733"/>
        <v>5.0882293883319988E-5</v>
      </c>
      <c r="BG2042" s="13">
        <f t="shared" si="2734"/>
        <v>3.0804455535280055E-5</v>
      </c>
      <c r="BH2042" s="13">
        <f t="shared" si="2735"/>
        <v>1.3986905980512138E-5</v>
      </c>
      <c r="BI2042" s="13">
        <f t="shared" si="2736"/>
        <v>5.080655652131335E-6</v>
      </c>
      <c r="BJ2042" s="14">
        <f t="shared" si="2737"/>
        <v>0.60640214476951615</v>
      </c>
      <c r="BK2042" s="14">
        <f t="shared" si="2738"/>
        <v>0.22827430871757201</v>
      </c>
      <c r="BL2042" s="14">
        <f t="shared" si="2739"/>
        <v>0.15889123596849186</v>
      </c>
      <c r="BM2042" s="14">
        <f t="shared" si="2740"/>
        <v>0.48868330127341142</v>
      </c>
      <c r="BN2042" s="14">
        <f t="shared" si="2741"/>
        <v>0.50859342661120832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1.2153</v>
      </c>
      <c r="F2043" s="10">
        <f>VLOOKUP(B2043,home!$B$2:$E$405,3,FALSE)</f>
        <v>0.64</v>
      </c>
      <c r="G2043" s="10">
        <f>VLOOKUP(C2043,away!$B$2:$E$405,4,FALSE)</f>
        <v>1.1884999999999999</v>
      </c>
      <c r="H2043" s="10">
        <f>VLOOKUP(A2043,away!$A$2:$E$405,3,FALSE)</f>
        <v>0.91669999999999996</v>
      </c>
      <c r="I2043" s="10">
        <f>VLOOKUP(C2043,away!$B$2:$E$405,3,FALSE)</f>
        <v>1.2121</v>
      </c>
      <c r="J2043" s="10">
        <f>VLOOKUP(B2043,home!$B$2:$E$405,4,FALSE)</f>
        <v>1.0909</v>
      </c>
      <c r="K2043" s="12">
        <f t="shared" si="2686"/>
        <v>0.92440579199999995</v>
      </c>
      <c r="L2043" s="12">
        <f t="shared" si="2687"/>
        <v>1.2121339751629998</v>
      </c>
      <c r="M2043" s="13">
        <f t="shared" si="2688"/>
        <v>0.11806266133929434</v>
      </c>
      <c r="N2043" s="13">
        <f t="shared" si="2689"/>
        <v>0.10913780796097816</v>
      </c>
      <c r="O2043" s="13">
        <f t="shared" si="2690"/>
        <v>0.14310776300752184</v>
      </c>
      <c r="P2043" s="13">
        <f t="shared" si="2691"/>
        <v>0.13228964500431653</v>
      </c>
      <c r="Q2043" s="13">
        <f t="shared" si="2692"/>
        <v>5.0443810902655949E-2</v>
      </c>
      <c r="R2043" s="13">
        <f t="shared" si="2693"/>
        <v>8.6732890825495998E-2</v>
      </c>
      <c r="S2043" s="13">
        <f t="shared" si="2694"/>
        <v>3.7057758093971264E-2</v>
      </c>
      <c r="T2043" s="13">
        <f t="shared" si="2695"/>
        <v>6.114465703180702E-2</v>
      </c>
      <c r="U2043" s="13">
        <f t="shared" si="2696"/>
        <v>8.0176386635992164E-2</v>
      </c>
      <c r="V2043" s="13">
        <f t="shared" si="2697"/>
        <v>4.6137059829974144E-3</v>
      </c>
      <c r="W2043" s="13">
        <f t="shared" si="2698"/>
        <v>1.554351698965597E-2</v>
      </c>
      <c r="X2043" s="13">
        <f t="shared" si="2699"/>
        <v>1.8840825036685313E-2</v>
      </c>
      <c r="Y2043" s="13">
        <f t="shared" si="2700"/>
        <v>1.1418802073533973E-2</v>
      </c>
      <c r="Z2043" s="13">
        <f t="shared" si="2701"/>
        <v>3.504396124456232E-2</v>
      </c>
      <c r="AA2043" s="13">
        <f t="shared" si="2702"/>
        <v>3.2394840749096938E-2</v>
      </c>
      <c r="AB2043" s="13">
        <f t="shared" si="2703"/>
        <v>1.4972989209691411E-2</v>
      </c>
      <c r="AC2043" s="13">
        <f t="shared" si="2704"/>
        <v>3.2310465461799236E-4</v>
      </c>
      <c r="AD2043" s="13">
        <f t="shared" si="2705"/>
        <v>3.5921292833220948E-3</v>
      </c>
      <c r="AE2043" s="13">
        <f t="shared" si="2706"/>
        <v>4.3541419474926275E-3</v>
      </c>
      <c r="AF2043" s="13">
        <f t="shared" si="2707"/>
        <v>2.638901693619103E-3</v>
      </c>
      <c r="AG2043" s="13">
        <f t="shared" si="2708"/>
        <v>1.0662341333169656E-3</v>
      </c>
      <c r="AH2043" s="13">
        <f t="shared" si="2709"/>
        <v>1.0619494012207359E-2</v>
      </c>
      <c r="AI2043" s="13">
        <f t="shared" si="2710"/>
        <v>9.8167217729938014E-3</v>
      </c>
      <c r="AJ2043" s="13">
        <f t="shared" si="2711"/>
        <v>4.5373172327039888E-3</v>
      </c>
      <c r="AK2043" s="13">
        <f t="shared" si="2712"/>
        <v>1.3981074433509931E-3</v>
      </c>
      <c r="AL2043" s="13">
        <f t="shared" si="2713"/>
        <v>1.4481598017113445E-5</v>
      </c>
      <c r="AM2043" s="13">
        <f t="shared" si="2714"/>
        <v>6.6411702302315086E-4</v>
      </c>
      <c r="AN2043" s="13">
        <f t="shared" si="2715"/>
        <v>8.0499880709046924E-4</v>
      </c>
      <c r="AO2043" s="13">
        <f t="shared" si="2716"/>
        <v>4.878832020200218E-4</v>
      </c>
      <c r="AP2043" s="13">
        <f t="shared" si="2717"/>
        <v>1.971266016932607E-4</v>
      </c>
      <c r="AQ2043" s="13">
        <f t="shared" si="2718"/>
        <v>5.9735962830206355E-5</v>
      </c>
      <c r="AR2043" s="13">
        <f t="shared" si="2719"/>
        <v>2.5744498982473159E-3</v>
      </c>
      <c r="AS2043" s="13">
        <f t="shared" si="2720"/>
        <v>2.3798363971536296E-3</v>
      </c>
      <c r="AT2043" s="13">
        <f t="shared" si="2721"/>
        <v>1.0999672747706135E-3</v>
      </c>
      <c r="AU2043" s="13">
        <f t="shared" si="2722"/>
        <v>3.389387066028035E-4</v>
      </c>
      <c r="AV2043" s="13">
        <f t="shared" si="2723"/>
        <v>7.8329225879155036E-5</v>
      </c>
      <c r="AW2043" s="13">
        <f t="shared" si="2724"/>
        <v>4.5074121352331176E-7</v>
      </c>
      <c r="AX2043" s="13">
        <f t="shared" si="2725"/>
        <v>1.0231893710806629E-4</v>
      </c>
      <c r="AY2043" s="13">
        <f t="shared" si="2726"/>
        <v>1.2402425997125335E-4</v>
      </c>
      <c r="AZ2043" s="13">
        <f t="shared" si="2727"/>
        <v>7.5167009627802347E-5</v>
      </c>
      <c r="BA2043" s="13">
        <f t="shared" si="2728"/>
        <v>3.0370828727087855E-5</v>
      </c>
      <c r="BB2043" s="13">
        <f t="shared" si="2729"/>
        <v>9.2033783384899076E-6</v>
      </c>
      <c r="BC2043" s="13">
        <f t="shared" si="2730"/>
        <v>2.231145514072563E-6</v>
      </c>
      <c r="BD2043" s="13">
        <f t="shared" si="2731"/>
        <v>5.2009636483674984E-4</v>
      </c>
      <c r="BE2043" s="13">
        <f t="shared" si="2732"/>
        <v>4.8078009205323671E-4</v>
      </c>
      <c r="BF2043" s="13">
        <f t="shared" si="2733"/>
        <v>2.2221795088615254E-4</v>
      </c>
      <c r="BG2043" s="13">
        <f t="shared" si="2734"/>
        <v>6.8473186961843651E-5</v>
      </c>
      <c r="BH2043" s="13">
        <f t="shared" si="2735"/>
        <v>1.5824252656056785E-5</v>
      </c>
      <c r="BI2043" s="13">
        <f t="shared" si="2736"/>
        <v>2.9256061618660558E-6</v>
      </c>
      <c r="BJ2043" s="14">
        <f t="shared" si="2737"/>
        <v>0.28073800420901096</v>
      </c>
      <c r="BK2043" s="14">
        <f t="shared" si="2738"/>
        <v>0.29248538093318593</v>
      </c>
      <c r="BL2043" s="14">
        <f t="shared" si="2739"/>
        <v>0.39153834984526392</v>
      </c>
      <c r="BM2043" s="14">
        <f t="shared" si="2740"/>
        <v>0.35990754367300254</v>
      </c>
      <c r="BN2043" s="14">
        <f t="shared" si="2741"/>
        <v>0.63977457904026269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1.2153</v>
      </c>
      <c r="F2044" s="10">
        <f>VLOOKUP(B2044,home!$B$2:$E$405,3,FALSE)</f>
        <v>2.3771</v>
      </c>
      <c r="G2044" s="10">
        <f>VLOOKUP(C2044,away!$B$2:$E$405,4,FALSE)</f>
        <v>0.73140000000000005</v>
      </c>
      <c r="H2044" s="10">
        <f>VLOOKUP(A2044,away!$A$2:$E$405,3,FALSE)</f>
        <v>0.91669999999999996</v>
      </c>
      <c r="I2044" s="10">
        <f>VLOOKUP(C2044,away!$B$2:$E$405,3,FALSE)</f>
        <v>1.3332999999999999</v>
      </c>
      <c r="J2044" s="10">
        <f>VLOOKUP(B2044,home!$B$2:$E$405,4,FALSE)</f>
        <v>0.96970000000000001</v>
      </c>
      <c r="K2044" s="12">
        <f t="shared" si="2686"/>
        <v>2.1129338753820002</v>
      </c>
      <c r="L2044" s="12">
        <f t="shared" si="2687"/>
        <v>1.185202355867</v>
      </c>
      <c r="M2044" s="13">
        <f t="shared" si="2688"/>
        <v>3.6951973195207495E-2</v>
      </c>
      <c r="N2044" s="13">
        <f t="shared" si="2689"/>
        <v>7.807707592636158E-2</v>
      </c>
      <c r="O2044" s="13">
        <f t="shared" si="2690"/>
        <v>4.3795565684894157E-2</v>
      </c>
      <c r="P2044" s="13">
        <f t="shared" si="2691"/>
        <v>9.2537134327130358E-2</v>
      </c>
      <c r="Q2044" s="13">
        <f t="shared" si="2692"/>
        <v>8.2485849307790932E-2</v>
      </c>
      <c r="R2044" s="13">
        <f t="shared" si="2693"/>
        <v>2.5953303813132256E-2</v>
      </c>
      <c r="S2044" s="13">
        <f t="shared" si="2694"/>
        <v>5.7934126983156406E-2</v>
      </c>
      <c r="T2044" s="13">
        <f t="shared" si="2695"/>
        <v>9.7762422925284143E-2</v>
      </c>
      <c r="U2044" s="13">
        <f t="shared" si="2696"/>
        <v>5.4837614804847987E-2</v>
      </c>
      <c r="V2044" s="13">
        <f t="shared" si="2697"/>
        <v>1.6120197913366323E-2</v>
      </c>
      <c r="W2044" s="13">
        <f t="shared" si="2698"/>
        <v>5.8095715080695456E-2</v>
      </c>
      <c r="X2044" s="13">
        <f t="shared" si="2699"/>
        <v>6.885517837941825E-2</v>
      </c>
      <c r="Y2044" s="13">
        <f t="shared" si="2700"/>
        <v>4.080365981446453E-2</v>
      </c>
      <c r="Z2044" s="13">
        <f t="shared" si="2701"/>
        <v>1.0253305607285443E-2</v>
      </c>
      <c r="AA2044" s="13">
        <f t="shared" si="2702"/>
        <v>2.1664556752277627E-2</v>
      </c>
      <c r="AB2044" s="13">
        <f t="shared" si="2703"/>
        <v>2.2887887928511624E-2</v>
      </c>
      <c r="AC2044" s="13">
        <f t="shared" si="2704"/>
        <v>2.5230670900319063E-3</v>
      </c>
      <c r="AD2044" s="13">
        <f t="shared" si="2705"/>
        <v>3.0688101102135587E-2</v>
      </c>
      <c r="AE2044" s="13">
        <f t="shared" si="2706"/>
        <v>3.6371609723335772E-2</v>
      </c>
      <c r="AF2044" s="13">
        <f t="shared" si="2707"/>
        <v>2.1553858765386326E-2</v>
      </c>
      <c r="AG2044" s="13">
        <f t="shared" si="2708"/>
        <v>8.5152280622534833E-3</v>
      </c>
      <c r="AH2044" s="13">
        <f t="shared" si="2709"/>
        <v>3.0380604902947596E-3</v>
      </c>
      <c r="AI2044" s="13">
        <f t="shared" si="2710"/>
        <v>6.4192209254034464E-3</v>
      </c>
      <c r="AJ2044" s="13">
        <f t="shared" si="2711"/>
        <v>6.7816946734229671E-3</v>
      </c>
      <c r="AK2044" s="13">
        <f t="shared" si="2712"/>
        <v>4.7764241359910201E-3</v>
      </c>
      <c r="AL2044" s="13">
        <f t="shared" si="2713"/>
        <v>2.5273605497952157E-4</v>
      </c>
      <c r="AM2044" s="13">
        <f t="shared" si="2714"/>
        <v>1.2968385677969999E-2</v>
      </c>
      <c r="AN2044" s="13">
        <f t="shared" si="2715"/>
        <v>1.5370161257321902E-2</v>
      </c>
      <c r="AO2044" s="13">
        <f t="shared" si="2716"/>
        <v>9.1083756661168077E-3</v>
      </c>
      <c r="AP2044" s="13">
        <f t="shared" si="2717"/>
        <v>3.5984227658677637E-3</v>
      </c>
      <c r="AQ2044" s="13">
        <f t="shared" si="2718"/>
        <v>1.0662147848779808E-3</v>
      </c>
      <c r="AR2044" s="13">
        <f t="shared" si="2719"/>
        <v>7.2014329007275956E-4</v>
      </c>
      <c r="AS2044" s="13">
        <f t="shared" si="2720"/>
        <v>1.5216151527237798E-3</v>
      </c>
      <c r="AT2044" s="13">
        <f t="shared" si="2721"/>
        <v>1.6075361007423152E-3</v>
      </c>
      <c r="AU2044" s="13">
        <f t="shared" si="2722"/>
        <v>1.13220582771931E-3</v>
      </c>
      <c r="AV2044" s="13">
        <f t="shared" si="2723"/>
        <v>5.9806901182326156E-4</v>
      </c>
      <c r="AW2044" s="13">
        <f t="shared" si="2724"/>
        <v>1.7580981358784543E-5</v>
      </c>
      <c r="AX2044" s="13">
        <f t="shared" si="2725"/>
        <v>4.5668902346669262E-3</v>
      </c>
      <c r="AY2044" s="13">
        <f t="shared" si="2726"/>
        <v>5.412689065113236E-3</v>
      </c>
      <c r="AZ2044" s="13">
        <f t="shared" si="2727"/>
        <v>3.2075659157738798E-3</v>
      </c>
      <c r="BA2044" s="13">
        <f t="shared" si="2728"/>
        <v>1.2672048933246307E-3</v>
      </c>
      <c r="BB2044" s="13">
        <f t="shared" si="2729"/>
        <v>3.7547355623363595E-4</v>
      </c>
      <c r="BC2044" s="13">
        <f t="shared" si="2730"/>
        <v>8.9002428682773049E-5</v>
      </c>
      <c r="BD2044" s="13">
        <f t="shared" si="2731"/>
        <v>1.4225258732600781E-4</v>
      </c>
      <c r="BE2044" s="13">
        <f t="shared" si="2732"/>
        <v>3.0057031062185815E-4</v>
      </c>
      <c r="BF2044" s="13">
        <f t="shared" si="2733"/>
        <v>3.1754259562350714E-4</v>
      </c>
      <c r="BG2044" s="13">
        <f t="shared" si="2734"/>
        <v>2.2364883572321213E-4</v>
      </c>
      <c r="BH2044" s="13">
        <f t="shared" si="2735"/>
        <v>1.1813880029732972E-4</v>
      </c>
      <c r="BI2044" s="13">
        <f t="shared" si="2736"/>
        <v>4.992389462904343E-5</v>
      </c>
      <c r="BJ2044" s="14">
        <f t="shared" si="2737"/>
        <v>0.58023908533307567</v>
      </c>
      <c r="BK2044" s="14">
        <f t="shared" si="2738"/>
        <v>0.21173192462898527</v>
      </c>
      <c r="BL2044" s="14">
        <f t="shared" si="2739"/>
        <v>0.19688597561607821</v>
      </c>
      <c r="BM2044" s="14">
        <f t="shared" si="2740"/>
        <v>0.63391428084715329</v>
      </c>
      <c r="BN2044" s="14">
        <f t="shared" si="2741"/>
        <v>0.35980090225451683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1.5221</v>
      </c>
      <c r="F2045" s="10">
        <f>VLOOKUP(B2045,home!$B$2:$E$405,3,FALSE)</f>
        <v>0.65700000000000003</v>
      </c>
      <c r="G2045" s="10">
        <f>VLOOKUP(C2045,away!$B$2:$E$405,4,FALSE)</f>
        <v>1.3140000000000001</v>
      </c>
      <c r="H2045" s="10">
        <f>VLOOKUP(A2045,away!$A$2:$E$405,3,FALSE)</f>
        <v>1.1471</v>
      </c>
      <c r="I2045" s="10">
        <f>VLOOKUP(C2045,away!$B$2:$E$405,3,FALSE)</f>
        <v>0.54490000000000005</v>
      </c>
      <c r="J2045" s="10">
        <f>VLOOKUP(B2045,home!$B$2:$E$405,4,FALSE)</f>
        <v>0.54490000000000005</v>
      </c>
      <c r="K2045" s="12">
        <f t="shared" si="2686"/>
        <v>1.3140258858</v>
      </c>
      <c r="L2045" s="12">
        <f t="shared" si="2687"/>
        <v>0.34059235507100005</v>
      </c>
      <c r="M2045" s="13">
        <f t="shared" si="2688"/>
        <v>0.19116502076886294</v>
      </c>
      <c r="N2045" s="13">
        <f t="shared" si="2689"/>
        <v>0.25119578574978052</v>
      </c>
      <c r="O2045" s="13">
        <f t="shared" si="2690"/>
        <v>6.5109344630863666E-2</v>
      </c>
      <c r="P2045" s="13">
        <f t="shared" si="2691"/>
        <v>8.5555364252428101E-2</v>
      </c>
      <c r="Q2045" s="13">
        <f t="shared" si="2692"/>
        <v>0.16503888243954123</v>
      </c>
      <c r="R2045" s="13">
        <f t="shared" si="2693"/>
        <v>1.1087872512477615E-2</v>
      </c>
      <c r="S2045" s="13">
        <f t="shared" si="2694"/>
        <v>9.5725153102354261E-3</v>
      </c>
      <c r="T2045" s="13">
        <f t="shared" si="2695"/>
        <v>5.6210981648369261E-2</v>
      </c>
      <c r="U2045" s="13">
        <f t="shared" si="2696"/>
        <v>1.4569751499845867E-2</v>
      </c>
      <c r="V2045" s="13">
        <f t="shared" si="2697"/>
        <v>4.7601690523437732E-4</v>
      </c>
      <c r="W2045" s="13">
        <f t="shared" si="2698"/>
        <v>7.2288454563020063E-2</v>
      </c>
      <c r="X2045" s="13">
        <f t="shared" si="2699"/>
        <v>2.4620894984061982E-2</v>
      </c>
      <c r="Y2045" s="13">
        <f t="shared" si="2700"/>
        <v>4.1928443032887208E-3</v>
      </c>
      <c r="Z2045" s="13">
        <f t="shared" si="2701"/>
        <v>1.258814870583919E-3</v>
      </c>
      <c r="AA2045" s="13">
        <f t="shared" si="2702"/>
        <v>1.6541153253772465E-3</v>
      </c>
      <c r="AB2045" s="13">
        <f t="shared" si="2703"/>
        <v>1.0867751778220961E-3</v>
      </c>
      <c r="AC2045" s="13">
        <f t="shared" si="2704"/>
        <v>1.331500120741302E-5</v>
      </c>
      <c r="AD2045" s="13">
        <f t="shared" si="2705"/>
        <v>2.3747225135071378E-2</v>
      </c>
      <c r="AE2045" s="13">
        <f t="shared" si="2706"/>
        <v>8.0881233351552083E-3</v>
      </c>
      <c r="AF2045" s="13">
        <f t="shared" si="2707"/>
        <v>1.3773764874126118E-3</v>
      </c>
      <c r="AG2045" s="13">
        <f t="shared" si="2708"/>
        <v>1.5637463388909438E-4</v>
      </c>
      <c r="AH2045" s="13">
        <f t="shared" si="2709"/>
        <v>1.0718568034264329E-4</v>
      </c>
      <c r="AI2045" s="13">
        <f t="shared" si="2710"/>
        <v>1.4084475855731749E-4</v>
      </c>
      <c r="AJ2045" s="13">
        <f t="shared" si="2711"/>
        <v>9.2536829311783156E-5</v>
      </c>
      <c r="AK2045" s="13">
        <f t="shared" si="2712"/>
        <v>4.0531929701846414E-5</v>
      </c>
      <c r="AL2045" s="13">
        <f t="shared" si="2713"/>
        <v>2.3836364492625634E-7</v>
      </c>
      <c r="AM2045" s="13">
        <f t="shared" si="2714"/>
        <v>6.2408937086808388E-3</v>
      </c>
      <c r="AN2045" s="13">
        <f t="shared" si="2715"/>
        <v>2.1256006859873946E-3</v>
      </c>
      <c r="AO2045" s="13">
        <f t="shared" si="2716"/>
        <v>3.6198167179048998E-4</v>
      </c>
      <c r="AP2045" s="13">
        <f t="shared" si="2717"/>
        <v>4.1096063362553588E-5</v>
      </c>
      <c r="AQ2045" s="13">
        <f t="shared" si="2718"/>
        <v>3.4992512511997926E-6</v>
      </c>
      <c r="AR2045" s="13">
        <f t="shared" si="2719"/>
        <v>7.3013246595576599E-6</v>
      </c>
      <c r="AS2045" s="13">
        <f t="shared" si="2720"/>
        <v>9.5941296032886367E-6</v>
      </c>
      <c r="AT2045" s="13">
        <f t="shared" si="2721"/>
        <v>6.303467325220679E-6</v>
      </c>
      <c r="AU2045" s="13">
        <f t="shared" si="2722"/>
        <v>2.7609730785448191E-6</v>
      </c>
      <c r="AV2045" s="13">
        <f t="shared" si="2723"/>
        <v>9.0699752380120251E-7</v>
      </c>
      <c r="AW2045" s="13">
        <f t="shared" si="2724"/>
        <v>2.9633048603447958E-9</v>
      </c>
      <c r="AX2045" s="13">
        <f t="shared" si="2725"/>
        <v>1.3667826472888306E-3</v>
      </c>
      <c r="AY2045" s="13">
        <f t="shared" si="2726"/>
        <v>4.6551572071027884E-4</v>
      </c>
      <c r="AZ2045" s="13">
        <f t="shared" si="2727"/>
        <v>7.9275547819643885E-5</v>
      </c>
      <c r="BA2045" s="13">
        <f t="shared" si="2728"/>
        <v>9.0002151771453976E-6</v>
      </c>
      <c r="BB2045" s="13">
        <f t="shared" si="2729"/>
        <v>7.6635112083242747E-7</v>
      </c>
      <c r="BC2045" s="13">
        <f t="shared" si="2730"/>
        <v>5.2202666611123432E-8</v>
      </c>
      <c r="BD2045" s="13">
        <f t="shared" si="2731"/>
        <v>4.1446256015611811E-7</v>
      </c>
      <c r="BE2045" s="13">
        <f t="shared" si="2732"/>
        <v>5.4461453274007887E-7</v>
      </c>
      <c r="BF2045" s="13">
        <f t="shared" si="2733"/>
        <v>3.5781879690166772E-7</v>
      </c>
      <c r="BG2045" s="13">
        <f t="shared" si="2734"/>
        <v>1.5672772051820138E-7</v>
      </c>
      <c r="BH2045" s="13">
        <f t="shared" si="2735"/>
        <v>5.1486070445836114E-8</v>
      </c>
      <c r="BI2045" s="13">
        <f t="shared" si="2736"/>
        <v>1.35308058647902E-8</v>
      </c>
      <c r="BJ2045" s="14">
        <f t="shared" si="2737"/>
        <v>0.61761140734544573</v>
      </c>
      <c r="BK2045" s="14">
        <f t="shared" si="2738"/>
        <v>0.28724798632232351</v>
      </c>
      <c r="BL2045" s="14">
        <f t="shared" si="2739"/>
        <v>9.391736387697712E-2</v>
      </c>
      <c r="BM2045" s="14">
        <f t="shared" si="2740"/>
        <v>0.23041778930397097</v>
      </c>
      <c r="BN2045" s="14">
        <f t="shared" si="2741"/>
        <v>0.76915227035395417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1.5221</v>
      </c>
      <c r="F2046" s="10">
        <f>VLOOKUP(B2046,home!$B$2:$E$405,3,FALSE)</f>
        <v>1.3140000000000001</v>
      </c>
      <c r="G2046" s="10">
        <f>VLOOKUP(C2046,away!$B$2:$E$405,4,FALSE)</f>
        <v>0.98550000000000004</v>
      </c>
      <c r="H2046" s="10">
        <f>VLOOKUP(A2046,away!$A$2:$E$405,3,FALSE)</f>
        <v>1.1471</v>
      </c>
      <c r="I2046" s="10">
        <f>VLOOKUP(C2046,away!$B$2:$E$405,3,FALSE)</f>
        <v>0.65380000000000005</v>
      </c>
      <c r="J2046" s="10">
        <f>VLOOKUP(B2046,home!$B$2:$E$405,4,FALSE)</f>
        <v>1.6346000000000001</v>
      </c>
      <c r="K2046" s="12">
        <f t="shared" si="2686"/>
        <v>1.9710388287</v>
      </c>
      <c r="L2046" s="12">
        <f t="shared" si="2687"/>
        <v>1.2259074677080002</v>
      </c>
      <c r="M2046" s="13">
        <f t="shared" si="2688"/>
        <v>4.0886869916607581E-2</v>
      </c>
      <c r="N2046" s="13">
        <f t="shared" si="2689"/>
        <v>8.058960818963945E-2</v>
      </c>
      <c r="O2046" s="13">
        <f t="shared" si="2690"/>
        <v>5.0123519161974807E-2</v>
      </c>
      <c r="P2046" s="13">
        <f t="shared" si="2691"/>
        <v>9.8795402499340823E-2</v>
      </c>
      <c r="Q2046" s="13">
        <f t="shared" si="2692"/>
        <v>7.9422623465749465E-2</v>
      </c>
      <c r="R2046" s="13">
        <f t="shared" si="2693"/>
        <v>3.0723398224234991E-2</v>
      </c>
      <c r="S2046" s="13">
        <f t="shared" si="2694"/>
        <v>5.9680109867264484E-2</v>
      </c>
      <c r="T2046" s="13">
        <f t="shared" si="2695"/>
        <v>9.7364787211622908E-2</v>
      </c>
      <c r="U2046" s="13">
        <f t="shared" si="2696"/>
        <v>6.055701084957979E-2</v>
      </c>
      <c r="V2046" s="13">
        <f t="shared" si="2697"/>
        <v>1.602285767089897E-2</v>
      </c>
      <c r="W2046" s="13">
        <f t="shared" si="2698"/>
        <v>5.2181691576070652E-2</v>
      </c>
      <c r="X2046" s="13">
        <f t="shared" si="2699"/>
        <v>6.3969925380740658E-2</v>
      </c>
      <c r="Y2046" s="13">
        <f t="shared" si="2700"/>
        <v>3.9210604616486767E-2</v>
      </c>
      <c r="Z2046" s="13">
        <f t="shared" si="2701"/>
        <v>1.255468110548546E-2</v>
      </c>
      <c r="AA2046" s="13">
        <f t="shared" si="2702"/>
        <v>2.4745763940858076E-2</v>
      </c>
      <c r="AB2046" s="13">
        <f t="shared" si="2703"/>
        <v>2.4387430786637809E-2</v>
      </c>
      <c r="AC2046" s="13">
        <f t="shared" si="2704"/>
        <v>2.4197631721606981E-3</v>
      </c>
      <c r="AD2046" s="13">
        <f t="shared" si="2705"/>
        <v>2.5713035060920736E-2</v>
      </c>
      <c r="AE2046" s="13">
        <f t="shared" si="2706"/>
        <v>3.1521801698620365E-2</v>
      </c>
      <c r="AF2046" s="13">
        <f t="shared" si="2707"/>
        <v>1.9321406048974719E-2</v>
      </c>
      <c r="AG2046" s="13">
        <f t="shared" si="2708"/>
        <v>7.8954186540188768E-3</v>
      </c>
      <c r="AH2046" s="13">
        <f t="shared" si="2709"/>
        <v>3.8477193304767903E-3</v>
      </c>
      <c r="AI2046" s="13">
        <f t="shared" si="2710"/>
        <v>7.5840042023093196E-3</v>
      </c>
      <c r="AJ2046" s="13">
        <f t="shared" si="2711"/>
        <v>7.4741833798878214E-3</v>
      </c>
      <c r="AK2046" s="13">
        <f t="shared" si="2712"/>
        <v>4.9106352181943671E-3</v>
      </c>
      <c r="AL2046" s="13">
        <f t="shared" si="2713"/>
        <v>2.3387603603238372E-4</v>
      </c>
      <c r="AM2046" s="13">
        <f t="shared" si="2714"/>
        <v>1.0136278101759842E-2</v>
      </c>
      <c r="AN2046" s="13">
        <f t="shared" si="2715"/>
        <v>1.2426139019712464E-2</v>
      </c>
      <c r="AO2046" s="13">
        <f t="shared" si="2716"/>
        <v>7.616648309521642E-3</v>
      </c>
      <c r="AP2046" s="13">
        <f t="shared" si="2717"/>
        <v>3.1124353471826982E-3</v>
      </c>
      <c r="AQ2046" s="13">
        <f t="shared" si="2718"/>
        <v>9.5388943371740322E-4</v>
      </c>
      <c r="AR2046" s="13">
        <f t="shared" si="2719"/>
        <v>9.4338957217518352E-4</v>
      </c>
      <c r="AS2046" s="13">
        <f t="shared" si="2720"/>
        <v>1.8594574773479677E-3</v>
      </c>
      <c r="AT2046" s="13">
        <f t="shared" si="2721"/>
        <v>1.8325314440846979E-3</v>
      </c>
      <c r="AU2046" s="13">
        <f t="shared" si="2722"/>
        <v>1.2039968770348743E-3</v>
      </c>
      <c r="AV2046" s="13">
        <f t="shared" si="2723"/>
        <v>5.9328114856731901E-4</v>
      </c>
      <c r="AW2046" s="13">
        <f t="shared" si="2724"/>
        <v>1.5697702493827068E-5</v>
      </c>
      <c r="AX2046" s="13">
        <f t="shared" si="2725"/>
        <v>3.3298329528450299E-3</v>
      </c>
      <c r="AY2046" s="13">
        <f t="shared" si="2726"/>
        <v>4.0820670831129037E-3</v>
      </c>
      <c r="AZ2046" s="13">
        <f t="shared" si="2727"/>
        <v>2.5021182604365619E-3</v>
      </c>
      <c r="BA2046" s="13">
        <f t="shared" si="2728"/>
        <v>1.0224551535192438E-3</v>
      </c>
      <c r="BB2046" s="13">
        <f t="shared" si="2729"/>
        <v>3.1335885202394279E-4</v>
      </c>
      <c r="BC2046" s="13">
        <f t="shared" si="2730"/>
        <v>7.6829791353711434E-5</v>
      </c>
      <c r="BD2046" s="13">
        <f t="shared" si="2731"/>
        <v>1.9275138691456889E-4</v>
      </c>
      <c r="BE2046" s="13">
        <f t="shared" si="2732"/>
        <v>3.7992046789439229E-4</v>
      </c>
      <c r="BF2046" s="13">
        <f t="shared" si="2733"/>
        <v>3.7441899701885957E-4</v>
      </c>
      <c r="BG2046" s="13">
        <f t="shared" si="2734"/>
        <v>2.4599812710902728E-4</v>
      </c>
      <c r="BH2046" s="13">
        <f t="shared" si="2735"/>
        <v>1.2121796507984269E-4</v>
      </c>
      <c r="BI2046" s="13">
        <f t="shared" si="2736"/>
        <v>4.7785063181674103E-5</v>
      </c>
      <c r="BJ2046" s="14">
        <f t="shared" si="2737"/>
        <v>0.54276295420803022</v>
      </c>
      <c r="BK2046" s="14">
        <f t="shared" si="2738"/>
        <v>0.22212094624541787</v>
      </c>
      <c r="BL2046" s="14">
        <f t="shared" si="2739"/>
        <v>0.2221484136205622</v>
      </c>
      <c r="BM2046" s="14">
        <f t="shared" si="2740"/>
        <v>0.61497920434132947</v>
      </c>
      <c r="BN2046" s="14">
        <f t="shared" si="2741"/>
        <v>0.3805414214575471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1.5221</v>
      </c>
      <c r="F2047" s="10">
        <f>VLOOKUP(B2047,home!$B$2:$E$405,3,FALSE)</f>
        <v>1.3140000000000001</v>
      </c>
      <c r="G2047" s="10">
        <f>VLOOKUP(C2047,away!$B$2:$E$405,4,FALSE)</f>
        <v>1.8067</v>
      </c>
      <c r="H2047" s="10">
        <f>VLOOKUP(A2047,away!$A$2:$E$405,3,FALSE)</f>
        <v>1.1471</v>
      </c>
      <c r="I2047" s="10">
        <f>VLOOKUP(C2047,away!$B$2:$E$405,3,FALSE)</f>
        <v>1.0896999999999999</v>
      </c>
      <c r="J2047" s="10">
        <f>VLOOKUP(B2047,home!$B$2:$E$405,4,FALSE)</f>
        <v>0.67800000000000005</v>
      </c>
      <c r="K2047" s="12">
        <f t="shared" si="2686"/>
        <v>3.6134711839799998</v>
      </c>
      <c r="L2047" s="12">
        <f t="shared" si="2687"/>
        <v>0.84749652186000002</v>
      </c>
      <c r="M2047" s="13">
        <f t="shared" si="2688"/>
        <v>1.155117973305925E-2</v>
      </c>
      <c r="N2047" s="13">
        <f t="shared" si="2689"/>
        <v>4.1739855106383388E-2</v>
      </c>
      <c r="O2047" s="13">
        <f t="shared" si="2690"/>
        <v>9.7895846471474385E-3</v>
      </c>
      <c r="P2047" s="13">
        <f t="shared" si="2691"/>
        <v>3.5374382025600282E-2</v>
      </c>
      <c r="Q2047" s="13">
        <f t="shared" si="2692"/>
        <v>7.541288182520843E-2</v>
      </c>
      <c r="R2047" s="13">
        <f t="shared" si="2693"/>
        <v>4.1483194694557548E-3</v>
      </c>
      <c r="S2047" s="13">
        <f t="shared" si="2694"/>
        <v>2.7082664554854564E-2</v>
      </c>
      <c r="T2047" s="13">
        <f t="shared" si="2695"/>
        <v>6.3912155050303357E-2</v>
      </c>
      <c r="U2047" s="13">
        <f t="shared" si="2696"/>
        <v>1.498983286482157E-2</v>
      </c>
      <c r="V2047" s="13">
        <f t="shared" si="2697"/>
        <v>9.2153408124553225E-3</v>
      </c>
      <c r="W2047" s="13">
        <f t="shared" si="2698"/>
        <v>9.0834091792093216E-2</v>
      </c>
      <c r="X2047" s="13">
        <f t="shared" si="2699"/>
        <v>7.6981576860110978E-2</v>
      </c>
      <c r="Y2047" s="13">
        <f t="shared" si="2700"/>
        <v>3.2620809318121155E-2</v>
      </c>
      <c r="Z2047" s="13">
        <f t="shared" si="2701"/>
        <v>1.1718954406426244E-3</v>
      </c>
      <c r="AA2047" s="13">
        <f t="shared" si="2702"/>
        <v>4.2346104053996676E-3</v>
      </c>
      <c r="AB2047" s="13">
        <f t="shared" si="2703"/>
        <v>7.650821337646785E-3</v>
      </c>
      <c r="AC2047" s="13">
        <f t="shared" si="2704"/>
        <v>1.7638186852407152E-3</v>
      </c>
      <c r="AD2047" s="13">
        <f t="shared" si="2705"/>
        <v>8.2056593303430778E-2</v>
      </c>
      <c r="AE2047" s="13">
        <f t="shared" si="2706"/>
        <v>6.954267742033815E-2</v>
      </c>
      <c r="AF2047" s="13">
        <f t="shared" si="2707"/>
        <v>2.9468588617284269E-2</v>
      </c>
      <c r="AG2047" s="13">
        <f t="shared" si="2708"/>
        <v>8.3248421190905367E-3</v>
      </c>
      <c r="AH2047" s="13">
        <f t="shared" si="2709"/>
        <v>2.4829432748205404E-4</v>
      </c>
      <c r="AI2047" s="13">
        <f t="shared" si="2710"/>
        <v>8.9720439750209555E-4</v>
      </c>
      <c r="AJ2047" s="13">
        <f t="shared" si="2711"/>
        <v>1.6210111182569803E-3</v>
      </c>
      <c r="AK2047" s="13">
        <f t="shared" si="2712"/>
        <v>1.9524923215775976E-3</v>
      </c>
      <c r="AL2047" s="13">
        <f t="shared" si="2713"/>
        <v>2.1606103424060385E-4</v>
      </c>
      <c r="AM2047" s="13">
        <f t="shared" si="2714"/>
        <v>5.9301827071502659E-2</v>
      </c>
      <c r="AN2047" s="13">
        <f t="shared" si="2715"/>
        <v>5.0258092183041697E-2</v>
      </c>
      <c r="AO2047" s="13">
        <f t="shared" si="2716"/>
        <v>2.1296779160223545E-2</v>
      </c>
      <c r="AP2047" s="13">
        <f t="shared" si="2717"/>
        <v>6.0163154217033306E-3</v>
      </c>
      <c r="AQ2047" s="13">
        <f t="shared" si="2718"/>
        <v>1.2747015985765627E-3</v>
      </c>
      <c r="AR2047" s="13">
        <f t="shared" si="2719"/>
        <v>4.2085715787721739E-5</v>
      </c>
      <c r="AS2047" s="13">
        <f t="shared" si="2720"/>
        <v>1.5207552125610463E-4</v>
      </c>
      <c r="AT2047" s="13">
        <f t="shared" si="2721"/>
        <v>2.7476025692383608E-4</v>
      </c>
      <c r="AU2047" s="13">
        <f t="shared" si="2722"/>
        <v>3.3094609029907425E-4</v>
      </c>
      <c r="AV2047" s="13">
        <f t="shared" si="2723"/>
        <v>2.9896604018663696E-4</v>
      </c>
      <c r="AW2047" s="13">
        <f t="shared" si="2724"/>
        <v>1.8379617548209833E-5</v>
      </c>
      <c r="AX2047" s="13">
        <f t="shared" si="2725"/>
        <v>3.571424054670664E-2</v>
      </c>
      <c r="AY2047" s="13">
        <f t="shared" si="2726"/>
        <v>3.026769464420526E-2</v>
      </c>
      <c r="AZ2047" s="13">
        <f t="shared" si="2727"/>
        <v>1.2825882967842253E-2</v>
      </c>
      <c r="BA2047" s="13">
        <f t="shared" si="2728"/>
        <v>3.6232970683432422E-3</v>
      </c>
      <c r="BB2047" s="13">
        <f t="shared" si="2729"/>
        <v>7.6768291577160796E-4</v>
      </c>
      <c r="BC2047" s="13">
        <f t="shared" si="2730"/>
        <v>1.3012172020155627E-4</v>
      </c>
      <c r="BD2047" s="13">
        <f t="shared" si="2731"/>
        <v>5.9445829583471082E-6</v>
      </c>
      <c r="BE2047" s="13">
        <f t="shared" si="2732"/>
        <v>2.1480579220765854E-5</v>
      </c>
      <c r="BF2047" s="13">
        <f t="shared" si="2733"/>
        <v>3.8809727014718494E-5</v>
      </c>
      <c r="BG2047" s="13">
        <f t="shared" si="2734"/>
        <v>4.6745943408605136E-5</v>
      </c>
      <c r="BH2047" s="13">
        <f t="shared" si="2735"/>
        <v>4.2228779868738614E-5</v>
      </c>
      <c r="BI2047" s="13">
        <f t="shared" si="2736"/>
        <v>3.0518495838064341E-5</v>
      </c>
      <c r="BJ2047" s="14">
        <f t="shared" si="2737"/>
        <v>0.79237070671048271</v>
      </c>
      <c r="BK2047" s="14">
        <f t="shared" si="2738"/>
        <v>0.11547114148965598</v>
      </c>
      <c r="BL2047" s="14">
        <f t="shared" si="2739"/>
        <v>4.6816732622052548E-2</v>
      </c>
      <c r="BM2047" s="14">
        <f t="shared" si="2740"/>
        <v>0.74756495842932214</v>
      </c>
      <c r="BN2047" s="14">
        <f t="shared" si="2741"/>
        <v>0.17801620280685454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1.5221</v>
      </c>
      <c r="F2048" s="10">
        <f>VLOOKUP(B2048,home!$B$2:$E$405,3,FALSE)</f>
        <v>1.3960999999999999</v>
      </c>
      <c r="G2048" s="10">
        <f>VLOOKUP(C2048,away!$B$2:$E$405,4,FALSE)</f>
        <v>1.1496999999999999</v>
      </c>
      <c r="H2048" s="10">
        <f>VLOOKUP(A2048,away!$A$2:$E$405,3,FALSE)</f>
        <v>1.1471</v>
      </c>
      <c r="I2048" s="10">
        <f>VLOOKUP(C2048,away!$B$2:$E$405,3,FALSE)</f>
        <v>0.98070000000000002</v>
      </c>
      <c r="J2048" s="10">
        <f>VLOOKUP(B2048,home!$B$2:$E$405,4,FALSE)</f>
        <v>0.98070000000000002</v>
      </c>
      <c r="K2048" s="12">
        <f t="shared" si="2686"/>
        <v>2.443116880357</v>
      </c>
      <c r="L2048" s="12">
        <f t="shared" si="2687"/>
        <v>1.1032492232790001</v>
      </c>
      <c r="M2048" s="13">
        <f t="shared" si="2688"/>
        <v>2.8829211905122516E-2</v>
      </c>
      <c r="N2048" s="13">
        <f t="shared" si="2689"/>
        <v>7.0433134252793808E-2</v>
      </c>
      <c r="O2048" s="13">
        <f t="shared" si="2690"/>
        <v>3.1805805642072117E-2</v>
      </c>
      <c r="P2048" s="13">
        <f t="shared" si="2691"/>
        <v>7.7705300657500309E-2</v>
      </c>
      <c r="Q2048" s="13">
        <f t="shared" si="2692"/>
        <v>8.6038189614725702E-2</v>
      </c>
      <c r="R2048" s="13">
        <f t="shared" si="2693"/>
        <v>1.7544865185189457E-2</v>
      </c>
      <c r="S2048" s="13">
        <f t="shared" si="2694"/>
        <v>5.2361071906371105E-2</v>
      </c>
      <c r="T2048" s="13">
        <f t="shared" si="2695"/>
        <v>9.4921565864777457E-2</v>
      </c>
      <c r="U2048" s="13">
        <f t="shared" si="2696"/>
        <v>4.2864156297524214E-2</v>
      </c>
      <c r="V2048" s="13">
        <f t="shared" si="2697"/>
        <v>1.5681366095780573E-2</v>
      </c>
      <c r="W2048" s="13">
        <f t="shared" si="2698"/>
        <v>7.0067117801030893E-2</v>
      </c>
      <c r="X2048" s="13">
        <f t="shared" si="2699"/>
        <v>7.730149329138554E-2</v>
      </c>
      <c r="Y2048" s="13">
        <f t="shared" si="2700"/>
        <v>4.2641406216013977E-2</v>
      </c>
      <c r="Z2048" s="13">
        <f t="shared" si="2701"/>
        <v>6.452119629365009E-3</v>
      </c>
      <c r="AA2048" s="13">
        <f t="shared" si="2702"/>
        <v>1.5763282380584404E-2</v>
      </c>
      <c r="AB2048" s="13">
        <f t="shared" si="2703"/>
        <v>1.9255770636919921E-2</v>
      </c>
      <c r="AC2048" s="13">
        <f t="shared" si="2704"/>
        <v>2.6416895976968426E-3</v>
      </c>
      <c r="AD2048" s="13">
        <f t="shared" si="2705"/>
        <v>4.2795539564415258E-2</v>
      </c>
      <c r="AE2048" s="13">
        <f t="shared" si="2706"/>
        <v>4.7214145784246854E-2</v>
      </c>
      <c r="AF2048" s="13">
        <f t="shared" si="2707"/>
        <v>2.6044484832125916E-2</v>
      </c>
      <c r="AG2048" s="13">
        <f t="shared" si="2708"/>
        <v>9.5778525539148666E-3</v>
      </c>
      <c r="AH2048" s="13">
        <f t="shared" si="2709"/>
        <v>1.7795739924000352E-3</v>
      </c>
      <c r="AI2048" s="13">
        <f t="shared" si="2710"/>
        <v>4.3477072606768257E-3</v>
      </c>
      <c r="AJ2048" s="13">
        <f t="shared" si="2711"/>
        <v>5.3109784997051228E-3</v>
      </c>
      <c r="AK2048" s="13">
        <f t="shared" si="2712"/>
        <v>4.3251137412808937E-3</v>
      </c>
      <c r="AL2048" s="13">
        <f t="shared" si="2713"/>
        <v>2.848128975684555E-4</v>
      </c>
      <c r="AM2048" s="13">
        <f t="shared" si="2714"/>
        <v>2.0910901022761753E-2</v>
      </c>
      <c r="AN2048" s="13">
        <f t="shared" si="2715"/>
        <v>2.3069935311425954E-2</v>
      </c>
      <c r="AO2048" s="13">
        <f t="shared" si="2716"/>
        <v>1.2725944106713733E-2</v>
      </c>
      <c r="AP2048" s="13">
        <f t="shared" si="2717"/>
        <v>4.679962650407962E-3</v>
      </c>
      <c r="AQ2048" s="13">
        <f t="shared" si="2718"/>
        <v>1.2907912897593295E-3</v>
      </c>
      <c r="AR2048" s="13">
        <f t="shared" si="2719"/>
        <v>3.9266272497656912E-4</v>
      </c>
      <c r="AS2048" s="13">
        <f t="shared" si="2720"/>
        <v>9.5932093167723433E-4</v>
      </c>
      <c r="AT2048" s="13">
        <f t="shared" si="2721"/>
        <v>1.1718665809302279E-3</v>
      </c>
      <c r="AU2048" s="13">
        <f t="shared" si="2722"/>
        <v>9.5433567513229409E-4</v>
      </c>
      <c r="AV2048" s="13">
        <f t="shared" si="2723"/>
        <v>5.8288839936065039E-4</v>
      </c>
      <c r="AW2048" s="13">
        <f t="shared" si="2724"/>
        <v>2.13243119027304E-5</v>
      </c>
      <c r="AX2048" s="13">
        <f t="shared" si="2725"/>
        <v>8.514629212030618E-3</v>
      </c>
      <c r="AY2048" s="13">
        <f t="shared" si="2726"/>
        <v>9.3937580646814636E-3</v>
      </c>
      <c r="AZ2048" s="13">
        <f t="shared" si="2727"/>
        <v>5.1818281442653361E-3</v>
      </c>
      <c r="BA2048" s="13">
        <f t="shared" si="2728"/>
        <v>1.9056159584419968E-3</v>
      </c>
      <c r="BB2048" s="13">
        <f t="shared" si="2729"/>
        <v>5.2559233150480046E-4</v>
      </c>
      <c r="BC2048" s="13">
        <f t="shared" si="2730"/>
        <v>1.1597186629881382E-4</v>
      </c>
      <c r="BD2048" s="13">
        <f t="shared" si="2731"/>
        <v>7.2200807723502591E-5</v>
      </c>
      <c r="BE2048" s="13">
        <f t="shared" si="2732"/>
        <v>1.7639501212469926E-4</v>
      </c>
      <c r="BF2048" s="13">
        <f t="shared" si="2733"/>
        <v>2.1547681586631522E-4</v>
      </c>
      <c r="BG2048" s="13">
        <f t="shared" si="2734"/>
        <v>1.7547834872285725E-4</v>
      </c>
      <c r="BH2048" s="13">
        <f t="shared" si="2735"/>
        <v>1.071785289754962E-4</v>
      </c>
      <c r="BI2048" s="13">
        <f t="shared" si="2736"/>
        <v>5.2369934670373317E-5</v>
      </c>
      <c r="BJ2048" s="14">
        <f t="shared" si="2737"/>
        <v>0.65534985973372195</v>
      </c>
      <c r="BK2048" s="14">
        <f t="shared" si="2738"/>
        <v>0.18689721112472127</v>
      </c>
      <c r="BL2048" s="14">
        <f t="shared" si="2739"/>
        <v>0.14785742739651314</v>
      </c>
      <c r="BM2048" s="14">
        <f t="shared" si="2740"/>
        <v>0.6748276768741388</v>
      </c>
      <c r="BN2048" s="14">
        <f t="shared" si="2741"/>
        <v>0.31235650725740388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1.5207999999999999</v>
      </c>
      <c r="F2049" s="10">
        <f>VLOOKUP(B2049,home!$B$2:$E$405,3,FALSE)</f>
        <v>1.0082</v>
      </c>
      <c r="G2049" s="10">
        <f>VLOOKUP(C2049,away!$B$2:$E$405,4,FALSE)</f>
        <v>0.96440000000000003</v>
      </c>
      <c r="H2049" s="10">
        <f>VLOOKUP(A2049,away!$A$2:$E$405,3,FALSE)</f>
        <v>1.1375</v>
      </c>
      <c r="I2049" s="10">
        <f>VLOOKUP(C2049,away!$B$2:$E$405,3,FALSE)</f>
        <v>1.1135999999999999</v>
      </c>
      <c r="J2049" s="10">
        <f>VLOOKUP(B2049,home!$B$2:$E$405,4,FALSE)</f>
        <v>1.2894000000000001</v>
      </c>
      <c r="K2049" s="12">
        <f t="shared" si="2686"/>
        <v>1.4786861280639998</v>
      </c>
      <c r="L2049" s="12">
        <f t="shared" si="2687"/>
        <v>1.633308768</v>
      </c>
      <c r="M2049" s="13">
        <f t="shared" si="2688"/>
        <v>4.451206975824195E-2</v>
      </c>
      <c r="N2049" s="13">
        <f t="shared" si="2689"/>
        <v>6.5819380082929452E-2</v>
      </c>
      <c r="O2049" s="13">
        <f t="shared" si="2690"/>
        <v>7.2701953817964224E-2</v>
      </c>
      <c r="P2049" s="13">
        <f t="shared" si="2691"/>
        <v>0.10750337059377325</v>
      </c>
      <c r="Q2049" s="13">
        <f t="shared" si="2692"/>
        <v>4.8663102143199861E-2</v>
      </c>
      <c r="R2049" s="13">
        <f t="shared" si="2693"/>
        <v>5.9372369310806021E-2</v>
      </c>
      <c r="S2049" s="13">
        <f t="shared" si="2694"/>
        <v>6.4909218734331253E-2</v>
      </c>
      <c r="T2049" s="13">
        <f t="shared" si="2695"/>
        <v>7.9481871408567925E-2</v>
      </c>
      <c r="U2049" s="13">
        <f t="shared" si="2696"/>
        <v>8.7793098890181609E-2</v>
      </c>
      <c r="V2049" s="13">
        <f t="shared" si="2697"/>
        <v>1.7418396189938394E-2</v>
      </c>
      <c r="W2049" s="13">
        <f t="shared" si="2698"/>
        <v>2.3985818029237042E-2</v>
      </c>
      <c r="X2049" s="13">
        <f t="shared" si="2699"/>
        <v>3.9176246894805346E-2</v>
      </c>
      <c r="Y2049" s="13">
        <f t="shared" si="2700"/>
        <v>3.1993453775309169E-2</v>
      </c>
      <c r="Z2049" s="13">
        <f t="shared" si="2701"/>
        <v>3.2324470457424537E-2</v>
      </c>
      <c r="AA2049" s="13">
        <f t="shared" si="2702"/>
        <v>4.7797746062408233E-2</v>
      </c>
      <c r="AB2049" s="13">
        <f t="shared" si="2703"/>
        <v>3.5338932027604374E-2</v>
      </c>
      <c r="AC2049" s="13">
        <f t="shared" si="2704"/>
        <v>2.6292535807231686E-3</v>
      </c>
      <c r="AD2049" s="13">
        <f t="shared" si="2705"/>
        <v>8.8668740975250456E-3</v>
      </c>
      <c r="AE2049" s="13">
        <f t="shared" si="2706"/>
        <v>1.4482343208239745E-2</v>
      </c>
      <c r="AF2049" s="13">
        <f t="shared" si="2707"/>
        <v>1.1827069071601611E-2</v>
      </c>
      <c r="AG2049" s="13">
        <f t="shared" si="2708"/>
        <v>6.4390852047961781E-3</v>
      </c>
      <c r="AH2049" s="13">
        <f t="shared" si="2709"/>
        <v>1.3198960254767116E-2</v>
      </c>
      <c r="AI2049" s="13">
        <f t="shared" si="2710"/>
        <v>1.951711943359221E-2</v>
      </c>
      <c r="AJ2049" s="13">
        <f t="shared" si="2711"/>
        <v>1.442984688311056E-2</v>
      </c>
      <c r="AK2049" s="13">
        <f t="shared" si="2712"/>
        <v>7.1124048053810424E-3</v>
      </c>
      <c r="AL2049" s="13">
        <f t="shared" si="2713"/>
        <v>2.5400177849168757E-4</v>
      </c>
      <c r="AM2049" s="13">
        <f t="shared" si="2714"/>
        <v>2.622264745460057E-3</v>
      </c>
      <c r="AN2049" s="13">
        <f t="shared" si="2715"/>
        <v>4.2829680007771993E-3</v>
      </c>
      <c r="AO2049" s="13">
        <f t="shared" si="2716"/>
        <v>3.4977045943664154E-3</v>
      </c>
      <c r="AP2049" s="13">
        <f t="shared" si="2717"/>
        <v>1.9042771939508502E-3</v>
      </c>
      <c r="AQ2049" s="13">
        <f t="shared" si="2718"/>
        <v>7.7756815939559001E-4</v>
      </c>
      <c r="AR2049" s="13">
        <f t="shared" si="2719"/>
        <v>4.3115955025189263E-3</v>
      </c>
      <c r="AS2049" s="13">
        <f t="shared" si="2720"/>
        <v>6.3754964593978666E-3</v>
      </c>
      <c r="AT2049" s="13">
        <f t="shared" si="2721"/>
        <v>4.7136790870163864E-3</v>
      </c>
      <c r="AU2049" s="13">
        <f t="shared" si="2722"/>
        <v>2.3233506260388367E-3</v>
      </c>
      <c r="AV2049" s="13">
        <f t="shared" si="2723"/>
        <v>8.5887658533810877E-4</v>
      </c>
      <c r="AW2049" s="13">
        <f t="shared" si="2724"/>
        <v>1.7040351497780073E-5</v>
      </c>
      <c r="AX2049" s="13">
        <f t="shared" si="2725"/>
        <v>6.4625108387050963E-4</v>
      </c>
      <c r="AY2049" s="13">
        <f t="shared" si="2726"/>
        <v>1.0555275616152069E-3</v>
      </c>
      <c r="AZ2049" s="13">
        <f t="shared" si="2727"/>
        <v>8.6200121062588884E-4</v>
      </c>
      <c r="BA2049" s="13">
        <f t="shared" si="2728"/>
        <v>4.6930471178062639E-4</v>
      </c>
      <c r="BB2049" s="13">
        <f t="shared" si="2729"/>
        <v>1.9162987515375249E-4</v>
      </c>
      <c r="BC2049" s="13">
        <f t="shared" si="2730"/>
        <v>6.2598151059873824E-5</v>
      </c>
      <c r="BD2049" s="13">
        <f t="shared" si="2731"/>
        <v>1.173694456388922E-3</v>
      </c>
      <c r="BE2049" s="13">
        <f t="shared" si="2732"/>
        <v>1.7355257112479159E-3</v>
      </c>
      <c r="BF2049" s="13">
        <f t="shared" si="2733"/>
        <v>1.2831488970603505E-3</v>
      </c>
      <c r="BG2049" s="13">
        <f t="shared" si="2734"/>
        <v>6.3245815810792044E-4</v>
      </c>
      <c r="BH2049" s="13">
        <f t="shared" si="2735"/>
        <v>2.3380177624377234E-4</v>
      </c>
      <c r="BI2049" s="13">
        <f t="shared" si="2736"/>
        <v>6.914388864967789E-5</v>
      </c>
      <c r="BJ2049" s="14">
        <f t="shared" si="2737"/>
        <v>0.34710733920426751</v>
      </c>
      <c r="BK2049" s="14">
        <f t="shared" si="2738"/>
        <v>0.2382818381971149</v>
      </c>
      <c r="BL2049" s="14">
        <f t="shared" si="2739"/>
        <v>0.38097320263382406</v>
      </c>
      <c r="BM2049" s="14">
        <f t="shared" si="2740"/>
        <v>0.59907611757559853</v>
      </c>
      <c r="BN2049" s="14">
        <f t="shared" si="2741"/>
        <v>0.39857224570691474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1.5207999999999999</v>
      </c>
      <c r="F2050" s="10">
        <f>VLOOKUP(B2050,home!$B$2:$E$405,3,FALSE)</f>
        <v>0.43840000000000001</v>
      </c>
      <c r="G2050" s="10">
        <f>VLOOKUP(C2050,away!$B$2:$E$405,4,FALSE)</f>
        <v>0.78910000000000002</v>
      </c>
      <c r="H2050" s="10">
        <f>VLOOKUP(A2050,away!$A$2:$E$405,3,FALSE)</f>
        <v>1.1375</v>
      </c>
      <c r="I2050" s="10">
        <f>VLOOKUP(C2050,away!$B$2:$E$405,3,FALSE)</f>
        <v>1.4652000000000001</v>
      </c>
      <c r="J2050" s="10">
        <f>VLOOKUP(B2050,home!$B$2:$E$405,4,FALSE)</f>
        <v>0.52749999999999997</v>
      </c>
      <c r="K2050" s="12">
        <f t="shared" si="2686"/>
        <v>0.52610774195200005</v>
      </c>
      <c r="L2050" s="12">
        <f t="shared" si="2687"/>
        <v>0.87916578749999996</v>
      </c>
      <c r="M2050" s="13">
        <f t="shared" si="2688"/>
        <v>0.24529995051457959</v>
      </c>
      <c r="N2050" s="13">
        <f t="shared" si="2689"/>
        <v>0.1290542030661628</v>
      </c>
      <c r="O2050" s="13">
        <f t="shared" si="2690"/>
        <v>0.2156593241678614</v>
      </c>
      <c r="P2050" s="13">
        <f t="shared" si="2691"/>
        <v>0.11346004006884794</v>
      </c>
      <c r="Q2050" s="13">
        <f t="shared" si="2692"/>
        <v>3.3948207682276889E-2</v>
      </c>
      <c r="R2050" s="13">
        <f t="shared" si="2693"/>
        <v>9.4800149781877799E-2</v>
      </c>
      <c r="S2050" s="13">
        <f t="shared" si="2694"/>
        <v>1.3119836210137605E-2</v>
      </c>
      <c r="T2050" s="13">
        <f t="shared" si="2695"/>
        <v>2.9846102741202515E-2</v>
      </c>
      <c r="U2050" s="13">
        <f t="shared" si="2696"/>
        <v>4.9875092738455112E-2</v>
      </c>
      <c r="V2050" s="13">
        <f t="shared" si="2697"/>
        <v>6.7426617855507684E-4</v>
      </c>
      <c r="W2050" s="13">
        <f t="shared" si="2698"/>
        <v>5.9534716290134126E-3</v>
      </c>
      <c r="X2050" s="13">
        <f t="shared" si="2699"/>
        <v>5.2340885730804854E-3</v>
      </c>
      <c r="Y2050" s="13">
        <f t="shared" si="2700"/>
        <v>2.3008158010985272E-3</v>
      </c>
      <c r="Z2050" s="13">
        <f t="shared" si="2701"/>
        <v>2.778168277936752E-2</v>
      </c>
      <c r="AA2050" s="13">
        <f t="shared" si="2702"/>
        <v>1.4616158394679809E-2</v>
      </c>
      <c r="AB2050" s="13">
        <f t="shared" si="2703"/>
        <v>3.8448370445188819E-3</v>
      </c>
      <c r="AC2050" s="13">
        <f t="shared" si="2704"/>
        <v>1.9492020757506485E-5</v>
      </c>
      <c r="AD2050" s="13">
        <f t="shared" si="2705"/>
        <v>7.8304187887888541E-4</v>
      </c>
      <c r="AE2050" s="13">
        <f t="shared" si="2706"/>
        <v>6.8842363009003502E-4</v>
      </c>
      <c r="AF2050" s="13">
        <f t="shared" si="2707"/>
        <v>3.0261925144085708E-4</v>
      </c>
      <c r="AG2050" s="13">
        <f t="shared" si="2708"/>
        <v>8.868416416855388E-5</v>
      </c>
      <c r="AH2050" s="13">
        <f t="shared" si="2709"/>
        <v>6.1061762546994573E-3</v>
      </c>
      <c r="AI2050" s="13">
        <f t="shared" si="2710"/>
        <v>3.2125066013208516E-3</v>
      </c>
      <c r="AJ2050" s="13">
        <f t="shared" si="2711"/>
        <v>8.4506229701340361E-4</v>
      </c>
      <c r="AK2050" s="13">
        <f t="shared" si="2712"/>
        <v>1.481979389634974E-4</v>
      </c>
      <c r="AL2050" s="13">
        <f t="shared" si="2713"/>
        <v>3.606303958121764E-7</v>
      </c>
      <c r="AM2050" s="13">
        <f t="shared" si="2714"/>
        <v>8.2392878950164408E-5</v>
      </c>
      <c r="AN2050" s="13">
        <f t="shared" si="2715"/>
        <v>7.243700030661347E-5</v>
      </c>
      <c r="AO2050" s="13">
        <f t="shared" si="2716"/>
        <v>3.1842066209350778E-5</v>
      </c>
      <c r="AP2050" s="13">
        <f t="shared" si="2717"/>
        <v>9.3314850715236748E-6</v>
      </c>
      <c r="AQ2050" s="13">
        <f t="shared" si="2718"/>
        <v>2.0509806053626506E-6</v>
      </c>
      <c r="AR2050" s="13">
        <f t="shared" si="2719"/>
        <v>1.07366825111533E-3</v>
      </c>
      <c r="AS2050" s="13">
        <f t="shared" si="2720"/>
        <v>5.6486517919983922E-4</v>
      </c>
      <c r="AT2050" s="13">
        <f t="shared" si="2721"/>
        <v>1.4858997196806961E-4</v>
      </c>
      <c r="AU2050" s="13">
        <f t="shared" si="2722"/>
        <v>2.605811154294403E-5</v>
      </c>
      <c r="AV2050" s="13">
        <f t="shared" si="2723"/>
        <v>3.4273435558479078E-6</v>
      </c>
      <c r="AW2050" s="13">
        <f t="shared" si="2724"/>
        <v>4.6334587368398682E-9</v>
      </c>
      <c r="AX2050" s="13">
        <f t="shared" si="2725"/>
        <v>7.2245885828992412E-6</v>
      </c>
      <c r="AY2050" s="13">
        <f t="shared" si="2726"/>
        <v>6.3516111108481207E-6</v>
      </c>
      <c r="AZ2050" s="13">
        <f t="shared" si="2727"/>
        <v>2.792059592081268E-6</v>
      </c>
      <c r="BA2050" s="13">
        <f t="shared" si="2728"/>
        <v>8.1822775667301908E-7</v>
      </c>
      <c r="BB2050" s="13">
        <f t="shared" si="2729"/>
        <v>1.7983946251244824E-7</v>
      </c>
      <c r="BC2050" s="13">
        <f t="shared" si="2730"/>
        <v>3.1621740536666668E-8</v>
      </c>
      <c r="BD2050" s="13">
        <f t="shared" si="2731"/>
        <v>1.573220655842594E-4</v>
      </c>
      <c r="BE2050" s="13">
        <f t="shared" si="2732"/>
        <v>8.2768356683759166E-5</v>
      </c>
      <c r="BF2050" s="13">
        <f t="shared" si="2733"/>
        <v>2.1772536619985129E-5</v>
      </c>
      <c r="BG2050" s="13">
        <f t="shared" si="2734"/>
        <v>3.8182333592358696E-6</v>
      </c>
      <c r="BH2050" s="13">
        <f t="shared" si="2735"/>
        <v>5.0220053271834573E-7</v>
      </c>
      <c r="BI2050" s="13">
        <f t="shared" si="2736"/>
        <v>5.2842317655108096E-8</v>
      </c>
      <c r="BJ2050" s="14">
        <f t="shared" si="2737"/>
        <v>0.20841511077680153</v>
      </c>
      <c r="BK2050" s="14">
        <f t="shared" si="2738"/>
        <v>0.37258029723438446</v>
      </c>
      <c r="BL2050" s="14">
        <f t="shared" si="2739"/>
        <v>0.39119035031186983</v>
      </c>
      <c r="BM2050" s="14">
        <f t="shared" si="2740"/>
        <v>0.1677392188431647</v>
      </c>
      <c r="BN2050" s="14">
        <f t="shared" si="2741"/>
        <v>0.8322218752816064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1.5207999999999999</v>
      </c>
      <c r="F2051" s="10">
        <f>VLOOKUP(B2051,home!$B$2:$E$405,3,FALSE)</f>
        <v>0.92059999999999997</v>
      </c>
      <c r="G2051" s="10">
        <f>VLOOKUP(C2051,away!$B$2:$E$405,4,FALSE)</f>
        <v>0.96440000000000003</v>
      </c>
      <c r="H2051" s="10">
        <f>VLOOKUP(A2051,away!$A$2:$E$405,3,FALSE)</f>
        <v>1.1375</v>
      </c>
      <c r="I2051" s="10">
        <f>VLOOKUP(C2051,away!$B$2:$E$405,3,FALSE)</f>
        <v>1.1135999999999999</v>
      </c>
      <c r="J2051" s="10">
        <f>VLOOKUP(B2051,home!$B$2:$E$405,4,FALSE)</f>
        <v>1.1135999999999999</v>
      </c>
      <c r="K2051" s="12">
        <f t="shared" si="2686"/>
        <v>1.350206754112</v>
      </c>
      <c r="L2051" s="12">
        <f t="shared" si="2687"/>
        <v>1.4106193919999996</v>
      </c>
      <c r="M2051" s="13">
        <f t="shared" si="2688"/>
        <v>6.3239501704208653E-2</v>
      </c>
      <c r="N2051" s="13">
        <f t="shared" si="2689"/>
        <v>8.5386402327699853E-2</v>
      </c>
      <c r="O2051" s="13">
        <f t="shared" si="2690"/>
        <v>8.9206867444373755E-2</v>
      </c>
      <c r="P2051" s="13">
        <f t="shared" si="2691"/>
        <v>0.12044771493656733</v>
      </c>
      <c r="Q2051" s="13">
        <f t="shared" si="2692"/>
        <v>5.7644648566092485E-2</v>
      </c>
      <c r="R2051" s="13">
        <f t="shared" si="2693"/>
        <v>6.2918468558303534E-2</v>
      </c>
      <c r="S2051" s="13">
        <f t="shared" si="2694"/>
        <v>5.7352017498878742E-2</v>
      </c>
      <c r="T2051" s="13">
        <f t="shared" si="2695"/>
        <v>8.1314659112355039E-2</v>
      </c>
      <c r="U2051" s="13">
        <f t="shared" si="2696"/>
        <v>8.4952941205804947E-2</v>
      </c>
      <c r="V2051" s="13">
        <f t="shared" si="2697"/>
        <v>1.2137138740790549E-2</v>
      </c>
      <c r="W2051" s="13">
        <f t="shared" si="2698"/>
        <v>2.5944064610783558E-2</v>
      </c>
      <c r="X2051" s="13">
        <f t="shared" si="2699"/>
        <v>3.6597200647272218E-2</v>
      </c>
      <c r="Y2051" s="13">
        <f t="shared" si="2700"/>
        <v>2.5812360462978561E-2</v>
      </c>
      <c r="Z2051" s="13">
        <f t="shared" si="2701"/>
        <v>2.9584670621095075E-2</v>
      </c>
      <c r="AA2051" s="13">
        <f t="shared" si="2702"/>
        <v>3.9945422090781432E-2</v>
      </c>
      <c r="AB2051" s="13">
        <f t="shared" si="2703"/>
        <v>2.6967289351413893E-2</v>
      </c>
      <c r="AC2051" s="13">
        <f t="shared" si="2704"/>
        <v>1.4447957643171736E-3</v>
      </c>
      <c r="AD2051" s="13">
        <f t="shared" si="2705"/>
        <v>8.7574628166495246E-3</v>
      </c>
      <c r="AE2051" s="13">
        <f t="shared" si="2706"/>
        <v>1.2353446873884757E-2</v>
      </c>
      <c r="AF2051" s="13">
        <f t="shared" si="2707"/>
        <v>8.713005859171806E-3</v>
      </c>
      <c r="AG2051" s="13">
        <f t="shared" si="2708"/>
        <v>4.0969116758524556E-3</v>
      </c>
      <c r="AH2051" s="13">
        <f t="shared" si="2709"/>
        <v>1.0433177521012353E-2</v>
      </c>
      <c r="AI2051" s="13">
        <f t="shared" si="2710"/>
        <v>1.4086946755720373E-2</v>
      </c>
      <c r="AJ2051" s="13">
        <f t="shared" si="2711"/>
        <v>9.5101453271948886E-3</v>
      </c>
      <c r="AK2051" s="13">
        <f t="shared" si="2712"/>
        <v>4.2802208177884042E-3</v>
      </c>
      <c r="AL2051" s="13">
        <f t="shared" si="2713"/>
        <v>1.1007192888773394E-4</v>
      </c>
      <c r="AM2051" s="13">
        <f t="shared" si="2714"/>
        <v>2.3648770887849777E-3</v>
      </c>
      <c r="AN2051" s="13">
        <f t="shared" si="2715"/>
        <v>3.3359414811365944E-3</v>
      </c>
      <c r="AO2051" s="13">
        <f t="shared" si="2716"/>
        <v>2.3528718719342404E-3</v>
      </c>
      <c r="AP2051" s="13">
        <f t="shared" si="2717"/>
        <v>1.1063355631472599E-3</v>
      </c>
      <c r="AQ2051" s="13">
        <f t="shared" si="2718"/>
        <v>3.9015459985869145E-4</v>
      </c>
      <c r="AR2051" s="13">
        <f t="shared" si="2719"/>
        <v>2.9434485062636976E-3</v>
      </c>
      <c r="AS2051" s="13">
        <f t="shared" si="2720"/>
        <v>3.9742640535381218E-3</v>
      </c>
      <c r="AT2051" s="13">
        <f t="shared" si="2721"/>
        <v>2.683039083855854E-3</v>
      </c>
      <c r="AU2051" s="13">
        <f t="shared" si="2722"/>
        <v>1.2075524975228822E-3</v>
      </c>
      <c r="AV2051" s="13">
        <f t="shared" si="2723"/>
        <v>4.0761138452505264E-4</v>
      </c>
      <c r="AW2051" s="13">
        <f t="shared" si="2724"/>
        <v>5.8235016423047964E-6</v>
      </c>
      <c r="AX2051" s="13">
        <f t="shared" si="2725"/>
        <v>5.3217883632036605E-4</v>
      </c>
      <c r="AY2051" s="13">
        <f t="shared" si="2726"/>
        <v>7.5070178652550217E-4</v>
      </c>
      <c r="AZ2051" s="13">
        <f t="shared" si="2727"/>
        <v>5.2947724884095868E-4</v>
      </c>
      <c r="BA2051" s="13">
        <f t="shared" si="2728"/>
        <v>2.4896362494595522E-4</v>
      </c>
      <c r="BB2051" s="13">
        <f t="shared" si="2729"/>
        <v>8.7798229312844878E-5</v>
      </c>
      <c r="BC2051" s="13">
        <f t="shared" si="2730"/>
        <v>2.4769976970392321E-5</v>
      </c>
      <c r="BD2051" s="13">
        <f t="shared" si="2731"/>
        <v>6.9201425704816673E-4</v>
      </c>
      <c r="BE2051" s="13">
        <f t="shared" si="2732"/>
        <v>9.343623238082325E-4</v>
      </c>
      <c r="BF2051" s="13">
        <f t="shared" si="2733"/>
        <v>6.3079116019682966E-4</v>
      </c>
      <c r="BG2051" s="13">
        <f t="shared" si="2734"/>
        <v>2.8389949497730128E-4</v>
      </c>
      <c r="BH2051" s="13">
        <f t="shared" si="2735"/>
        <v>9.5830753901834551E-5</v>
      </c>
      <c r="BI2051" s="13">
        <f t="shared" si="2736"/>
        <v>2.5878266233980386E-5</v>
      </c>
      <c r="BJ2051" s="14">
        <f t="shared" si="2737"/>
        <v>0.35834423326051795</v>
      </c>
      <c r="BK2051" s="14">
        <f t="shared" si="2738"/>
        <v>0.25548194236017563</v>
      </c>
      <c r="BL2051" s="14">
        <f t="shared" si="2739"/>
        <v>0.35618017085426557</v>
      </c>
      <c r="BM2051" s="14">
        <f t="shared" si="2740"/>
        <v>0.52000253527392559</v>
      </c>
      <c r="BN2051" s="14">
        <f t="shared" si="2741"/>
        <v>0.47884360353724559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1.5207999999999999</v>
      </c>
      <c r="F2052" s="10">
        <f>VLOOKUP(B2052,home!$B$2:$E$405,3,FALSE)</f>
        <v>0.65749999999999997</v>
      </c>
      <c r="G2052" s="10">
        <f>VLOOKUP(C2052,away!$B$2:$E$405,4,FALSE)</f>
        <v>0.74519999999999997</v>
      </c>
      <c r="H2052" s="10">
        <f>VLOOKUP(A2052,away!$A$2:$E$405,3,FALSE)</f>
        <v>1.1375</v>
      </c>
      <c r="I2052" s="10">
        <f>VLOOKUP(C2052,away!$B$2:$E$405,3,FALSE)</f>
        <v>0.93769999999999998</v>
      </c>
      <c r="J2052" s="10">
        <f>VLOOKUP(B2052,home!$B$2:$E$405,4,FALSE)</f>
        <v>0.99629999999999996</v>
      </c>
      <c r="K2052" s="12">
        <f t="shared" si="2686"/>
        <v>0.74514485519999984</v>
      </c>
      <c r="L2052" s="12">
        <f t="shared" si="2687"/>
        <v>1.0626872051249998</v>
      </c>
      <c r="M2052" s="13">
        <f t="shared" si="2688"/>
        <v>0.16400931396107327</v>
      </c>
      <c r="N2052" s="13">
        <f t="shared" si="2689"/>
        <v>0.12221069650297525</v>
      </c>
      <c r="O2052" s="13">
        <f t="shared" si="2690"/>
        <v>0.17429059946776157</v>
      </c>
      <c r="P2052" s="13">
        <f t="shared" si="2691"/>
        <v>0.12987174350312636</v>
      </c>
      <c r="Q2052" s="13">
        <f t="shared" si="2692"/>
        <v>4.5532335874800302E-2</v>
      </c>
      <c r="R2052" s="13">
        <f t="shared" si="2693"/>
        <v>9.2608195013978156E-2</v>
      </c>
      <c r="S2052" s="13">
        <f t="shared" si="2694"/>
        <v>2.5709926700481556E-2</v>
      </c>
      <c r="T2052" s="13">
        <f t="shared" si="2695"/>
        <v>4.8386630753604297E-2</v>
      </c>
      <c r="U2052" s="13">
        <f t="shared" si="2696"/>
        <v>6.9006520064024093E-2</v>
      </c>
      <c r="V2052" s="13">
        <f t="shared" si="2697"/>
        <v>2.2620619153926103E-3</v>
      </c>
      <c r="W2052" s="13">
        <f t="shared" si="2698"/>
        <v>1.1309395274115277E-2</v>
      </c>
      <c r="X2052" s="13">
        <f t="shared" si="2699"/>
        <v>1.2018349655503446E-2</v>
      </c>
      <c r="Y2052" s="13">
        <f t="shared" si="2700"/>
        <v>6.3858732028109801E-3</v>
      </c>
      <c r="Z2052" s="13">
        <f t="shared" si="2701"/>
        <v>3.2804514643691794E-2</v>
      </c>
      <c r="AA2052" s="13">
        <f t="shared" si="2702"/>
        <v>2.4444115314079997E-2</v>
      </c>
      <c r="AB2052" s="13">
        <f t="shared" si="2703"/>
        <v>9.1072033831011163E-3</v>
      </c>
      <c r="AC2052" s="13">
        <f t="shared" si="2704"/>
        <v>1.1195169262375945E-4</v>
      </c>
      <c r="AD2052" s="13">
        <f t="shared" si="2705"/>
        <v>2.1067844259825474E-3</v>
      </c>
      <c r="AE2052" s="13">
        <f t="shared" si="2706"/>
        <v>2.2388528534482703E-3</v>
      </c>
      <c r="AF2052" s="13">
        <f t="shared" si="2707"/>
        <v>1.1896001407585366E-3</v>
      </c>
      <c r="AG2052" s="13">
        <f t="shared" si="2708"/>
        <v>4.2139094959966523E-4</v>
      </c>
      <c r="AH2052" s="13">
        <f t="shared" si="2709"/>
        <v>8.7152344955467396E-3</v>
      </c>
      <c r="AI2052" s="13">
        <f t="shared" si="2710"/>
        <v>6.4941121462182188E-3</v>
      </c>
      <c r="AJ2052" s="13">
        <f t="shared" si="2711"/>
        <v>2.4195271274231669E-3</v>
      </c>
      <c r="AK2052" s="13">
        <f t="shared" si="2712"/>
        <v>6.0096606367206911E-4</v>
      </c>
      <c r="AL2052" s="13">
        <f t="shared" si="2713"/>
        <v>3.5459843488216982E-6</v>
      </c>
      <c r="AM2052" s="13">
        <f t="shared" si="2714"/>
        <v>3.139719152072762E-4</v>
      </c>
      <c r="AN2052" s="13">
        <f t="shared" si="2715"/>
        <v>3.3365393705936375E-4</v>
      </c>
      <c r="AO2052" s="13">
        <f t="shared" si="2716"/>
        <v>1.7728488492628394E-4</v>
      </c>
      <c r="AP2052" s="13">
        <f t="shared" si="2717"/>
        <v>6.2799459624406629E-5</v>
      </c>
      <c r="AQ2052" s="13">
        <f t="shared" si="2718"/>
        <v>1.6684045557905235E-5</v>
      </c>
      <c r="AR2052" s="13">
        <f t="shared" si="2719"/>
        <v>1.8523136376163115E-3</v>
      </c>
      <c r="AS2052" s="13">
        <f t="shared" si="2720"/>
        <v>1.3802419772865914E-3</v>
      </c>
      <c r="AT2052" s="13">
        <f t="shared" si="2721"/>
        <v>5.1424010415308916E-4</v>
      </c>
      <c r="AU2052" s="13">
        <f t="shared" si="2722"/>
        <v>1.2772778931572883E-4</v>
      </c>
      <c r="AV2052" s="13">
        <f t="shared" si="2723"/>
        <v>2.3793926268671211E-5</v>
      </c>
      <c r="AW2052" s="13">
        <f t="shared" si="2724"/>
        <v>7.7997462239921317E-8</v>
      </c>
      <c r="AX2052" s="13">
        <f t="shared" si="2725"/>
        <v>3.8992426215665384E-5</v>
      </c>
      <c r="AY2052" s="13">
        <f t="shared" si="2726"/>
        <v>4.1436752436168217E-5</v>
      </c>
      <c r="AZ2052" s="13">
        <f t="shared" si="2727"/>
        <v>2.2017153317924064E-5</v>
      </c>
      <c r="BA2052" s="13">
        <f t="shared" si="2728"/>
        <v>7.7991157080777807E-6</v>
      </c>
      <c r="BB2052" s="13">
        <f t="shared" si="2729"/>
        <v>2.0720051185659145E-6</v>
      </c>
      <c r="BC2052" s="13">
        <f t="shared" si="2730"/>
        <v>4.4037866569070137E-7</v>
      </c>
      <c r="BD2052" s="13">
        <f t="shared" si="2731"/>
        <v>3.2807166709556649E-4</v>
      </c>
      <c r="BE2052" s="13">
        <f t="shared" si="2732"/>
        <v>2.4446091487314843E-4</v>
      </c>
      <c r="BF2052" s="13">
        <f t="shared" si="2733"/>
        <v>9.1079396507605815E-5</v>
      </c>
      <c r="BG2052" s="13">
        <f t="shared" si="2734"/>
        <v>2.2622447907454437E-5</v>
      </c>
      <c r="BH2052" s="13">
        <f t="shared" si="2735"/>
        <v>4.2142501675674187E-6</v>
      </c>
      <c r="BI2052" s="13">
        <f t="shared" si="2736"/>
        <v>6.2804536617772021E-7</v>
      </c>
      <c r="BJ2052" s="14">
        <f t="shared" si="2737"/>
        <v>0.2528170617074359</v>
      </c>
      <c r="BK2052" s="14">
        <f t="shared" si="2738"/>
        <v>0.32200998050948254</v>
      </c>
      <c r="BL2052" s="14">
        <f t="shared" si="2739"/>
        <v>0.39227586723236285</v>
      </c>
      <c r="BM2052" s="14">
        <f t="shared" si="2740"/>
        <v>0.2713431810142844</v>
      </c>
      <c r="BN2052" s="14">
        <f t="shared" si="2741"/>
        <v>0.72852288432371504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1.7722</v>
      </c>
      <c r="F2053" s="10">
        <f>VLOOKUP(B2053,home!$B$2:$E$405,3,FALSE)</f>
        <v>0.77590000000000003</v>
      </c>
      <c r="G2053" s="10">
        <f>VLOOKUP(C2053,away!$B$2:$E$405,4,FALSE)</f>
        <v>0.98750000000000004</v>
      </c>
      <c r="H2053" s="10">
        <f>VLOOKUP(A2053,away!$A$2:$E$405,3,FALSE)</f>
        <v>1.5063</v>
      </c>
      <c r="I2053" s="10">
        <f>VLOOKUP(C2053,away!$B$2:$E$405,3,FALSE)</f>
        <v>0.66390000000000005</v>
      </c>
      <c r="J2053" s="10">
        <f>VLOOKUP(B2053,home!$B$2:$E$405,4,FALSE)</f>
        <v>1.2447999999999999</v>
      </c>
      <c r="K2053" s="12">
        <f t="shared" si="2686"/>
        <v>1.3578618552500001</v>
      </c>
      <c r="L2053" s="12">
        <f t="shared" si="2687"/>
        <v>1.2448405431360001</v>
      </c>
      <c r="M2053" s="13">
        <f t="shared" si="2688"/>
        <v>7.4073132380680931E-2</v>
      </c>
      <c r="N2053" s="13">
        <f t="shared" si="2689"/>
        <v>0.10058108095861028</v>
      </c>
      <c r="O2053" s="13">
        <f t="shared" si="2690"/>
        <v>9.2209238344551678E-2</v>
      </c>
      <c r="P2053" s="13">
        <f t="shared" si="2691"/>
        <v>0.12520740744972242</v>
      </c>
      <c r="Q2053" s="13">
        <f t="shared" si="2692"/>
        <v>6.8287606596754508E-2</v>
      </c>
      <c r="R2053" s="13">
        <f t="shared" si="2693"/>
        <v>5.7392899171494309E-2</v>
      </c>
      <c r="S2053" s="13">
        <f t="shared" si="2694"/>
        <v>5.2910192860864853E-2</v>
      </c>
      <c r="T2053" s="13">
        <f t="shared" si="2695"/>
        <v>8.5007181285361388E-2</v>
      </c>
      <c r="U2053" s="13">
        <f t="shared" si="2696"/>
        <v>7.793162854718147E-2</v>
      </c>
      <c r="V2053" s="13">
        <f t="shared" si="2697"/>
        <v>9.9372484445168375E-3</v>
      </c>
      <c r="W2053" s="13">
        <f t="shared" si="2698"/>
        <v>3.0908378728017077E-2</v>
      </c>
      <c r="X2053" s="13">
        <f t="shared" si="2699"/>
        <v>3.8476002963237971E-2</v>
      </c>
      <c r="Y2053" s="13">
        <f t="shared" si="2700"/>
        <v>2.3948244213229754E-2</v>
      </c>
      <c r="Z2053" s="13">
        <f t="shared" si="2701"/>
        <v>2.3815002592264232E-2</v>
      </c>
      <c r="AA2053" s="13">
        <f t="shared" si="2702"/>
        <v>3.2337483602715482E-2</v>
      </c>
      <c r="AB2053" s="13">
        <f t="shared" si="2703"/>
        <v>2.1954917739449849E-2</v>
      </c>
      <c r="AC2053" s="13">
        <f t="shared" si="2704"/>
        <v>1.0498215369502898E-3</v>
      </c>
      <c r="AD2053" s="13">
        <f t="shared" si="2705"/>
        <v>1.049232712059873E-2</v>
      </c>
      <c r="AE2053" s="13">
        <f t="shared" si="2706"/>
        <v>1.3061274191566706E-2</v>
      </c>
      <c r="AF2053" s="13">
        <f t="shared" si="2707"/>
        <v>8.1296018293390612E-3</v>
      </c>
      <c r="AG2053" s="13">
        <f t="shared" si="2708"/>
        <v>3.3733526522379538E-3</v>
      </c>
      <c r="AH2053" s="13">
        <f t="shared" si="2709"/>
        <v>7.4114701904348613E-3</v>
      </c>
      <c r="AI2053" s="13">
        <f t="shared" si="2710"/>
        <v>1.0063752662913955E-2</v>
      </c>
      <c r="AJ2053" s="13">
        <f t="shared" si="2711"/>
        <v>6.8325929308207358E-3</v>
      </c>
      <c r="AK2053" s="13">
        <f t="shared" si="2712"/>
        <v>3.0925724377374271E-3</v>
      </c>
      <c r="AL2053" s="13">
        <f t="shared" si="2713"/>
        <v>7.0981436157389262E-5</v>
      </c>
      <c r="AM2053" s="13">
        <f t="shared" si="2714"/>
        <v>2.8494261539732156E-3</v>
      </c>
      <c r="AN2053" s="13">
        <f t="shared" si="2715"/>
        <v>3.5470812011379419E-3</v>
      </c>
      <c r="AO2053" s="13">
        <f t="shared" si="2716"/>
        <v>2.2077752444860255E-3</v>
      </c>
      <c r="AP2053" s="13">
        <f t="shared" si="2717"/>
        <v>9.1610937815606703E-4</v>
      </c>
      <c r="AQ2053" s="13">
        <f t="shared" si="2718"/>
        <v>2.8510252396894535E-4</v>
      </c>
      <c r="AR2053" s="13">
        <f t="shared" si="2719"/>
        <v>1.8452197154594412E-3</v>
      </c>
      <c r="AS2053" s="13">
        <f t="shared" si="2720"/>
        <v>2.5055534661776345E-3</v>
      </c>
      <c r="AT2053" s="13">
        <f t="shared" si="2721"/>
        <v>1.7010977390060156E-3</v>
      </c>
      <c r="AU2053" s="13">
        <f t="shared" si="2722"/>
        <v>7.6995191061609636E-4</v>
      </c>
      <c r="AV2053" s="13">
        <f t="shared" si="2723"/>
        <v>2.6137208245061378E-4</v>
      </c>
      <c r="AW2053" s="13">
        <f t="shared" si="2724"/>
        <v>3.3328179690226937E-6</v>
      </c>
      <c r="AX2053" s="13">
        <f t="shared" si="2725"/>
        <v>6.4485451397198979E-4</v>
      </c>
      <c r="AY2053" s="13">
        <f t="shared" si="2726"/>
        <v>8.0274104341659307E-4</v>
      </c>
      <c r="AZ2053" s="13">
        <f t="shared" si="2727"/>
        <v>4.9964229824213564E-4</v>
      </c>
      <c r="BA2053" s="13">
        <f t="shared" si="2728"/>
        <v>2.0732499663915328E-4</v>
      </c>
      <c r="BB2053" s="13">
        <f t="shared" si="2729"/>
        <v>6.4521640355488214E-5</v>
      </c>
      <c r="BC2053" s="13">
        <f t="shared" si="2730"/>
        <v>1.606383076483032E-5</v>
      </c>
      <c r="BD2053" s="13">
        <f t="shared" si="2731"/>
        <v>3.8283405213296437E-4</v>
      </c>
      <c r="BE2053" s="13">
        <f t="shared" si="2732"/>
        <v>5.1983575628214234E-4</v>
      </c>
      <c r="BF2053" s="13">
        <f t="shared" si="2733"/>
        <v>3.5293257222527837E-4</v>
      </c>
      <c r="BG2053" s="13">
        <f t="shared" si="2734"/>
        <v>1.5974455909999039E-4</v>
      </c>
      <c r="BH2053" s="13">
        <f t="shared" si="2735"/>
        <v>5.4227760846401576E-5</v>
      </c>
      <c r="BI2053" s="13">
        <f t="shared" si="2736"/>
        <v>1.4726761589789628E-5</v>
      </c>
      <c r="BJ2053" s="14">
        <f t="shared" si="2737"/>
        <v>0.39430569336406579</v>
      </c>
      <c r="BK2053" s="14">
        <f t="shared" si="2738"/>
        <v>0.26405152515230929</v>
      </c>
      <c r="BL2053" s="14">
        <f t="shared" si="2739"/>
        <v>0.31779405200318611</v>
      </c>
      <c r="BM2053" s="14">
        <f t="shared" si="2740"/>
        <v>0.48141549998456384</v>
      </c>
      <c r="BN2053" s="14">
        <f t="shared" si="2741"/>
        <v>0.51775136490181406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1.7722</v>
      </c>
      <c r="F2054" s="10">
        <f>VLOOKUP(B2054,home!$B$2:$E$405,3,FALSE)</f>
        <v>0.91690000000000005</v>
      </c>
      <c r="G2054" s="10">
        <f>VLOOKUP(C2054,away!$B$2:$E$405,4,FALSE)</f>
        <v>1.1991000000000001</v>
      </c>
      <c r="H2054" s="10">
        <f>VLOOKUP(A2054,away!$A$2:$E$405,3,FALSE)</f>
        <v>1.5063</v>
      </c>
      <c r="I2054" s="10">
        <f>VLOOKUP(C2054,away!$B$2:$E$405,3,FALSE)</f>
        <v>0.66390000000000005</v>
      </c>
      <c r="J2054" s="10">
        <f>VLOOKUP(B2054,home!$B$2:$E$405,4,FALSE)</f>
        <v>0.58089999999999997</v>
      </c>
      <c r="K2054" s="12">
        <f t="shared" si="2686"/>
        <v>1.9484537788380001</v>
      </c>
      <c r="L2054" s="12">
        <f t="shared" si="2687"/>
        <v>0.58091891991300004</v>
      </c>
      <c r="M2054" s="13">
        <f t="shared" si="2688"/>
        <v>7.9709006165280608E-2</v>
      </c>
      <c r="N2054" s="13">
        <f t="shared" si="2689"/>
        <v>0.15530931427016245</v>
      </c>
      <c r="O2054" s="13">
        <f t="shared" si="2690"/>
        <v>4.630446976887348E-2</v>
      </c>
      <c r="P2054" s="13">
        <f t="shared" si="2691"/>
        <v>9.0222119098251452E-2</v>
      </c>
      <c r="Q2054" s="13">
        <f t="shared" si="2692"/>
        <v>0.15130651013921831</v>
      </c>
      <c r="R2054" s="13">
        <f t="shared" si="2693"/>
        <v>1.3449571282639071E-2</v>
      </c>
      <c r="S2054" s="13">
        <f t="shared" si="2694"/>
        <v>2.5530461255847021E-2</v>
      </c>
      <c r="T2054" s="13">
        <f t="shared" si="2695"/>
        <v>8.78968144458801E-2</v>
      </c>
      <c r="U2054" s="13">
        <f t="shared" si="2696"/>
        <v>2.6205867989409146E-2</v>
      </c>
      <c r="V2054" s="13">
        <f t="shared" si="2697"/>
        <v>3.2108630391597761E-3</v>
      </c>
      <c r="W2054" s="13">
        <f t="shared" si="2698"/>
        <v>9.8271247147850002E-2</v>
      </c>
      <c r="X2054" s="13">
        <f t="shared" si="2699"/>
        <v>5.7087626751632516E-2</v>
      </c>
      <c r="Y2054" s="13">
        <f t="shared" si="2700"/>
        <v>1.6581641236477422E-2</v>
      </c>
      <c r="Z2054" s="13">
        <f t="shared" si="2701"/>
        <v>2.6043701409345309E-3</v>
      </c>
      <c r="AA2054" s="13">
        <f t="shared" si="2702"/>
        <v>5.0744948425967412E-3</v>
      </c>
      <c r="AB2054" s="13">
        <f t="shared" si="2703"/>
        <v>4.9437093258757831E-3</v>
      </c>
      <c r="AC2054" s="13">
        <f t="shared" si="2704"/>
        <v>2.271472207658681E-4</v>
      </c>
      <c r="AD2054" s="13">
        <f t="shared" si="2705"/>
        <v>4.7869245714087849E-2</v>
      </c>
      <c r="AE2054" s="13">
        <f t="shared" si="2706"/>
        <v>2.7808150517277922E-2</v>
      </c>
      <c r="AF2054" s="13">
        <f t="shared" si="2707"/>
        <v>8.0771403816376122E-3</v>
      </c>
      <c r="AG2054" s="13">
        <f t="shared" si="2708"/>
        <v>1.5640545554955331E-3</v>
      </c>
      <c r="AH2054" s="13">
        <f t="shared" si="2709"/>
        <v>3.7823197233133885E-4</v>
      </c>
      <c r="AI2054" s="13">
        <f t="shared" si="2710"/>
        <v>7.369675157663471E-4</v>
      </c>
      <c r="AJ2054" s="13">
        <f t="shared" si="2711"/>
        <v>7.1797357048789629E-4</v>
      </c>
      <c r="AK2054" s="13">
        <f t="shared" si="2712"/>
        <v>4.6631277217431752E-4</v>
      </c>
      <c r="AL2054" s="13">
        <f t="shared" si="2713"/>
        <v>1.0284260005590968E-5</v>
      </c>
      <c r="AM2054" s="13">
        <f t="shared" si="2714"/>
        <v>1.8654202540347848E-2</v>
      </c>
      <c r="AN2054" s="13">
        <f t="shared" si="2715"/>
        <v>1.0836579191577215E-2</v>
      </c>
      <c r="AO2054" s="13">
        <f t="shared" si="2716"/>
        <v>3.1475869397613633E-3</v>
      </c>
      <c r="AP2054" s="13">
        <f t="shared" si="2717"/>
        <v>6.0949760179281217E-4</v>
      </c>
      <c r="AQ2054" s="13">
        <f t="shared" si="2718"/>
        <v>8.8517172130761067E-5</v>
      </c>
      <c r="AR2054" s="13">
        <f t="shared" si="2719"/>
        <v>4.3944421768657026E-5</v>
      </c>
      <c r="AS2054" s="13">
        <f t="shared" si="2720"/>
        <v>8.5623674653990649E-5</v>
      </c>
      <c r="AT2054" s="13">
        <f t="shared" si="2721"/>
        <v>8.3416886218781806E-5</v>
      </c>
      <c r="AU2054" s="13">
        <f t="shared" si="2722"/>
        <v>5.4177982390628291E-5</v>
      </c>
      <c r="AV2054" s="13">
        <f t="shared" si="2723"/>
        <v>2.639082362970958E-5</v>
      </c>
      <c r="AW2054" s="13">
        <f t="shared" si="2724"/>
        <v>3.2335246518018269E-7</v>
      </c>
      <c r="AX2054" s="13">
        <f t="shared" si="2725"/>
        <v>6.0578085718250262E-3</v>
      </c>
      <c r="AY2054" s="13">
        <f t="shared" si="2726"/>
        <v>3.5190956125843078E-3</v>
      </c>
      <c r="AZ2054" s="13">
        <f t="shared" si="2727"/>
        <v>1.0221546111665266E-3</v>
      </c>
      <c r="BA2054" s="13">
        <f t="shared" si="2728"/>
        <v>1.9792965090098376E-4</v>
      </c>
      <c r="BB2054" s="13">
        <f t="shared" si="2729"/>
        <v>2.8745269755039161E-5</v>
      </c>
      <c r="BC2054" s="13">
        <f t="shared" si="2730"/>
        <v>3.3397342117410362E-6</v>
      </c>
      <c r="BD2054" s="13">
        <f t="shared" si="2731"/>
        <v>4.254691005008259E-6</v>
      </c>
      <c r="BE2054" s="13">
        <f t="shared" si="2732"/>
        <v>8.2900687664963901E-6</v>
      </c>
      <c r="BF2054" s="13">
        <f t="shared" si="2733"/>
        <v>8.0764079074533865E-6</v>
      </c>
      <c r="BG2054" s="13">
        <f t="shared" si="2734"/>
        <v>5.245502502238217E-6</v>
      </c>
      <c r="BH2054" s="13">
        <f t="shared" si="2735"/>
        <v>2.5551547930975599E-6</v>
      </c>
      <c r="BI2054" s="13">
        <f t="shared" si="2736"/>
        <v>9.957202024253942E-7</v>
      </c>
      <c r="BJ2054" s="14">
        <f t="shared" si="2737"/>
        <v>0.69593720205577347</v>
      </c>
      <c r="BK2054" s="14">
        <f t="shared" si="2738"/>
        <v>0.2024289766518946</v>
      </c>
      <c r="BL2054" s="14">
        <f t="shared" si="2739"/>
        <v>9.8600570373992613E-2</v>
      </c>
      <c r="BM2054" s="14">
        <f t="shared" si="2740"/>
        <v>0.45975135623805047</v>
      </c>
      <c r="BN2054" s="14">
        <f t="shared" si="2741"/>
        <v>0.53630099072442539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1.7722</v>
      </c>
      <c r="F2055" s="10">
        <f>VLOOKUP(B2055,home!$B$2:$E$405,3,FALSE)</f>
        <v>1.0580000000000001</v>
      </c>
      <c r="G2055" s="10">
        <f>VLOOKUP(C2055,away!$B$2:$E$405,4,FALSE)</f>
        <v>0.77590000000000003</v>
      </c>
      <c r="H2055" s="10">
        <f>VLOOKUP(A2055,away!$A$2:$E$405,3,FALSE)</f>
        <v>1.5063</v>
      </c>
      <c r="I2055" s="10">
        <f>VLOOKUP(C2055,away!$B$2:$E$405,3,FALSE)</f>
        <v>1.0788</v>
      </c>
      <c r="J2055" s="10">
        <f>VLOOKUP(B2055,home!$B$2:$E$405,4,FALSE)</f>
        <v>1.4107000000000001</v>
      </c>
      <c r="K2055" s="12">
        <f t="shared" si="2686"/>
        <v>1.45480287884</v>
      </c>
      <c r="L2055" s="12">
        <f t="shared" si="2687"/>
        <v>2.2923824779079998</v>
      </c>
      <c r="M2055" s="13">
        <f t="shared" si="2688"/>
        <v>2.3584033164485867E-2</v>
      </c>
      <c r="N2055" s="13">
        <f t="shared" si="2689"/>
        <v>3.4310119342352077E-2</v>
      </c>
      <c r="O2055" s="13">
        <f t="shared" si="2690"/>
        <v>5.4063624384668552E-2</v>
      </c>
      <c r="P2055" s="13">
        <f t="shared" si="2691"/>
        <v>7.8651916395340249E-2</v>
      </c>
      <c r="Q2055" s="13">
        <f t="shared" si="2692"/>
        <v>2.4957230196298887E-2</v>
      </c>
      <c r="R2055" s="13">
        <f t="shared" si="2693"/>
        <v>6.1967252615806941E-2</v>
      </c>
      <c r="S2055" s="13">
        <f t="shared" si="2694"/>
        <v>6.5575339780888267E-2</v>
      </c>
      <c r="T2055" s="13">
        <f t="shared" si="2695"/>
        <v>5.7211517199112001E-2</v>
      </c>
      <c r="U2055" s="13">
        <f t="shared" si="2696"/>
        <v>9.0150137499281469E-2</v>
      </c>
      <c r="V2055" s="13">
        <f t="shared" si="2697"/>
        <v>2.4299048739509485E-2</v>
      </c>
      <c r="W2055" s="13">
        <f t="shared" si="2698"/>
        <v>1.2102616779149398E-2</v>
      </c>
      <c r="X2055" s="13">
        <f t="shared" si="2699"/>
        <v>2.7743826641357432E-2</v>
      </c>
      <c r="Y2055" s="13">
        <f t="shared" si="2700"/>
        <v>3.1799731031382471E-2</v>
      </c>
      <c r="Z2055" s="13">
        <f t="shared" si="2701"/>
        <v>4.7350881366858159E-2</v>
      </c>
      <c r="AA2055" s="13">
        <f t="shared" si="2702"/>
        <v>6.8886198528116574E-2</v>
      </c>
      <c r="AB2055" s="13">
        <f t="shared" si="2703"/>
        <v>5.0107919965523891E-2</v>
      </c>
      <c r="AC2055" s="13">
        <f t="shared" si="2704"/>
        <v>5.0647792529188232E-3</v>
      </c>
      <c r="AD2055" s="13">
        <f t="shared" si="2705"/>
        <v>4.4017304329509611E-3</v>
      </c>
      <c r="AE2055" s="13">
        <f t="shared" si="2706"/>
        <v>1.0090449716971176E-2</v>
      </c>
      <c r="AF2055" s="13">
        <f t="shared" si="2707"/>
        <v>1.1565585062698232E-2</v>
      </c>
      <c r="AG2055" s="13">
        <f t="shared" si="2708"/>
        <v>8.8375815148279743E-3</v>
      </c>
      <c r="AH2055" s="13">
        <f t="shared" si="2709"/>
        <v>2.7136582689721522E-2</v>
      </c>
      <c r="AI2055" s="13">
        <f t="shared" si="2710"/>
        <v>3.9478378618886582E-2</v>
      </c>
      <c r="AJ2055" s="13">
        <f t="shared" si="2711"/>
        <v>2.8716629433345856E-2</v>
      </c>
      <c r="AK2055" s="13">
        <f t="shared" si="2712"/>
        <v>1.3925678390071009E-2</v>
      </c>
      <c r="AL2055" s="13">
        <f t="shared" si="2713"/>
        <v>6.7563438633776846E-4</v>
      </c>
      <c r="AM2055" s="13">
        <f t="shared" si="2714"/>
        <v>1.2807300211469393E-3</v>
      </c>
      <c r="AN2055" s="13">
        <f t="shared" si="2715"/>
        <v>2.9359230594079859E-3</v>
      </c>
      <c r="AO2055" s="13">
        <f t="shared" si="2716"/>
        <v>3.3651292889364578E-3</v>
      </c>
      <c r="AP2055" s="13">
        <f t="shared" si="2717"/>
        <v>2.5713878059509805E-3</v>
      </c>
      <c r="AQ2055" s="13">
        <f t="shared" si="2718"/>
        <v>1.4736510875670815E-3</v>
      </c>
      <c r="AR2055" s="13">
        <f t="shared" si="2719"/>
        <v>1.2441485333643821E-2</v>
      </c>
      <c r="AS2055" s="13">
        <f t="shared" si="2720"/>
        <v>1.8099908680430668E-2</v>
      </c>
      <c r="AT2055" s="13">
        <f t="shared" si="2721"/>
        <v>1.3165899627515824E-2</v>
      </c>
      <c r="AU2055" s="13">
        <f t="shared" si="2722"/>
        <v>6.3845962268761674E-3</v>
      </c>
      <c r="AV2055" s="13">
        <f t="shared" si="2723"/>
        <v>2.3220822427726137E-3</v>
      </c>
      <c r="AW2055" s="13">
        <f t="shared" si="2724"/>
        <v>6.2589355002072016E-5</v>
      </c>
      <c r="AX2055" s="13">
        <f t="shared" si="2725"/>
        <v>3.1053495363023056E-4</v>
      </c>
      <c r="AY2055" s="13">
        <f t="shared" si="2726"/>
        <v>7.1186488647991366E-4</v>
      </c>
      <c r="AZ2055" s="13">
        <f t="shared" si="2727"/>
        <v>8.1593329620226088E-4</v>
      </c>
      <c r="BA2055" s="13">
        <f t="shared" si="2728"/>
        <v>6.2347706378526027E-4</v>
      </c>
      <c r="BB2055" s="13">
        <f t="shared" si="2729"/>
        <v>3.5731197409971487E-4</v>
      </c>
      <c r="BC2055" s="13">
        <f t="shared" si="2730"/>
        <v>1.6381914171458053E-4</v>
      </c>
      <c r="BD2055" s="13">
        <f t="shared" si="2731"/>
        <v>4.7534404963324129E-3</v>
      </c>
      <c r="BE2055" s="13">
        <f t="shared" si="2732"/>
        <v>6.9153189184590329E-3</v>
      </c>
      <c r="BF2055" s="13">
        <f t="shared" si="2733"/>
        <v>5.0302129353354593E-3</v>
      </c>
      <c r="BG2055" s="13">
        <f t="shared" si="2734"/>
        <v>2.4393227531680772E-3</v>
      </c>
      <c r="BH2055" s="13">
        <f t="shared" si="2735"/>
        <v>8.8718344093220898E-4</v>
      </c>
      <c r="BI2055" s="13">
        <f t="shared" si="2736"/>
        <v>2.5813540478547092E-4</v>
      </c>
      <c r="BJ2055" s="14">
        <f t="shared" si="2737"/>
        <v>0.23763015049602207</v>
      </c>
      <c r="BK2055" s="14">
        <f t="shared" si="2738"/>
        <v>0.19856261660596039</v>
      </c>
      <c r="BL2055" s="14">
        <f t="shared" si="2739"/>
        <v>0.50712998818567412</v>
      </c>
      <c r="BM2055" s="14">
        <f t="shared" si="2740"/>
        <v>0.71249018502408401</v>
      </c>
      <c r="BN2055" s="14">
        <f t="shared" si="2741"/>
        <v>0.27753417609895259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1.6306</v>
      </c>
      <c r="F2056" s="10">
        <f>VLOOKUP(B2056,home!$B$2:$E$405,3,FALSE)</f>
        <v>1.3288</v>
      </c>
      <c r="G2056" s="10">
        <f>VLOOKUP(C2056,away!$B$2:$E$405,4,FALSE)</f>
        <v>0.8518</v>
      </c>
      <c r="H2056" s="10">
        <f>VLOOKUP(A2056,away!$A$2:$E$405,3,FALSE)</f>
        <v>1.1465000000000001</v>
      </c>
      <c r="I2056" s="10">
        <f>VLOOKUP(C2056,away!$B$2:$E$405,3,FALSE)</f>
        <v>0.96909999999999996</v>
      </c>
      <c r="J2056" s="10">
        <f>VLOOKUP(B2056,home!$B$2:$E$405,4,FALSE)</f>
        <v>0.62990000000000002</v>
      </c>
      <c r="K2056" s="12">
        <f t="shared" si="2686"/>
        <v>1.8456302223040002</v>
      </c>
      <c r="L2056" s="12">
        <f t="shared" si="2687"/>
        <v>0.69986497718499996</v>
      </c>
      <c r="M2056" s="13">
        <f t="shared" si="2688"/>
        <v>7.843420178557188E-2</v>
      </c>
      <c r="N2056" s="13">
        <f t="shared" si="2689"/>
        <v>0.14476053327774183</v>
      </c>
      <c r="O2056" s="13">
        <f t="shared" si="2690"/>
        <v>5.4893350843182948E-2</v>
      </c>
      <c r="P2056" s="13">
        <f t="shared" si="2691"/>
        <v>0.10131282731971521</v>
      </c>
      <c r="Q2056" s="13">
        <f t="shared" si="2692"/>
        <v>0.13358720760712217</v>
      </c>
      <c r="R2056" s="13">
        <f t="shared" si="2693"/>
        <v>1.9208966867736214E-2</v>
      </c>
      <c r="S2056" s="13">
        <f t="shared" si="2694"/>
        <v>3.2716240956896472E-2</v>
      </c>
      <c r="T2056" s="13">
        <f t="shared" si="2695"/>
        <v>9.3493008004166406E-2</v>
      </c>
      <c r="U2056" s="13">
        <f t="shared" si="2696"/>
        <v>3.5452649790330158E-2</v>
      </c>
      <c r="V2056" s="13">
        <f t="shared" si="2697"/>
        <v>4.6954783544808816E-3</v>
      </c>
      <c r="W2056" s="13">
        <f t="shared" si="2698"/>
        <v>8.2184195890967829E-2</v>
      </c>
      <c r="X2056" s="13">
        <f t="shared" si="2699"/>
        <v>5.7517840382199766E-2</v>
      </c>
      <c r="Y2056" s="13">
        <f t="shared" si="2700"/>
        <v>2.0127361023409354E-2</v>
      </c>
      <c r="Z2056" s="13">
        <f t="shared" si="2701"/>
        <v>4.481227719545209E-3</v>
      </c>
      <c r="AA2056" s="13">
        <f t="shared" si="2702"/>
        <v>8.2706893122190712E-3</v>
      </c>
      <c r="AB2056" s="13">
        <f t="shared" si="2703"/>
        <v>7.6323170769591036E-3</v>
      </c>
      <c r="AC2056" s="13">
        <f t="shared" si="2704"/>
        <v>3.7906947549768593E-4</v>
      </c>
      <c r="AD2056" s="13">
        <f t="shared" si="2705"/>
        <v>3.7920408933030642E-2</v>
      </c>
      <c r="AE2056" s="13">
        <f t="shared" si="2706"/>
        <v>2.6539166132761353E-2</v>
      </c>
      <c r="AF2056" s="13">
        <f t="shared" si="2707"/>
        <v>9.2869164500069736E-3</v>
      </c>
      <c r="AG2056" s="13">
        <f t="shared" si="2708"/>
        <v>2.1665291898010442E-3</v>
      </c>
      <c r="AH2056" s="13">
        <f t="shared" si="2709"/>
        <v>7.8406358392507408E-4</v>
      </c>
      <c r="AI2056" s="13">
        <f t="shared" si="2710"/>
        <v>1.4470914467001055E-3</v>
      </c>
      <c r="AJ2056" s="13">
        <f t="shared" si="2711"/>
        <v>1.3353978542336668E-3</v>
      </c>
      <c r="AK2056" s="13">
        <f t="shared" si="2712"/>
        <v>8.2155021285785568E-4</v>
      </c>
      <c r="AL2056" s="13">
        <f t="shared" si="2713"/>
        <v>1.9585639651571832E-5</v>
      </c>
      <c r="AM2056" s="13">
        <f t="shared" si="2714"/>
        <v>1.399741055378558E-2</v>
      </c>
      <c r="AN2056" s="13">
        <f t="shared" si="2715"/>
        <v>9.796297417874222E-3</v>
      </c>
      <c r="AO2056" s="13">
        <f t="shared" si="2716"/>
        <v>3.4280427344290077E-3</v>
      </c>
      <c r="AP2056" s="13">
        <f t="shared" si="2717"/>
        <v>7.9972235004012091E-4</v>
      </c>
      <c r="AQ2056" s="13">
        <f t="shared" si="2718"/>
        <v>1.3992441606629091E-4</v>
      </c>
      <c r="AR2056" s="13">
        <f t="shared" si="2719"/>
        <v>1.0974772845506229E-4</v>
      </c>
      <c r="AS2056" s="13">
        <f t="shared" si="2720"/>
        <v>2.0255372446587565E-4</v>
      </c>
      <c r="AT2056" s="13">
        <f t="shared" si="2721"/>
        <v>1.8691963775722869E-4</v>
      </c>
      <c r="AU2056" s="13">
        <f t="shared" si="2722"/>
        <v>1.1499484419561905E-4</v>
      </c>
      <c r="AV2056" s="13">
        <f t="shared" si="2723"/>
        <v>5.3059489964143593E-5</v>
      </c>
      <c r="AW2056" s="13">
        <f t="shared" si="2724"/>
        <v>7.0273925390588241E-7</v>
      </c>
      <c r="AX2056" s="13">
        <f t="shared" si="2725"/>
        <v>4.3056739920106068E-3</v>
      </c>
      <c r="AY2056" s="13">
        <f t="shared" si="2726"/>
        <v>3.0133904301845506E-3</v>
      </c>
      <c r="AZ2056" s="13">
        <f t="shared" si="2727"/>
        <v>1.0544832123353038E-3</v>
      </c>
      <c r="BA2056" s="13">
        <f t="shared" si="2728"/>
        <v>2.4599862311433767E-4</v>
      </c>
      <c r="BB2056" s="13">
        <f t="shared" si="2729"/>
        <v>4.304145518836432E-5</v>
      </c>
      <c r="BC2056" s="13">
        <f t="shared" si="2730"/>
        <v>6.024641410682761E-6</v>
      </c>
      <c r="BD2056" s="13">
        <f t="shared" si="2731"/>
        <v>1.2801431911884618E-5</v>
      </c>
      <c r="BE2056" s="13">
        <f t="shared" si="2732"/>
        <v>2.3626709625341128E-5</v>
      </c>
      <c r="BF2056" s="13">
        <f t="shared" si="2733"/>
        <v>2.180308466906521E-5</v>
      </c>
      <c r="BG2056" s="13">
        <f t="shared" si="2734"/>
        <v>1.3413477334893251E-5</v>
      </c>
      <c r="BH2056" s="13">
        <f t="shared" si="2735"/>
        <v>6.1890797888671785E-6</v>
      </c>
      <c r="BI2056" s="13">
        <f t="shared" si="2736"/>
        <v>2.2845505413168239E-6</v>
      </c>
      <c r="BJ2056" s="14">
        <f t="shared" si="2737"/>
        <v>0.64441317671764642</v>
      </c>
      <c r="BK2056" s="14">
        <f t="shared" si="2738"/>
        <v>0.22057079396199827</v>
      </c>
      <c r="BL2056" s="14">
        <f t="shared" si="2739"/>
        <v>0.13059347074685343</v>
      </c>
      <c r="BM2056" s="14">
        <f t="shared" si="2740"/>
        <v>0.46484889375404265</v>
      </c>
      <c r="BN2056" s="14">
        <f t="shared" si="2741"/>
        <v>0.53219708770107022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1.6306</v>
      </c>
      <c r="F2057" s="10">
        <f>VLOOKUP(B2057,home!$B$2:$E$405,3,FALSE)</f>
        <v>1.2910999999999999</v>
      </c>
      <c r="G2057" s="10">
        <f>VLOOKUP(C2057,away!$B$2:$E$405,4,FALSE)</f>
        <v>1.1243000000000001</v>
      </c>
      <c r="H2057" s="10">
        <f>VLOOKUP(A2057,away!$A$2:$E$405,3,FALSE)</f>
        <v>1.1465000000000001</v>
      </c>
      <c r="I2057" s="10">
        <f>VLOOKUP(C2057,away!$B$2:$E$405,3,FALSE)</f>
        <v>0.92069999999999996</v>
      </c>
      <c r="J2057" s="10">
        <f>VLOOKUP(B2057,home!$B$2:$E$405,4,FALSE)</f>
        <v>1.0558000000000001</v>
      </c>
      <c r="K2057" s="12">
        <f t="shared" si="2686"/>
        <v>2.3669524301380003</v>
      </c>
      <c r="L2057" s="12">
        <f t="shared" si="2687"/>
        <v>1.11448405629</v>
      </c>
      <c r="M2057" s="13">
        <f t="shared" si="2688"/>
        <v>3.0763188375148864E-2</v>
      </c>
      <c r="N2057" s="13">
        <f t="shared" si="2689"/>
        <v>7.2815003483351667E-2</v>
      </c>
      <c r="O2057" s="13">
        <f t="shared" si="2690"/>
        <v>3.4285082964749275E-2</v>
      </c>
      <c r="P2057" s="13">
        <f t="shared" si="2691"/>
        <v>8.1151160440896236E-2</v>
      </c>
      <c r="Q2057" s="13">
        <f t="shared" si="2692"/>
        <v>8.6174824722713109E-2</v>
      </c>
      <c r="R2057" s="13">
        <f t="shared" si="2693"/>
        <v>1.9105089166396482E-2</v>
      </c>
      <c r="S2057" s="13">
        <f t="shared" si="2694"/>
        <v>5.3517785287691438E-2</v>
      </c>
      <c r="T2057" s="13">
        <f t="shared" si="2695"/>
        <v>9.6040468207049076E-2</v>
      </c>
      <c r="U2057" s="13">
        <f t="shared" si="2696"/>
        <v>4.5220837230405334E-2</v>
      </c>
      <c r="V2057" s="13">
        <f t="shared" si="2697"/>
        <v>1.5686245692816684E-2</v>
      </c>
      <c r="W2057" s="13">
        <f t="shared" si="2698"/>
        <v>6.7990570264714001E-2</v>
      </c>
      <c r="X2057" s="13">
        <f t="shared" si="2699"/>
        <v>7.5774406538088715E-2</v>
      </c>
      <c r="Y2057" s="13">
        <f t="shared" si="2700"/>
        <v>4.222468398076832E-2</v>
      </c>
      <c r="Z2057" s="13">
        <f t="shared" si="2701"/>
        <v>7.0974390899825601E-3</v>
      </c>
      <c r="AA2057" s="13">
        <f t="shared" si="2702"/>
        <v>1.6799300701790656E-2</v>
      </c>
      <c r="AB2057" s="13">
        <f t="shared" si="2703"/>
        <v>1.9881572810361209E-2</v>
      </c>
      <c r="AC2057" s="13">
        <f t="shared" si="2704"/>
        <v>2.5862018620471687E-3</v>
      </c>
      <c r="AD2057" s="13">
        <f t="shared" si="2705"/>
        <v>4.0232611378633341E-2</v>
      </c>
      <c r="AE2057" s="13">
        <f t="shared" si="2706"/>
        <v>4.4838603924398486E-2</v>
      </c>
      <c r="AF2057" s="13">
        <f t="shared" si="2707"/>
        <v>2.4985954590022178E-2</v>
      </c>
      <c r="AG2057" s="13">
        <f t="shared" si="2708"/>
        <v>9.2821493405885504E-3</v>
      </c>
      <c r="AH2057" s="13">
        <f t="shared" si="2709"/>
        <v>1.9774956765687421E-3</v>
      </c>
      <c r="AI2057" s="13">
        <f t="shared" si="2710"/>
        <v>4.6806381972417724E-3</v>
      </c>
      <c r="AJ2057" s="13">
        <f t="shared" si="2711"/>
        <v>5.5394239777790824E-3</v>
      </c>
      <c r="AK2057" s="13">
        <f t="shared" si="2712"/>
        <v>4.3705176819229686E-3</v>
      </c>
      <c r="AL2057" s="13">
        <f t="shared" si="2713"/>
        <v>2.7288885622671555E-4</v>
      </c>
      <c r="AM2057" s="13">
        <f t="shared" si="2714"/>
        <v>1.9045735454690769E-2</v>
      </c>
      <c r="AN2057" s="13">
        <f t="shared" si="2715"/>
        <v>2.1226168504570032E-2</v>
      </c>
      <c r="AO2057" s="13">
        <f t="shared" si="2716"/>
        <v>1.182811318723413E-2</v>
      </c>
      <c r="AP2057" s="13">
        <f t="shared" si="2717"/>
        <v>4.3940811877219771E-3</v>
      </c>
      <c r="AQ2057" s="13">
        <f t="shared" si="2718"/>
        <v>1.2242833564399924E-3</v>
      </c>
      <c r="AR2057" s="13">
        <f t="shared" si="2719"/>
        <v>4.4077748058365371E-4</v>
      </c>
      <c r="AS2057" s="13">
        <f t="shared" si="2720"/>
        <v>1.0432993288175842E-3</v>
      </c>
      <c r="AT2057" s="13">
        <f t="shared" si="2721"/>
        <v>1.234719940853063E-3</v>
      </c>
      <c r="AU2057" s="13">
        <f t="shared" si="2722"/>
        <v>9.741744548473351E-4</v>
      </c>
      <c r="AV2057" s="13">
        <f t="shared" si="2723"/>
        <v>5.7645614831981567E-4</v>
      </c>
      <c r="AW2057" s="13">
        <f t="shared" si="2724"/>
        <v>1.9996163997599544E-5</v>
      </c>
      <c r="AX2057" s="13">
        <f t="shared" si="2725"/>
        <v>7.5133916363743069E-3</v>
      </c>
      <c r="AY2057" s="13">
        <f t="shared" si="2726"/>
        <v>8.3735551874017985E-3</v>
      </c>
      <c r="AZ2057" s="13">
        <f t="shared" si="2727"/>
        <v>4.6660968754118652E-3</v>
      </c>
      <c r="BA2057" s="13">
        <f t="shared" si="2728"/>
        <v>1.7334301909170363E-3</v>
      </c>
      <c r="BB2057" s="13">
        <f t="shared" si="2729"/>
        <v>4.8297007761719185E-4</v>
      </c>
      <c r="BC2057" s="13">
        <f t="shared" si="2730"/>
        <v>1.0765249023390076E-4</v>
      </c>
      <c r="BD2057" s="13">
        <f t="shared" si="2731"/>
        <v>8.1873245747026143E-5</v>
      </c>
      <c r="BE2057" s="13">
        <f t="shared" si="2732"/>
        <v>1.937900779842092E-4</v>
      </c>
      <c r="BF2057" s="13">
        <f t="shared" si="2733"/>
        <v>2.2934594801067833E-4</v>
      </c>
      <c r="BG2057" s="13">
        <f t="shared" si="2734"/>
        <v>1.8095031632872616E-4</v>
      </c>
      <c r="BH2057" s="13">
        <f t="shared" si="2735"/>
        <v>1.0707519774212961E-4</v>
      </c>
      <c r="BI2057" s="13">
        <f t="shared" si="2736"/>
        <v>5.0688379900648069E-5</v>
      </c>
      <c r="BJ2057" s="14">
        <f t="shared" si="2737"/>
        <v>0.64095475457894047</v>
      </c>
      <c r="BK2057" s="14">
        <f t="shared" si="2738"/>
        <v>0.19235102570222889</v>
      </c>
      <c r="BL2057" s="14">
        <f t="shared" si="2739"/>
        <v>0.15697310892635044</v>
      </c>
      <c r="BM2057" s="14">
        <f t="shared" si="2740"/>
        <v>0.66472842012084266</v>
      </c>
      <c r="BN2057" s="14">
        <f t="shared" si="2741"/>
        <v>0.32429434915325561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1.391</v>
      </c>
      <c r="F2058" s="10">
        <f>VLOOKUP(B2058,home!$B$2:$E$405,3,FALSE)</f>
        <v>0.91500000000000004</v>
      </c>
      <c r="G2058" s="10">
        <f>VLOOKUP(C2058,away!$B$2:$E$405,4,FALSE)</f>
        <v>0.58819999999999995</v>
      </c>
      <c r="H2058" s="10">
        <f>VLOOKUP(A2058,away!$A$2:$E$405,3,FALSE)</f>
        <v>1.016</v>
      </c>
      <c r="I2058" s="10">
        <f>VLOOKUP(C2058,away!$B$2:$E$405,3,FALSE)</f>
        <v>1.879</v>
      </c>
      <c r="J2058" s="10">
        <f>VLOOKUP(B2058,home!$B$2:$E$405,4,FALSE)</f>
        <v>1.0737000000000001</v>
      </c>
      <c r="K2058" s="12">
        <f t="shared" si="2686"/>
        <v>0.74864037299999997</v>
      </c>
      <c r="L2058" s="12">
        <f t="shared" si="2687"/>
        <v>2.0497620168000004</v>
      </c>
      <c r="M2058" s="13">
        <f t="shared" si="2688"/>
        <v>6.0907291047409995E-2</v>
      </c>
      <c r="N2058" s="13">
        <f t="shared" si="2689"/>
        <v>4.5597657088152575E-2</v>
      </c>
      <c r="O2058" s="13">
        <f t="shared" si="2690"/>
        <v>0.12484545173516373</v>
      </c>
      <c r="P2058" s="13">
        <f t="shared" si="2691"/>
        <v>9.346434555436646E-2</v>
      </c>
      <c r="Q2058" s="13">
        <f t="shared" si="2692"/>
        <v>1.7068123505200317E-2</v>
      </c>
      <c r="R2058" s="13">
        <f t="shared" si="2693"/>
        <v>0.12795173246848818</v>
      </c>
      <c r="S2058" s="13">
        <f t="shared" si="2694"/>
        <v>3.5856068049005325E-2</v>
      </c>
      <c r="T2058" s="13">
        <f t="shared" si="2695"/>
        <v>3.4985591259010899E-2</v>
      </c>
      <c r="U2058" s="13">
        <f t="shared" si="2696"/>
        <v>9.5789832721205184E-2</v>
      </c>
      <c r="V2058" s="13">
        <f t="shared" si="2697"/>
        <v>6.1135974522774673E-3</v>
      </c>
      <c r="W2058" s="13">
        <f t="shared" si="2698"/>
        <v>4.2592954491144112E-3</v>
      </c>
      <c r="X2058" s="13">
        <f t="shared" si="2699"/>
        <v>8.7305420299238195E-3</v>
      </c>
      <c r="Y2058" s="13">
        <f t="shared" si="2700"/>
        <v>8.94776671950691E-3</v>
      </c>
      <c r="Z2058" s="13">
        <f t="shared" si="2701"/>
        <v>8.7423533732554112E-2</v>
      </c>
      <c r="AA2058" s="13">
        <f t="shared" si="2702"/>
        <v>6.5448786902517389E-2</v>
      </c>
      <c r="AB2058" s="13">
        <f t="shared" si="2703"/>
        <v>2.4498802119549065E-2</v>
      </c>
      <c r="AC2058" s="13">
        <f t="shared" si="2704"/>
        <v>5.8634542662468095E-4</v>
      </c>
      <c r="AD2058" s="13">
        <f t="shared" si="2705"/>
        <v>7.9717013343555366E-4</v>
      </c>
      <c r="AE2058" s="13">
        <f t="shared" si="2706"/>
        <v>1.634009060443586E-3</v>
      </c>
      <c r="AF2058" s="13">
        <f t="shared" si="2707"/>
        <v>1.6746648536021594E-3</v>
      </c>
      <c r="AG2058" s="13">
        <f t="shared" si="2708"/>
        <v>1.144221469261213E-3</v>
      </c>
      <c r="AH2058" s="13">
        <f t="shared" si="2709"/>
        <v>4.4799359704855747E-2</v>
      </c>
      <c r="AI2058" s="13">
        <f t="shared" si="2710"/>
        <v>3.3538609359604378E-2</v>
      </c>
      <c r="AJ2058" s="13">
        <f t="shared" si="2711"/>
        <v>1.2554178510437755E-2</v>
      </c>
      <c r="AK2058" s="13">
        <f t="shared" si="2712"/>
        <v>3.1328549609209015E-3</v>
      </c>
      <c r="AL2058" s="13">
        <f t="shared" si="2713"/>
        <v>3.599069380748761E-5</v>
      </c>
      <c r="AM2058" s="13">
        <f t="shared" si="2714"/>
        <v>1.1935874920793055E-4</v>
      </c>
      <c r="AN2058" s="13">
        <f t="shared" si="2715"/>
        <v>2.4465703049917319E-4</v>
      </c>
      <c r="AO2058" s="13">
        <f t="shared" si="2716"/>
        <v>2.5074434413014225E-4</v>
      </c>
      <c r="AP2058" s="13">
        <f t="shared" si="2717"/>
        <v>1.7132207750846453E-4</v>
      </c>
      <c r="AQ2058" s="13">
        <f t="shared" si="2718"/>
        <v>8.7792371779029074E-5</v>
      </c>
      <c r="AR2058" s="13">
        <f t="shared" si="2719"/>
        <v>1.8365605179994755E-2</v>
      </c>
      <c r="AS2058" s="13">
        <f t="shared" si="2720"/>
        <v>1.3749233512322004E-2</v>
      </c>
      <c r="AT2058" s="13">
        <f t="shared" si="2721"/>
        <v>5.1466156525644229E-3</v>
      </c>
      <c r="AU2058" s="13">
        <f t="shared" si="2722"/>
        <v>1.2843214206078226E-3</v>
      </c>
      <c r="AV2058" s="13">
        <f t="shared" si="2723"/>
        <v>2.4037371684393249E-4</v>
      </c>
      <c r="AW2058" s="13">
        <f t="shared" si="2724"/>
        <v>1.5341379154180475E-6</v>
      </c>
      <c r="AX2058" s="13">
        <f t="shared" si="2725"/>
        <v>1.4892796421306426E-5</v>
      </c>
      <c r="AY2058" s="13">
        <f t="shared" si="2726"/>
        <v>3.0526688428328889E-5</v>
      </c>
      <c r="AZ2058" s="13">
        <f t="shared" si="2727"/>
        <v>3.1286223219538331E-5</v>
      </c>
      <c r="BA2058" s="13">
        <f t="shared" si="2728"/>
        <v>2.1376437334845292E-5</v>
      </c>
      <c r="BB2058" s="13">
        <f t="shared" si="2729"/>
        <v>1.0954152325867828E-5</v>
      </c>
      <c r="BC2058" s="13">
        <f t="shared" si="2730"/>
        <v>4.4906810727610506E-6</v>
      </c>
      <c r="BD2058" s="13">
        <f t="shared" si="2731"/>
        <v>6.2741866522497674E-3</v>
      </c>
      <c r="BE2058" s="13">
        <f t="shared" si="2732"/>
        <v>4.6971094356118865E-3</v>
      </c>
      <c r="BF2058" s="13">
        <f t="shared" si="2733"/>
        <v>1.7582228799491511E-3</v>
      </c>
      <c r="BG2058" s="13">
        <f t="shared" si="2734"/>
        <v>4.3875887755408889E-4</v>
      </c>
      <c r="BH2058" s="13">
        <f t="shared" si="2735"/>
        <v>8.2118152437288584E-5</v>
      </c>
      <c r="BI2058" s="13">
        <f t="shared" si="2736"/>
        <v>1.229539285414452E-5</v>
      </c>
      <c r="BJ2058" s="14">
        <f t="shared" si="2737"/>
        <v>0.12582644311957886</v>
      </c>
      <c r="BK2058" s="14">
        <f t="shared" si="2738"/>
        <v>0.19699416491191971</v>
      </c>
      <c r="BL2058" s="14">
        <f t="shared" si="2739"/>
        <v>0.58460844935573175</v>
      </c>
      <c r="BM2058" s="14">
        <f t="shared" si="2740"/>
        <v>0.5249889971704903</v>
      </c>
      <c r="BN2058" s="14">
        <f t="shared" si="2741"/>
        <v>0.46983460139878125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1.5906</v>
      </c>
      <c r="F2061" s="10">
        <f>VLOOKUP(B2061,home!$B$2:$E$405,3,FALSE)</f>
        <v>0.86450000000000005</v>
      </c>
      <c r="G2061" s="10">
        <f>VLOOKUP(C2061,away!$B$2:$E$405,4,FALSE)</f>
        <v>0.55879999999999996</v>
      </c>
      <c r="H2061" s="10">
        <f>VLOOKUP(A2061,away!$A$2:$E$405,3,FALSE)</f>
        <v>1.1812</v>
      </c>
      <c r="I2061" s="10">
        <f>VLOOKUP(C2061,away!$B$2:$E$405,3,FALSE)</f>
        <v>0.94069999999999998</v>
      </c>
      <c r="J2061" s="10">
        <f>VLOOKUP(B2061,home!$B$2:$E$405,4,FALSE)</f>
        <v>1.2699</v>
      </c>
      <c r="K2061" s="12">
        <f t="shared" si="2686"/>
        <v>0.76839118356000002</v>
      </c>
      <c r="L2061" s="12">
        <f t="shared" si="2687"/>
        <v>1.411055531316</v>
      </c>
      <c r="M2061" s="13">
        <f t="shared" si="2688"/>
        <v>0.11310409214332587</v>
      </c>
      <c r="N2061" s="13">
        <f t="shared" si="2689"/>
        <v>8.6908187227489456E-2</v>
      </c>
      <c r="O2061" s="13">
        <f t="shared" si="2690"/>
        <v>0.15959615483331452</v>
      </c>
      <c r="P2061" s="13">
        <f t="shared" si="2691"/>
        <v>0.12263227830399555</v>
      </c>
      <c r="Q2061" s="13">
        <f t="shared" si="2692"/>
        <v>3.338974242239235E-2</v>
      </c>
      <c r="R2061" s="13">
        <f t="shared" si="2693"/>
        <v>0.11259951852715663</v>
      </c>
      <c r="S2061" s="13">
        <f t="shared" si="2694"/>
        <v>3.324078598096071E-2</v>
      </c>
      <c r="T2061" s="13">
        <f t="shared" si="2695"/>
        <v>4.7114780734333221E-2</v>
      </c>
      <c r="U2061" s="13">
        <f t="shared" si="2696"/>
        <v>8.652047730936803E-2</v>
      </c>
      <c r="V2061" s="13">
        <f t="shared" si="2697"/>
        <v>4.0045641342049054E-3</v>
      </c>
      <c r="W2061" s="13">
        <f t="shared" si="2698"/>
        <v>8.5521278995685322E-3</v>
      </c>
      <c r="X2061" s="13">
        <f t="shared" si="2699"/>
        <v>1.2067527377208065E-2</v>
      </c>
      <c r="Y2061" s="13">
        <f t="shared" si="2700"/>
        <v>8.5139756274583527E-3</v>
      </c>
      <c r="Z2061" s="13">
        <f t="shared" si="2701"/>
        <v>5.2961391147087575E-2</v>
      </c>
      <c r="AA2061" s="13">
        <f t="shared" si="2702"/>
        <v>4.0695066026494725E-2</v>
      </c>
      <c r="AB2061" s="13">
        <f t="shared" si="2703"/>
        <v>1.5634864974575315E-2</v>
      </c>
      <c r="AC2061" s="13">
        <f t="shared" si="2704"/>
        <v>2.7136994674875772E-4</v>
      </c>
      <c r="AD2061" s="13">
        <f t="shared" si="2705"/>
        <v>1.6428449196764904E-3</v>
      </c>
      <c r="AE2061" s="13">
        <f t="shared" si="2706"/>
        <v>2.3181454110039017E-3</v>
      </c>
      <c r="AF2061" s="13">
        <f t="shared" si="2707"/>
        <v>1.6355159522959293E-3</v>
      </c>
      <c r="AG2061" s="13">
        <f t="shared" si="2708"/>
        <v>7.6926794368090839E-4</v>
      </c>
      <c r="AH2061" s="13">
        <f t="shared" si="2709"/>
        <v>1.8682865981072036E-2</v>
      </c>
      <c r="AI2061" s="13">
        <f t="shared" si="2710"/>
        <v>1.4355749503488802E-2</v>
      </c>
      <c r="AJ2061" s="13">
        <f t="shared" si="2711"/>
        <v>5.515415675938321E-3</v>
      </c>
      <c r="AK2061" s="13">
        <f t="shared" si="2712"/>
        <v>1.4126655930198748E-3</v>
      </c>
      <c r="AL2061" s="13">
        <f t="shared" si="2713"/>
        <v>1.1769234588210379E-5</v>
      </c>
      <c r="AM2061" s="13">
        <f t="shared" si="2714"/>
        <v>2.5246951044715038E-4</v>
      </c>
      <c r="AN2061" s="13">
        <f t="shared" si="2715"/>
        <v>3.5624849920509418E-4</v>
      </c>
      <c r="AO2061" s="13">
        <f t="shared" si="2716"/>
        <v>2.5134320766318597E-4</v>
      </c>
      <c r="AP2061" s="13">
        <f t="shared" si="2717"/>
        <v>1.1821974114394815E-4</v>
      </c>
      <c r="AQ2061" s="13">
        <f t="shared" si="2718"/>
        <v>4.1703654912978432E-5</v>
      </c>
      <c r="AR2061" s="13">
        <f t="shared" si="2719"/>
        <v>5.2725122766854454E-3</v>
      </c>
      <c r="AS2061" s="13">
        <f t="shared" si="2720"/>
        <v>4.0513519486169592E-3</v>
      </c>
      <c r="AT2061" s="13">
        <f t="shared" si="2721"/>
        <v>1.5565115594079488E-3</v>
      </c>
      <c r="AU2061" s="13">
        <f t="shared" si="2722"/>
        <v>3.9866991978609835E-4</v>
      </c>
      <c r="AV2061" s="13">
        <f t="shared" si="2723"/>
        <v>7.6583612878552591E-5</v>
      </c>
      <c r="AW2061" s="13">
        <f t="shared" si="2724"/>
        <v>3.5446405167725318E-7</v>
      </c>
      <c r="AX2061" s="13">
        <f t="shared" si="2725"/>
        <v>3.2332557657549934E-5</v>
      </c>
      <c r="AY2061" s="13">
        <f t="shared" si="2726"/>
        <v>4.5623034324279327E-5</v>
      </c>
      <c r="AZ2061" s="13">
        <f t="shared" si="2727"/>
        <v>3.2188317469347046E-5</v>
      </c>
      <c r="BA2061" s="13">
        <f t="shared" si="2728"/>
        <v>1.5139834469625852E-5</v>
      </c>
      <c r="BB2061" s="13">
        <f t="shared" si="2729"/>
        <v>5.3407867928935487E-6</v>
      </c>
      <c r="BC2061" s="13">
        <f t="shared" si="2730"/>
        <v>1.5072293491383766E-6</v>
      </c>
      <c r="BD2061" s="13">
        <f t="shared" si="2731"/>
        <v>1.2399679353247513E-3</v>
      </c>
      <c r="BE2061" s="13">
        <f t="shared" si="2732"/>
        <v>9.5278042940063513E-4</v>
      </c>
      <c r="BF2061" s="13">
        <f t="shared" si="2733"/>
        <v>3.6605404090997949E-4</v>
      </c>
      <c r="BG2061" s="13">
        <f t="shared" si="2734"/>
        <v>9.3757565913913282E-5</v>
      </c>
      <c r="BH2061" s="13">
        <f t="shared" si="2735"/>
        <v>1.8010621760074133E-5</v>
      </c>
      <c r="BI2061" s="13">
        <f t="shared" si="2736"/>
        <v>2.7678405941749713E-6</v>
      </c>
      <c r="BJ2061" s="14">
        <f t="shared" si="2737"/>
        <v>0.20406423188854242</v>
      </c>
      <c r="BK2061" s="14">
        <f t="shared" si="2738"/>
        <v>0.27331048277814829</v>
      </c>
      <c r="BL2061" s="14">
        <f t="shared" si="2739"/>
        <v>0.46904174617570676</v>
      </c>
      <c r="BM2061" s="14">
        <f t="shared" si="2740"/>
        <v>0.37110260996153804</v>
      </c>
      <c r="BN2061" s="14">
        <f t="shared" si="2741"/>
        <v>0.6282299734576744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1.5906</v>
      </c>
      <c r="F2062" s="10">
        <f>VLOOKUP(B2062,home!$B$2:$E$405,3,FALSE)</f>
        <v>1.0216000000000001</v>
      </c>
      <c r="G2062" s="10">
        <f>VLOOKUP(C2062,away!$B$2:$E$405,4,FALSE)</f>
        <v>0.88019999999999998</v>
      </c>
      <c r="H2062" s="10">
        <f>VLOOKUP(A2062,away!$A$2:$E$405,3,FALSE)</f>
        <v>1.1812</v>
      </c>
      <c r="I2062" s="10">
        <f>VLOOKUP(C2062,away!$B$2:$E$405,3,FALSE)</f>
        <v>1.2699</v>
      </c>
      <c r="J2062" s="10">
        <f>VLOOKUP(B2062,home!$B$2:$E$405,4,FALSE)</f>
        <v>1.0582</v>
      </c>
      <c r="K2062" s="12">
        <f t="shared" si="2686"/>
        <v>1.4302871161919999</v>
      </c>
      <c r="L2062" s="12">
        <f t="shared" si="2687"/>
        <v>1.5873062222160002</v>
      </c>
      <c r="M2062" s="13">
        <f t="shared" si="2688"/>
        <v>4.8918807822149593E-2</v>
      </c>
      <c r="N2062" s="13">
        <f t="shared" si="2689"/>
        <v>6.9967940567492989E-2</v>
      </c>
      <c r="O2062" s="13">
        <f t="shared" si="2690"/>
        <v>7.7649128039486773E-2</v>
      </c>
      <c r="P2062" s="13">
        <f t="shared" si="2691"/>
        <v>0.1110605474184209</v>
      </c>
      <c r="Q2062" s="13">
        <f t="shared" si="2692"/>
        <v>5.003712197008639E-2</v>
      </c>
      <c r="R2062" s="13">
        <f t="shared" si="2693"/>
        <v>6.1626472043362128E-2</v>
      </c>
      <c r="S2062" s="13">
        <f t="shared" si="2694"/>
        <v>6.3035291240757185E-2</v>
      </c>
      <c r="T2062" s="13">
        <f t="shared" si="2695"/>
        <v>7.9424235044899053E-2</v>
      </c>
      <c r="U2062" s="13">
        <f t="shared" si="2696"/>
        <v>8.814354897998733E-2</v>
      </c>
      <c r="V2062" s="13">
        <f t="shared" si="2697"/>
        <v>1.5901027899421799E-2</v>
      </c>
      <c r="W2062" s="13">
        <f t="shared" si="2698"/>
        <v>2.3855816961714078E-2</v>
      </c>
      <c r="X2062" s="13">
        <f t="shared" si="2699"/>
        <v>3.786648669937475E-2</v>
      </c>
      <c r="Y2062" s="13">
        <f t="shared" si="2700"/>
        <v>3.0052854975688478E-2</v>
      </c>
      <c r="Z2062" s="13">
        <f t="shared" si="2701"/>
        <v>3.2606694175883022E-2</v>
      </c>
      <c r="AA2062" s="13">
        <f t="shared" si="2702"/>
        <v>4.6636934581378207E-2</v>
      </c>
      <c r="AB2062" s="13">
        <f t="shared" si="2703"/>
        <v>3.3352103335217195E-2</v>
      </c>
      <c r="AC2062" s="13">
        <f t="shared" si="2704"/>
        <v>2.2562600940800163E-3</v>
      </c>
      <c r="AD2062" s="13">
        <f t="shared" si="2705"/>
        <v>8.5301669116435528E-3</v>
      </c>
      <c r="AE2062" s="13">
        <f t="shared" si="2706"/>
        <v>1.3539987015392852E-2</v>
      </c>
      <c r="AF2062" s="13">
        <f t="shared" si="2707"/>
        <v>1.0746052819128462E-2</v>
      </c>
      <c r="AG2062" s="13">
        <f t="shared" si="2708"/>
        <v>5.6857588346881311E-3</v>
      </c>
      <c r="AH2062" s="13">
        <f t="shared" si="2709"/>
        <v>1.2939202137818335E-2</v>
      </c>
      <c r="AI2062" s="13">
        <f t="shared" si="2710"/>
        <v>1.8506774111525546E-2</v>
      </c>
      <c r="AJ2062" s="13">
        <f t="shared" si="2711"/>
        <v>1.3235000286995318E-2</v>
      </c>
      <c r="AK2062" s="13">
        <f t="shared" si="2712"/>
        <v>6.3099501310956091E-3</v>
      </c>
      <c r="AL2062" s="13">
        <f t="shared" si="2713"/>
        <v>2.0489582009266031E-4</v>
      </c>
      <c r="AM2062" s="13">
        <f t="shared" si="2714"/>
        <v>2.440117566538216E-3</v>
      </c>
      <c r="AN2062" s="13">
        <f t="shared" si="2715"/>
        <v>3.8732137963046749E-3</v>
      </c>
      <c r="AO2062" s="13">
        <f t="shared" si="2716"/>
        <v>3.0739881794236332E-3</v>
      </c>
      <c r="AP2062" s="13">
        <f t="shared" si="2717"/>
        <v>1.6264535214058555E-3</v>
      </c>
      <c r="AQ2062" s="13">
        <f t="shared" si="2718"/>
        <v>6.454199486681597E-4</v>
      </c>
      <c r="AR2062" s="13">
        <f t="shared" si="2719"/>
        <v>4.1076952127739232E-3</v>
      </c>
      <c r="AS2062" s="13">
        <f t="shared" si="2720"/>
        <v>5.8751835400740983E-3</v>
      </c>
      <c r="AT2062" s="13">
        <f t="shared" si="2721"/>
        <v>4.201599661315644E-3</v>
      </c>
      <c r="AU2062" s="13">
        <f t="shared" si="2722"/>
        <v>2.0031646209921457E-3</v>
      </c>
      <c r="AV2062" s="13">
        <f t="shared" si="2723"/>
        <v>7.1627513725417368E-4</v>
      </c>
      <c r="AW2062" s="13">
        <f t="shared" si="2724"/>
        <v>1.2921547944168614E-5</v>
      </c>
      <c r="AX2062" s="13">
        <f t="shared" si="2725"/>
        <v>5.8167811956889805E-4</v>
      </c>
      <c r="AY2062" s="13">
        <f t="shared" si="2726"/>
        <v>9.233012985186143E-4</v>
      </c>
      <c r="AZ2062" s="13">
        <f t="shared" si="2727"/>
        <v>7.3278094805935459E-4</v>
      </c>
      <c r="BA2062" s="13">
        <f t="shared" si="2728"/>
        <v>3.8771591945865099E-4</v>
      </c>
      <c r="BB2062" s="13">
        <f t="shared" si="2729"/>
        <v>1.5385597285222857E-4</v>
      </c>
      <c r="BC2062" s="13">
        <f t="shared" si="2730"/>
        <v>4.884330860668769E-5</v>
      </c>
      <c r="BD2062" s="13">
        <f t="shared" si="2731"/>
        <v>1.0866950283671543E-3</v>
      </c>
      <c r="BE2062" s="13">
        <f t="shared" si="2732"/>
        <v>1.5542858983034406E-3</v>
      </c>
      <c r="BF2062" s="13">
        <f t="shared" si="2733"/>
        <v>1.1115375476111601E-3</v>
      </c>
      <c r="BG2062" s="13">
        <f t="shared" si="2734"/>
        <v>5.2993927783729809E-4</v>
      </c>
      <c r="BH2062" s="13">
        <f t="shared" si="2735"/>
        <v>1.8949133036369492E-4</v>
      </c>
      <c r="BI2062" s="13">
        <f t="shared" si="2736"/>
        <v>5.420540168985497E-5</v>
      </c>
      <c r="BJ2062" s="14">
        <f t="shared" si="2737"/>
        <v>0.34419379037951359</v>
      </c>
      <c r="BK2062" s="14">
        <f t="shared" si="2738"/>
        <v>0.24230013159344077</v>
      </c>
      <c r="BL2062" s="14">
        <f t="shared" si="2739"/>
        <v>0.37982918630344914</v>
      </c>
      <c r="BM2062" s="14">
        <f t="shared" si="2740"/>
        <v>0.57875940484071309</v>
      </c>
      <c r="BN2062" s="14">
        <f t="shared" si="2741"/>
        <v>0.41926001786099876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1.2153</v>
      </c>
      <c r="F2063" s="10">
        <f>VLOOKUP(B2063,home!$B$2:$E$405,3,FALSE)</f>
        <v>0.27429999999999999</v>
      </c>
      <c r="G2063" s="10">
        <f>VLOOKUP(C2063,away!$B$2:$E$405,4,FALSE)</f>
        <v>1.0971</v>
      </c>
      <c r="H2063" s="10">
        <f>VLOOKUP(A2063,away!$A$2:$E$405,3,FALSE)</f>
        <v>0.91669999999999996</v>
      </c>
      <c r="I2063" s="10">
        <f>VLOOKUP(C2063,away!$B$2:$E$405,3,FALSE)</f>
        <v>0.84850000000000003</v>
      </c>
      <c r="J2063" s="10">
        <f>VLOOKUP(B2063,home!$B$2:$E$405,4,FALSE)</f>
        <v>0.84850000000000003</v>
      </c>
      <c r="K2063" s="12">
        <f t="shared" si="2686"/>
        <v>0.36572573430900002</v>
      </c>
      <c r="L2063" s="12">
        <f t="shared" si="2687"/>
        <v>0.65998022757500008</v>
      </c>
      <c r="M2063" s="13">
        <f t="shared" si="2688"/>
        <v>0.35854325816510757</v>
      </c>
      <c r="N2063" s="13">
        <f t="shared" si="2689"/>
        <v>0.13112849637397531</v>
      </c>
      <c r="O2063" s="13">
        <f t="shared" si="2690"/>
        <v>0.2366314611192897</v>
      </c>
      <c r="P2063" s="13">
        <f t="shared" si="2691"/>
        <v>8.6542214878463808E-2</v>
      </c>
      <c r="Q2063" s="13">
        <f t="shared" si="2692"/>
        <v>2.3978532812603582E-2</v>
      </c>
      <c r="R2063" s="13">
        <f t="shared" si="2693"/>
        <v>7.8086042780456791E-2</v>
      </c>
      <c r="S2063" s="13">
        <f t="shared" si="2694"/>
        <v>5.2222115362027628E-3</v>
      </c>
      <c r="T2063" s="13">
        <f t="shared" si="2695"/>
        <v>1.5825357542576721E-2</v>
      </c>
      <c r="U2063" s="13">
        <f t="shared" si="2696"/>
        <v>2.8558075335166546E-2</v>
      </c>
      <c r="V2063" s="13">
        <f t="shared" si="2697"/>
        <v>1.4005492832292902E-4</v>
      </c>
      <c r="W2063" s="13">
        <f t="shared" si="2698"/>
        <v>2.9231888401806323E-3</v>
      </c>
      <c r="X2063" s="13">
        <f t="shared" si="2699"/>
        <v>1.9292468359871143E-3</v>
      </c>
      <c r="Y2063" s="13">
        <f t="shared" si="2700"/>
        <v>6.3663238293156215E-4</v>
      </c>
      <c r="Z2063" s="13">
        <f t="shared" si="2701"/>
        <v>1.7178414761559024E-2</v>
      </c>
      <c r="AA2063" s="13">
        <f t="shared" si="2702"/>
        <v>6.2825883529357392E-3</v>
      </c>
      <c r="AB2063" s="13">
        <f t="shared" si="2703"/>
        <v>1.1488521193692971E-3</v>
      </c>
      <c r="AC2063" s="13">
        <f t="shared" si="2704"/>
        <v>2.1128314759946728E-6</v>
      </c>
      <c r="AD2063" s="13">
        <f t="shared" si="2705"/>
        <v>2.6727134627473401E-4</v>
      </c>
      <c r="AE2063" s="13">
        <f t="shared" si="2706"/>
        <v>1.7639380393867562E-4</v>
      </c>
      <c r="AF2063" s="13">
        <f t="shared" si="2707"/>
        <v>5.8208211433133529E-5</v>
      </c>
      <c r="AG2063" s="13">
        <f t="shared" si="2708"/>
        <v>1.28054228761244E-5</v>
      </c>
      <c r="AH2063" s="13">
        <f t="shared" si="2709"/>
        <v>2.8343535209278655E-3</v>
      </c>
      <c r="AI2063" s="13">
        <f t="shared" si="2710"/>
        <v>1.0365960227326433E-3</v>
      </c>
      <c r="AJ2063" s="13">
        <f t="shared" si="2711"/>
        <v>1.8955492079784241E-4</v>
      </c>
      <c r="AK2063" s="13">
        <f t="shared" si="2712"/>
        <v>2.3108370866891752E-5</v>
      </c>
      <c r="AL2063" s="13">
        <f t="shared" si="2713"/>
        <v>2.0399113516541066E-8</v>
      </c>
      <c r="AM2063" s="13">
        <f t="shared" si="2714"/>
        <v>1.9549601875216433E-5</v>
      </c>
      <c r="AN2063" s="13">
        <f t="shared" si="2715"/>
        <v>1.2902350694605991E-5</v>
      </c>
      <c r="AO2063" s="13">
        <f t="shared" si="2716"/>
        <v>4.2576481738392604E-6</v>
      </c>
      <c r="AP2063" s="13">
        <f t="shared" si="2717"/>
        <v>9.3665453690157308E-7</v>
      </c>
      <c r="AQ2063" s="13">
        <f t="shared" si="2718"/>
        <v>1.5454336860586408E-7</v>
      </c>
      <c r="AR2063" s="13">
        <f t="shared" si="2719"/>
        <v>3.741234563539952E-4</v>
      </c>
      <c r="AS2063" s="13">
        <f t="shared" si="2720"/>
        <v>1.3682657579728601E-4</v>
      </c>
      <c r="AT2063" s="13">
        <f t="shared" si="2721"/>
        <v>2.5020499953224234E-5</v>
      </c>
      <c r="AU2063" s="13">
        <f t="shared" si="2722"/>
        <v>3.0502135727237445E-6</v>
      </c>
      <c r="AV2063" s="13">
        <f t="shared" si="2723"/>
        <v>2.7888539967091756E-7</v>
      </c>
      <c r="AW2063" s="13">
        <f t="shared" si="2724"/>
        <v>1.3677138323507386E-10</v>
      </c>
      <c r="AX2063" s="13">
        <f t="shared" si="2725"/>
        <v>1.1916320835436878E-6</v>
      </c>
      <c r="AY2063" s="13">
        <f t="shared" si="2726"/>
        <v>7.8645361368283453E-7</v>
      </c>
      <c r="AZ2063" s="13">
        <f t="shared" si="2727"/>
        <v>2.5952191746778914E-7</v>
      </c>
      <c r="BA2063" s="13">
        <f t="shared" si="2728"/>
        <v>5.7093111383697302E-8</v>
      </c>
      <c r="BB2063" s="13">
        <f t="shared" si="2729"/>
        <v>9.42008116099434E-9</v>
      </c>
      <c r="BC2063" s="13">
        <f t="shared" si="2730"/>
        <v>1.2434134616816034E-9</v>
      </c>
      <c r="BD2063" s="13">
        <f t="shared" si="2731"/>
        <v>4.1152347310942553E-5</v>
      </c>
      <c r="BE2063" s="13">
        <f t="shared" si="2732"/>
        <v>1.5050472438833466E-5</v>
      </c>
      <c r="BF2063" s="13">
        <f t="shared" si="2733"/>
        <v>2.7521725421948678E-6</v>
      </c>
      <c r="BG2063" s="13">
        <f t="shared" si="2734"/>
        <v>3.3551344131309509E-7</v>
      </c>
      <c r="BH2063" s="13">
        <f t="shared" si="2735"/>
        <v>3.0676474923692832E-8</v>
      </c>
      <c r="BI2063" s="13">
        <f t="shared" si="2736"/>
        <v>2.2438352634958381E-9</v>
      </c>
      <c r="BJ2063" s="14">
        <f t="shared" si="2737"/>
        <v>0.17697623973564741</v>
      </c>
      <c r="BK2063" s="14">
        <f t="shared" si="2738"/>
        <v>0.45045065919230026</v>
      </c>
      <c r="BL2063" s="14">
        <f t="shared" si="2739"/>
        <v>0.35538925559966367</v>
      </c>
      <c r="BM2063" s="14">
        <f t="shared" si="2740"/>
        <v>8.5083776842431402E-2</v>
      </c>
      <c r="BN2063" s="14">
        <f t="shared" si="2741"/>
        <v>0.9149100061298967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1.2153</v>
      </c>
      <c r="F2064" s="10">
        <f>VLOOKUP(B2064,home!$B$2:$E$405,3,FALSE)</f>
        <v>1.0971</v>
      </c>
      <c r="G2064" s="10">
        <f>VLOOKUP(C2064,away!$B$2:$E$405,4,FALSE)</f>
        <v>2.2856999999999998</v>
      </c>
      <c r="H2064" s="10">
        <f>VLOOKUP(A2064,away!$A$2:$E$405,3,FALSE)</f>
        <v>0.91669999999999996</v>
      </c>
      <c r="I2064" s="10">
        <f>VLOOKUP(C2064,away!$B$2:$E$405,3,FALSE)</f>
        <v>0.36359999999999998</v>
      </c>
      <c r="J2064" s="10">
        <f>VLOOKUP(B2064,home!$B$2:$E$405,4,FALSE)</f>
        <v>0.72719999999999996</v>
      </c>
      <c r="K2064" s="12">
        <f t="shared" si="2686"/>
        <v>3.0475366784909994</v>
      </c>
      <c r="L2064" s="12">
        <f t="shared" si="2687"/>
        <v>0.24238457366399999</v>
      </c>
      <c r="M2064" s="13">
        <f t="shared" si="2688"/>
        <v>3.7256783172086486E-2</v>
      </c>
      <c r="N2064" s="13">
        <f t="shared" si="2689"/>
        <v>0.11354141323951981</v>
      </c>
      <c r="O2064" s="13">
        <f t="shared" si="2690"/>
        <v>9.0304695052582703E-3</v>
      </c>
      <c r="P2064" s="13">
        <f t="shared" si="2691"/>
        <v>2.7520687041269049E-2</v>
      </c>
      <c r="Q2064" s="13">
        <f t="shared" si="2692"/>
        <v>0.1730108106875701</v>
      </c>
      <c r="R2064" s="13">
        <f t="shared" si="2693"/>
        <v>1.0944232505088892E-3</v>
      </c>
      <c r="S2064" s="13">
        <f t="shared" si="2694"/>
        <v>5.0822169195683829E-3</v>
      </c>
      <c r="T2064" s="13">
        <f t="shared" si="2695"/>
        <v>4.1935151587769684E-2</v>
      </c>
      <c r="U2064" s="13">
        <f t="shared" si="2696"/>
        <v>3.3352949977191837E-3</v>
      </c>
      <c r="V2064" s="13">
        <f t="shared" si="2697"/>
        <v>4.1712344977781843E-4</v>
      </c>
      <c r="W2064" s="13">
        <f t="shared" si="2698"/>
        <v>0.17575226378194417</v>
      </c>
      <c r="X2064" s="13">
        <f t="shared" si="2699"/>
        <v>4.2599637527269398E-2</v>
      </c>
      <c r="Y2064" s="13">
        <f t="shared" si="2700"/>
        <v>5.162747490144063E-3</v>
      </c>
      <c r="Z2064" s="13">
        <f t="shared" si="2701"/>
        <v>8.8423770994188771E-5</v>
      </c>
      <c r="AA2064" s="13">
        <f t="shared" si="2702"/>
        <v>2.6947468535527884E-4</v>
      </c>
      <c r="AB2064" s="13">
        <f t="shared" si="2703"/>
        <v>4.1061699377251679E-4</v>
      </c>
      <c r="AC2064" s="13">
        <f t="shared" si="2704"/>
        <v>1.9257439420304219E-5</v>
      </c>
      <c r="AD2064" s="13">
        <f t="shared" si="2705"/>
        <v>0.13390286755082503</v>
      </c>
      <c r="AE2064" s="13">
        <f t="shared" si="2706"/>
        <v>3.2455989463693775E-2</v>
      </c>
      <c r="AF2064" s="13">
        <f t="shared" si="2707"/>
        <v>3.9334155845003457E-3</v>
      </c>
      <c r="AG2064" s="13">
        <f t="shared" si="2708"/>
        <v>3.1779975316415004E-4</v>
      </c>
      <c r="AH2064" s="13">
        <f t="shared" si="2709"/>
        <v>5.3581395085474003E-6</v>
      </c>
      <c r="AI2064" s="13">
        <f t="shared" si="2710"/>
        <v>1.6329126680769941E-5</v>
      </c>
      <c r="AJ2064" s="13">
        <f t="shared" si="2711"/>
        <v>2.4881806243686191E-5</v>
      </c>
      <c r="AK2064" s="13">
        <f t="shared" si="2712"/>
        <v>2.5276072384913344E-5</v>
      </c>
      <c r="AL2064" s="13">
        <f t="shared" si="2713"/>
        <v>5.6900023929007341E-7</v>
      </c>
      <c r="AM2064" s="13">
        <f t="shared" si="2714"/>
        <v>8.1614780043252275E-2</v>
      </c>
      <c r="AN2064" s="13">
        <f t="shared" si="2715"/>
        <v>1.9782163665464834E-2</v>
      </c>
      <c r="AO2064" s="13">
        <f t="shared" si="2716"/>
        <v>2.3974456531025822E-3</v>
      </c>
      <c r="AP2064" s="13">
        <f t="shared" si="2717"/>
        <v>1.9370128083662659E-4</v>
      </c>
      <c r="AQ2064" s="13">
        <f t="shared" si="2718"/>
        <v>1.1737550593439109E-5</v>
      </c>
      <c r="AR2064" s="13">
        <f t="shared" si="2719"/>
        <v>2.5974607208229912E-7</v>
      </c>
      <c r="AS2064" s="13">
        <f t="shared" si="2720"/>
        <v>7.9158568176477357E-7</v>
      </c>
      <c r="AT2064" s="13">
        <f t="shared" si="2721"/>
        <v>1.2061931996732256E-6</v>
      </c>
      <c r="AU2064" s="13">
        <f t="shared" si="2722"/>
        <v>1.2253060057835243E-6</v>
      </c>
      <c r="AV2064" s="13">
        <f t="shared" si="2723"/>
        <v>9.3354124875014874E-7</v>
      </c>
      <c r="AW2064" s="13">
        <f t="shared" si="2724"/>
        <v>1.1675187545774647E-8</v>
      </c>
      <c r="AX2064" s="13">
        <f t="shared" si="2725"/>
        <v>4.1454005948131124E-2</v>
      </c>
      <c r="AY2064" s="13">
        <f t="shared" si="2726"/>
        <v>1.004781155840268E-2</v>
      </c>
      <c r="AZ2064" s="13">
        <f t="shared" si="2727"/>
        <v>1.2177172604198223E-3</v>
      </c>
      <c r="BA2064" s="13">
        <f t="shared" si="2728"/>
        <v>9.8385293003384278E-5</v>
      </c>
      <c r="BB2064" s="13">
        <f t="shared" si="2729"/>
        <v>5.9617693248582514E-6</v>
      </c>
      <c r="BC2064" s="13">
        <f t="shared" si="2730"/>
        <v>2.8900818321777592E-7</v>
      </c>
      <c r="BD2064" s="13">
        <f t="shared" si="2731"/>
        <v>1.0493073490427789E-8</v>
      </c>
      <c r="BE2064" s="13">
        <f t="shared" si="2732"/>
        <v>3.1978026332180261E-8</v>
      </c>
      <c r="BF2064" s="13">
        <f t="shared" si="2733"/>
        <v>4.8727104076535174E-8</v>
      </c>
      <c r="BG2064" s="13">
        <f t="shared" si="2734"/>
        <v>4.9499212303296419E-8</v>
      </c>
      <c r="BH2064" s="13">
        <f t="shared" si="2735"/>
        <v>3.7712666262677193E-8</v>
      </c>
      <c r="BI2064" s="13">
        <f t="shared" si="2736"/>
        <v>2.2986146735839758E-8</v>
      </c>
      <c r="BJ2064" s="14">
        <f t="shared" si="2737"/>
        <v>0.87943609569711545</v>
      </c>
      <c r="BK2064" s="14">
        <f t="shared" si="2738"/>
        <v>8.0344448580763991E-2</v>
      </c>
      <c r="BL2064" s="14">
        <f t="shared" si="2739"/>
        <v>1.4216742345869312E-2</v>
      </c>
      <c r="BM2064" s="14">
        <f t="shared" si="2740"/>
        <v>0.6025833236153153</v>
      </c>
      <c r="BN2064" s="14">
        <f t="shared" si="2741"/>
        <v>0.36145458689621263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1.5207999999999999</v>
      </c>
      <c r="F2065" s="10">
        <f>VLOOKUP(B2065,home!$B$2:$E$405,3,FALSE)</f>
        <v>1.2274</v>
      </c>
      <c r="G2065" s="10">
        <f>VLOOKUP(C2065,away!$B$2:$E$405,4,FALSE)</f>
        <v>0.52600000000000002</v>
      </c>
      <c r="H2065" s="10">
        <f>VLOOKUP(A2065,away!$A$2:$E$405,3,FALSE)</f>
        <v>1.1375</v>
      </c>
      <c r="I2065" s="10">
        <f>VLOOKUP(C2065,away!$B$2:$E$405,3,FALSE)</f>
        <v>0.93769999999999998</v>
      </c>
      <c r="J2065" s="10">
        <f>VLOOKUP(B2065,home!$B$2:$E$405,4,FALSE)</f>
        <v>0.99629999999999996</v>
      </c>
      <c r="K2065" s="12">
        <f t="shared" si="2686"/>
        <v>0.98184733792000012</v>
      </c>
      <c r="L2065" s="12">
        <f t="shared" si="2687"/>
        <v>1.0626872051249998</v>
      </c>
      <c r="M2065" s="13">
        <f t="shared" si="2688"/>
        <v>0.12944042490393051</v>
      </c>
      <c r="N2065" s="13">
        <f t="shared" si="2689"/>
        <v>0.12709073661115786</v>
      </c>
      <c r="O2065" s="13">
        <f t="shared" si="2690"/>
        <v>0.13755468337135035</v>
      </c>
      <c r="P2065" s="13">
        <f t="shared" si="2691"/>
        <v>0.13505769968658884</v>
      </c>
      <c r="Q2065" s="13">
        <f t="shared" si="2692"/>
        <v>6.2391850707978612E-2</v>
      </c>
      <c r="R2065" s="13">
        <f t="shared" si="2693"/>
        <v>7.3088801011877286E-2</v>
      </c>
      <c r="S2065" s="13">
        <f t="shared" si="2694"/>
        <v>3.5229686278785796E-2</v>
      </c>
      <c r="T2065" s="13">
        <f t="shared" si="2695"/>
        <v>6.6303021451438029E-2</v>
      </c>
      <c r="U2065" s="13">
        <f t="shared" si="2696"/>
        <v>7.1762044705276321E-2</v>
      </c>
      <c r="V2065" s="13">
        <f t="shared" si="2697"/>
        <v>4.0842816668786829E-3</v>
      </c>
      <c r="W2065" s="13">
        <f t="shared" si="2698"/>
        <v>2.0419757508510297E-2</v>
      </c>
      <c r="X2065" s="13">
        <f t="shared" si="2699"/>
        <v>2.1699815036049036E-2</v>
      </c>
      <c r="Y2065" s="13">
        <f t="shared" si="2700"/>
        <v>1.1530057896194199E-2</v>
      </c>
      <c r="Z2065" s="13">
        <f t="shared" si="2701"/>
        <v>2.5890177891083044E-2</v>
      </c>
      <c r="AA2065" s="13">
        <f t="shared" si="2702"/>
        <v>2.5420202240635129E-2</v>
      </c>
      <c r="AB2065" s="13">
        <f t="shared" si="2703"/>
        <v>1.247937894967781E-2</v>
      </c>
      <c r="AC2065" s="13">
        <f t="shared" si="2704"/>
        <v>2.6634535115775459E-4</v>
      </c>
      <c r="AD2065" s="13">
        <f t="shared" si="2705"/>
        <v>5.0122711376756916E-3</v>
      </c>
      <c r="AE2065" s="13">
        <f t="shared" si="2706"/>
        <v>5.3264764066252839E-3</v>
      </c>
      <c r="AF2065" s="13">
        <f t="shared" si="2707"/>
        <v>2.8301891628604373E-3</v>
      </c>
      <c r="AG2065" s="13">
        <f t="shared" si="2708"/>
        <v>1.0025352704850737E-3</v>
      </c>
      <c r="AH2065" s="13">
        <f t="shared" si="2709"/>
        <v>6.8782901958160244E-3</v>
      </c>
      <c r="AI2065" s="13">
        <f t="shared" si="2710"/>
        <v>6.7534309182031996E-3</v>
      </c>
      <c r="AJ2065" s="13">
        <f t="shared" si="2711"/>
        <v>3.3154190844322164E-3</v>
      </c>
      <c r="AK2065" s="13">
        <f t="shared" si="2712"/>
        <v>1.0850784673796456E-3</v>
      </c>
      <c r="AL2065" s="13">
        <f t="shared" si="2713"/>
        <v>1.111615338910736E-5</v>
      </c>
      <c r="AM2065" s="13">
        <f t="shared" si="2714"/>
        <v>9.8425701469202591E-4</v>
      </c>
      <c r="AN2065" s="13">
        <f t="shared" si="2715"/>
        <v>1.0459573360677447E-3</v>
      </c>
      <c r="AO2065" s="13">
        <f t="shared" si="2716"/>
        <v>5.5576273907291095E-4</v>
      </c>
      <c r="AP2065" s="13">
        <f t="shared" si="2717"/>
        <v>1.9686731729933542E-4</v>
      </c>
      <c r="AQ2065" s="13">
        <f t="shared" si="2718"/>
        <v>5.230209480032181E-5</v>
      </c>
      <c r="AR2065" s="13">
        <f t="shared" si="2719"/>
        <v>1.4618941968460844E-3</v>
      </c>
      <c r="AS2065" s="13">
        <f t="shared" si="2720"/>
        <v>1.4353569254940246E-3</v>
      </c>
      <c r="AT2065" s="13">
        <f t="shared" si="2721"/>
        <v>7.0465068813067193E-4</v>
      </c>
      <c r="AU2065" s="13">
        <f t="shared" si="2722"/>
        <v>2.3061980076819887E-4</v>
      </c>
      <c r="AV2065" s="13">
        <f t="shared" si="2723"/>
        <v>5.6608359363974204E-5</v>
      </c>
      <c r="AW2065" s="13">
        <f t="shared" si="2724"/>
        <v>3.2218213024992098E-7</v>
      </c>
      <c r="AX2065" s="13">
        <f t="shared" si="2725"/>
        <v>1.610650216174086E-4</v>
      </c>
      <c r="AY2065" s="13">
        <f t="shared" si="2726"/>
        <v>1.7116173766600163E-4</v>
      </c>
      <c r="AZ2065" s="13">
        <f t="shared" si="2727"/>
        <v>9.0945694312310842E-5</v>
      </c>
      <c r="BA2065" s="13">
        <f t="shared" si="2728"/>
        <v>3.2215608568967398E-5</v>
      </c>
      <c r="BB2065" s="13">
        <f t="shared" si="2729"/>
        <v>8.5587787578892381E-6</v>
      </c>
      <c r="BC2065" s="13">
        <f t="shared" si="2730"/>
        <v>1.8190609355009075E-6</v>
      </c>
      <c r="BD2065" s="13">
        <f t="shared" si="2731"/>
        <v>2.5892270970580354E-4</v>
      </c>
      <c r="BE2065" s="13">
        <f t="shared" si="2732"/>
        <v>2.5422257325167618E-4</v>
      </c>
      <c r="BF2065" s="13">
        <f t="shared" si="2733"/>
        <v>1.2480387839316522E-4</v>
      </c>
      <c r="BG2065" s="13">
        <f t="shared" si="2734"/>
        <v>4.0846118587473569E-5</v>
      </c>
      <c r="BH2065" s="13">
        <f t="shared" si="2735"/>
        <v>1.0026163199868889E-5</v>
      </c>
      <c r="BI2065" s="13">
        <f t="shared" si="2736"/>
        <v>1.9688323294685481E-6</v>
      </c>
      <c r="BJ2065" s="14">
        <f t="shared" si="2737"/>
        <v>0.32690762359276487</v>
      </c>
      <c r="BK2065" s="14">
        <f t="shared" si="2738"/>
        <v>0.30426071577839675</v>
      </c>
      <c r="BL2065" s="14">
        <f t="shared" si="2739"/>
        <v>0.34291724919071842</v>
      </c>
      <c r="BM2065" s="14">
        <f t="shared" si="2740"/>
        <v>0.3351807306045439</v>
      </c>
      <c r="BN2065" s="14">
        <f t="shared" si="2741"/>
        <v>0.6646241962928835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1.5207999999999999</v>
      </c>
      <c r="F2066" s="10">
        <f>VLOOKUP(B2066,home!$B$2:$E$405,3,FALSE)</f>
        <v>0.56989999999999996</v>
      </c>
      <c r="G2066" s="10">
        <f>VLOOKUP(C2066,away!$B$2:$E$405,4,FALSE)</f>
        <v>1.0521</v>
      </c>
      <c r="H2066" s="10">
        <f>VLOOKUP(A2066,away!$A$2:$E$405,3,FALSE)</f>
        <v>1.1375</v>
      </c>
      <c r="I2066" s="10">
        <f>VLOOKUP(C2066,away!$B$2:$E$405,3,FALSE)</f>
        <v>1.3480000000000001</v>
      </c>
      <c r="J2066" s="10">
        <f>VLOOKUP(B2066,home!$B$2:$E$405,4,FALSE)</f>
        <v>1.4066000000000001</v>
      </c>
      <c r="K2066" s="12">
        <f t="shared" si="2686"/>
        <v>0.9118591942319999</v>
      </c>
      <c r="L2066" s="12">
        <f t="shared" si="2687"/>
        <v>2.1568101099999999</v>
      </c>
      <c r="M2066" s="13">
        <f t="shared" si="2688"/>
        <v>4.6482968410140865E-2</v>
      </c>
      <c r="N2066" s="13">
        <f t="shared" si="2689"/>
        <v>4.2385922119982558E-2</v>
      </c>
      <c r="O2066" s="13">
        <f t="shared" si="2690"/>
        <v>0.10025493620980243</v>
      </c>
      <c r="P2066" s="13">
        <f t="shared" si="2691"/>
        <v>9.1418385350050993E-2</v>
      </c>
      <c r="Q2066" s="13">
        <f t="shared" si="2692"/>
        <v>1.9324996395553792E-2</v>
      </c>
      <c r="R2066" s="13">
        <f t="shared" si="2693"/>
        <v>0.1081154299973535</v>
      </c>
      <c r="S2066" s="13">
        <f t="shared" si="2694"/>
        <v>4.4948297547770001E-2</v>
      </c>
      <c r="T2066" s="13">
        <f t="shared" si="2695"/>
        <v>4.1680347601643977E-2</v>
      </c>
      <c r="U2066" s="13">
        <f t="shared" si="2696"/>
        <v>9.8586048881432964E-2</v>
      </c>
      <c r="V2066" s="13">
        <f t="shared" si="2697"/>
        <v>9.822237469370337E-3</v>
      </c>
      <c r="W2066" s="13">
        <f t="shared" si="2698"/>
        <v>5.8738918805953284E-3</v>
      </c>
      <c r="X2066" s="13">
        <f t="shared" si="2699"/>
        <v>1.2668869393114915E-2</v>
      </c>
      <c r="Y2066" s="13">
        <f t="shared" si="2700"/>
        <v>1.366217279466991E-2</v>
      </c>
      <c r="Z2066" s="13">
        <f t="shared" si="2701"/>
        <v>7.7728150821763098E-2</v>
      </c>
      <c r="AA2066" s="13">
        <f t="shared" si="2702"/>
        <v>7.0877128977476264E-2</v>
      </c>
      <c r="AB2066" s="13">
        <f t="shared" si="2703"/>
        <v>3.2314980859439513E-2</v>
      </c>
      <c r="AC2066" s="13">
        <f t="shared" si="2704"/>
        <v>1.2073415283686891E-3</v>
      </c>
      <c r="AD2066" s="13">
        <f t="shared" si="2705"/>
        <v>1.3390405793113856E-3</v>
      </c>
      <c r="AE2066" s="13">
        <f t="shared" si="2706"/>
        <v>2.8880562591590531E-3</v>
      </c>
      <c r="AF2066" s="13">
        <f t="shared" si="2707"/>
        <v>3.1144944690015136E-3</v>
      </c>
      <c r="AG2066" s="13">
        <f t="shared" si="2708"/>
        <v>2.2391243860938482E-3</v>
      </c>
      <c r="AH2066" s="13">
        <f t="shared" si="2709"/>
        <v>4.1911215380995868E-2</v>
      </c>
      <c r="AI2066" s="13">
        <f t="shared" si="2710"/>
        <v>3.8217127086598697E-2</v>
      </c>
      <c r="AJ2066" s="13">
        <f t="shared" si="2711"/>
        <v>1.742431935552391E-2</v>
      </c>
      <c r="AK2066" s="13">
        <f t="shared" si="2712"/>
        <v>5.2961752691896907E-3</v>
      </c>
      <c r="AL2066" s="13">
        <f t="shared" si="2713"/>
        <v>9.49794876399925E-5</v>
      </c>
      <c r="AM2066" s="13">
        <f t="shared" si="2714"/>
        <v>2.4420329273896612E-4</v>
      </c>
      <c r="AN2066" s="13">
        <f t="shared" si="2715"/>
        <v>5.2670013067469162E-4</v>
      </c>
      <c r="AO2066" s="13">
        <f t="shared" si="2716"/>
        <v>5.6799608338874814E-4</v>
      </c>
      <c r="AP2066" s="13">
        <f t="shared" si="2717"/>
        <v>4.0835323169775167E-4</v>
      </c>
      <c r="AQ2066" s="13">
        <f t="shared" si="2718"/>
        <v>2.2018509464422084E-4</v>
      </c>
      <c r="AR2066" s="13">
        <f t="shared" si="2719"/>
        <v>1.8078906611223883E-2</v>
      </c>
      <c r="AS2066" s="13">
        <f t="shared" si="2720"/>
        <v>1.6485417215106185E-2</v>
      </c>
      <c r="AT2066" s="13">
        <f t="shared" si="2721"/>
        <v>7.5161896291725313E-3</v>
      </c>
      <c r="AU2066" s="13">
        <f t="shared" si="2722"/>
        <v>2.2845688729840599E-3</v>
      </c>
      <c r="AV2066" s="13">
        <f t="shared" si="2723"/>
        <v>5.2080128292168813E-4</v>
      </c>
      <c r="AW2066" s="13">
        <f t="shared" si="2724"/>
        <v>5.18880098477397E-6</v>
      </c>
      <c r="AX2066" s="13">
        <f t="shared" si="2725"/>
        <v>3.7113169624292458E-5</v>
      </c>
      <c r="AY2066" s="13">
        <f t="shared" si="2726"/>
        <v>8.0046059459818876E-5</v>
      </c>
      <c r="AZ2066" s="13">
        <f t="shared" si="2727"/>
        <v>8.6322075154299265E-5</v>
      </c>
      <c r="BA2066" s="13">
        <f t="shared" si="2728"/>
        <v>6.206010813632414E-5</v>
      </c>
      <c r="BB2066" s="13">
        <f t="shared" si="2729"/>
        <v>3.3462967164029297E-5</v>
      </c>
      <c r="BC2066" s="13">
        <f t="shared" si="2730"/>
        <v>1.4434653177995287E-5</v>
      </c>
      <c r="BD2066" s="13">
        <f t="shared" si="2731"/>
        <v>6.4987947594722425E-3</v>
      </c>
      <c r="BE2066" s="13">
        <f t="shared" si="2732"/>
        <v>5.9259857528515033E-3</v>
      </c>
      <c r="BF2066" s="13">
        <f t="shared" si="2733"/>
        <v>2.701832296812741E-3</v>
      </c>
      <c r="BG2066" s="13">
        <f t="shared" si="2734"/>
        <v>8.2123020704055315E-4</v>
      </c>
      <c r="BH2066" s="13">
        <f t="shared" si="2735"/>
        <v>1.8721157871774431E-4</v>
      </c>
      <c r="BI2066" s="13">
        <f t="shared" si="2736"/>
        <v>3.4142119864092596E-5</v>
      </c>
      <c r="BJ2066" s="14">
        <f t="shared" si="2737"/>
        <v>0.14745779274498744</v>
      </c>
      <c r="BK2066" s="14">
        <f t="shared" si="2738"/>
        <v>0.19405425585280067</v>
      </c>
      <c r="BL2066" s="14">
        <f t="shared" si="2739"/>
        <v>0.57405244234398001</v>
      </c>
      <c r="BM2066" s="14">
        <f t="shared" si="2740"/>
        <v>0.58523514602217197</v>
      </c>
      <c r="BN2066" s="14">
        <f t="shared" si="2741"/>
        <v>0.40798263848288413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1.5207999999999999</v>
      </c>
      <c r="F2067" s="10">
        <f>VLOOKUP(B2067,home!$B$2:$E$405,3,FALSE)</f>
        <v>0.78910000000000002</v>
      </c>
      <c r="G2067" s="10">
        <f>VLOOKUP(C2067,away!$B$2:$E$405,4,FALSE)</f>
        <v>0.70140000000000002</v>
      </c>
      <c r="H2067" s="10">
        <f>VLOOKUP(A2067,away!$A$2:$E$405,3,FALSE)</f>
        <v>1.1375</v>
      </c>
      <c r="I2067" s="10">
        <f>VLOOKUP(C2067,away!$B$2:$E$405,3,FALSE)</f>
        <v>1.0548999999999999</v>
      </c>
      <c r="J2067" s="10">
        <f>VLOOKUP(B2067,home!$B$2:$E$405,4,FALSE)</f>
        <v>1.3480000000000001</v>
      </c>
      <c r="K2067" s="12">
        <f t="shared" si="2686"/>
        <v>0.84172438459199994</v>
      </c>
      <c r="L2067" s="12">
        <f t="shared" si="2687"/>
        <v>1.6175309149999999</v>
      </c>
      <c r="M2067" s="13">
        <f t="shared" si="2688"/>
        <v>8.5498598106247783E-2</v>
      </c>
      <c r="N2067" s="13">
        <f t="shared" si="2689"/>
        <v>7.1966254874460137E-2</v>
      </c>
      <c r="O2067" s="13">
        <f t="shared" si="2690"/>
        <v>0.13829662562601625</v>
      </c>
      <c r="P2067" s="13">
        <f t="shared" si="2691"/>
        <v>0.11640764209620871</v>
      </c>
      <c r="Q2067" s="13">
        <f t="shared" si="2692"/>
        <v>3.028787579779799E-2</v>
      </c>
      <c r="R2067" s="13">
        <f t="shared" si="2693"/>
        <v>0.11184953369513125</v>
      </c>
      <c r="S2067" s="13">
        <f t="shared" si="2694"/>
        <v>3.9622693934582801E-2</v>
      </c>
      <c r="T2067" s="13">
        <f t="shared" si="2695"/>
        <v>4.8991575452618528E-2</v>
      </c>
      <c r="U2067" s="13">
        <f t="shared" si="2696"/>
        <v>9.4146479916436501E-2</v>
      </c>
      <c r="V2067" s="13">
        <f t="shared" si="2697"/>
        <v>5.9941000678979239E-3</v>
      </c>
      <c r="W2067" s="13">
        <f t="shared" si="2698"/>
        <v>8.4980145388334812E-3</v>
      </c>
      <c r="X2067" s="13">
        <f t="shared" si="2699"/>
        <v>1.3745801232682623E-2</v>
      </c>
      <c r="Y2067" s="13">
        <f t="shared" si="2700"/>
        <v>1.1117129222654627E-2</v>
      </c>
      <c r="Z2067" s="13">
        <f t="shared" si="2701"/>
        <v>6.0306692860069643E-2</v>
      </c>
      <c r="AA2067" s="13">
        <f t="shared" si="2702"/>
        <v>5.0761613934420871E-2</v>
      </c>
      <c r="AB2067" s="13">
        <f t="shared" si="2703"/>
        <v>2.1363644124923548E-2</v>
      </c>
      <c r="AC2067" s="13">
        <f t="shared" si="2704"/>
        <v>5.100661522876869E-4</v>
      </c>
      <c r="AD2067" s="13">
        <f t="shared" si="2705"/>
        <v>1.7882465144883697E-3</v>
      </c>
      <c r="AE2067" s="13">
        <f t="shared" si="2706"/>
        <v>2.8925440208259334E-3</v>
      </c>
      <c r="AF2067" s="13">
        <f t="shared" si="2707"/>
        <v>2.3393896883421752E-3</v>
      </c>
      <c r="AG2067" s="13">
        <f t="shared" si="2708"/>
        <v>1.2613450477085609E-3</v>
      </c>
      <c r="AH2067" s="13">
        <f t="shared" si="2709"/>
        <v>2.4386985020643109E-2</v>
      </c>
      <c r="AI2067" s="13">
        <f t="shared" si="2710"/>
        <v>2.0527119958555138E-2</v>
      </c>
      <c r="AJ2067" s="13">
        <f t="shared" si="2711"/>
        <v>8.6390887072804925E-3</v>
      </c>
      <c r="AK2067" s="13">
        <f t="shared" si="2712"/>
        <v>2.4239105418571234E-3</v>
      </c>
      <c r="AL2067" s="13">
        <f t="shared" si="2713"/>
        <v>2.7778513059177981E-5</v>
      </c>
      <c r="AM2067" s="13">
        <f t="shared" si="2714"/>
        <v>3.0104213938130252E-4</v>
      </c>
      <c r="AN2067" s="13">
        <f t="shared" si="2715"/>
        <v>4.8694496716699575E-4</v>
      </c>
      <c r="AO2067" s="13">
        <f t="shared" si="2716"/>
        <v>3.9382426914813778E-4</v>
      </c>
      <c r="AP2067" s="13">
        <f t="shared" si="2717"/>
        <v>2.1234097680813114E-4</v>
      </c>
      <c r="AQ2067" s="13">
        <f t="shared" si="2718"/>
        <v>8.5867023627112551E-5</v>
      </c>
      <c r="AR2067" s="13">
        <f t="shared" si="2719"/>
        <v>7.8893404389064233E-3</v>
      </c>
      <c r="AS2067" s="13">
        <f t="shared" si="2720"/>
        <v>6.640650225775287E-3</v>
      </c>
      <c r="AT2067" s="13">
        <f t="shared" si="2721"/>
        <v>2.7947986122907145E-3</v>
      </c>
      <c r="AU2067" s="13">
        <f t="shared" si="2722"/>
        <v>7.8415004732965924E-4</v>
      </c>
      <c r="AV2067" s="13">
        <f t="shared" si="2723"/>
        <v>1.6500955400408621E-4</v>
      </c>
      <c r="AW2067" s="13">
        <f t="shared" si="2724"/>
        <v>1.0505796708890247E-6</v>
      </c>
      <c r="AX2067" s="13">
        <f t="shared" si="2725"/>
        <v>4.2232418251164305E-5</v>
      </c>
      <c r="AY2067" s="13">
        <f t="shared" si="2726"/>
        <v>6.8312242136468488E-5</v>
      </c>
      <c r="AZ2067" s="13">
        <f t="shared" si="2727"/>
        <v>5.5248581764351716E-5</v>
      </c>
      <c r="BA2067" s="13">
        <f t="shared" si="2728"/>
        <v>2.9788763004581375E-5</v>
      </c>
      <c r="BB2067" s="13">
        <f t="shared" si="2729"/>
        <v>1.2046061269879667E-5</v>
      </c>
      <c r="BC2067" s="13">
        <f t="shared" si="2730"/>
        <v>3.8969753016029013E-6</v>
      </c>
      <c r="BD2067" s="13">
        <f t="shared" si="2731"/>
        <v>2.12687534314847E-3</v>
      </c>
      <c r="BE2067" s="13">
        <f t="shared" si="2732"/>
        <v>1.7902428393155444E-3</v>
      </c>
      <c r="BF2067" s="13">
        <f t="shared" si="2733"/>
        <v>7.5344552609655569E-4</v>
      </c>
      <c r="BG2067" s="13">
        <f t="shared" si="2734"/>
        <v>2.113978239257397E-4</v>
      </c>
      <c r="BH2067" s="13">
        <f t="shared" si="2735"/>
        <v>4.448467581199529E-5</v>
      </c>
      <c r="BI2067" s="13">
        <f t="shared" si="2736"/>
        <v>7.4887672743252749E-6</v>
      </c>
      <c r="BJ2067" s="14">
        <f t="shared" si="2737"/>
        <v>0.1945797208082721</v>
      </c>
      <c r="BK2067" s="14">
        <f t="shared" si="2738"/>
        <v>0.24812919111242054</v>
      </c>
      <c r="BL2067" s="14">
        <f t="shared" si="2739"/>
        <v>0.4956028853791431</v>
      </c>
      <c r="BM2067" s="14">
        <f t="shared" si="2740"/>
        <v>0.44424469830157792</v>
      </c>
      <c r="BN2067" s="14">
        <f t="shared" si="2741"/>
        <v>0.55430653019586218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1.6306</v>
      </c>
      <c r="F2068" s="10">
        <f>VLOOKUP(B2068,home!$B$2:$E$405,3,FALSE)</f>
        <v>1.2947</v>
      </c>
      <c r="G2068" s="10">
        <f>VLOOKUP(C2068,away!$B$2:$E$405,4,FALSE)</f>
        <v>1.1243000000000001</v>
      </c>
      <c r="H2068" s="10">
        <f>VLOOKUP(A2068,away!$A$2:$E$405,3,FALSE)</f>
        <v>1.1465000000000001</v>
      </c>
      <c r="I2068" s="10">
        <f>VLOOKUP(C2068,away!$B$2:$E$405,3,FALSE)</f>
        <v>1.0660000000000001</v>
      </c>
      <c r="J2068" s="10">
        <f>VLOOKUP(B2068,home!$B$2:$E$405,4,FALSE)</f>
        <v>0.92069999999999996</v>
      </c>
      <c r="K2068" s="12">
        <f t="shared" si="2686"/>
        <v>2.3735522510260005</v>
      </c>
      <c r="L2068" s="12">
        <f t="shared" si="2687"/>
        <v>1.1252509983000001</v>
      </c>
      <c r="M2068" s="13">
        <f t="shared" si="2688"/>
        <v>3.0233543794441257E-2</v>
      </c>
      <c r="N2068" s="13">
        <f t="shared" si="2689"/>
        <v>7.1760895929789223E-2</v>
      </c>
      <c r="O2068" s="13">
        <f t="shared" si="2690"/>
        <v>3.4020325336841795E-2</v>
      </c>
      <c r="P2068" s="13">
        <f t="shared" si="2691"/>
        <v>8.0749019783897716E-2</v>
      </c>
      <c r="Q2068" s="13">
        <f t="shared" si="2692"/>
        <v>8.5164118034896888E-2</v>
      </c>
      <c r="R2068" s="13">
        <f t="shared" si="2693"/>
        <v>1.9140702523886013E-2</v>
      </c>
      <c r="S2068" s="13">
        <f t="shared" si="2694"/>
        <v>5.3916969181587893E-2</v>
      </c>
      <c r="T2068" s="13">
        <f t="shared" si="2695"/>
        <v>9.5831008838106746E-2</v>
      </c>
      <c r="U2068" s="13">
        <f t="shared" si="2696"/>
        <v>4.5431457561788693E-2</v>
      </c>
      <c r="V2068" s="13">
        <f t="shared" si="2697"/>
        <v>1.6000411995413171E-2</v>
      </c>
      <c r="W2068" s="13">
        <f t="shared" si="2698"/>
        <v>6.7380494689457851E-2</v>
      </c>
      <c r="X2068" s="13">
        <f t="shared" si="2699"/>
        <v>7.5819968915260286E-2</v>
      </c>
      <c r="Y2068" s="13">
        <f t="shared" si="2700"/>
        <v>4.2658247856485816E-2</v>
      </c>
      <c r="Z2068" s="13">
        <f t="shared" si="2701"/>
        <v>7.1793648743886896E-3</v>
      </c>
      <c r="AA2068" s="13">
        <f t="shared" si="2702"/>
        <v>1.7040597658542274E-2</v>
      </c>
      <c r="AB2068" s="13">
        <f t="shared" si="2703"/>
        <v>2.0223374465630706E-2</v>
      </c>
      <c r="AC2068" s="13">
        <f t="shared" si="2704"/>
        <v>2.6709108134010786E-3</v>
      </c>
      <c r="AD2068" s="13">
        <f t="shared" si="2705"/>
        <v>3.9982781211352028E-2</v>
      </c>
      <c r="AE2068" s="13">
        <f t="shared" si="2706"/>
        <v>4.4990664472884349E-2</v>
      </c>
      <c r="AF2068" s="13">
        <f t="shared" si="2707"/>
        <v>2.5312895056146738E-2</v>
      </c>
      <c r="AG2068" s="13">
        <f t="shared" si="2708"/>
        <v>9.4944534772640858E-3</v>
      </c>
      <c r="AH2068" s="13">
        <f t="shared" si="2709"/>
        <v>2.0196468730164559E-3</v>
      </c>
      <c r="AI2068" s="13">
        <f t="shared" si="2710"/>
        <v>4.7937373817258325E-3</v>
      </c>
      <c r="AJ2068" s="13">
        <f t="shared" si="2711"/>
        <v>5.6890930766114178E-3</v>
      </c>
      <c r="AK2068" s="13">
        <f t="shared" si="2712"/>
        <v>4.5011198927624894E-3</v>
      </c>
      <c r="AL2068" s="13">
        <f t="shared" si="2713"/>
        <v>2.8534323541920179E-4</v>
      </c>
      <c r="AM2068" s="13">
        <f t="shared" si="2714"/>
        <v>1.8980244069296933E-2</v>
      </c>
      <c r="AN2068" s="13">
        <f t="shared" si="2715"/>
        <v>2.1357538586954029E-2</v>
      </c>
      <c r="AO2068" s="13">
        <f t="shared" si="2716"/>
        <v>1.2016295808100401E-2</v>
      </c>
      <c r="AP2068" s="13">
        <f t="shared" si="2717"/>
        <v>4.5071162846443604E-3</v>
      </c>
      <c r="AQ2068" s="13">
        <f t="shared" si="2718"/>
        <v>1.2679092746875631E-3</v>
      </c>
      <c r="AR2068" s="13">
        <f t="shared" si="2719"/>
        <v>4.5452193201504803E-4</v>
      </c>
      <c r="AS2068" s="13">
        <f t="shared" si="2720"/>
        <v>1.0788315548750042E-3</v>
      </c>
      <c r="AT2068" s="13">
        <f t="shared" si="2721"/>
        <v>1.2803315327757233E-3</v>
      </c>
      <c r="AU2068" s="13">
        <f t="shared" si="2722"/>
        <v>1.0129779305597959E-3</v>
      </c>
      <c r="AV2068" s="13">
        <f t="shared" si="2723"/>
        <v>6.0108901182996568E-4</v>
      </c>
      <c r="AW2068" s="13">
        <f t="shared" si="2724"/>
        <v>2.1169630805075499E-5</v>
      </c>
      <c r="AX2068" s="13">
        <f t="shared" si="2725"/>
        <v>7.5084335059504362E-3</v>
      </c>
      <c r="AY2068" s="13">
        <f t="shared" si="2726"/>
        <v>8.448872298239896E-3</v>
      </c>
      <c r="AZ2068" s="13">
        <f t="shared" si="2727"/>
        <v>4.7535509940518309E-3</v>
      </c>
      <c r="BA2068" s="13">
        <f t="shared" si="2728"/>
        <v>1.7829793338422603E-3</v>
      </c>
      <c r="BB2068" s="13">
        <f t="shared" si="2729"/>
        <v>5.0157481883856799E-4</v>
      </c>
      <c r="BC2068" s="13">
        <f t="shared" si="2730"/>
        <v>1.1287951312404803E-4</v>
      </c>
      <c r="BD2068" s="13">
        <f t="shared" si="2731"/>
        <v>8.5241876291529593E-5</v>
      </c>
      <c r="BE2068" s="13">
        <f t="shared" si="2732"/>
        <v>2.0232604735343992E-4</v>
      </c>
      <c r="BF2068" s="13">
        <f t="shared" si="2733"/>
        <v>2.4011572256847527E-4</v>
      </c>
      <c r="BG2068" s="13">
        <f t="shared" si="2734"/>
        <v>1.8997573793637972E-4</v>
      </c>
      <c r="BH2068" s="13">
        <f t="shared" si="2735"/>
        <v>1.1272933510480491E-4</v>
      </c>
      <c r="BI2068" s="13">
        <f t="shared" si="2736"/>
        <v>5.3513793418934794E-5</v>
      </c>
      <c r="BJ2068" s="14">
        <f t="shared" si="2737"/>
        <v>0.63963292296937424</v>
      </c>
      <c r="BK2068" s="14">
        <f t="shared" si="2738"/>
        <v>0.19230507110240019</v>
      </c>
      <c r="BL2068" s="14">
        <f t="shared" si="2739"/>
        <v>0.15817170924553481</v>
      </c>
      <c r="BM2068" s="14">
        <f t="shared" si="2740"/>
        <v>0.66779276012051003</v>
      </c>
      <c r="BN2068" s="14">
        <f t="shared" si="2741"/>
        <v>0.32106860540375287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1.6306</v>
      </c>
      <c r="F2069" s="15">
        <f>VLOOKUP(B2069,home!$B$2:$E$405,3,FALSE)</f>
        <v>0.95399999999999996</v>
      </c>
      <c r="G2069" s="15">
        <f>VLOOKUP(C2069,away!$B$2:$E$405,4,FALSE)</f>
        <v>1.1039000000000001</v>
      </c>
      <c r="H2069" s="15">
        <f>VLOOKUP(A2069,away!$A$2:$E$405,3,FALSE)</f>
        <v>1.1465000000000001</v>
      </c>
      <c r="I2069" s="15">
        <f>VLOOKUP(C2069,away!$B$2:$E$405,3,FALSE)</f>
        <v>1.1775</v>
      </c>
      <c r="J2069" s="15">
        <f>VLOOKUP(B2069,home!$B$2:$E$405,4,FALSE)</f>
        <v>0.7268</v>
      </c>
      <c r="K2069" s="16">
        <f t="shared" si="2686"/>
        <v>1.7172184503600001</v>
      </c>
      <c r="L2069" s="16">
        <f t="shared" si="2687"/>
        <v>0.98118272550000007</v>
      </c>
      <c r="M2069" s="17">
        <f t="shared" si="2688"/>
        <v>6.731304847831926E-2</v>
      </c>
      <c r="N2069" s="17">
        <f t="shared" si="2689"/>
        <v>0.11559120879694697</v>
      </c>
      <c r="O2069" s="17">
        <f t="shared" si="2690"/>
        <v>6.6046400367670913E-2</v>
      </c>
      <c r="P2069" s="17">
        <f t="shared" si="2691"/>
        <v>0.11341609729122799</v>
      </c>
      <c r="Q2069" s="17">
        <f t="shared" si="2692"/>
        <v>9.9247678222766256E-2</v>
      </c>
      <c r="R2069" s="17">
        <f t="shared" si="2693"/>
        <v>3.2401793561107776E-2</v>
      </c>
      <c r="S2069" s="17">
        <f t="shared" si="2694"/>
        <v>4.7773839603016885E-2</v>
      </c>
      <c r="T2069" s="17">
        <f t="shared" si="2695"/>
        <v>9.7380107418160791E-2</v>
      </c>
      <c r="U2069" s="17">
        <f t="shared" si="2696"/>
        <v>5.5640957727890128E-2</v>
      </c>
      <c r="V2069" s="17">
        <f t="shared" si="2697"/>
        <v>8.9438205566347434E-3</v>
      </c>
      <c r="W2069" s="17">
        <f t="shared" si="2698"/>
        <v>5.6809981399842197E-2</v>
      </c>
      <c r="X2069" s="17">
        <f t="shared" si="2699"/>
        <v>5.5740972385501471E-2</v>
      </c>
      <c r="Y2069" s="17">
        <f t="shared" si="2700"/>
        <v>2.7346039603613287E-2</v>
      </c>
      <c r="Z2069" s="17">
        <f t="shared" si="2701"/>
        <v>1.0597360039125363E-2</v>
      </c>
      <c r="AA2069" s="17">
        <f t="shared" si="2702"/>
        <v>1.8197982184293846E-2</v>
      </c>
      <c r="AB2069" s="17">
        <f t="shared" si="2703"/>
        <v>1.5624955383095988E-2</v>
      </c>
      <c r="AC2069" s="17">
        <f t="shared" si="2704"/>
        <v>9.4184304282148999E-4</v>
      </c>
      <c r="AD2069" s="17">
        <f t="shared" si="2705"/>
        <v>2.4388787056104363E-2</v>
      </c>
      <c r="AE2069" s="17">
        <f t="shared" si="2706"/>
        <v>2.3929856555347601E-2</v>
      </c>
      <c r="AF2069" s="17">
        <f t="shared" si="2707"/>
        <v>1.1739780937900001E-2</v>
      </c>
      <c r="AG2069" s="17">
        <f t="shared" si="2708"/>
        <v>3.8396234191405577E-3</v>
      </c>
      <c r="AH2069" s="17">
        <f t="shared" si="2709"/>
        <v>2.5994866515734521E-3</v>
      </c>
      <c r="AI2069" s="17">
        <f t="shared" si="2710"/>
        <v>4.4638864395464689E-3</v>
      </c>
      <c r="AJ2069" s="17">
        <f t="shared" si="2711"/>
        <v>3.8327340771505034E-3</v>
      </c>
      <c r="AK2069" s="17">
        <f t="shared" si="2712"/>
        <v>2.1938805575354506E-3</v>
      </c>
      <c r="AL2069" s="17">
        <f t="shared" si="2713"/>
        <v>6.3476645074016447E-5</v>
      </c>
      <c r="AM2069" s="17">
        <f t="shared" si="2714"/>
        <v>8.3761750229287123E-3</v>
      </c>
      <c r="AN2069" s="17">
        <f t="shared" si="2715"/>
        <v>8.2185582382622181E-3</v>
      </c>
      <c r="AO2069" s="17">
        <f t="shared" si="2716"/>
        <v>4.0319536859493013E-3</v>
      </c>
      <c r="AP2069" s="17">
        <f t="shared" si="2717"/>
        <v>1.3186944355565026E-3</v>
      </c>
      <c r="AQ2069" s="17">
        <f t="shared" si="2718"/>
        <v>3.2347005009525327E-4</v>
      </c>
      <c r="AR2069" s="17">
        <f t="shared" si="2719"/>
        <v>5.101142795383419E-4</v>
      </c>
      <c r="AS2069" s="17">
        <f t="shared" si="2720"/>
        <v>8.7597765261533949E-4</v>
      </c>
      <c r="AT2069" s="17">
        <f t="shared" si="2721"/>
        <v>7.5212249358705202E-4</v>
      </c>
      <c r="AU2069" s="17">
        <f t="shared" si="2722"/>
        <v>4.3051954097281882E-4</v>
      </c>
      <c r="AV2069" s="17">
        <f t="shared" si="2723"/>
        <v>1.8482402474976064E-4</v>
      </c>
      <c r="AW2069" s="17">
        <f t="shared" si="2724"/>
        <v>2.9708922696855203E-6</v>
      </c>
      <c r="AX2069" s="17">
        <f t="shared" si="2725"/>
        <v>2.3972870488029627E-3</v>
      </c>
      <c r="AY2069" s="17">
        <f t="shared" si="2726"/>
        <v>2.3521766403503423E-3</v>
      </c>
      <c r="AZ2069" s="17">
        <f t="shared" si="2727"/>
        <v>1.1539575434181912E-3</v>
      </c>
      <c r="BA2069" s="17">
        <f t="shared" si="2728"/>
        <v>3.7741440252078191E-4</v>
      </c>
      <c r="BB2069" s="17">
        <f t="shared" si="2729"/>
        <v>9.2578123027073697E-5</v>
      </c>
      <c r="BC2069" s="17">
        <f t="shared" si="2730"/>
        <v>1.8167211014675704E-5</v>
      </c>
      <c r="BD2069" s="17">
        <f t="shared" si="2731"/>
        <v>8.3419219852316496E-5</v>
      </c>
      <c r="BE2069" s="17">
        <f t="shared" si="2732"/>
        <v>1.4324902344503511E-4</v>
      </c>
      <c r="BF2069" s="17">
        <f t="shared" si="2733"/>
        <v>1.2299493302793328E-4</v>
      </c>
      <c r="BG2069" s="17">
        <f t="shared" si="2734"/>
        <v>7.0403056098786529E-5</v>
      </c>
      <c r="BH2069" s="17">
        <f t="shared" si="2735"/>
        <v>3.022435672364159E-5</v>
      </c>
      <c r="BI2069" s="17">
        <f t="shared" si="2736"/>
        <v>1.0380364603219931E-5</v>
      </c>
      <c r="BJ2069" s="18">
        <f t="shared" si="2737"/>
        <v>0.54467446819724963</v>
      </c>
      <c r="BK2069" s="18">
        <f t="shared" si="2738"/>
        <v>0.24080430225744473</v>
      </c>
      <c r="BL2069" s="18">
        <f t="shared" si="2739"/>
        <v>0.20421630589507878</v>
      </c>
      <c r="BM2069" s="18">
        <f t="shared" si="2740"/>
        <v>0.50392700392277845</v>
      </c>
      <c r="BN2069" s="18">
        <f t="shared" si="2741"/>
        <v>0.49401622671803913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1.391</v>
      </c>
      <c r="F2070" s="10">
        <f>VLOOKUP(B2070,home!$B$2:$E$405,3,FALSE)</f>
        <v>0.99539999999999995</v>
      </c>
      <c r="G2070" s="10">
        <f>VLOOKUP(C2070,away!$B$2:$E$405,4,FALSE)</f>
        <v>1.1613</v>
      </c>
      <c r="H2070" s="10">
        <f>VLOOKUP(A2070,away!$A$2:$E$405,3,FALSE)</f>
        <v>1.016</v>
      </c>
      <c r="I2070" s="10">
        <f>VLOOKUP(C2070,away!$B$2:$E$405,3,FALSE)</f>
        <v>1.4384999999999999</v>
      </c>
      <c r="J2070" s="10">
        <f>VLOOKUP(B2070,home!$B$2:$E$405,4,FALSE)</f>
        <v>0.98429999999999995</v>
      </c>
      <c r="K2070" s="12">
        <f t="shared" ref="K2070:K2094" si="2742">E2070*F2070*G2070</f>
        <v>1.6079376058199999</v>
      </c>
      <c r="L2070" s="12">
        <f t="shared" ref="L2070:L2094" si="2743">H2070*I2070*J2070</f>
        <v>1.4385701987999997</v>
      </c>
      <c r="M2070" s="13">
        <f t="shared" ref="M2070:M2094" si="2744">_xlfn.POISSON.DIST(0,K2070,FALSE) * _xlfn.POISSON.DIST(0,L2070,FALSE)</f>
        <v>4.7524600125745088E-2</v>
      </c>
      <c r="N2070" s="13">
        <f t="shared" ref="N2070:N2094" si="2745">_xlfn.POISSON.DIST(1,K2070,FALSE) * _xlfn.POISSON.DIST(0,L2070,FALSE)</f>
        <v>7.6416591743743406E-2</v>
      </c>
      <c r="O2070" s="13">
        <f t="shared" ref="O2070:O2094" si="2746">_xlfn.POISSON.DIST(0,K2070,FALSE) * _xlfn.POISSON.DIST(1,L2070,FALSE)</f>
        <v>6.8367473450783589E-2</v>
      </c>
      <c r="P2070" s="13">
        <f t="shared" ref="P2070:P2094" si="2747">_xlfn.POISSON.DIST(1,K2070,FALSE) * _xlfn.POISSON.DIST(1,L2070,FALSE)</f>
        <v>0.10993063157641536</v>
      </c>
      <c r="Q2070" s="13">
        <f t="shared" ref="Q2070:Q2094" si="2748">_xlfn.POISSON.DIST(2,K2070,FALSE) * _xlfn.POISSON.DIST(0,L2070,FALSE)</f>
        <v>6.14365557866796E-2</v>
      </c>
      <c r="R2070" s="13">
        <f t="shared" ref="R2070:R2094" si="2749">_xlfn.POISSON.DIST(0,K2070,FALSE) * _xlfn.POISSON.DIST(2,L2070,FALSE)</f>
        <v>4.9175704936773736E-2</v>
      </c>
      <c r="S2070" s="13">
        <f t="shared" ref="S2070:S2094" si="2750">_xlfn.POISSON.DIST(2,K2070,FALSE) * _xlfn.POISSON.DIST(2,L2070,FALSE)</f>
        <v>6.3570991269861404E-2</v>
      </c>
      <c r="T2070" s="13">
        <f t="shared" ref="T2070:T2094" si="2751">_xlfn.POISSON.DIST(2,K2070,FALSE) * _xlfn.POISSON.DIST(1,L2070,FALSE)</f>
        <v>8.8380798271630936E-2</v>
      </c>
      <c r="U2070" s="13">
        <f t="shared" ref="U2070:U2094" si="2752">_xlfn.POISSON.DIST(1,K2070,FALSE) * _xlfn.POISSON.DIST(2,L2070,FALSE)</f>
        <v>7.9071465260546703E-2</v>
      </c>
      <c r="V2070" s="13">
        <f t="shared" ref="V2070:V2094" si="2753">_xlfn.POISSON.DIST(3,K2070,FALSE) * _xlfn.POISSON.DIST(3,L2070,FALSE)</f>
        <v>1.6338670923980149E-2</v>
      </c>
      <c r="W2070" s="13">
        <f t="shared" ref="W2070:W2094" si="2754">_xlfn.POISSON.DIST(3,K2070,FALSE) * _xlfn.POISSON.DIST(0,L2070,FALSE)</f>
        <v>3.2928716140486813E-2</v>
      </c>
      <c r="X2070" s="13">
        <f t="shared" ref="X2070:X2094" si="2755">_xlfn.POISSON.DIST(3,K2070,FALSE) * _xlfn.POISSON.DIST(1,L2070,FALSE)</f>
        <v>4.7370269724448875E-2</v>
      </c>
      <c r="Y2070" s="13">
        <f t="shared" ref="Y2070:Y2094" si="2756">_xlfn.POISSON.DIST(3,K2070,FALSE) * _xlfn.POISSON.DIST(2,L2070,FALSE)</f>
        <v>3.4072729167355022E-2</v>
      </c>
      <c r="Z2070" s="13">
        <f t="shared" ref="Z2070:Z2094" si="2757">_xlfn.POISSON.DIST(0,K2070,FALSE) * _xlfn.POISSON.DIST(3,L2070,FALSE)</f>
        <v>2.3580901209008236E-2</v>
      </c>
      <c r="AA2070" s="13">
        <f t="shared" ref="AA2070:AA2094" si="2758">_xlfn.POISSON.DIST(1,K2070,FALSE) * _xlfn.POISSON.DIST(3,L2070,FALSE)</f>
        <v>3.7916617833090638E-2</v>
      </c>
      <c r="AB2070" s="13">
        <f t="shared" ref="AB2070:AB2094" si="2759">_xlfn.POISSON.DIST(2,K2070,FALSE) * _xlfn.POISSON.DIST(3,L2070,FALSE)</f>
        <v>3.0483777849665848E-2</v>
      </c>
      <c r="AC2070" s="13">
        <f t="shared" ref="AC2070:AC2094" si="2760">_xlfn.POISSON.DIST(4,K2070,FALSE) * _xlfn.POISSON.DIST(4,L2070,FALSE)</f>
        <v>2.3620930121452969E-3</v>
      </c>
      <c r="AD2070" s="13">
        <f t="shared" ref="AD2070:AD2094" si="2761">_xlfn.POISSON.DIST(4,K2070,FALSE) * _xlfn.POISSON.DIST(0,L2070,FALSE)</f>
        <v>1.3236830248415188E-2</v>
      </c>
      <c r="AE2070" s="13">
        <f t="shared" ref="AE2070:AE2094" si="2762">_xlfn.POISSON.DIST(4,K2070,FALSE) * _xlfn.POISSON.DIST(1,L2070,FALSE)</f>
        <v>1.9042109521944482E-2</v>
      </c>
      <c r="AF2070" s="13">
        <f t="shared" ref="AF2070:AF2094" si="2763">_xlfn.POISSON.DIST(4,K2070,FALSE) * _xlfn.POISSON.DIST(2,L2070,FALSE)</f>
        <v>1.3696705640277525E-2</v>
      </c>
      <c r="AG2070" s="13">
        <f t="shared" ref="AG2070:AG2094" si="2764">_xlfn.POISSON.DIST(4,K2070,FALSE) * _xlfn.POISSON.DIST(3,L2070,FALSE)</f>
        <v>6.5678908519463701E-3</v>
      </c>
      <c r="AH2070" s="13">
        <f t="shared" ref="AH2070:AH2094" si="2765">_xlfn.POISSON.DIST(0,K2070,FALSE) * _xlfn.POISSON.DIST(4,L2070,FALSE)</f>
        <v>8.4806954350315315E-3</v>
      </c>
      <c r="AI2070" s="13">
        <f t="shared" ref="AI2070:AI2094" si="2766">_xlfn.POISSON.DIST(1,K2070,FALSE) * _xlfn.POISSON.DIST(4,L2070,FALSE)</f>
        <v>1.3636429113493201E-2</v>
      </c>
      <c r="AJ2070" s="13">
        <f t="shared" ref="AJ2070:AJ2094" si="2767">_xlfn.POISSON.DIST(2,K2070,FALSE) * _xlfn.POISSON.DIST(4,L2070,FALSE)</f>
        <v>1.0963263590342205E-2</v>
      </c>
      <c r="AK2070" s="13">
        <f t="shared" ref="AK2070:AK2094" si="2768">_xlfn.POISSON.DIST(3,K2070,FALSE) * _xlfn.POISSON.DIST(4,L2070,FALSE)</f>
        <v>5.8760812698094734E-3</v>
      </c>
      <c r="AL2070" s="13">
        <f t="shared" ref="AL2070:AL2094" si="2769">_xlfn.POISSON.DIST(5,K2070,FALSE) * _xlfn.POISSON.DIST(5,L2070,FALSE)</f>
        <v>2.1855323430839587E-4</v>
      </c>
      <c r="AM2070" s="13">
        <f t="shared" ref="AM2070:AM2094" si="2770">_xlfn.POISSON.DIST(5,K2070,FALSE) * _xlfn.POISSON.DIST(0,L2070,FALSE)</f>
        <v>4.2567994276564913E-3</v>
      </c>
      <c r="AN2070" s="13">
        <f t="shared" ref="AN2070:AN2094" si="2771">_xlfn.POISSON.DIST(5,K2070,FALSE) * _xlfn.POISSON.DIST(1,L2070,FALSE)</f>
        <v>6.1237047988955233E-3</v>
      </c>
      <c r="AO2070" s="13">
        <f t="shared" ref="AO2070:AO2094" si="2772">_xlfn.POISSON.DIST(5,K2070,FALSE) * _xlfn.POISSON.DIST(2,L2070,FALSE)</f>
        <v>4.4046896149698232E-3</v>
      </c>
      <c r="AP2070" s="13">
        <f t="shared" ref="AP2070:AP2094" si="2773">_xlfn.POISSON.DIST(5,K2070,FALSE) * _xlfn.POISSON.DIST(3,L2070,FALSE)</f>
        <v>2.1121517383531439E-3</v>
      </c>
      <c r="AQ2070" s="13">
        <f t="shared" ref="AQ2070:AQ2094" si="2774">_xlfn.POISSON.DIST(5,K2070,FALSE) * _xlfn.POISSON.DIST(4,L2070,FALSE)</f>
        <v>7.5961963653461159E-4</v>
      </c>
      <c r="AR2070" s="13">
        <f t="shared" ref="AR2070:AR2094" si="2775">_xlfn.POISSON.DIST(0,K2070,FALSE) * _xlfn.POISSON.DIST(5,L2070,FALSE)</f>
        <v>2.4400151435871108E-3</v>
      </c>
      <c r="AS2070" s="13">
        <f t="shared" ref="AS2070:AS2094" si="2776">_xlfn.POISSON.DIST(1,K2070,FALSE) * _xlfn.POISSON.DIST(5,L2070,FALSE)</f>
        <v>3.9233921081440019E-3</v>
      </c>
      <c r="AT2070" s="13">
        <f t="shared" ref="AT2070:AT2094" si="2777">_xlfn.POISSON.DIST(2,K2070,FALSE) * _xlfn.POISSON.DIST(5,L2070,FALSE)</f>
        <v>3.1542848565310755E-3</v>
      </c>
      <c r="AU2070" s="13">
        <f t="shared" ref="AU2070:AU2094" si="2778">_xlfn.POISSON.DIST(3,K2070,FALSE) * _xlfn.POISSON.DIST(5,L2070,FALSE)</f>
        <v>1.690631080094953E-3</v>
      </c>
      <c r="AV2070" s="13">
        <f t="shared" ref="AV2070:AV2094" si="2779">_xlfn.POISSON.DIST(4,K2070,FALSE) * _xlfn.POISSON.DIST(5,L2070,FALSE)</f>
        <v>6.7960732281318974E-4</v>
      </c>
      <c r="AW2070" s="13">
        <f t="shared" ref="AW2070:AW2094" si="2780">_xlfn.POISSON.DIST(6,K2070,FALSE) * _xlfn.POISSON.DIST(6,L2070,FALSE)</f>
        <v>1.4042841331425553E-5</v>
      </c>
      <c r="AX2070" s="13">
        <f t="shared" ref="AX2070:AX2094" si="2781">_xlfn.POISSON.DIST(6,K2070,FALSE) * _xlfn.POISSON.DIST(0,L2070,FALSE)</f>
        <v>1.1407779800269881E-3</v>
      </c>
      <c r="AY2070" s="13">
        <f t="shared" ref="AY2070:AY2094" si="2782">_xlfn.POISSON.DIST(6,K2070,FALSE) * _xlfn.POISSON.DIST(1,L2070,FALSE)</f>
        <v>1.6410892055140861E-3</v>
      </c>
      <c r="AZ2070" s="13">
        <f t="shared" ref="AZ2070:AZ2094" si="2783">_xlfn.POISSON.DIST(6,K2070,FALSE) * _xlfn.POISSON.DIST(2,L2070,FALSE)</f>
        <v>1.1804110123124665E-3</v>
      </c>
      <c r="BA2070" s="13">
        <f t="shared" ref="BA2070:BA2094" si="2784">_xlfn.POISSON.DIST(6,K2070,FALSE) * _xlfn.POISSON.DIST(3,L2070,FALSE)</f>
        <v>5.6603470154935115E-4</v>
      </c>
      <c r="BB2070" s="13">
        <f t="shared" ref="BB2070:BB2094" si="2785">_xlfn.POISSON.DIST(6,K2070,FALSE) * _xlfn.POISSON.DIST(4,L2070,FALSE)</f>
        <v>2.0357016328388709E-4</v>
      </c>
      <c r="BC2070" s="13">
        <f t="shared" ref="BC2070:BC2094" si="2786">_xlfn.POISSON.DIST(6,K2070,FALSE) * _xlfn.POISSON.DIST(5,L2070,FALSE)</f>
        <v>5.8569994053009951E-5</v>
      </c>
      <c r="BD2070" s="13">
        <f t="shared" ref="BD2070:BD2094" si="2787">_xlfn.POISSON.DIST(0,K2070,FALSE) * _xlfn.POISSON.DIST(6,L2070,FALSE)</f>
        <v>5.8502217836418663E-4</v>
      </c>
      <c r="BE2070" s="13">
        <f t="shared" ref="BE2070:BE2094" si="2788">_xlfn.POISSON.DIST(1,K2070,FALSE) * _xlfn.POISSON.DIST(6,L2070,FALSE)</f>
        <v>9.4067916083051106E-4</v>
      </c>
      <c r="BF2070" s="13">
        <f t="shared" ref="BF2070:BF2094" si="2789">_xlfn.POISSON.DIST(2,K2070,FALSE) * _xlfn.POISSON.DIST(6,L2070,FALSE)</f>
        <v>7.5627669885528956E-4</v>
      </c>
      <c r="BG2070" s="13">
        <f t="shared" ref="BG2070:BG2094" si="2790">_xlfn.POISSON.DIST(3,K2070,FALSE) * _xlfn.POISSON.DIST(6,L2070,FALSE)</f>
        <v>4.0534858149827578E-4</v>
      </c>
      <c r="BH2070" s="13">
        <f t="shared" ref="BH2070:BH2094" si="2791">_xlfn.POISSON.DIST(4,K2070,FALSE) * _xlfn.POISSON.DIST(6,L2070,FALSE)</f>
        <v>1.6294380691421763E-4</v>
      </c>
      <c r="BI2070" s="13">
        <f t="shared" ref="BI2070:BI2094" si="2792">_xlfn.POISSON.DIST(5,K2070,FALSE) * _xlfn.POISSON.DIST(6,L2070,FALSE)</f>
        <v>5.2400694954568657E-5</v>
      </c>
      <c r="BJ2070" s="14">
        <f t="shared" ref="BJ2070:BJ2094" si="2793">SUM(N2070,Q2070,T2070,W2070,X2070,Y2070,AD2070,AE2070,AF2070,AG2070,AM2070,AN2070,AO2070,AP2070,AQ2070,AX2070,AY2070,AZ2070,BA2070,BB2070,BC2070)</f>
        <v>0.41559661537007758</v>
      </c>
      <c r="BK2070" s="14">
        <f t="shared" ref="BK2070:BK2094" si="2794">SUM(M2070,P2070,S2070,V2070,AC2070,AL2070,AY2070)</f>
        <v>0.24158662934796976</v>
      </c>
      <c r="BL2070" s="14">
        <f t="shared" ref="BL2070:BL2094" si="2795">SUM(O2070,R2070,U2070,AA2070,AB2070,AH2070,AI2070,AJ2070,AK2070,AR2070,AS2070,AT2070,AU2070,AV2070,BD2070,BE2070,BF2070,BG2070,BH2070,BI2070)</f>
        <v>0.31876211037212437</v>
      </c>
      <c r="BM2070" s="14">
        <f t="shared" ref="BM2070:BM2094" si="2796">SUM(S2070:BI2070)</f>
        <v>0.58504765231485634</v>
      </c>
      <c r="BN2070" s="14">
        <f t="shared" ref="BN2070:BN2094" si="2797">SUM(M2070:R2070)</f>
        <v>0.41285155762014081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1.391</v>
      </c>
      <c r="F2071" s="10">
        <f>VLOOKUP(B2071,home!$B$2:$E$405,3,FALSE)</f>
        <v>0.66359999999999997</v>
      </c>
      <c r="G2071" s="10">
        <f>VLOOKUP(C2071,away!$B$2:$E$405,4,FALSE)</f>
        <v>1.2165999999999999</v>
      </c>
      <c r="H2071" s="10">
        <f>VLOOKUP(A2071,away!$A$2:$E$405,3,FALSE)</f>
        <v>1.016</v>
      </c>
      <c r="I2071" s="10">
        <f>VLOOKUP(C2071,away!$B$2:$E$405,3,FALSE)</f>
        <v>0.68140000000000001</v>
      </c>
      <c r="J2071" s="10">
        <f>VLOOKUP(B2071,home!$B$2:$E$405,4,FALSE)</f>
        <v>0.7571</v>
      </c>
      <c r="K2071" s="12">
        <f t="shared" si="2742"/>
        <v>1.1230040421599998</v>
      </c>
      <c r="L2071" s="12">
        <f t="shared" si="2743"/>
        <v>0.52414214703999995</v>
      </c>
      <c r="M2071" s="13">
        <f t="shared" si="2744"/>
        <v>0.19259876551848462</v>
      </c>
      <c r="N2071" s="13">
        <f t="shared" si="2745"/>
        <v>0.21628919219228421</v>
      </c>
      <c r="O2071" s="13">
        <f t="shared" si="2746"/>
        <v>0.10094913047611205</v>
      </c>
      <c r="P2071" s="13">
        <f t="shared" si="2747"/>
        <v>0.11336628157721106</v>
      </c>
      <c r="Q2071" s="13">
        <f t="shared" si="2748"/>
        <v>0.12144681855372814</v>
      </c>
      <c r="R2071" s="13">
        <f t="shared" si="2749"/>
        <v>2.6455846994785231E-2</v>
      </c>
      <c r="S2071" s="13">
        <f t="shared" si="2750"/>
        <v>1.6682238024794144E-2</v>
      </c>
      <c r="T2071" s="13">
        <f t="shared" si="2751"/>
        <v>6.3655396227928374E-2</v>
      </c>
      <c r="U2071" s="13">
        <f t="shared" si="2752"/>
        <v>2.9710023113910296E-2</v>
      </c>
      <c r="V2071" s="13">
        <f t="shared" si="2753"/>
        <v>1.0910438531891618E-3</v>
      </c>
      <c r="W2071" s="13">
        <f t="shared" si="2754"/>
        <v>4.5461756047769593E-2</v>
      </c>
      <c r="X2071" s="13">
        <f t="shared" si="2755"/>
        <v>2.3828422423086658E-2</v>
      </c>
      <c r="Y2071" s="13">
        <f t="shared" si="2756"/>
        <v>6.2447402447063588E-3</v>
      </c>
      <c r="Z2071" s="13">
        <f t="shared" si="2757"/>
        <v>4.622208148536153E-3</v>
      </c>
      <c r="AA2071" s="13">
        <f t="shared" si="2758"/>
        <v>5.190758434510989E-3</v>
      </c>
      <c r="AB2071" s="13">
        <f t="shared" si="2759"/>
        <v>2.9146213519159769E-3</v>
      </c>
      <c r="AC2071" s="13">
        <f t="shared" si="2760"/>
        <v>4.0137713350847311E-5</v>
      </c>
      <c r="AD2071" s="13">
        <f t="shared" si="2761"/>
        <v>1.2763433951334268E-2</v>
      </c>
      <c r="AE2071" s="13">
        <f t="shared" si="2762"/>
        <v>6.6898536748555741E-3</v>
      </c>
      <c r="AF2071" s="13">
        <f t="shared" si="2763"/>
        <v>1.753217134261117E-3</v>
      </c>
      <c r="AG2071" s="13">
        <f t="shared" si="2764"/>
        <v>3.0631166432631258E-4</v>
      </c>
      <c r="AH2071" s="13">
        <f t="shared" si="2765"/>
        <v>6.0567352575988066E-4</v>
      </c>
      <c r="AI2071" s="13">
        <f t="shared" si="2766"/>
        <v>6.8017381765764467E-4</v>
      </c>
      <c r="AJ2071" s="13">
        <f t="shared" si="2767"/>
        <v>3.8191897330046689E-4</v>
      </c>
      <c r="AK2071" s="13">
        <f t="shared" si="2768"/>
        <v>1.4296551693134045E-4</v>
      </c>
      <c r="AL2071" s="13">
        <f t="shared" si="2769"/>
        <v>9.4502439854129253E-7</v>
      </c>
      <c r="AM2071" s="13">
        <f t="shared" si="2770"/>
        <v>2.8666775838381083E-3</v>
      </c>
      <c r="AN2071" s="13">
        <f t="shared" si="2771"/>
        <v>1.5025465436643455E-3</v>
      </c>
      <c r="AO2071" s="13">
        <f t="shared" si="2772"/>
        <v>3.9377398571188054E-4</v>
      </c>
      <c r="AP2071" s="13">
        <f t="shared" si="2773"/>
        <v>6.8797847439841105E-5</v>
      </c>
      <c r="AQ2071" s="13">
        <f t="shared" si="2774"/>
        <v>9.0149628672121709E-6</v>
      </c>
      <c r="AR2071" s="13">
        <f t="shared" si="2775"/>
        <v>6.3491804439414135E-5</v>
      </c>
      <c r="AS2071" s="13">
        <f t="shared" si="2776"/>
        <v>7.1301553029494283E-5</v>
      </c>
      <c r="AT2071" s="13">
        <f t="shared" si="2777"/>
        <v>4.003596613220384E-5</v>
      </c>
      <c r="AU2071" s="13">
        <f t="shared" si="2778"/>
        <v>1.4986850599415254E-5</v>
      </c>
      <c r="AV2071" s="13">
        <f t="shared" si="2779"/>
        <v>4.2075734505978369E-6</v>
      </c>
      <c r="AW2071" s="13">
        <f t="shared" si="2780"/>
        <v>1.5451509857517823E-8</v>
      </c>
      <c r="AX2071" s="13">
        <f t="shared" si="2781"/>
        <v>5.3654841903660975E-4</v>
      </c>
      <c r="AY2071" s="13">
        <f t="shared" si="2782"/>
        <v>2.8122764034476625E-4</v>
      </c>
      <c r="AZ2071" s="13">
        <f t="shared" si="2783"/>
        <v>7.3701629608649346E-5</v>
      </c>
      <c r="BA2071" s="13">
        <f t="shared" si="2784"/>
        <v>1.2876710127808099E-5</v>
      </c>
      <c r="BB2071" s="13">
        <f t="shared" si="2785"/>
        <v>1.6873066233002623E-6</v>
      </c>
      <c r="BC2071" s="13">
        <f t="shared" si="2786"/>
        <v>1.7687770325028245E-7</v>
      </c>
      <c r="BD2071" s="13">
        <f t="shared" si="2787"/>
        <v>5.546455116386383E-6</v>
      </c>
      <c r="BE2071" s="13">
        <f t="shared" si="2788"/>
        <v>6.2286915153609199E-6</v>
      </c>
      <c r="BF2071" s="13">
        <f t="shared" si="2789"/>
        <v>3.4974228745590044E-6</v>
      </c>
      <c r="BG2071" s="13">
        <f t="shared" si="2790"/>
        <v>1.3092066750908693E-6</v>
      </c>
      <c r="BH2071" s="13">
        <f t="shared" si="2791"/>
        <v>3.6756109703747496E-7</v>
      </c>
      <c r="BI2071" s="13">
        <f t="shared" si="2792"/>
        <v>8.2554519542769543E-8</v>
      </c>
      <c r="BJ2071" s="14">
        <f t="shared" si="2793"/>
        <v>0.50418617162124635</v>
      </c>
      <c r="BK2071" s="14">
        <f t="shared" si="2794"/>
        <v>0.32406063935177315</v>
      </c>
      <c r="BL2071" s="14">
        <f t="shared" si="2795"/>
        <v>0.16724216784433305</v>
      </c>
      <c r="BM2071" s="14">
        <f t="shared" si="2796"/>
        <v>0.22872393946444852</v>
      </c>
      <c r="BN2071" s="14">
        <f t="shared" si="2797"/>
        <v>0.77110603531260535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1.391</v>
      </c>
      <c r="F2072" s="10">
        <f>VLOOKUP(B2072,home!$B$2:$E$405,3,FALSE)</f>
        <v>0.94010000000000005</v>
      </c>
      <c r="G2072" s="10">
        <f>VLOOKUP(C2072,away!$B$2:$E$405,4,FALSE)</f>
        <v>1.1613</v>
      </c>
      <c r="H2072" s="10">
        <f>VLOOKUP(A2072,away!$A$2:$E$405,3,FALSE)</f>
        <v>1.016</v>
      </c>
      <c r="I2072" s="10">
        <f>VLOOKUP(C2072,away!$B$2:$E$405,3,FALSE)</f>
        <v>0.60570000000000002</v>
      </c>
      <c r="J2072" s="10">
        <f>VLOOKUP(B2072,home!$B$2:$E$405,4,FALSE)</f>
        <v>1.6657</v>
      </c>
      <c r="K2072" s="12">
        <f t="shared" si="2742"/>
        <v>1.5186077388300001</v>
      </c>
      <c r="L2072" s="12">
        <f t="shared" si="2743"/>
        <v>1.02505712184</v>
      </c>
      <c r="M2072" s="13">
        <f t="shared" si="2744"/>
        <v>7.8577894412818261E-2</v>
      </c>
      <c r="N2072" s="13">
        <f t="shared" si="2745"/>
        <v>0.11932899855627245</v>
      </c>
      <c r="O2072" s="13">
        <f t="shared" si="2746"/>
        <v>8.0546830287050897E-2</v>
      </c>
      <c r="P2072" s="13">
        <f t="shared" si="2747"/>
        <v>0.12231903981214214</v>
      </c>
      <c r="Q2072" s="13">
        <f t="shared" si="2748"/>
        <v>9.0606970337194656E-2</v>
      </c>
      <c r="R2072" s="13">
        <f t="shared" si="2749"/>
        <v>4.1282551013689668E-2</v>
      </c>
      <c r="S2072" s="13">
        <f t="shared" si="2750"/>
        <v>4.760227928086256E-2</v>
      </c>
      <c r="T2072" s="13">
        <f t="shared" si="2751"/>
        <v>9.2877320232487001E-2</v>
      </c>
      <c r="U2072" s="13">
        <f t="shared" si="2752"/>
        <v>6.2692001448033399E-2</v>
      </c>
      <c r="V2072" s="13">
        <f t="shared" si="2753"/>
        <v>8.2333943039932626E-3</v>
      </c>
      <c r="W2072" s="13">
        <f t="shared" si="2754"/>
        <v>4.5865482115334685E-2</v>
      </c>
      <c r="X2072" s="13">
        <f t="shared" si="2755"/>
        <v>4.7014739088948966E-2</v>
      </c>
      <c r="Y2072" s="13">
        <f t="shared" si="2756"/>
        <v>2.4096396567288285E-2</v>
      </c>
      <c r="Z2072" s="13">
        <f t="shared" si="2757"/>
        <v>1.4105657641435235E-2</v>
      </c>
      <c r="AA2072" s="13">
        <f t="shared" si="2758"/>
        <v>2.1420960855570076E-2</v>
      </c>
      <c r="AB2072" s="13">
        <f t="shared" si="2759"/>
        <v>1.6265018464221612E-2</v>
      </c>
      <c r="AC2072" s="13">
        <f t="shared" si="2760"/>
        <v>8.0103705786538728E-4</v>
      </c>
      <c r="AD2072" s="13">
        <f t="shared" si="2761"/>
        <v>1.7412919021379057E-2</v>
      </c>
      <c r="AE2072" s="13">
        <f t="shared" si="2762"/>
        <v>1.7849236654887805E-2</v>
      </c>
      <c r="AF2072" s="13">
        <f t="shared" si="2763"/>
        <v>9.1482435762501608E-3</v>
      </c>
      <c r="AG2072" s="13">
        <f t="shared" si="2764"/>
        <v>3.1258240767207527E-3</v>
      </c>
      <c r="AH2072" s="13">
        <f t="shared" si="2765"/>
        <v>3.6147762058975001E-3</v>
      </c>
      <c r="AI2072" s="13">
        <f t="shared" si="2766"/>
        <v>5.489427120414489E-3</v>
      </c>
      <c r="AJ2072" s="13">
        <f t="shared" si="2767"/>
        <v>4.1681432534023642E-3</v>
      </c>
      <c r="AK2072" s="13">
        <f t="shared" si="2768"/>
        <v>2.1099248670562948E-3</v>
      </c>
      <c r="AL2072" s="13">
        <f t="shared" si="2769"/>
        <v>4.9877683541519742E-5</v>
      </c>
      <c r="AM2072" s="13">
        <f t="shared" si="2770"/>
        <v>5.2886787162972695E-3</v>
      </c>
      <c r="AN2072" s="13">
        <f t="shared" si="2771"/>
        <v>5.4211977832641445E-3</v>
      </c>
      <c r="AO2072" s="13">
        <f t="shared" si="2772"/>
        <v>2.778518698319066E-3</v>
      </c>
      <c r="AP2072" s="13">
        <f t="shared" si="2773"/>
        <v>9.4938012662585498E-4</v>
      </c>
      <c r="AQ2072" s="13">
        <f t="shared" si="2774"/>
        <v>2.4329221503279833E-4</v>
      </c>
      <c r="AR2072" s="13">
        <f t="shared" si="2775"/>
        <v>7.4107041874260161E-4</v>
      </c>
      <c r="AS2072" s="13">
        <f t="shared" si="2776"/>
        <v>1.1253952729205034E-3</v>
      </c>
      <c r="AT2072" s="13">
        <f t="shared" si="2777"/>
        <v>8.5451698534988864E-4</v>
      </c>
      <c r="AU2072" s="13">
        <f t="shared" si="2778"/>
        <v>4.325587023046742E-4</v>
      </c>
      <c r="AV2072" s="13">
        <f t="shared" si="2779"/>
        <v>1.6422174820453512E-4</v>
      </c>
      <c r="AW2072" s="13">
        <f t="shared" si="2780"/>
        <v>2.1567382999884262E-6</v>
      </c>
      <c r="AX2072" s="13">
        <f t="shared" si="2781"/>
        <v>1.3385714044590912E-3</v>
      </c>
      <c r="AY2072" s="13">
        <f t="shared" si="2782"/>
        <v>1.3721121512321624E-3</v>
      </c>
      <c r="AZ2072" s="13">
        <f t="shared" si="2783"/>
        <v>7.0324666629186558E-4</v>
      </c>
      <c r="BA2072" s="13">
        <f t="shared" si="2784"/>
        <v>2.4028933456423824E-4</v>
      </c>
      <c r="BB2072" s="13">
        <f t="shared" si="2785"/>
        <v>6.1577573424316694E-5</v>
      </c>
      <c r="BC2072" s="13">
        <f t="shared" si="2786"/>
        <v>1.2624106036844273E-5</v>
      </c>
      <c r="BD2072" s="13">
        <f t="shared" si="2787"/>
        <v>1.2660658508617577E-4</v>
      </c>
      <c r="BE2072" s="13">
        <f t="shared" si="2788"/>
        <v>1.9226573989870538E-4</v>
      </c>
      <c r="BF2072" s="13">
        <f t="shared" si="2789"/>
        <v>1.4598812026102501E-4</v>
      </c>
      <c r="BG2072" s="13">
        <f t="shared" si="2790"/>
        <v>7.3899563068545774E-5</v>
      </c>
      <c r="BH2072" s="13">
        <f t="shared" si="2791"/>
        <v>2.8056112093012322E-5</v>
      </c>
      <c r="BI2072" s="13">
        <f t="shared" si="2792"/>
        <v>8.5212457891860929E-6</v>
      </c>
      <c r="BJ2072" s="14">
        <f t="shared" si="2793"/>
        <v>0.48573561900231155</v>
      </c>
      <c r="BK2072" s="14">
        <f t="shared" si="2794"/>
        <v>0.25895563470245531</v>
      </c>
      <c r="BL2072" s="14">
        <f t="shared" si="2795"/>
        <v>0.24148273400905515</v>
      </c>
      <c r="BM2072" s="14">
        <f t="shared" si="2796"/>
        <v>0.46624740552315697</v>
      </c>
      <c r="BN2072" s="14">
        <f t="shared" si="2797"/>
        <v>0.53266228441916808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1.391</v>
      </c>
      <c r="F2074" s="10">
        <f>VLOOKUP(B2074,home!$B$2:$E$405,3,FALSE)</f>
        <v>1.0507</v>
      </c>
      <c r="G2074" s="10">
        <f>VLOOKUP(C2074,away!$B$2:$E$405,4,FALSE)</f>
        <v>1.1060000000000001</v>
      </c>
      <c r="H2074" s="10">
        <f>VLOOKUP(A2074,away!$A$2:$E$405,3,FALSE)</f>
        <v>1.016</v>
      </c>
      <c r="I2074" s="10">
        <f>VLOOKUP(C2074,away!$B$2:$E$405,3,FALSE)</f>
        <v>1.7414000000000001</v>
      </c>
      <c r="J2074" s="10">
        <f>VLOOKUP(B2074,home!$B$2:$E$405,4,FALSE)</f>
        <v>1.3628</v>
      </c>
      <c r="K2074" s="12">
        <f t="shared" si="2742"/>
        <v>1.6164452121999999</v>
      </c>
      <c r="L2074" s="12">
        <f t="shared" si="2743"/>
        <v>2.41115079872</v>
      </c>
      <c r="M2074" s="13">
        <f t="shared" si="2744"/>
        <v>1.7817110650333132E-2</v>
      </c>
      <c r="N2074" s="13">
        <f t="shared" si="2745"/>
        <v>2.8800383205968616E-2</v>
      </c>
      <c r="O2074" s="13">
        <f t="shared" si="2746"/>
        <v>4.2959740575433343E-2</v>
      </c>
      <c r="P2074" s="13">
        <f t="shared" si="2747"/>
        <v>6.9442066970513291E-2</v>
      </c>
      <c r="Q2074" s="13">
        <f t="shared" si="2748"/>
        <v>2.3277120771406631E-2</v>
      </c>
      <c r="R2074" s="13">
        <f t="shared" si="2749"/>
        <v>5.1791206400630063E-2</v>
      </c>
      <c r="S2074" s="13">
        <f t="shared" si="2750"/>
        <v>6.7662495336289194E-2</v>
      </c>
      <c r="T2074" s="13">
        <f t="shared" si="2751"/>
        <v>5.6124648339878992E-2</v>
      </c>
      <c r="U2074" s="13">
        <f t="shared" si="2752"/>
        <v>8.371764762036045E-2</v>
      </c>
      <c r="V2074" s="13">
        <f t="shared" si="2753"/>
        <v>2.9301568118340005E-2</v>
      </c>
      <c r="W2074" s="13">
        <f t="shared" si="2754"/>
        <v>1.25420634749138E-2</v>
      </c>
      <c r="X2074" s="13">
        <f t="shared" si="2755"/>
        <v>3.0240806365135348E-2</v>
      </c>
      <c r="Y2074" s="13">
        <f t="shared" si="2756"/>
        <v>3.6457572210616483E-2</v>
      </c>
      <c r="Z2074" s="13">
        <f t="shared" si="2757"/>
        <v>4.1625469559850518E-2</v>
      </c>
      <c r="AA2074" s="13">
        <f t="shared" si="2758"/>
        <v>6.7285290975597198E-2</v>
      </c>
      <c r="AB2074" s="13">
        <f t="shared" si="2759"/>
        <v>5.4381493224493989E-2</v>
      </c>
      <c r="AC2074" s="13">
        <f t="shared" si="2760"/>
        <v>7.1376663406167275E-3</v>
      </c>
      <c r="AD2074" s="13">
        <f t="shared" si="2761"/>
        <v>5.0683896137832304E-3</v>
      </c>
      <c r="AE2074" s="13">
        <f t="shared" si="2762"/>
        <v>1.2220651665497588E-2</v>
      </c>
      <c r="AF2074" s="13">
        <f t="shared" si="2763"/>
        <v>1.4732917012071706E-2</v>
      </c>
      <c r="AG2074" s="13">
        <f t="shared" si="2764"/>
        <v>1.1841094873710723E-2</v>
      </c>
      <c r="AH2074" s="13">
        <f t="shared" si="2765"/>
        <v>2.5091321044082154E-2</v>
      </c>
      <c r="AI2074" s="13">
        <f t="shared" si="2766"/>
        <v>4.0558745769479702E-2</v>
      </c>
      <c r="AJ2074" s="13">
        <f t="shared" si="2767"/>
        <v>3.2780495205956238E-2</v>
      </c>
      <c r="AK2074" s="13">
        <f t="shared" si="2768"/>
        <v>1.7662624843070997E-2</v>
      </c>
      <c r="AL2074" s="13">
        <f t="shared" si="2769"/>
        <v>1.112760230916605E-3</v>
      </c>
      <c r="AM2074" s="13">
        <f t="shared" si="2770"/>
        <v>1.6385548249528204E-3</v>
      </c>
      <c r="AN2074" s="13">
        <f t="shared" si="2771"/>
        <v>3.9508027749315024E-3</v>
      </c>
      <c r="AO2074" s="13">
        <f t="shared" si="2772"/>
        <v>4.7629906331806433E-3</v>
      </c>
      <c r="AP2074" s="13">
        <f t="shared" si="2773"/>
        <v>3.8280962231631291E-3</v>
      </c>
      <c r="AQ2074" s="13">
        <f t="shared" si="2774"/>
        <v>2.3075293165141985E-3</v>
      </c>
      <c r="AR2074" s="13">
        <f t="shared" si="2775"/>
        <v>1.2099791755275726E-2</v>
      </c>
      <c r="AS2074" s="13">
        <f t="shared" si="2776"/>
        <v>1.9558650451432479E-2</v>
      </c>
      <c r="AT2074" s="13">
        <f t="shared" si="2777"/>
        <v>1.5807743439655703E-2</v>
      </c>
      <c r="AU2074" s="13">
        <f t="shared" si="2778"/>
        <v>8.5174503995724699E-3</v>
      </c>
      <c r="AV2074" s="13">
        <f t="shared" si="2779"/>
        <v>3.441997979634976E-3</v>
      </c>
      <c r="AW2074" s="13">
        <f t="shared" si="2780"/>
        <v>1.2047153871405986E-4</v>
      </c>
      <c r="AX2074" s="13">
        <f t="shared" si="2781"/>
        <v>4.4143901695369915E-4</v>
      </c>
      <c r="AY2074" s="13">
        <f t="shared" si="2782"/>
        <v>1.0643760383140832E-3</v>
      </c>
      <c r="AZ2074" s="13">
        <f t="shared" si="2783"/>
        <v>1.2831855674597158E-3</v>
      </c>
      <c r="BA2074" s="13">
        <f t="shared" si="2784"/>
        <v>1.0313179686288233E-3</v>
      </c>
      <c r="BB2074" s="13">
        <f t="shared" si="2785"/>
        <v>6.2166578594841885E-4</v>
      </c>
      <c r="BC2074" s="13">
        <f t="shared" si="2786"/>
        <v>2.9978599126528535E-4</v>
      </c>
      <c r="BD2074" s="13">
        <f t="shared" si="2787"/>
        <v>4.8624037591797854E-3</v>
      </c>
      <c r="BE2074" s="13">
        <f t="shared" si="2788"/>
        <v>7.8598092763094464E-3</v>
      </c>
      <c r="BF2074" s="13">
        <f t="shared" si="2789"/>
        <v>6.3524755367477762E-3</v>
      </c>
      <c r="BG2074" s="13">
        <f t="shared" si="2790"/>
        <v>3.4228095556645211E-3</v>
      </c>
      <c r="BH2074" s="13">
        <f t="shared" si="2791"/>
        <v>1.3831960296315821E-3</v>
      </c>
      <c r="BI2074" s="13">
        <f t="shared" si="2792"/>
        <v>4.4717211992640363E-4</v>
      </c>
      <c r="BJ2074" s="14">
        <f t="shared" si="2793"/>
        <v>0.25253539167429545</v>
      </c>
      <c r="BK2074" s="14">
        <f t="shared" si="2794"/>
        <v>0.19353804368532301</v>
      </c>
      <c r="BL2074" s="14">
        <f t="shared" si="2795"/>
        <v>0.49998206596213496</v>
      </c>
      <c r="BM2074" s="14">
        <f t="shared" si="2796"/>
        <v>0.75264943780771931</v>
      </c>
      <c r="BN2074" s="14">
        <f t="shared" si="2797"/>
        <v>0.23408762857428511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1.391</v>
      </c>
      <c r="F2075" s="10">
        <f>VLOOKUP(B2075,home!$B$2:$E$405,3,FALSE)</f>
        <v>1.3271999999999999</v>
      </c>
      <c r="G2075" s="10">
        <f>VLOOKUP(C2075,away!$B$2:$E$405,4,FALSE)</f>
        <v>0.94010000000000005</v>
      </c>
      <c r="H2075" s="10">
        <f>VLOOKUP(A2075,away!$A$2:$E$405,3,FALSE)</f>
        <v>1.016</v>
      </c>
      <c r="I2075" s="10">
        <f>VLOOKUP(C2075,away!$B$2:$E$405,3,FALSE)</f>
        <v>0.7571</v>
      </c>
      <c r="J2075" s="10">
        <f>VLOOKUP(B2075,home!$B$2:$E$405,4,FALSE)</f>
        <v>0.60570000000000002</v>
      </c>
      <c r="K2075" s="12">
        <f t="shared" si="2742"/>
        <v>1.7355517015200002</v>
      </c>
      <c r="L2075" s="12">
        <f t="shared" si="2743"/>
        <v>0.46591267752000004</v>
      </c>
      <c r="M2075" s="13">
        <f t="shared" si="2744"/>
        <v>0.11064101928516969</v>
      </c>
      <c r="N2075" s="13">
        <f t="shared" si="2745"/>
        <v>0.19202320927828334</v>
      </c>
      <c r="O2075" s="13">
        <f t="shared" si="2746"/>
        <v>5.1549053538695357E-2</v>
      </c>
      <c r="P2075" s="13">
        <f t="shared" si="2747"/>
        <v>8.9466047580828295E-2</v>
      </c>
      <c r="Q2075" s="13">
        <f t="shared" si="2748"/>
        <v>0.16663310379712792</v>
      </c>
      <c r="R2075" s="13">
        <f t="shared" si="2749"/>
        <v>1.2008678778917694E-2</v>
      </c>
      <c r="S2075" s="13">
        <f t="shared" si="2750"/>
        <v>1.8085909099194095E-2</v>
      </c>
      <c r="T2075" s="13">
        <f t="shared" si="2751"/>
        <v>7.763647555358795E-2</v>
      </c>
      <c r="U2075" s="13">
        <f t="shared" si="2752"/>
        <v>2.0841682887757718E-2</v>
      </c>
      <c r="V2075" s="13">
        <f t="shared" si="2753"/>
        <v>1.6249496840875361E-3</v>
      </c>
      <c r="W2075" s="13">
        <f t="shared" si="2754"/>
        <v>9.6400122274888075E-2</v>
      </c>
      <c r="X2075" s="13">
        <f t="shared" si="2755"/>
        <v>4.4914039082348492E-2</v>
      </c>
      <c r="Y2075" s="13">
        <f t="shared" si="2756"/>
        <v>1.0463010103547455E-2</v>
      </c>
      <c r="Z2075" s="13">
        <f t="shared" si="2757"/>
        <v>1.8649985611210492E-3</v>
      </c>
      <c r="AA2075" s="13">
        <f t="shared" si="2758"/>
        <v>3.2368014260859882E-3</v>
      </c>
      <c r="AB2075" s="13">
        <f t="shared" si="2759"/>
        <v>2.8088181112629509E-3</v>
      </c>
      <c r="AC2075" s="13">
        <f t="shared" si="2760"/>
        <v>8.2122472915269971E-5</v>
      </c>
      <c r="AD2075" s="13">
        <f t="shared" si="2761"/>
        <v>4.1826849060229494E-2</v>
      </c>
      <c r="AE2075" s="13">
        <f t="shared" si="2762"/>
        <v>1.9487659237876417E-2</v>
      </c>
      <c r="AF2075" s="13">
        <f t="shared" si="2763"/>
        <v>4.5397737470581822E-3</v>
      </c>
      <c r="AG2075" s="13">
        <f t="shared" si="2764"/>
        <v>7.0504604727562718E-4</v>
      </c>
      <c r="AH2075" s="13">
        <f t="shared" si="2765"/>
        <v>2.1723161829571383E-4</v>
      </c>
      <c r="AI2075" s="13">
        <f t="shared" si="2766"/>
        <v>3.7701670475706926E-4</v>
      </c>
      <c r="AJ2075" s="13">
        <f t="shared" si="2767"/>
        <v>3.2716599172129767E-4</v>
      </c>
      <c r="AK2075" s="13">
        <f t="shared" si="2768"/>
        <v>1.8927116453712551E-4</v>
      </c>
      <c r="AL2075" s="13">
        <f t="shared" si="2769"/>
        <v>2.6562203120547887E-6</v>
      </c>
      <c r="AM2075" s="13">
        <f t="shared" si="2770"/>
        <v>1.4518531811140304E-2</v>
      </c>
      <c r="AN2075" s="13">
        <f t="shared" si="2771"/>
        <v>6.764368029787673E-3</v>
      </c>
      <c r="AO2075" s="13">
        <f t="shared" si="2772"/>
        <v>1.5758024102445311E-3</v>
      </c>
      <c r="AP2075" s="13">
        <f t="shared" si="2773"/>
        <v>2.4472877339983299E-4</v>
      </c>
      <c r="AQ2075" s="13">
        <f t="shared" si="2774"/>
        <v>2.8505559520225384E-5</v>
      </c>
      <c r="AR2075" s="13">
        <f t="shared" si="2775"/>
        <v>2.0242192984431743E-5</v>
      </c>
      <c r="AS2075" s="13">
        <f t="shared" si="2776"/>
        <v>3.513137247662671E-5</v>
      </c>
      <c r="AT2075" s="13">
        <f t="shared" si="2777"/>
        <v>3.0486156639271208E-5</v>
      </c>
      <c r="AU2075" s="13">
        <f t="shared" si="2778"/>
        <v>1.7636767009364132E-5</v>
      </c>
      <c r="AV2075" s="13">
        <f t="shared" si="2779"/>
        <v>7.6523802481034279E-6</v>
      </c>
      <c r="AW2075" s="13">
        <f t="shared" si="2780"/>
        <v>5.9662806183359757E-8</v>
      </c>
      <c r="AX2075" s="13">
        <f t="shared" si="2781"/>
        <v>4.199610431399466E-3</v>
      </c>
      <c r="AY2075" s="13">
        <f t="shared" si="2782"/>
        <v>1.9566517406342473E-3</v>
      </c>
      <c r="AZ2075" s="13">
        <f t="shared" si="2783"/>
        <v>4.5581442572653537E-4</v>
      </c>
      <c r="BA2075" s="13">
        <f t="shared" si="2784"/>
        <v>7.0789906514163772E-5</v>
      </c>
      <c r="BB2075" s="13">
        <f t="shared" si="2785"/>
        <v>8.2454787213511327E-6</v>
      </c>
      <c r="BC2075" s="13">
        <f t="shared" si="2786"/>
        <v>7.6833461369977881E-7</v>
      </c>
      <c r="BD2075" s="13">
        <f t="shared" si="2787"/>
        <v>1.5718490553755243E-6</v>
      </c>
      <c r="BE2075" s="13">
        <f t="shared" si="2788"/>
        <v>2.7280253025895956E-6</v>
      </c>
      <c r="BF2075" s="13">
        <f t="shared" si="2789"/>
        <v>2.3673144778494937E-6</v>
      </c>
      <c r="BG2075" s="13">
        <f t="shared" si="2790"/>
        <v>1.3695322233548734E-6</v>
      </c>
      <c r="BH2075" s="13">
        <f t="shared" si="2791"/>
        <v>5.942234951325045E-7</v>
      </c>
      <c r="BI2075" s="13">
        <f t="shared" si="2792"/>
        <v>2.0626111961207594E-7</v>
      </c>
      <c r="BJ2075" s="14">
        <f t="shared" si="2793"/>
        <v>0.68445310508392498</v>
      </c>
      <c r="BK2075" s="14">
        <f t="shared" si="2794"/>
        <v>0.22185935608314122</v>
      </c>
      <c r="BL2075" s="14">
        <f t="shared" si="2795"/>
        <v>9.1675706297062606E-2</v>
      </c>
      <c r="BM2075" s="14">
        <f t="shared" si="2796"/>
        <v>0.37557546168839945</v>
      </c>
      <c r="BN2075" s="14">
        <f t="shared" si="2797"/>
        <v>0.62232111225902231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1.391</v>
      </c>
      <c r="F2076" s="10">
        <f>VLOOKUP(B2076,home!$B$2:$E$405,3,FALSE)</f>
        <v>0.82950000000000002</v>
      </c>
      <c r="G2076" s="10">
        <f>VLOOKUP(C2076,away!$B$2:$E$405,4,FALSE)</f>
        <v>0.71889999999999998</v>
      </c>
      <c r="H2076" s="10">
        <f>VLOOKUP(A2076,away!$A$2:$E$405,3,FALSE)</f>
        <v>1.016</v>
      </c>
      <c r="I2076" s="10">
        <f>VLOOKUP(C2076,away!$B$2:$E$405,3,FALSE)</f>
        <v>0.71579999999999999</v>
      </c>
      <c r="J2076" s="10">
        <f>VLOOKUP(B2076,home!$B$2:$E$405,4,FALSE)</f>
        <v>1.06</v>
      </c>
      <c r="K2076" s="12">
        <f t="shared" si="2742"/>
        <v>0.82949162205000004</v>
      </c>
      <c r="L2076" s="12">
        <f t="shared" si="2743"/>
        <v>0.77088796800000003</v>
      </c>
      <c r="M2076" s="13">
        <f t="shared" si="2744"/>
        <v>0.20181989462894864</v>
      </c>
      <c r="N2076" s="13">
        <f t="shared" si="2745"/>
        <v>0.16740791175772671</v>
      </c>
      <c r="O2076" s="13">
        <f t="shared" si="2746"/>
        <v>0.15558052847248433</v>
      </c>
      <c r="P2076" s="13">
        <f t="shared" si="2747"/>
        <v>0.12905274492203725</v>
      </c>
      <c r="Q2076" s="13">
        <f t="shared" si="2748"/>
        <v>6.9431730133959993E-2</v>
      </c>
      <c r="R2076" s="13">
        <f t="shared" si="2749"/>
        <v>5.9967578727259795E-2</v>
      </c>
      <c r="S2076" s="13">
        <f t="shared" si="2750"/>
        <v>2.0630536700225167E-2</v>
      </c>
      <c r="T2076" s="13">
        <f t="shared" si="2751"/>
        <v>5.3524085357692784E-2</v>
      </c>
      <c r="U2076" s="13">
        <f t="shared" si="2752"/>
        <v>4.9742604148885802E-2</v>
      </c>
      <c r="V2076" s="13">
        <f t="shared" si="2753"/>
        <v>1.4657884255738856E-3</v>
      </c>
      <c r="W2076" s="13">
        <f t="shared" si="2754"/>
        <v>1.9197679483518779E-2</v>
      </c>
      <c r="X2076" s="13">
        <f t="shared" si="2755"/>
        <v>1.4799260127365082E-2</v>
      </c>
      <c r="Y2076" s="13">
        <f t="shared" si="2756"/>
        <v>5.7042857837439438E-3</v>
      </c>
      <c r="Z2076" s="13">
        <f t="shared" si="2757"/>
        <v>1.5409428303645778E-2</v>
      </c>
      <c r="AA2076" s="13">
        <f t="shared" si="2758"/>
        <v>1.2781991678454317E-2</v>
      </c>
      <c r="AB2076" s="13">
        <f t="shared" si="2759"/>
        <v>5.3012775051953362E-3</v>
      </c>
      <c r="AC2076" s="13">
        <f t="shared" si="2760"/>
        <v>5.8580702655406087E-5</v>
      </c>
      <c r="AD2076" s="13">
        <f t="shared" si="2761"/>
        <v>3.9810785735950004E-3</v>
      </c>
      <c r="AE2076" s="13">
        <f t="shared" si="2762"/>
        <v>3.0689655720469882E-3</v>
      </c>
      <c r="AF2076" s="13">
        <f t="shared" si="2763"/>
        <v>1.18291431684863E-3</v>
      </c>
      <c r="AG2076" s="13">
        <f t="shared" si="2764"/>
        <v>3.0396480467784957E-4</v>
      </c>
      <c r="AH2076" s="13">
        <f t="shared" si="2765"/>
        <v>2.9697357182597952E-3</v>
      </c>
      <c r="AI2076" s="13">
        <f t="shared" si="2766"/>
        <v>2.4633708979991398E-3</v>
      </c>
      <c r="AJ2076" s="13">
        <f t="shared" si="2767"/>
        <v>1.0216727609460355E-3</v>
      </c>
      <c r="AK2076" s="13">
        <f t="shared" si="2768"/>
        <v>2.8248966522714298E-4</v>
      </c>
      <c r="AL2076" s="13">
        <f t="shared" si="2769"/>
        <v>1.4983657564663979E-6</v>
      </c>
      <c r="AM2076" s="13">
        <f t="shared" si="2770"/>
        <v>6.6045426470396349E-4</v>
      </c>
      <c r="AN2076" s="13">
        <f t="shared" si="2771"/>
        <v>5.091362460745726E-4</v>
      </c>
      <c r="AO2076" s="13">
        <f t="shared" si="2772"/>
        <v>1.962435030857876E-4</v>
      </c>
      <c r="AP2076" s="13">
        <f t="shared" si="2773"/>
        <v>5.0427251775668182E-5</v>
      </c>
      <c r="AQ2076" s="13">
        <f t="shared" si="2774"/>
        <v>9.7184404132923093E-6</v>
      </c>
      <c r="AR2076" s="13">
        <f t="shared" si="2775"/>
        <v>4.578667066692629E-4</v>
      </c>
      <c r="AS2076" s="13">
        <f t="shared" si="2776"/>
        <v>3.7979659719777843E-4</v>
      </c>
      <c r="AT2076" s="13">
        <f t="shared" si="2777"/>
        <v>1.5751904772932785E-4</v>
      </c>
      <c r="AU2076" s="13">
        <f t="shared" si="2778"/>
        <v>4.3553576801590514E-5</v>
      </c>
      <c r="AV2076" s="13">
        <f t="shared" si="2779"/>
        <v>9.0318317668076416E-6</v>
      </c>
      <c r="AW2076" s="13">
        <f t="shared" si="2780"/>
        <v>2.6614518262638476E-8</v>
      </c>
      <c r="AX2076" s="13">
        <f t="shared" si="2781"/>
        <v>9.1306879886521766E-5</v>
      </c>
      <c r="AY2076" s="13">
        <f t="shared" si="2782"/>
        <v>7.0387375100140824E-5</v>
      </c>
      <c r="AZ2076" s="13">
        <f t="shared" si="2783"/>
        <v>2.7130390281900679E-5</v>
      </c>
      <c r="BA2076" s="13">
        <f t="shared" si="2784"/>
        <v>6.9714971451537875E-6</v>
      </c>
      <c r="BB2076" s="13">
        <f t="shared" si="2785"/>
        <v>1.3435608170363513E-6</v>
      </c>
      <c r="BC2076" s="13">
        <f t="shared" si="2786"/>
        <v>2.0714697362591455E-7</v>
      </c>
      <c r="BD2076" s="13">
        <f t="shared" si="2787"/>
        <v>5.8827322519853351E-5</v>
      </c>
      <c r="BE2076" s="13">
        <f t="shared" si="2788"/>
        <v>4.8796771177851651E-5</v>
      </c>
      <c r="BF2076" s="13">
        <f t="shared" si="2789"/>
        <v>2.0238256437559425E-5</v>
      </c>
      <c r="BG2076" s="13">
        <f t="shared" si="2790"/>
        <v>5.595821386618341E-6</v>
      </c>
      <c r="BH2076" s="13">
        <f t="shared" si="2791"/>
        <v>1.160421739672032E-6</v>
      </c>
      <c r="BI2076" s="13">
        <f t="shared" si="2792"/>
        <v>1.9251202222052741E-7</v>
      </c>
      <c r="BJ2076" s="14">
        <f t="shared" si="2793"/>
        <v>0.34022520246743349</v>
      </c>
      <c r="BK2076" s="14">
        <f t="shared" si="2794"/>
        <v>0.35309943112029696</v>
      </c>
      <c r="BL2076" s="14">
        <f t="shared" si="2795"/>
        <v>0.29129382844016022</v>
      </c>
      <c r="BM2076" s="14">
        <f t="shared" si="2796"/>
        <v>0.21669714092853776</v>
      </c>
      <c r="BN2076" s="14">
        <f t="shared" si="2797"/>
        <v>0.78326038864241665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1.391</v>
      </c>
      <c r="F2077" s="10">
        <f>VLOOKUP(B2077,home!$B$2:$E$405,3,FALSE)</f>
        <v>0.88480000000000003</v>
      </c>
      <c r="G2077" s="10">
        <f>VLOOKUP(C2077,away!$B$2:$E$405,4,FALSE)</f>
        <v>0.44240000000000002</v>
      </c>
      <c r="H2077" s="10">
        <f>VLOOKUP(A2077,away!$A$2:$E$405,3,FALSE)</f>
        <v>1.016</v>
      </c>
      <c r="I2077" s="10">
        <f>VLOOKUP(C2077,away!$B$2:$E$405,3,FALSE)</f>
        <v>0.53</v>
      </c>
      <c r="J2077" s="10">
        <f>VLOOKUP(B2077,home!$B$2:$E$405,4,FALSE)</f>
        <v>1.2114</v>
      </c>
      <c r="K2077" s="12">
        <f t="shared" si="2742"/>
        <v>0.54448680831999996</v>
      </c>
      <c r="L2077" s="12">
        <f t="shared" si="2743"/>
        <v>0.65231467200000015</v>
      </c>
      <c r="M2077" s="13">
        <f t="shared" si="2744"/>
        <v>0.30215912985839072</v>
      </c>
      <c r="N2077" s="13">
        <f t="shared" si="2745"/>
        <v>0.16452166022134354</v>
      </c>
      <c r="O2077" s="13">
        <f t="shared" si="2746"/>
        <v>0.19710283368538159</v>
      </c>
      <c r="P2077" s="13">
        <f t="shared" si="2747"/>
        <v>0.10731989282418118</v>
      </c>
      <c r="Q2077" s="13">
        <f t="shared" si="2748"/>
        <v>4.4789936836713423E-2</v>
      </c>
      <c r="R2077" s="13">
        <f t="shared" si="2749"/>
        <v>6.4286535152875135E-2</v>
      </c>
      <c r="S2077" s="13">
        <f t="shared" si="2750"/>
        <v>9.529382250663361E-3</v>
      </c>
      <c r="T2077" s="13">
        <f t="shared" si="2751"/>
        <v>2.9217132956541436E-2</v>
      </c>
      <c r="U2077" s="13">
        <f t="shared" si="2752"/>
        <v>3.500317034334046E-2</v>
      </c>
      <c r="V2077" s="13">
        <f t="shared" si="2753"/>
        <v>3.7606831807874788E-4</v>
      </c>
      <c r="W2077" s="13">
        <f t="shared" si="2754"/>
        <v>8.1291765843588288E-3</v>
      </c>
      <c r="X2077" s="13">
        <f t="shared" si="2755"/>
        <v>5.3027811572561112E-3</v>
      </c>
      <c r="Y2077" s="13">
        <f t="shared" si="2756"/>
        <v>1.7295409756416505E-3</v>
      </c>
      <c r="Z2077" s="13">
        <f t="shared" si="2757"/>
        <v>1.3978350030754741E-2</v>
      </c>
      <c r="AA2077" s="13">
        <f t="shared" si="2758"/>
        <v>7.6110271938254212E-3</v>
      </c>
      <c r="AB2077" s="13">
        <f t="shared" si="2759"/>
        <v>2.0720519524013645E-3</v>
      </c>
      <c r="AC2077" s="13">
        <f t="shared" si="2760"/>
        <v>8.348169805777536E-6</v>
      </c>
      <c r="AD2077" s="13">
        <f t="shared" si="2761"/>
        <v>1.1065573531718043E-3</v>
      </c>
      <c r="AE2077" s="13">
        <f t="shared" si="2762"/>
        <v>7.2182359688345381E-4</v>
      </c>
      <c r="AF2077" s="13">
        <f t="shared" si="2763"/>
        <v>2.3542806142144525E-4</v>
      </c>
      <c r="AG2077" s="13">
        <f t="shared" si="2764"/>
        <v>5.1191059555241982E-5</v>
      </c>
      <c r="AH2077" s="13">
        <f t="shared" si="2765"/>
        <v>2.2795707038532425E-3</v>
      </c>
      <c r="AI2077" s="13">
        <f t="shared" si="2766"/>
        <v>1.2411961768808277E-3</v>
      </c>
      <c r="AJ2077" s="13">
        <f t="shared" si="2767"/>
        <v>3.3790747242441396E-4</v>
      </c>
      <c r="AK2077" s="13">
        <f t="shared" si="2768"/>
        <v>6.1328720389282522E-5</v>
      </c>
      <c r="AL2077" s="13">
        <f t="shared" si="2769"/>
        <v>1.1860302738546987E-7</v>
      </c>
      <c r="AM2077" s="13">
        <f t="shared" si="2770"/>
        <v>1.2050117629030858E-4</v>
      </c>
      <c r="AN2077" s="13">
        <f t="shared" si="2771"/>
        <v>7.860468528742683E-5</v>
      </c>
      <c r="AO2077" s="13">
        <f t="shared" si="2772"/>
        <v>2.5637494750465533E-5</v>
      </c>
      <c r="AP2077" s="13">
        <f t="shared" si="2773"/>
        <v>5.57457132635055E-6</v>
      </c>
      <c r="AQ2077" s="13">
        <f t="shared" si="2774"/>
        <v>9.0909366657224107E-7</v>
      </c>
      <c r="AR2077" s="13">
        <f t="shared" si="2775"/>
        <v>2.9739948319696763E-4</v>
      </c>
      <c r="AS2077" s="13">
        <f t="shared" si="2776"/>
        <v>1.6193009540193436E-4</v>
      </c>
      <c r="AT2077" s="13">
        <f t="shared" si="2777"/>
        <v>4.4084400408176166E-5</v>
      </c>
      <c r="AU2077" s="13">
        <f t="shared" si="2778"/>
        <v>8.0011248249829154E-6</v>
      </c>
      <c r="AV2077" s="13">
        <f t="shared" si="2779"/>
        <v>1.0891267297312164E-6</v>
      </c>
      <c r="AW2077" s="13">
        <f t="shared" si="2780"/>
        <v>1.1701398856362482E-9</v>
      </c>
      <c r="AX2077" s="13">
        <f t="shared" si="2781"/>
        <v>1.0935216812852625E-5</v>
      </c>
      <c r="AY2077" s="13">
        <f t="shared" si="2782"/>
        <v>7.1332023685248469E-6</v>
      </c>
      <c r="AZ2077" s="13">
        <f t="shared" si="2783"/>
        <v>2.3265462816669547E-6</v>
      </c>
      <c r="BA2077" s="13">
        <f t="shared" si="2784"/>
        <v>5.0588009153946659E-7</v>
      </c>
      <c r="BB2077" s="13">
        <f t="shared" si="2785"/>
        <v>8.2498251495974278E-8</v>
      </c>
      <c r="BC2077" s="13">
        <f t="shared" si="2786"/>
        <v>1.0762963973034003E-8</v>
      </c>
      <c r="BD2077" s="13">
        <f t="shared" si="2787"/>
        <v>3.2333007722433224E-5</v>
      </c>
      <c r="BE2077" s="13">
        <f t="shared" si="2788"/>
        <v>1.7604896178173577E-5</v>
      </c>
      <c r="BF2077" s="13">
        <f t="shared" si="2789"/>
        <v>4.792816865429348E-6</v>
      </c>
      <c r="BG2077" s="13">
        <f t="shared" si="2790"/>
        <v>8.6987518597329751E-7</v>
      </c>
      <c r="BH2077" s="13">
        <f t="shared" si="2791"/>
        <v>1.1840889091184178E-7</v>
      </c>
      <c r="BI2077" s="13">
        <f t="shared" si="2792"/>
        <v>1.2894415817859959E-8</v>
      </c>
      <c r="BJ2077" s="14">
        <f t="shared" si="2793"/>
        <v>0.25605744993097806</v>
      </c>
      <c r="BK2077" s="14">
        <f t="shared" si="2794"/>
        <v>0.41940007322651568</v>
      </c>
      <c r="BL2077" s="14">
        <f t="shared" si="2795"/>
        <v>0.31056385753119226</v>
      </c>
      <c r="BM2077" s="14">
        <f t="shared" si="2796"/>
        <v>0.11981261010832664</v>
      </c>
      <c r="BN2077" s="14">
        <f t="shared" si="2797"/>
        <v>0.88017998857888569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1.391</v>
      </c>
      <c r="F2078" s="10">
        <f>VLOOKUP(B2078,home!$B$2:$E$405,3,FALSE)</f>
        <v>0.7843</v>
      </c>
      <c r="G2078" s="10">
        <f>VLOOKUP(C2078,away!$B$2:$E$405,4,FALSE)</f>
        <v>0.71889999999999998</v>
      </c>
      <c r="H2078" s="10">
        <f>VLOOKUP(A2078,away!$A$2:$E$405,3,FALSE)</f>
        <v>1.016</v>
      </c>
      <c r="I2078" s="10">
        <f>VLOOKUP(C2078,away!$B$2:$E$405,3,FALSE)</f>
        <v>1.4384999999999999</v>
      </c>
      <c r="J2078" s="10">
        <f>VLOOKUP(B2078,home!$B$2:$E$405,4,FALSE)</f>
        <v>1.3422000000000001</v>
      </c>
      <c r="K2078" s="12">
        <f t="shared" si="2742"/>
        <v>0.78429207857000005</v>
      </c>
      <c r="L2078" s="12">
        <f t="shared" si="2743"/>
        <v>1.9616467751999997</v>
      </c>
      <c r="M2078" s="13">
        <f t="shared" si="2744"/>
        <v>6.4188009491802742E-2</v>
      </c>
      <c r="N2078" s="13">
        <f t="shared" si="2745"/>
        <v>5.0342147383596866E-2</v>
      </c>
      <c r="O2078" s="13">
        <f t="shared" si="2746"/>
        <v>0.1259142018261018</v>
      </c>
      <c r="P2078" s="13">
        <f t="shared" si="2747"/>
        <v>9.8753511071675876E-2</v>
      </c>
      <c r="Q2078" s="13">
        <f t="shared" si="2748"/>
        <v>1.9741473705579236E-2</v>
      </c>
      <c r="R2078" s="13">
        <f t="shared" si="2749"/>
        <v>0.1234995939820273</v>
      </c>
      <c r="S2078" s="13">
        <f t="shared" si="2750"/>
        <v>3.7983168609664733E-2</v>
      </c>
      <c r="T2078" s="13">
        <f t="shared" si="2751"/>
        <v>3.872579823224509E-2</v>
      </c>
      <c r="U2078" s="13">
        <f t="shared" si="2752"/>
        <v>9.6859753266715268E-2</v>
      </c>
      <c r="V2078" s="13">
        <f t="shared" si="2753"/>
        <v>6.4930286504866512E-3</v>
      </c>
      <c r="W2078" s="13">
        <f t="shared" si="2754"/>
        <v>5.1610271488612466E-3</v>
      </c>
      <c r="X2078" s="13">
        <f t="shared" si="2755"/>
        <v>1.0124112263283311E-2</v>
      </c>
      <c r="Y2078" s="13">
        <f t="shared" si="2756"/>
        <v>9.9299660865162422E-3</v>
      </c>
      <c r="Z2078" s="13">
        <f t="shared" si="2757"/>
        <v>8.075419342445106E-2</v>
      </c>
      <c r="AA2078" s="13">
        <f t="shared" si="2758"/>
        <v>6.3334874214106551E-2</v>
      </c>
      <c r="AB2078" s="13">
        <f t="shared" si="2759"/>
        <v>2.4836520071675562E-2</v>
      </c>
      <c r="AC2078" s="13">
        <f t="shared" si="2760"/>
        <v>6.2434692028270184E-4</v>
      </c>
      <c r="AD2078" s="13">
        <f t="shared" si="2761"/>
        <v>1.0119381775341471E-3</v>
      </c>
      <c r="AE2078" s="13">
        <f t="shared" si="2762"/>
        <v>1.9850652626616241E-3</v>
      </c>
      <c r="AF2078" s="13">
        <f t="shared" si="2763"/>
        <v>1.9469984355308585E-3</v>
      </c>
      <c r="AG2078" s="13">
        <f t="shared" si="2764"/>
        <v>1.2731077341261844E-3</v>
      </c>
      <c r="AH2078" s="13">
        <f t="shared" si="2765"/>
        <v>3.9602800778737846E-2</v>
      </c>
      <c r="AI2078" s="13">
        <f t="shared" si="2766"/>
        <v>3.1060162939949922E-2</v>
      </c>
      <c r="AJ2078" s="13">
        <f t="shared" si="2767"/>
        <v>1.2180119876448103E-2</v>
      </c>
      <c r="AK2078" s="13">
        <f t="shared" si="2768"/>
        <v>3.184257178377085E-3</v>
      </c>
      <c r="AL2078" s="13">
        <f t="shared" si="2769"/>
        <v>3.8422410037549798E-5</v>
      </c>
      <c r="AM2078" s="13">
        <f t="shared" si="2770"/>
        <v>1.5873101932851886E-4</v>
      </c>
      <c r="AN2078" s="13">
        <f t="shared" si="2771"/>
        <v>3.1137419218999781E-4</v>
      </c>
      <c r="AO2078" s="13">
        <f t="shared" si="2772"/>
        <v>3.0540308999500715E-4</v>
      </c>
      <c r="AP2078" s="13">
        <f t="shared" si="2773"/>
        <v>1.9969766220827374E-4</v>
      </c>
      <c r="AQ2078" s="13">
        <f t="shared" si="2774"/>
        <v>9.793406877145972E-5</v>
      </c>
      <c r="AR2078" s="13">
        <f t="shared" si="2775"/>
        <v>1.5537341287299831E-2</v>
      </c>
      <c r="AS2078" s="13">
        <f t="shared" si="2776"/>
        <v>1.2185813693667865E-2</v>
      </c>
      <c r="AT2078" s="13">
        <f t="shared" si="2777"/>
        <v>4.7786185754367695E-3</v>
      </c>
      <c r="AU2078" s="13">
        <f t="shared" si="2778"/>
        <v>1.2492775650741722E-3</v>
      </c>
      <c r="AV2078" s="13">
        <f t="shared" si="2779"/>
        <v>2.4494962455572273E-4</v>
      </c>
      <c r="AW2078" s="13">
        <f t="shared" si="2780"/>
        <v>1.6420286822192456E-6</v>
      </c>
      <c r="AX2078" s="13">
        <f t="shared" si="2781"/>
        <v>2.0748580180449807E-5</v>
      </c>
      <c r="AY2078" s="13">
        <f t="shared" si="2782"/>
        <v>4.0701385400957989E-5</v>
      </c>
      <c r="AZ2078" s="13">
        <f t="shared" si="2783"/>
        <v>3.9920870708980804E-5</v>
      </c>
      <c r="BA2078" s="13">
        <f t="shared" si="2784"/>
        <v>2.6103549096482778E-5</v>
      </c>
      <c r="BB2078" s="13">
        <f t="shared" si="2785"/>
        <v>1.2801485726597571E-5</v>
      </c>
      <c r="BC2078" s="13">
        <f t="shared" si="2786"/>
        <v>5.0223986386697912E-6</v>
      </c>
      <c r="BD2078" s="13">
        <f t="shared" si="2787"/>
        <v>5.079795905235592E-3</v>
      </c>
      <c r="BE2078" s="13">
        <f t="shared" si="2788"/>
        <v>3.9840436892285974E-3</v>
      </c>
      <c r="BF2078" s="13">
        <f t="shared" si="2789"/>
        <v>1.5623269530693938E-3</v>
      </c>
      <c r="BG2078" s="13">
        <f t="shared" si="2790"/>
        <v>4.0844021780957657E-4</v>
      </c>
      <c r="BH2078" s="13">
        <f t="shared" si="2791"/>
        <v>8.0084106849364101E-5</v>
      </c>
      <c r="BI2078" s="13">
        <f t="shared" si="2792"/>
        <v>1.2561866124261954E-5</v>
      </c>
      <c r="BJ2078" s="14">
        <f t="shared" si="2793"/>
        <v>0.14146007273218017</v>
      </c>
      <c r="BK2078" s="14">
        <f t="shared" si="2794"/>
        <v>0.20812118853935119</v>
      </c>
      <c r="BL2078" s="14">
        <f t="shared" si="2795"/>
        <v>0.56559553761849057</v>
      </c>
      <c r="BM2078" s="14">
        <f t="shared" si="2796"/>
        <v>0.51345299549697043</v>
      </c>
      <c r="BN2078" s="14">
        <f t="shared" si="2797"/>
        <v>0.48243893746078381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1.391</v>
      </c>
      <c r="F2081" s="10">
        <f>VLOOKUP(B2081,home!$B$2:$E$405,3,FALSE)</f>
        <v>0.82950000000000002</v>
      </c>
      <c r="G2081" s="10">
        <f>VLOOKUP(C2081,away!$B$2:$E$405,4,FALSE)</f>
        <v>0.60829999999999995</v>
      </c>
      <c r="H2081" s="10">
        <f>VLOOKUP(A2081,away!$A$2:$E$405,3,FALSE)</f>
        <v>1.016</v>
      </c>
      <c r="I2081" s="10">
        <f>VLOOKUP(C2081,away!$B$2:$E$405,3,FALSE)</f>
        <v>1.2114</v>
      </c>
      <c r="J2081" s="10">
        <f>VLOOKUP(B2081,home!$B$2:$E$405,4,FALSE)</f>
        <v>0.60570000000000002</v>
      </c>
      <c r="K2081" s="12">
        <f t="shared" si="2742"/>
        <v>0.70187752635</v>
      </c>
      <c r="L2081" s="12">
        <f t="shared" si="2743"/>
        <v>0.74548489968000009</v>
      </c>
      <c r="M2081" s="13">
        <f t="shared" si="2744"/>
        <v>0.23518980122651348</v>
      </c>
      <c r="N2081" s="13">
        <f t="shared" si="2745"/>
        <v>0.16507443590761348</v>
      </c>
      <c r="O2081" s="13">
        <f t="shared" si="2746"/>
        <v>0.17533044537310657</v>
      </c>
      <c r="P2081" s="13">
        <f t="shared" si="2747"/>
        <v>0.12306049929231984</v>
      </c>
      <c r="Q2081" s="13">
        <f t="shared" si="2748"/>
        <v>5.7931018369228676E-2</v>
      </c>
      <c r="R2081" s="13">
        <f t="shared" si="2749"/>
        <v>6.5353099739910034E-2</v>
      </c>
      <c r="S2081" s="13">
        <f t="shared" si="2750"/>
        <v>1.6097516141324757E-2</v>
      </c>
      <c r="T2081" s="13">
        <f t="shared" si="2751"/>
        <v>4.3186699417344682E-2</v>
      </c>
      <c r="U2081" s="13">
        <f t="shared" si="2752"/>
        <v>4.5869871984752883E-2</v>
      </c>
      <c r="V2081" s="13">
        <f t="shared" si="2753"/>
        <v>9.3587220165106566E-4</v>
      </c>
      <c r="W2081" s="13">
        <f t="shared" si="2754"/>
        <v>1.3553493290643547E-2</v>
      </c>
      <c r="X2081" s="13">
        <f t="shared" si="2755"/>
        <v>1.0103924586088959E-2</v>
      </c>
      <c r="Y2081" s="13">
        <f t="shared" si="2756"/>
        <v>3.7661616032174071E-3</v>
      </c>
      <c r="Z2081" s="13">
        <f t="shared" si="2757"/>
        <v>1.6239916334461292E-2</v>
      </c>
      <c r="AA2081" s="13">
        <f t="shared" si="2758"/>
        <v>1.1398432304962651E-2</v>
      </c>
      <c r="AB2081" s="13">
        <f t="shared" si="2759"/>
        <v>4.000151735237557E-3</v>
      </c>
      <c r="AC2081" s="13">
        <f t="shared" si="2760"/>
        <v>3.0605307874846605E-5</v>
      </c>
      <c r="AD2081" s="13">
        <f t="shared" si="2761"/>
        <v>2.3782230860595528E-3</v>
      </c>
      <c r="AE2081" s="13">
        <f t="shared" si="2762"/>
        <v>1.7729293987277658E-3</v>
      </c>
      <c r="AF2081" s="13">
        <f t="shared" si="2763"/>
        <v>6.6084604747514565E-4</v>
      </c>
      <c r="AG2081" s="13">
        <f t="shared" si="2764"/>
        <v>1.6421691646864453E-4</v>
      </c>
      <c r="AH2081" s="13">
        <f t="shared" si="2765"/>
        <v>3.0266530998518679E-3</v>
      </c>
      <c r="AI2081" s="13">
        <f t="shared" si="2766"/>
        <v>2.1243397908435884E-3</v>
      </c>
      <c r="AJ2081" s="13">
        <f t="shared" si="2767"/>
        <v>7.45513178762087E-4</v>
      </c>
      <c r="AK2081" s="13">
        <f t="shared" si="2768"/>
        <v>1.7441964859028636E-4</v>
      </c>
      <c r="AL2081" s="13">
        <f t="shared" si="2769"/>
        <v>6.4055574662379692E-7</v>
      </c>
      <c r="AM2081" s="13">
        <f t="shared" si="2770"/>
        <v>3.3384426735038849E-4</v>
      </c>
      <c r="AN2081" s="13">
        <f t="shared" si="2771"/>
        <v>2.4887586015444747E-4</v>
      </c>
      <c r="AO2081" s="13">
        <f t="shared" si="2772"/>
        <v>9.2766597820006009E-5</v>
      </c>
      <c r="AP2081" s="13">
        <f t="shared" si="2773"/>
        <v>2.3052032623167364E-5</v>
      </c>
      <c r="AQ2081" s="13">
        <f t="shared" si="2774"/>
        <v>4.2962355568755029E-6</v>
      </c>
      <c r="AR2081" s="13">
        <f t="shared" si="2775"/>
        <v>4.5126483650184636E-4</v>
      </c>
      <c r="AS2081" s="13">
        <f t="shared" si="2776"/>
        <v>3.167326471726531E-4</v>
      </c>
      <c r="AT2081" s="13">
        <f t="shared" si="2777"/>
        <v>1.1115376345591452E-4</v>
      </c>
      <c r="AU2081" s="13">
        <f t="shared" si="2778"/>
        <v>2.6005442846310111E-5</v>
      </c>
      <c r="AV2081" s="13">
        <f t="shared" si="2779"/>
        <v>4.5631589741511092E-6</v>
      </c>
      <c r="AW2081" s="13">
        <f t="shared" si="2780"/>
        <v>9.3101058512701691E-9</v>
      </c>
      <c r="AX2081" s="13">
        <f t="shared" si="2781"/>
        <v>3.9052964759003119E-5</v>
      </c>
      <c r="AY2081" s="13">
        <f t="shared" si="2782"/>
        <v>2.9113395515572019E-5</v>
      </c>
      <c r="AZ2081" s="13">
        <f t="shared" si="2783"/>
        <v>1.0851798367635185E-5</v>
      </c>
      <c r="BA2081" s="13">
        <f t="shared" si="2784"/>
        <v>2.6966172724813685E-6</v>
      </c>
      <c r="BB2081" s="13">
        <f t="shared" si="2785"/>
        <v>5.0257186421278205E-7</v>
      </c>
      <c r="BC2081" s="13">
        <f t="shared" si="2786"/>
        <v>7.4931947154931318E-8</v>
      </c>
      <c r="BD2081" s="13">
        <f t="shared" si="2787"/>
        <v>5.6068520228115068E-5</v>
      </c>
      <c r="BE2081" s="13">
        <f t="shared" si="2788"/>
        <v>3.9353234283814341E-5</v>
      </c>
      <c r="BF2081" s="13">
        <f t="shared" si="2789"/>
        <v>1.381057536649781E-5</v>
      </c>
      <c r="BG2081" s="13">
        <f t="shared" si="2790"/>
        <v>3.2311108252359097E-6</v>
      </c>
      <c r="BH2081" s="13">
        <f t="shared" si="2791"/>
        <v>5.6696101834482169E-7</v>
      </c>
      <c r="BI2081" s="13">
        <f t="shared" si="2792"/>
        <v>7.9587439418548097E-8</v>
      </c>
      <c r="BJ2081" s="14">
        <f t="shared" si="2793"/>
        <v>0.29937707589609863</v>
      </c>
      <c r="BK2081" s="14">
        <f t="shared" si="2794"/>
        <v>0.37534404812094624</v>
      </c>
      <c r="BL2081" s="14">
        <f t="shared" si="2795"/>
        <v>0.30904575669412976</v>
      </c>
      <c r="BM2081" s="14">
        <f t="shared" si="2796"/>
        <v>0.17803839305153429</v>
      </c>
      <c r="BN2081" s="14">
        <f t="shared" si="2797"/>
        <v>0.82193929990869208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1.391</v>
      </c>
      <c r="F2082" s="10">
        <f>VLOOKUP(B2082,home!$B$2:$E$405,3,FALSE)</f>
        <v>0.55300000000000005</v>
      </c>
      <c r="G2082" s="10">
        <f>VLOOKUP(C2082,away!$B$2:$E$405,4,FALSE)</f>
        <v>1.1383000000000001</v>
      </c>
      <c r="H2082" s="10">
        <f>VLOOKUP(A2082,away!$A$2:$E$405,3,FALSE)</f>
        <v>1.016</v>
      </c>
      <c r="I2082" s="10">
        <f>VLOOKUP(C2082,away!$B$2:$E$405,3,FALSE)</f>
        <v>0.82020000000000004</v>
      </c>
      <c r="J2082" s="10">
        <f>VLOOKUP(B2082,home!$B$2:$E$405,4,FALSE)</f>
        <v>0.7571</v>
      </c>
      <c r="K2082" s="12">
        <f t="shared" si="2742"/>
        <v>0.87560654090000023</v>
      </c>
      <c r="L2082" s="12">
        <f t="shared" si="2743"/>
        <v>0.63090899472000006</v>
      </c>
      <c r="M2082" s="13">
        <f t="shared" si="2744"/>
        <v>0.22168107355614702</v>
      </c>
      <c r="N2082" s="13">
        <f t="shared" si="2745"/>
        <v>0.19410539799949639</v>
      </c>
      <c r="O2082" s="13">
        <f t="shared" si="2746"/>
        <v>0.13986058326575909</v>
      </c>
      <c r="P2082" s="13">
        <f t="shared" si="2747"/>
        <v>0.12246284152158778</v>
      </c>
      <c r="Q2082" s="13">
        <f t="shared" si="2748"/>
        <v>8.4979978056178421E-2</v>
      </c>
      <c r="R2082" s="13">
        <f t="shared" si="2749"/>
        <v>4.411964999457646E-2</v>
      </c>
      <c r="S2082" s="13">
        <f t="shared" si="2750"/>
        <v>1.6912976954867404E-2</v>
      </c>
      <c r="T2082" s="13">
        <f t="shared" si="2751"/>
        <v>5.3614632526751187E-2</v>
      </c>
      <c r="U2082" s="13">
        <f t="shared" si="2752"/>
        <v>3.8631454117469807E-2</v>
      </c>
      <c r="V2082" s="13">
        <f t="shared" si="2753"/>
        <v>1.038133639094113E-3</v>
      </c>
      <c r="W2082" s="13">
        <f t="shared" si="2754"/>
        <v>2.4803008210509441E-2</v>
      </c>
      <c r="X2082" s="13">
        <f t="shared" si="2755"/>
        <v>1.5648440976124417E-2</v>
      </c>
      <c r="Y2082" s="13">
        <f t="shared" si="2756"/>
        <v>4.9363710825909559E-3</v>
      </c>
      <c r="Z2082" s="13">
        <f t="shared" si="2757"/>
        <v>9.2784946751588316E-3</v>
      </c>
      <c r="AA2082" s="13">
        <f t="shared" si="2758"/>
        <v>8.1243106272748961E-3</v>
      </c>
      <c r="AB2082" s="13">
        <f t="shared" si="2759"/>
        <v>3.556849762772641E-3</v>
      </c>
      <c r="AC2082" s="13">
        <f t="shared" si="2760"/>
        <v>3.5843383380452278E-5</v>
      </c>
      <c r="AD2082" s="13">
        <f t="shared" si="2761"/>
        <v>5.4294190557796175E-3</v>
      </c>
      <c r="AE2082" s="13">
        <f t="shared" si="2762"/>
        <v>3.42546931839553E-3</v>
      </c>
      <c r="AF2082" s="13">
        <f t="shared" si="2763"/>
        <v>1.0805797020565638E-3</v>
      </c>
      <c r="AG2082" s="13">
        <f t="shared" si="2764"/>
        <v>2.2724915117978132E-4</v>
      </c>
      <c r="AH2082" s="13">
        <f t="shared" si="2765"/>
        <v>1.463471437004833E-3</v>
      </c>
      <c r="AI2082" s="13">
        <f t="shared" si="2766"/>
        <v>1.2814251626617544E-3</v>
      </c>
      <c r="AJ2082" s="13">
        <f t="shared" si="2767"/>
        <v>5.6101212705023931E-4</v>
      </c>
      <c r="AK2082" s="13">
        <f t="shared" si="2768"/>
        <v>1.6374196265647051E-4</v>
      </c>
      <c r="AL2082" s="13">
        <f t="shared" si="2769"/>
        <v>7.9203560468252303E-7</v>
      </c>
      <c r="AM2082" s="13">
        <f t="shared" si="2770"/>
        <v>9.5080696770554764E-4</v>
      </c>
      <c r="AN2082" s="13">
        <f t="shared" si="2771"/>
        <v>5.9987266816787855E-4</v>
      </c>
      <c r="AO2082" s="13">
        <f t="shared" si="2772"/>
        <v>1.8923253101690022E-4</v>
      </c>
      <c r="AP2082" s="13">
        <f t="shared" si="2773"/>
        <v>3.979616863739792E-5</v>
      </c>
      <c r="AQ2082" s="13">
        <f t="shared" si="2774"/>
        <v>6.2769401871820784E-6</v>
      </c>
      <c r="AR2082" s="13">
        <f t="shared" si="2775"/>
        <v>1.8466345862443067E-4</v>
      </c>
      <c r="AS2082" s="13">
        <f t="shared" si="2776"/>
        <v>1.6169253223676804E-4</v>
      </c>
      <c r="AT2082" s="13">
        <f t="shared" si="2777"/>
        <v>7.0789519420599118E-5</v>
      </c>
      <c r="AU2082" s="13">
        <f t="shared" si="2778"/>
        <v>2.0661255410614727E-5</v>
      </c>
      <c r="AV2082" s="13">
        <f t="shared" si="2779"/>
        <v>4.5227825951849427E-6</v>
      </c>
      <c r="AW2082" s="13">
        <f t="shared" si="2780"/>
        <v>1.2153963296575948E-8</v>
      </c>
      <c r="AX2082" s="13">
        <f t="shared" si="2781"/>
        <v>1.3875546667604542E-4</v>
      </c>
      <c r="AY2082" s="13">
        <f t="shared" si="2782"/>
        <v>8.7542071992488275E-5</v>
      </c>
      <c r="AZ2082" s="13">
        <f t="shared" si="2783"/>
        <v>2.7615540318243326E-5</v>
      </c>
      <c r="BA2082" s="13">
        <f t="shared" si="2784"/>
        <v>5.8076309269441765E-6</v>
      </c>
      <c r="BB2082" s="13">
        <f t="shared" si="2785"/>
        <v>9.1602164745578299E-7</v>
      </c>
      <c r="BC2082" s="13">
        <f t="shared" si="2786"/>
        <v>1.155852593476173E-7</v>
      </c>
      <c r="BD2082" s="13">
        <f t="shared" si="2787"/>
        <v>1.941763950704297E-5</v>
      </c>
      <c r="BE2082" s="13">
        <f t="shared" si="2788"/>
        <v>1.7002212161205082E-5</v>
      </c>
      <c r="BF2082" s="13">
        <f t="shared" si="2789"/>
        <v>7.4436240890603475E-6</v>
      </c>
      <c r="BG2082" s="13">
        <f t="shared" si="2790"/>
        <v>2.1725619801273488E-6</v>
      </c>
      <c r="BH2082" s="13">
        <f t="shared" si="2791"/>
        <v>4.7557737007754064E-7</v>
      </c>
      <c r="BI2082" s="13">
        <f t="shared" si="2792"/>
        <v>8.3283731188782955E-8</v>
      </c>
      <c r="BJ2082" s="14">
        <f t="shared" si="2793"/>
        <v>0.39029728367159772</v>
      </c>
      <c r="BK2082" s="14">
        <f t="shared" si="2794"/>
        <v>0.36221920316267386</v>
      </c>
      <c r="BL2082" s="14">
        <f t="shared" si="2795"/>
        <v>0.23825142290435247</v>
      </c>
      <c r="BM2082" s="14">
        <f t="shared" si="2796"/>
        <v>0.19274935010200864</v>
      </c>
      <c r="BN2082" s="14">
        <f t="shared" si="2797"/>
        <v>0.80720952439374516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1.391</v>
      </c>
      <c r="F2083" s="10">
        <f>VLOOKUP(B2083,home!$B$2:$E$405,3,FALSE)</f>
        <v>0.95850000000000002</v>
      </c>
      <c r="G2083" s="10">
        <f>VLOOKUP(C2083,away!$B$2:$E$405,4,FALSE)</f>
        <v>1.3271999999999999</v>
      </c>
      <c r="H2083" s="10">
        <f>VLOOKUP(A2083,away!$A$2:$E$405,3,FALSE)</f>
        <v>1.016</v>
      </c>
      <c r="I2083" s="10">
        <f>VLOOKUP(C2083,away!$B$2:$E$405,3,FALSE)</f>
        <v>1.4384999999999999</v>
      </c>
      <c r="J2083" s="10">
        <f>VLOOKUP(B2083,home!$B$2:$E$405,4,FALSE)</f>
        <v>0.9022</v>
      </c>
      <c r="K2083" s="12">
        <f t="shared" si="2742"/>
        <v>1.7695205891999999</v>
      </c>
      <c r="L2083" s="12">
        <f t="shared" si="2743"/>
        <v>1.3185797351999999</v>
      </c>
      <c r="M2083" s="13">
        <f t="shared" si="2744"/>
        <v>4.5588475512155231E-2</v>
      </c>
      <c r="N2083" s="13">
        <f t="shared" si="2745"/>
        <v>8.0669746048998694E-2</v>
      </c>
      <c r="O2083" s="13">
        <f t="shared" si="2746"/>
        <v>6.0112039968989325E-2</v>
      </c>
      <c r="P2083" s="13">
        <f t="shared" si="2747"/>
        <v>0.10636949238393993</v>
      </c>
      <c r="Q2083" s="13">
        <f t="shared" si="2748"/>
        <v>7.1373388279619282E-2</v>
      </c>
      <c r="R2083" s="13">
        <f t="shared" si="2749"/>
        <v>3.9631258872320892E-2</v>
      </c>
      <c r="S2083" s="13">
        <f t="shared" si="2750"/>
        <v>6.2046760628134467E-2</v>
      </c>
      <c r="T2083" s="13">
        <f t="shared" si="2751"/>
        <v>9.4111503418067163E-2</v>
      </c>
      <c r="U2083" s="13">
        <f t="shared" si="2752"/>
        <v>7.0128328550486993E-2</v>
      </c>
      <c r="V2083" s="13">
        <f t="shared" si="2753"/>
        <v>1.6085650199815588E-2</v>
      </c>
      <c r="W2083" s="13">
        <f t="shared" si="2754"/>
        <v>4.2098893360584082E-2</v>
      </c>
      <c r="X2083" s="13">
        <f t="shared" si="2755"/>
        <v>5.5510747659611989E-2</v>
      </c>
      <c r="Y2083" s="13">
        <f t="shared" si="2756"/>
        <v>3.659767347488261E-2</v>
      </c>
      <c r="Z2083" s="13">
        <f t="shared" si="2757"/>
        <v>1.741899160983584E-2</v>
      </c>
      <c r="AA2083" s="13">
        <f t="shared" si="2758"/>
        <v>3.0823264296706569E-2</v>
      </c>
      <c r="AB2083" s="13">
        <f t="shared" si="2759"/>
        <v>2.7271200399687771E-2</v>
      </c>
      <c r="AC2083" s="13">
        <f t="shared" si="2760"/>
        <v>2.3457442193419542E-3</v>
      </c>
      <c r="AD2083" s="13">
        <f t="shared" si="2761"/>
        <v>1.8623714646022176E-2</v>
      </c>
      <c r="AE2083" s="13">
        <f t="shared" si="2762"/>
        <v>2.4556852726392284E-2</v>
      </c>
      <c r="AF2083" s="13">
        <f t="shared" si="2763"/>
        <v>1.6190084182655873E-2</v>
      </c>
      <c r="AG2083" s="13">
        <f t="shared" si="2764"/>
        <v>7.115972304810694E-3</v>
      </c>
      <c r="AH2083" s="13">
        <f t="shared" si="2765"/>
        <v>5.7420823360870904E-3</v>
      </c>
      <c r="AI2083" s="13">
        <f t="shared" si="2766"/>
        <v>1.0160732918587739E-2</v>
      </c>
      <c r="AJ2083" s="13">
        <f t="shared" si="2767"/>
        <v>8.9898130504016075E-3</v>
      </c>
      <c r="AK2083" s="13">
        <f t="shared" si="2768"/>
        <v>5.3025530952481659E-3</v>
      </c>
      <c r="AL2083" s="13">
        <f t="shared" si="2769"/>
        <v>2.1892868236617107E-4</v>
      </c>
      <c r="AM2083" s="13">
        <f t="shared" si="2770"/>
        <v>6.5910093027043651E-3</v>
      </c>
      <c r="AN2083" s="13">
        <f t="shared" si="2771"/>
        <v>8.6907713010606572E-3</v>
      </c>
      <c r="AO2083" s="13">
        <f t="shared" si="2772"/>
        <v>5.7297374604181623E-3</v>
      </c>
      <c r="AP2083" s="13">
        <f t="shared" si="2773"/>
        <v>2.5183719011078998E-3</v>
      </c>
      <c r="AQ2083" s="13">
        <f t="shared" si="2774"/>
        <v>8.3016853862449358E-4</v>
      </c>
      <c r="AR2083" s="13">
        <f t="shared" si="2775"/>
        <v>1.514278681242862E-3</v>
      </c>
      <c r="AS2083" s="13">
        <f t="shared" si="2776"/>
        <v>2.6795473042458681E-3</v>
      </c>
      <c r="AT2083" s="13">
        <f t="shared" si="2777"/>
        <v>2.3707570622992103E-3</v>
      </c>
      <c r="AU2083" s="13">
        <f t="shared" si="2778"/>
        <v>1.3983678112432529E-3</v>
      </c>
      <c r="AV2083" s="13">
        <f t="shared" si="2779"/>
        <v>6.1861015831736878E-4</v>
      </c>
      <c r="AW2083" s="13">
        <f t="shared" si="2780"/>
        <v>1.4189339490077778E-5</v>
      </c>
      <c r="AX2083" s="13">
        <f t="shared" si="2781"/>
        <v>1.9438211107906855E-3</v>
      </c>
      <c r="AY2083" s="13">
        <f t="shared" si="2782"/>
        <v>2.5630831255425519E-3</v>
      </c>
      <c r="AZ2083" s="13">
        <f t="shared" si="2783"/>
        <v>1.6898147344867438E-3</v>
      </c>
      <c r="BA2083" s="13">
        <f t="shared" si="2784"/>
        <v>7.427184883788627E-4</v>
      </c>
      <c r="BB2083" s="13">
        <f t="shared" si="2785"/>
        <v>2.4483338693368623E-4</v>
      </c>
      <c r="BC2083" s="13">
        <f t="shared" si="2786"/>
        <v>6.4566468502227808E-5</v>
      </c>
      <c r="BD2083" s="13">
        <f t="shared" si="2787"/>
        <v>3.3278286375536964E-4</v>
      </c>
      <c r="BE2083" s="13">
        <f t="shared" si="2788"/>
        <v>5.8886612914806503E-4</v>
      </c>
      <c r="BF2083" s="13">
        <f t="shared" si="2789"/>
        <v>5.2100536990500371E-4</v>
      </c>
      <c r="BG2083" s="13">
        <f t="shared" si="2790"/>
        <v>3.0730990971022194E-4</v>
      </c>
      <c r="BH2083" s="13">
        <f t="shared" si="2791"/>
        <v>1.3594780312435769E-4</v>
      </c>
      <c r="BI2083" s="13">
        <f t="shared" si="2792"/>
        <v>4.8112487337011785E-5</v>
      </c>
      <c r="BJ2083" s="14">
        <f t="shared" si="2793"/>
        <v>0.47845747192019528</v>
      </c>
      <c r="BK2083" s="14">
        <f t="shared" si="2794"/>
        <v>0.23521813475129588</v>
      </c>
      <c r="BL2083" s="14">
        <f t="shared" si="2795"/>
        <v>0.26867685906884481</v>
      </c>
      <c r="BM2083" s="14">
        <f t="shared" si="2796"/>
        <v>0.59347816249809582</v>
      </c>
      <c r="BN2083" s="14">
        <f t="shared" si="2797"/>
        <v>0.40374440106602338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1.391</v>
      </c>
      <c r="F2084" s="10">
        <f>VLOOKUP(B2084,home!$B$2:$E$405,3,FALSE)</f>
        <v>1.3271999999999999</v>
      </c>
      <c r="G2084" s="10">
        <f>VLOOKUP(C2084,away!$B$2:$E$405,4,FALSE)</f>
        <v>1.2165999999999999</v>
      </c>
      <c r="H2084" s="10">
        <f>VLOOKUP(A2084,away!$A$2:$E$405,3,FALSE)</f>
        <v>1.016</v>
      </c>
      <c r="I2084" s="10">
        <f>VLOOKUP(C2084,away!$B$2:$E$405,3,FALSE)</f>
        <v>1.4384999999999999</v>
      </c>
      <c r="J2084" s="10">
        <f>VLOOKUP(B2084,home!$B$2:$E$405,4,FALSE)</f>
        <v>1.5899000000000001</v>
      </c>
      <c r="K2084" s="12">
        <f t="shared" si="2742"/>
        <v>2.2460080843199997</v>
      </c>
      <c r="L2084" s="12">
        <f t="shared" si="2743"/>
        <v>2.3236642883999998</v>
      </c>
      <c r="M2084" s="13">
        <f t="shared" si="2744"/>
        <v>1.0361353823752858E-2</v>
      </c>
      <c r="N2084" s="13">
        <f t="shared" si="2745"/>
        <v>2.327168445264886E-2</v>
      </c>
      <c r="O2084" s="13">
        <f t="shared" si="2746"/>
        <v>2.4076307859731302E-2</v>
      </c>
      <c r="P2084" s="13">
        <f t="shared" si="2747"/>
        <v>5.407558209353365E-2</v>
      </c>
      <c r="Q2084" s="13">
        <f t="shared" si="2748"/>
        <v>2.6134195708196695E-2</v>
      </c>
      <c r="R2084" s="13">
        <f t="shared" si="2749"/>
        <v>2.7972628385090931E-2</v>
      </c>
      <c r="S2084" s="13">
        <f t="shared" si="2750"/>
        <v>7.0554693635956039E-2</v>
      </c>
      <c r="T2084" s="13">
        <f t="shared" si="2751"/>
        <v>6.0727097273193198E-2</v>
      </c>
      <c r="U2084" s="13">
        <f t="shared" si="2752"/>
        <v>6.2826749492593328E-2</v>
      </c>
      <c r="V2084" s="13">
        <f t="shared" si="2753"/>
        <v>4.0913638128477363E-2</v>
      </c>
      <c r="W2084" s="13">
        <f t="shared" si="2754"/>
        <v>1.9565871612603605E-2</v>
      </c>
      <c r="X2084" s="13">
        <f t="shared" si="2755"/>
        <v>4.5464517137626316E-2</v>
      </c>
      <c r="Y2084" s="13">
        <f t="shared" si="2756"/>
        <v>5.2822137431026032E-2</v>
      </c>
      <c r="Z2084" s="13">
        <f t="shared" si="2757"/>
        <v>2.1666332543706649E-2</v>
      </c>
      <c r="AA2084" s="13">
        <f t="shared" si="2758"/>
        <v>4.8662758050730642E-2</v>
      </c>
      <c r="AB2084" s="13">
        <f t="shared" si="2759"/>
        <v>5.4648473993624588E-2</v>
      </c>
      <c r="AC2084" s="13">
        <f t="shared" si="2760"/>
        <v>1.3345437496604745E-2</v>
      </c>
      <c r="AD2084" s="13">
        <f t="shared" si="2761"/>
        <v>1.0986276454668719E-2</v>
      </c>
      <c r="AE2084" s="13">
        <f t="shared" si="2762"/>
        <v>2.5528418260203464E-2</v>
      </c>
      <c r="AF2084" s="13">
        <f t="shared" si="2763"/>
        <v>2.9659736925286624E-2</v>
      </c>
      <c r="AG2084" s="13">
        <f t="shared" si="2764"/>
        <v>2.2973090498875779E-2</v>
      </c>
      <c r="AH2084" s="13">
        <f t="shared" si="2765"/>
        <v>1.2586320798102466E-2</v>
      </c>
      <c r="AI2084" s="13">
        <f t="shared" si="2766"/>
        <v>2.8268978264383089E-2</v>
      </c>
      <c r="AJ2084" s="13">
        <f t="shared" si="2767"/>
        <v>3.1746176858635393E-2</v>
      </c>
      <c r="AK2084" s="13">
        <f t="shared" si="2768"/>
        <v>2.3767389956915859E-2</v>
      </c>
      <c r="AL2084" s="13">
        <f t="shared" si="2769"/>
        <v>2.7859768644031774E-3</v>
      </c>
      <c r="AM2084" s="13">
        <f t="shared" si="2770"/>
        <v>4.9350531467520775E-3</v>
      </c>
      <c r="AN2084" s="13">
        <f t="shared" si="2771"/>
        <v>1.1467406758463847E-2</v>
      </c>
      <c r="AO2084" s="13">
        <f t="shared" si="2772"/>
        <v>1.3323201782599622E-2</v>
      </c>
      <c r="AP2084" s="13">
        <f t="shared" si="2773"/>
        <v>1.0319549396457987E-2</v>
      </c>
      <c r="AQ2084" s="13">
        <f t="shared" si="2774"/>
        <v>5.9947921012322982E-3</v>
      </c>
      <c r="AR2084" s="13">
        <f t="shared" si="2775"/>
        <v>5.8492768321793771E-3</v>
      </c>
      <c r="AS2084" s="13">
        <f t="shared" si="2776"/>
        <v>1.3137523052500559E-2</v>
      </c>
      <c r="AT2084" s="13">
        <f t="shared" si="2777"/>
        <v>1.4753491491928308E-2</v>
      </c>
      <c r="AU2084" s="13">
        <f t="shared" si="2778"/>
        <v>1.1045487054272439E-2</v>
      </c>
      <c r="AV2084" s="13">
        <f t="shared" si="2779"/>
        <v>6.2020633047869473E-3</v>
      </c>
      <c r="AW2084" s="13">
        <f t="shared" si="2780"/>
        <v>4.0388684079840269E-4</v>
      </c>
      <c r="AX2084" s="13">
        <f t="shared" si="2781"/>
        <v>1.8473615440256718E-3</v>
      </c>
      <c r="AY2084" s="13">
        <f t="shared" si="2782"/>
        <v>4.2926480476159377E-3</v>
      </c>
      <c r="AZ2084" s="13">
        <f t="shared" si="2783"/>
        <v>4.9873364854575684E-3</v>
      </c>
      <c r="BA2084" s="13">
        <f t="shared" si="2784"/>
        <v>3.8629652284973724E-3</v>
      </c>
      <c r="BB2084" s="13">
        <f t="shared" si="2785"/>
        <v>2.244058587197572E-3</v>
      </c>
      <c r="BC2084" s="13">
        <f t="shared" si="2786"/>
        <v>1.0428877600296711E-3</v>
      </c>
      <c r="BD2084" s="13">
        <f t="shared" si="2787"/>
        <v>2.2652926146501167E-3</v>
      </c>
      <c r="BE2084" s="13">
        <f t="shared" si="2788"/>
        <v>5.0878655258545522E-3</v>
      </c>
      <c r="BF2084" s="13">
        <f t="shared" si="2789"/>
        <v>5.713693551501176E-3</v>
      </c>
      <c r="BG2084" s="13">
        <f t="shared" si="2790"/>
        <v>4.2776673026662304E-3</v>
      </c>
      <c r="BH2084" s="13">
        <f t="shared" si="2791"/>
        <v>2.4019188359549197E-3</v>
      </c>
      <c r="BI2084" s="13">
        <f t="shared" si="2792"/>
        <v>1.0789458246870456E-3</v>
      </c>
      <c r="BJ2084" s="14">
        <f t="shared" si="2793"/>
        <v>0.38145028659265884</v>
      </c>
      <c r="BK2084" s="14">
        <f t="shared" si="2794"/>
        <v>0.19632933009034381</v>
      </c>
      <c r="BL2084" s="14">
        <f t="shared" si="2795"/>
        <v>0.38636900905078925</v>
      </c>
      <c r="BM2084" s="14">
        <f t="shared" si="2796"/>
        <v>0.81603444474772713</v>
      </c>
      <c r="BN2084" s="14">
        <f t="shared" si="2797"/>
        <v>0.16589175232295431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1.6306</v>
      </c>
      <c r="F2091" s="10">
        <f>VLOOKUP(B2091,home!$B$2:$E$405,3,FALSE)</f>
        <v>1.0562</v>
      </c>
      <c r="G2091" s="10">
        <f>VLOOKUP(C2091,away!$B$2:$E$405,4,FALSE)</f>
        <v>1.0221</v>
      </c>
      <c r="H2091" s="10">
        <f>VLOOKUP(A2091,away!$A$2:$E$405,3,FALSE)</f>
        <v>1.1465000000000001</v>
      </c>
      <c r="I2091" s="10">
        <f>VLOOKUP(C2091,away!$B$2:$E$405,3,FALSE)</f>
        <v>1.0660000000000001</v>
      </c>
      <c r="J2091" s="10">
        <f>VLOOKUP(B2091,home!$B$2:$E$405,4,FALSE)</f>
        <v>0.7268</v>
      </c>
      <c r="K2091" s="12">
        <f t="shared" si="2742"/>
        <v>1.7603012178120001</v>
      </c>
      <c r="L2091" s="12">
        <f t="shared" si="2743"/>
        <v>0.88827242920000005</v>
      </c>
      <c r="M2091" s="13">
        <f t="shared" si="2744"/>
        <v>7.0752058532807208E-2</v>
      </c>
      <c r="N2091" s="13">
        <f t="shared" si="2745"/>
        <v>0.12454493479800645</v>
      </c>
      <c r="O2091" s="13">
        <f t="shared" si="2746"/>
        <v>6.2847102903837257E-2</v>
      </c>
      <c r="P2091" s="13">
        <f t="shared" si="2747"/>
        <v>0.1106298317775808</v>
      </c>
      <c r="Q2091" s="13">
        <f t="shared" si="2748"/>
        <v>0.10961830019862345</v>
      </c>
      <c r="R2091" s="13">
        <f t="shared" si="2749"/>
        <v>2.791267438228694E-2</v>
      </c>
      <c r="S2091" s="13">
        <f t="shared" si="2750"/>
        <v>4.3245949068254706E-2</v>
      </c>
      <c r="T2091" s="13">
        <f t="shared" si="2751"/>
        <v>9.737091380220611E-2</v>
      </c>
      <c r="U2091" s="13">
        <f t="shared" si="2752"/>
        <v>4.9134714707529524E-2</v>
      </c>
      <c r="V2091" s="13">
        <f t="shared" si="2753"/>
        <v>7.5133928094111057E-3</v>
      </c>
      <c r="W2091" s="13">
        <f t="shared" si="2754"/>
        <v>6.4320409111372767E-2</v>
      </c>
      <c r="X2091" s="13">
        <f t="shared" si="2755"/>
        <v>5.7134046048496902E-2</v>
      </c>
      <c r="Y2091" s="13">
        <f t="shared" si="2756"/>
        <v>2.5375298936761499E-2</v>
      </c>
      <c r="Z2091" s="13">
        <f t="shared" si="2757"/>
        <v>8.2646863596742125E-3</v>
      </c>
      <c r="AA2091" s="13">
        <f t="shared" si="2758"/>
        <v>1.4548337463768742E-2</v>
      </c>
      <c r="AB2091" s="13">
        <f t="shared" si="2759"/>
        <v>1.2804728077306031E-2</v>
      </c>
      <c r="AC2091" s="13">
        <f t="shared" si="2760"/>
        <v>7.3425900940271918E-4</v>
      </c>
      <c r="AD2091" s="13">
        <f t="shared" si="2761"/>
        <v>2.8305823622228884E-2</v>
      </c>
      <c r="AE2091" s="13">
        <f t="shared" si="2762"/>
        <v>2.5143282709423995E-2</v>
      </c>
      <c r="AF2091" s="13">
        <f t="shared" si="2763"/>
        <v>1.1167042405181203E-2</v>
      </c>
      <c r="AG2091" s="13">
        <f t="shared" si="2764"/>
        <v>3.3064586280765734E-3</v>
      </c>
      <c r="AH2091" s="13">
        <f t="shared" si="2765"/>
        <v>1.835323257320979E-3</v>
      </c>
      <c r="AI2091" s="13">
        <f t="shared" si="2766"/>
        <v>3.2307217649408062E-3</v>
      </c>
      <c r="AJ2091" s="13">
        <f t="shared" si="2767"/>
        <v>2.8435217286185183E-3</v>
      </c>
      <c r="AK2091" s="13">
        <f t="shared" si="2768"/>
        <v>1.6684849205873538E-3</v>
      </c>
      <c r="AL2091" s="13">
        <f t="shared" si="2769"/>
        <v>4.5924289625427478E-5</v>
      </c>
      <c r="AM2091" s="13">
        <f t="shared" si="2770"/>
        <v>9.9653551586762271E-3</v>
      </c>
      <c r="AN2091" s="13">
        <f t="shared" si="2771"/>
        <v>8.8519502346380841E-3</v>
      </c>
      <c r="AO2091" s="13">
        <f t="shared" si="2772"/>
        <v>3.93147166903974E-3</v>
      </c>
      <c r="AP2091" s="13">
        <f t="shared" si="2773"/>
        <v>1.1640726299296364E-3</v>
      </c>
      <c r="AQ2091" s="13">
        <f t="shared" si="2774"/>
        <v>2.5850340568820768E-4</v>
      </c>
      <c r="AR2091" s="13">
        <f t="shared" si="2775"/>
        <v>3.2605340962955269E-4</v>
      </c>
      <c r="AS2091" s="13">
        <f t="shared" si="2776"/>
        <v>5.7395221404265651E-4</v>
      </c>
      <c r="AT2091" s="13">
        <f t="shared" si="2777"/>
        <v>5.0516439067259107E-4</v>
      </c>
      <c r="AU2091" s="13">
        <f t="shared" si="2778"/>
        <v>2.964138306987397E-4</v>
      </c>
      <c r="AV2091" s="13">
        <f t="shared" si="2779"/>
        <v>1.3044440678882784E-4</v>
      </c>
      <c r="AW2091" s="13">
        <f t="shared" si="2780"/>
        <v>1.9946794721999E-6</v>
      </c>
      <c r="AX2091" s="13">
        <f t="shared" si="2781"/>
        <v>2.923671136957815E-3</v>
      </c>
      <c r="AY2091" s="13">
        <f t="shared" si="2782"/>
        <v>2.5970164630074442E-3</v>
      </c>
      <c r="AZ2091" s="13">
        <f t="shared" si="2783"/>
        <v>1.153429061134007E-3</v>
      </c>
      <c r="BA2091" s="13">
        <f t="shared" si="2784"/>
        <v>3.4151974468112664E-4</v>
      </c>
      <c r="BB2091" s="13">
        <f t="shared" si="2785"/>
        <v>7.5840643306917033E-5</v>
      </c>
      <c r="BC2091" s="13">
        <f t="shared" si="2786"/>
        <v>1.3473430492465187E-5</v>
      </c>
      <c r="BD2091" s="13">
        <f t="shared" si="2787"/>
        <v>4.8270709036764221E-5</v>
      </c>
      <c r="BE2091" s="13">
        <f t="shared" si="2788"/>
        <v>8.4970987902064781E-5</v>
      </c>
      <c r="BF2091" s="13">
        <f t="shared" si="2789"/>
        <v>7.478726674134669E-5</v>
      </c>
      <c r="BG2091" s="13">
        <f t="shared" si="2790"/>
        <v>4.3882705573874491E-5</v>
      </c>
      <c r="BH2091" s="13">
        <f t="shared" si="2791"/>
        <v>1.9311695015644177E-5</v>
      </c>
      <c r="BI2091" s="13">
        <f t="shared" si="2792"/>
        <v>6.7988800508104687E-6</v>
      </c>
      <c r="BJ2091" s="14">
        <f t="shared" si="2793"/>
        <v>0.57756281383792951</v>
      </c>
      <c r="BK2091" s="14">
        <f t="shared" si="2794"/>
        <v>0.23551843195008942</v>
      </c>
      <c r="BL2091" s="14">
        <f t="shared" si="2795"/>
        <v>0.17893565970234898</v>
      </c>
      <c r="BM2091" s="14">
        <f t="shared" si="2796"/>
        <v>0.49138166747336481</v>
      </c>
      <c r="BN2091" s="14">
        <f t="shared" si="2797"/>
        <v>0.50630490259314209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1.391</v>
      </c>
      <c r="F2092" s="10">
        <f>VLOOKUP(B2092,home!$B$2:$E$405,3,FALSE)</f>
        <v>1.7142999999999999</v>
      </c>
      <c r="G2092" s="10">
        <f>VLOOKUP(C2092,away!$B$2:$E$405,4,FALSE)</f>
        <v>0.71889999999999998</v>
      </c>
      <c r="H2092" s="10">
        <f>VLOOKUP(A2092,away!$A$2:$E$405,3,FALSE)</f>
        <v>1.016</v>
      </c>
      <c r="I2092" s="10">
        <f>VLOOKUP(C2092,away!$B$2:$E$405,3,FALSE)</f>
        <v>0.90849999999999997</v>
      </c>
      <c r="J2092" s="10">
        <f>VLOOKUP(B2092,home!$B$2:$E$405,4,FALSE)</f>
        <v>0.68140000000000001</v>
      </c>
      <c r="K2092" s="12">
        <f t="shared" si="2742"/>
        <v>1.71428268557</v>
      </c>
      <c r="L2092" s="12">
        <f t="shared" si="2743"/>
        <v>0.6289567304</v>
      </c>
      <c r="M2092" s="13">
        <f t="shared" si="2744"/>
        <v>9.6016097817788151E-2</v>
      </c>
      <c r="N2092" s="13">
        <f t="shared" si="2745"/>
        <v>0.1645987340250297</v>
      </c>
      <c r="O2092" s="13">
        <f t="shared" si="2746"/>
        <v>6.0389970949242602E-2</v>
      </c>
      <c r="P2092" s="13">
        <f t="shared" si="2747"/>
        <v>0.1035254815803619</v>
      </c>
      <c r="Q2092" s="13">
        <f t="shared" si="2748"/>
        <v>0.14108437990292502</v>
      </c>
      <c r="R2092" s="13">
        <f t="shared" si="2749"/>
        <v>1.8991339338593306E-2</v>
      </c>
      <c r="S2092" s="13">
        <f t="shared" si="2750"/>
        <v>2.790554287257313E-2</v>
      </c>
      <c r="T2092" s="13">
        <f t="shared" si="2751"/>
        <v>8.8735970294255187E-2</v>
      </c>
      <c r="U2092" s="13">
        <f t="shared" si="2752"/>
        <v>3.2556524203934921E-2</v>
      </c>
      <c r="V2092" s="13">
        <f t="shared" si="2753"/>
        <v>3.343113904048978E-3</v>
      </c>
      <c r="W2092" s="13">
        <f t="shared" si="2754"/>
        <v>8.0619503223988143E-2</v>
      </c>
      <c r="X2092" s="13">
        <f t="shared" si="2755"/>
        <v>5.0706179154231833E-2</v>
      </c>
      <c r="Y2092" s="13">
        <f t="shared" si="2756"/>
        <v>1.5945996325961144E-2</v>
      </c>
      <c r="Z2092" s="13">
        <f t="shared" si="2757"/>
        <v>3.9815768987728475E-3</v>
      </c>
      <c r="AA2092" s="13">
        <f t="shared" si="2758"/>
        <v>6.8255483388317897E-3</v>
      </c>
      <c r="AB2092" s="13">
        <f t="shared" si="2759"/>
        <v>5.8504596683902066E-3</v>
      </c>
      <c r="AC2092" s="13">
        <f t="shared" si="2760"/>
        <v>2.2528610095118572E-4</v>
      </c>
      <c r="AD2092" s="13">
        <f t="shared" si="2761"/>
        <v>3.4551154624034429E-2</v>
      </c>
      <c r="AE2092" s="13">
        <f t="shared" si="2762"/>
        <v>2.1731181243877531E-2</v>
      </c>
      <c r="AF2092" s="13">
        <f t="shared" si="2763"/>
        <v>6.8339863514395079E-3</v>
      </c>
      <c r="AG2092" s="13">
        <f t="shared" si="2764"/>
        <v>1.4327605703998727E-3</v>
      </c>
      <c r="AH2092" s="13">
        <f t="shared" si="2765"/>
        <v>6.2605989702208551E-4</v>
      </c>
      <c r="AI2092" s="13">
        <f t="shared" si="2766"/>
        <v>1.0732436415946984E-3</v>
      </c>
      <c r="AJ2092" s="13">
        <f t="shared" si="2767"/>
        <v>9.1992149609194311E-4</v>
      </c>
      <c r="AK2092" s="13">
        <f t="shared" si="2768"/>
        <v>5.2566849761135606E-4</v>
      </c>
      <c r="AL2092" s="13">
        <f t="shared" si="2769"/>
        <v>9.7162257681389267E-6</v>
      </c>
      <c r="AM2092" s="13">
        <f t="shared" si="2770"/>
        <v>1.1846089227686806E-2</v>
      </c>
      <c r="AN2092" s="13">
        <f t="shared" si="2771"/>
        <v>7.4506775486725529E-3</v>
      </c>
      <c r="AO2092" s="13">
        <f t="shared" si="2772"/>
        <v>2.3430768951388879E-3</v>
      </c>
      <c r="AP2092" s="13">
        <f t="shared" si="2773"/>
        <v>4.912313276807795E-4</v>
      </c>
      <c r="AQ2092" s="13">
        <f t="shared" si="2774"/>
        <v>7.7240812432038513E-5</v>
      </c>
      <c r="AR2092" s="13">
        <f t="shared" si="2775"/>
        <v>7.8752917173114347E-5</v>
      </c>
      <c r="AS2092" s="13">
        <f t="shared" si="2776"/>
        <v>1.3500476234799824E-4</v>
      </c>
      <c r="AT2092" s="13">
        <f t="shared" si="2777"/>
        <v>1.1571816328133303E-4</v>
      </c>
      <c r="AU2092" s="13">
        <f t="shared" si="2778"/>
        <v>6.6124547906383776E-5</v>
      </c>
      <c r="AV2092" s="13">
        <f t="shared" si="2779"/>
        <v>2.8339041891764432E-5</v>
      </c>
      <c r="AW2092" s="13">
        <f t="shared" si="2780"/>
        <v>2.9100356162815863E-7</v>
      </c>
      <c r="AX2092" s="13">
        <f t="shared" si="2781"/>
        <v>3.3845909424568017E-3</v>
      </c>
      <c r="AY2092" s="13">
        <f t="shared" si="2782"/>
        <v>2.1287612529090841E-3</v>
      </c>
      <c r="AZ2092" s="13">
        <f t="shared" si="2783"/>
        <v>6.6944935871595258E-4</v>
      </c>
      <c r="BA2092" s="13">
        <f t="shared" si="2784"/>
        <v>1.4035155994212073E-4</v>
      </c>
      <c r="BB2092" s="13">
        <f t="shared" si="2785"/>
        <v>2.2068764561933966E-5</v>
      </c>
      <c r="BC2092" s="13">
        <f t="shared" si="2786"/>
        <v>2.7760596005682765E-6</v>
      </c>
      <c r="BD2092" s="13">
        <f t="shared" si="2787"/>
        <v>8.2553628824439965E-6</v>
      </c>
      <c r="BE2092" s="13">
        <f t="shared" si="2788"/>
        <v>1.4152025652470991E-5</v>
      </c>
      <c r="BF2092" s="13">
        <f t="shared" si="2789"/>
        <v>1.213028627088675E-5</v>
      </c>
      <c r="BG2092" s="13">
        <f t="shared" si="2790"/>
        <v>6.9315799083962126E-6</v>
      </c>
      <c r="BH2092" s="13">
        <f t="shared" si="2791"/>
        <v>2.9706718551521291E-6</v>
      </c>
      <c r="BI2092" s="13">
        <f t="shared" si="2792"/>
        <v>1.0185142651594807E-6</v>
      </c>
      <c r="BJ2092" s="14">
        <f t="shared" si="2793"/>
        <v>0.63479615946593981</v>
      </c>
      <c r="BK2092" s="14">
        <f t="shared" si="2794"/>
        <v>0.23315399975440057</v>
      </c>
      <c r="BL2092" s="14">
        <f t="shared" si="2795"/>
        <v>0.12822813390474791</v>
      </c>
      <c r="BM2092" s="14">
        <f t="shared" si="2796"/>
        <v>0.41342539616057322</v>
      </c>
      <c r="BN2092" s="14">
        <f t="shared" si="2797"/>
        <v>0.58460600361394066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1.6306</v>
      </c>
      <c r="F2095" s="10">
        <f>VLOOKUP(B2095,home!$B$2:$E$405,3,FALSE)</f>
        <v>1.0903</v>
      </c>
      <c r="G2095" s="10">
        <f>VLOOKUP(C2095,away!$B$2:$E$405,4,FALSE)</f>
        <v>0.80689999999999995</v>
      </c>
      <c r="H2095" s="10">
        <f>VLOOKUP(A2095,away!$A$2:$E$405,3,FALSE)</f>
        <v>1.1465000000000001</v>
      </c>
      <c r="I2095" s="10">
        <f>VLOOKUP(C2095,away!$B$2:$E$405,3,FALSE)</f>
        <v>1.0099</v>
      </c>
      <c r="J2095" s="10">
        <f>VLOOKUP(B2095,home!$B$2:$E$405,4,FALSE)</f>
        <v>0.92069999999999996</v>
      </c>
      <c r="K2095" s="12">
        <f t="shared" ref="K2095:K2158" si="2798">E2095*F2095*G2095</f>
        <v>1.4345416619419999</v>
      </c>
      <c r="L2095" s="12">
        <f t="shared" ref="L2095:L2158" si="2799">H2095*I2095*J2095</f>
        <v>1.066032817245</v>
      </c>
      <c r="M2095" s="13">
        <f t="shared" ref="M2095:M2158" si="2800">_xlfn.POISSON.DIST(0,K2095,FALSE) * _xlfn.POISSON.DIST(0,L2095,FALSE)</f>
        <v>8.2037856043136709E-2</v>
      </c>
      <c r="N2095" s="13">
        <f t="shared" ref="N2095:N2158" si="2801">_xlfn.POISSON.DIST(1,K2095,FALSE) * _xlfn.POISSON.DIST(0,L2095,FALSE)</f>
        <v>0.11768672235027987</v>
      </c>
      <c r="O2095" s="13">
        <f t="shared" ref="O2095:O2158" si="2802">_xlfn.POISSON.DIST(0,K2095,FALSE) * _xlfn.POISSON.DIST(1,L2095,FALSE)</f>
        <v>8.7455046798404767E-2</v>
      </c>
      <c r="P2095" s="13">
        <f t="shared" ref="P2095:P2158" si="2803">_xlfn.POISSON.DIST(1,K2095,FALSE) * _xlfn.POISSON.DIST(1,L2095,FALSE)</f>
        <v>0.12545790817939895</v>
      </c>
      <c r="Q2095" s="13">
        <f t="shared" ref="Q2095:Q2158" si="2804">_xlfn.POISSON.DIST(2,K2095,FALSE) * _xlfn.POISSON.DIST(0,L2095,FALSE)</f>
        <v>8.4413253134438607E-2</v>
      </c>
      <c r="R2095" s="13">
        <f t="shared" ref="R2095:R2158" si="2805">_xlfn.POISSON.DIST(0,K2095,FALSE) * _xlfn.POISSON.DIST(2,L2095,FALSE)</f>
        <v>4.6614974960398375E-2</v>
      </c>
      <c r="S2095" s="13">
        <f t="shared" ref="S2095:S2158" si="2806">_xlfn.POISSON.DIST(2,K2095,FALSE) * _xlfn.POISSON.DIST(2,L2095,FALSE)</f>
        <v>4.7964706429170771E-2</v>
      </c>
      <c r="T2095" s="13">
        <f t="shared" ref="T2095:T2158" si="2807">_xlfn.POISSON.DIST(2,K2095,FALSE) * _xlfn.POISSON.DIST(1,L2095,FALSE)</f>
        <v>8.9987298051720913E-2</v>
      </c>
      <c r="U2095" s="13">
        <f t="shared" ref="U2095:U2158" si="2808">_xlfn.POISSON.DIST(1,K2095,FALSE) * _xlfn.POISSON.DIST(2,L2095,FALSE)</f>
        <v>6.6871123651074588E-2</v>
      </c>
      <c r="V2095" s="13">
        <f t="shared" ref="V2095:V2158" si="2809">_xlfn.POISSON.DIST(3,K2095,FALSE) * _xlfn.POISSON.DIST(3,L2095,FALSE)</f>
        <v>8.1501015713724145E-3</v>
      </c>
      <c r="W2095" s="13">
        <f t="shared" ref="W2095:W2158" si="2810">_xlfn.POISSON.DIST(3,K2095,FALSE) * _xlfn.POISSON.DIST(0,L2095,FALSE)</f>
        <v>4.0364776147136079E-2</v>
      </c>
      <c r="X2095" s="13">
        <f t="shared" ref="X2095:X2158" si="2811">_xlfn.POISSON.DIST(3,K2095,FALSE) * _xlfn.POISSON.DIST(1,L2095,FALSE)</f>
        <v>4.3030176033595248E-2</v>
      </c>
      <c r="Y2095" s="13">
        <f t="shared" ref="Y2095:Y2158" si="2812">_xlfn.POISSON.DIST(3,K2095,FALSE) * _xlfn.POISSON.DIST(2,L2095,FALSE)</f>
        <v>2.293578989182091E-2</v>
      </c>
      <c r="Z2095" s="13">
        <f t="shared" ref="Z2095:Z2158" si="2813">_xlfn.POISSON.DIST(0,K2095,FALSE) * _xlfn.POISSON.DIST(3,L2095,FALSE)</f>
        <v>1.6564364360946205E-2</v>
      </c>
      <c r="AA2095" s="13">
        <f t="shared" ref="AA2095:AA2158" si="2814">_xlfn.POISSON.DIST(1,K2095,FALSE) * _xlfn.POISSON.DIST(3,L2095,FALSE)</f>
        <v>2.3762270779364606E-2</v>
      </c>
      <c r="AB2095" s="13">
        <f t="shared" ref="AB2095:AB2158" si="2815">_xlfn.POISSON.DIST(2,K2095,FALSE) * _xlfn.POISSON.DIST(3,L2095,FALSE)</f>
        <v>1.7043983707672763E-2</v>
      </c>
      <c r="AC2095" s="13">
        <f t="shared" ref="AC2095:AC2158" si="2816">_xlfn.POISSON.DIST(4,K2095,FALSE) * _xlfn.POISSON.DIST(4,L2095,FALSE)</f>
        <v>7.7898084487389976E-4</v>
      </c>
      <c r="AD2095" s="13">
        <f t="shared" ref="AD2095:AD2158" si="2817">_xlfn.POISSON.DIST(4,K2095,FALSE) * _xlfn.POISSON.DIST(0,L2095,FALSE)</f>
        <v>1.4476238264507356E-2</v>
      </c>
      <c r="AE2095" s="13">
        <f t="shared" ref="AE2095:AE2158" si="2818">_xlfn.POISSON.DIST(4,K2095,FALSE) * _xlfn.POISSON.DIST(1,L2095,FALSE)</f>
        <v>1.5432145060222644E-2</v>
      </c>
      <c r="AF2095" s="13">
        <f t="shared" ref="AF2095:AF2158" si="2819">_xlfn.POISSON.DIST(4,K2095,FALSE) * _xlfn.POISSON.DIST(2,L2095,FALSE)</f>
        <v>8.2255865373413277E-3</v>
      </c>
      <c r="AG2095" s="13">
        <f t="shared" ref="AG2095:AG2158" si="2820">_xlfn.POISSON.DIST(4,K2095,FALSE) * _xlfn.POISSON.DIST(3,L2095,FALSE)</f>
        <v>2.9229150632981739E-3</v>
      </c>
      <c r="AH2095" s="13">
        <f t="shared" ref="AH2095:AH2158" si="2821">_xlfn.POISSON.DIST(0,K2095,FALSE) * _xlfn.POISSON.DIST(4,L2095,FALSE)</f>
        <v>4.4145390013930388E-3</v>
      </c>
      <c r="AI2095" s="13">
        <f t="shared" ref="AI2095:AI2158" si="2822">_xlfn.POISSON.DIST(1,K2095,FALSE) * _xlfn.POISSON.DIST(4,L2095,FALSE)</f>
        <v>6.3328401157661468E-3</v>
      </c>
      <c r="AJ2095" s="13">
        <f t="shared" ref="AJ2095:AJ2158" si="2823">_xlfn.POISSON.DIST(2,K2095,FALSE) * _xlfn.POISSON.DIST(4,L2095,FALSE)</f>
        <v>4.5423614922420683E-3</v>
      </c>
      <c r="AK2095" s="13">
        <f t="shared" ref="AK2095:AK2158" si="2824">_xlfn.POISSON.DIST(3,K2095,FALSE) * _xlfn.POISSON.DIST(4,L2095,FALSE)</f>
        <v>2.1720689347407588E-3</v>
      </c>
      <c r="AL2095" s="13">
        <f t="shared" ref="AL2095:AL2158" si="2825">_xlfn.POISSON.DIST(5,K2095,FALSE) * _xlfn.POISSON.DIST(5,L2095,FALSE)</f>
        <v>4.7650834394459416E-5</v>
      </c>
      <c r="AM2095" s="13">
        <f t="shared" ref="AM2095:AM2158" si="2826">_xlfn.POISSON.DIST(5,K2095,FALSE) * _xlfn.POISSON.DIST(0,L2095,FALSE)</f>
        <v>4.1533533797269446E-3</v>
      </c>
      <c r="AN2095" s="13">
        <f t="shared" ref="AN2095:AN2158" si="2827">_xlfn.POISSON.DIST(5,K2095,FALSE) * _xlfn.POISSON.DIST(1,L2095,FALSE)</f>
        <v>4.4276110044043568E-3</v>
      </c>
      <c r="AO2095" s="13">
        <f t="shared" ref="AO2095:AO2158" si="2828">_xlfn.POISSON.DIST(5,K2095,FALSE) * _xlfn.POISSON.DIST(2,L2095,FALSE)</f>
        <v>2.3599893163450702E-3</v>
      </c>
      <c r="AP2095" s="13">
        <f t="shared" ref="AP2095:AP2158" si="2829">_xlfn.POISSON.DIST(5,K2095,FALSE) * _xlfn.POISSON.DIST(3,L2095,FALSE)</f>
        <v>8.3860868652381243E-4</v>
      </c>
      <c r="AQ2095" s="13">
        <f t="shared" ref="AQ2095:AQ2158" si="2830">_xlfn.POISSON.DIST(5,K2095,FALSE) * _xlfn.POISSON.DIST(4,L2095,FALSE)</f>
        <v>2.2349609516527716E-4</v>
      </c>
      <c r="AR2095" s="13">
        <f t="shared" ref="AR2095:AR2158" si="2831">_xlfn.POISSON.DIST(0,K2095,FALSE) * _xlfn.POISSON.DIST(5,L2095,FALSE)</f>
        <v>9.4120868969859014E-4</v>
      </c>
      <c r="AS2095" s="13">
        <f t="shared" ref="AS2095:AS2158" si="2832">_xlfn.POISSON.DIST(1,K2095,FALSE) * _xlfn.POISSON.DIST(5,L2095,FALSE)</f>
        <v>1.3502030779544677E-3</v>
      </c>
      <c r="AT2095" s="13">
        <f t="shared" ref="AT2095:AT2158" si="2833">_xlfn.POISSON.DIST(2,K2095,FALSE) * _xlfn.POISSON.DIST(5,L2095,FALSE)</f>
        <v>9.6846128370400299E-4</v>
      </c>
      <c r="AU2095" s="13">
        <f t="shared" ref="AU2095:AU2158" si="2834">_xlfn.POISSON.DIST(3,K2095,FALSE) * _xlfn.POISSON.DIST(5,L2095,FALSE)</f>
        <v>4.6309935315040748E-4</v>
      </c>
      <c r="AV2095" s="13">
        <f t="shared" ref="AV2095:AV2158" si="2835">_xlfn.POISSON.DIST(4,K2095,FALSE) * _xlfn.POISSON.DIST(5,L2095,FALSE)</f>
        <v>1.6608382892816277E-4</v>
      </c>
      <c r="AW2095" s="13">
        <f t="shared" ref="AW2095:AW2158" si="2836">_xlfn.POISSON.DIST(6,K2095,FALSE) * _xlfn.POISSON.DIST(6,L2095,FALSE)</f>
        <v>2.0241922091662269E-6</v>
      </c>
      <c r="AX2095" s="13">
        <f t="shared" ref="AX2095:AX2158" si="2837">_xlfn.POISSON.DIST(6,K2095,FALSE) * _xlfn.POISSON.DIST(0,L2095,FALSE)</f>
        <v>9.9302640999765338E-4</v>
      </c>
      <c r="AY2095" s="13">
        <f t="shared" ref="AY2095:AY2158" si="2838">_xlfn.POISSON.DIST(6,K2095,FALSE) * _xlfn.POISSON.DIST(1,L2095,FALSE)</f>
        <v>1.0585987414484868E-3</v>
      </c>
      <c r="AZ2095" s="13">
        <f t="shared" ref="AZ2095:AZ2158" si="2839">_xlfn.POISSON.DIST(6,K2095,FALSE) * _xlfn.POISSON.DIST(2,L2095,FALSE)</f>
        <v>5.6425049933917079E-4</v>
      </c>
      <c r="BA2095" s="13">
        <f t="shared" ref="BA2095:BA2158" si="2840">_xlfn.POISSON.DIST(6,K2095,FALSE) * _xlfn.POISSON.DIST(3,L2095,FALSE)</f>
        <v>2.0050318314747813E-4</v>
      </c>
      <c r="BB2095" s="13">
        <f t="shared" ref="BB2095:BB2158" si="2841">_xlfn.POISSON.DIST(6,K2095,FALSE) * _xlfn.POISSON.DIST(4,L2095,FALSE)</f>
        <v>5.3435743299324067E-5</v>
      </c>
      <c r="BC2095" s="13">
        <f t="shared" ref="BC2095:BC2158" si="2842">_xlfn.POISSON.DIST(6,K2095,FALSE) * _xlfn.POISSON.DIST(5,L2095,FALSE)</f>
        <v>1.1392851194191815E-5</v>
      </c>
      <c r="BD2095" s="13">
        <f t="shared" ref="BD2095:BD2158" si="2843">_xlfn.POISSON.DIST(0,K2095,FALSE) * _xlfn.POISSON.DIST(6,L2095,FALSE)</f>
        <v>1.6722655851581048E-4</v>
      </c>
      <c r="BE2095" s="13">
        <f t="shared" ref="BE2095:BE2158" si="2844">_xlfn.POISSON.DIST(1,K2095,FALSE) * _xlfn.POISSON.DIST(6,L2095,FALSE)</f>
        <v>2.3989346517411188E-4</v>
      </c>
      <c r="BF2095" s="13">
        <f t="shared" ref="BF2095:BF2158" si="2845">_xlfn.POISSON.DIST(2,K2095,FALSE) * _xlfn.POISSON.DIST(6,L2095,FALSE)</f>
        <v>1.7206858510994787E-4</v>
      </c>
      <c r="BG2095" s="13">
        <f t="shared" ref="BG2095:BG2158" si="2846">_xlfn.POISSON.DIST(3,K2095,FALSE) * _xlfn.POISSON.DIST(6,L2095,FALSE)</f>
        <v>8.2279851350544332E-5</v>
      </c>
      <c r="BH2095" s="13">
        <f t="shared" ref="BH2095:BH2158" si="2847">_xlfn.POISSON.DIST(4,K2095,FALSE) * _xlfn.POISSON.DIST(6,L2095,FALSE)</f>
        <v>2.9508468675187658E-5</v>
      </c>
      <c r="BI2095" s="13">
        <f t="shared" ref="BI2095:BI2158" si="2848">_xlfn.POISSON.DIST(5,K2095,FALSE) * _xlfn.POISSON.DIST(6,L2095,FALSE)</f>
        <v>8.4662255389334172E-6</v>
      </c>
      <c r="BJ2095" s="14">
        <f t="shared" ref="BJ2095:BJ2158" si="2849">SUM(N2095,Q2095,T2095,W2095,X2095,Y2095,AD2095,AE2095,AF2095,AG2095,AM2095,AN2095,AO2095,AP2095,AQ2095,AX2095,AY2095,AZ2095,BA2095,BB2095,BC2095)</f>
        <v>0.45435916644495283</v>
      </c>
      <c r="BK2095" s="14">
        <f t="shared" ref="BK2095:BK2158" si="2850">SUM(M2095,P2095,S2095,V2095,AC2095,AL2095,AY2095)</f>
        <v>0.26549580264379563</v>
      </c>
      <c r="BL2095" s="14">
        <f t="shared" ref="BL2095:BL2158" si="2851">SUM(O2095,R2095,U2095,AA2095,AB2095,AH2095,AI2095,AJ2095,AK2095,AR2095,AS2095,AT2095,AU2095,AV2095,BD2095,BE2095,BF2095,BG2095,BH2095,BI2095)</f>
        <v>0.26379770882885734</v>
      </c>
      <c r="BM2095" s="14">
        <f t="shared" ref="BM2095:BM2158" si="2852">SUM(S2095:BI2095)</f>
        <v>0.45549470626325544</v>
      </c>
      <c r="BN2095" s="14">
        <f t="shared" ref="BN2095:BN2158" si="2853">SUM(M2095:R2095)</f>
        <v>0.54366576146605727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1.5906</v>
      </c>
      <c r="F2099" s="10">
        <f>VLOOKUP(B2099,home!$B$2:$E$405,3,FALSE)</f>
        <v>1.1176999999999999</v>
      </c>
      <c r="G2099" s="10">
        <f>VLOOKUP(C2099,away!$B$2:$E$405,4,FALSE)</f>
        <v>0.89810000000000001</v>
      </c>
      <c r="H2099" s="10">
        <f>VLOOKUP(A2099,away!$A$2:$E$405,3,FALSE)</f>
        <v>1.1812</v>
      </c>
      <c r="I2099" s="10">
        <f>VLOOKUP(C2099,away!$B$2:$E$405,3,FALSE)</f>
        <v>0.72570000000000001</v>
      </c>
      <c r="J2099" s="10">
        <f>VLOOKUP(B2099,home!$B$2:$E$405,4,FALSE)</f>
        <v>1.411</v>
      </c>
      <c r="K2099" s="12">
        <f t="shared" si="2798"/>
        <v>1.5966544121219999</v>
      </c>
      <c r="L2099" s="12">
        <f t="shared" si="2799"/>
        <v>1.2095047412400002</v>
      </c>
      <c r="M2099" s="13">
        <f t="shared" si="2800"/>
        <v>6.0436675179203758E-2</v>
      </c>
      <c r="N2099" s="13">
        <f t="shared" si="2801"/>
        <v>9.6496484078859843E-2</v>
      </c>
      <c r="O2099" s="13">
        <f t="shared" si="2802"/>
        <v>7.3098445174028776E-2</v>
      </c>
      <c r="P2099" s="13">
        <f t="shared" si="2803"/>
        <v>0.11671295500637115</v>
      </c>
      <c r="Q2099" s="13">
        <f t="shared" si="2804"/>
        <v>7.7035768529385942E-2</v>
      </c>
      <c r="R2099" s="13">
        <f t="shared" si="2805"/>
        <v>4.4206458007630026E-2</v>
      </c>
      <c r="S2099" s="13">
        <f t="shared" si="2806"/>
        <v>5.6347879106222416E-2</v>
      </c>
      <c r="T2099" s="13">
        <f t="shared" si="2807"/>
        <v>9.3175127281359488E-2</v>
      </c>
      <c r="U2099" s="13">
        <f t="shared" si="2808"/>
        <v>7.0582436222168393E-2</v>
      </c>
      <c r="V2099" s="13">
        <f t="shared" si="2809"/>
        <v>1.2090759017744318E-2</v>
      </c>
      <c r="W2099" s="13">
        <f t="shared" si="2810"/>
        <v>4.0999833237884399E-2</v>
      </c>
      <c r="X2099" s="13">
        <f t="shared" si="2811"/>
        <v>4.9589492691270519E-2</v>
      </c>
      <c r="Y2099" s="13">
        <f t="shared" si="2812"/>
        <v>2.9989363262889028E-2</v>
      </c>
      <c r="Z2099" s="13">
        <f t="shared" si="2813"/>
        <v>1.7822640184551826E-2</v>
      </c>
      <c r="AA2099" s="13">
        <f t="shared" si="2814"/>
        <v>2.8456597086327525E-2</v>
      </c>
      <c r="AB2099" s="13">
        <f t="shared" si="2815"/>
        <v>2.2717675645931447E-2</v>
      </c>
      <c r="AC2099" s="13">
        <f t="shared" si="2816"/>
        <v>1.4593252038669047E-3</v>
      </c>
      <c r="AD2099" s="13">
        <f t="shared" si="2817"/>
        <v>1.6365641158883591E-2</v>
      </c>
      <c r="AE2099" s="13">
        <f t="shared" si="2818"/>
        <v>1.9794320575102189E-2</v>
      </c>
      <c r="AF2099" s="13">
        <f t="shared" si="2819"/>
        <v>1.1970662292605298E-2</v>
      </c>
      <c r="AG2099" s="13">
        <f t="shared" si="2820"/>
        <v>4.8261909328963315E-3</v>
      </c>
      <c r="AH2099" s="13">
        <f t="shared" si="2821"/>
        <v>5.3891419511575018E-3</v>
      </c>
      <c r="AI2099" s="13">
        <f t="shared" si="2822"/>
        <v>8.6045972738673891E-3</v>
      </c>
      <c r="AJ2099" s="13">
        <f t="shared" si="2823"/>
        <v>6.8692841009266497E-3</v>
      </c>
      <c r="AK2099" s="13">
        <f t="shared" si="2824"/>
        <v>3.6559575892880138E-3</v>
      </c>
      <c r="AL2099" s="13">
        <f t="shared" si="2825"/>
        <v>1.1272768156325656E-4</v>
      </c>
      <c r="AM2099" s="13">
        <f t="shared" si="2826"/>
        <v>5.2260546327073743E-3</v>
      </c>
      <c r="AN2099" s="13">
        <f t="shared" si="2827"/>
        <v>6.3209378562388355E-3</v>
      </c>
      <c r="AO2099" s="13">
        <f t="shared" si="2828"/>
        <v>3.8226021531021386E-3</v>
      </c>
      <c r="AP2099" s="13">
        <f t="shared" si="2829"/>
        <v>1.541151809350423E-3</v>
      </c>
      <c r="AQ2099" s="13">
        <f t="shared" si="2830"/>
        <v>4.6600760509498583E-4</v>
      </c>
      <c r="AR2099" s="13">
        <f t="shared" si="2831"/>
        <v>1.3036385482280762E-3</v>
      </c>
      <c r="AS2099" s="13">
        <f t="shared" si="2832"/>
        <v>2.0814602398406767E-3</v>
      </c>
      <c r="AT2099" s="13">
        <f t="shared" si="2833"/>
        <v>1.6616863377990662E-3</v>
      </c>
      <c r="AU2099" s="13">
        <f t="shared" si="2834"/>
        <v>8.8437960760324248E-4</v>
      </c>
      <c r="AV2099" s="13">
        <f t="shared" si="2835"/>
        <v>3.5301215061761006E-4</v>
      </c>
      <c r="AW2099" s="13">
        <f t="shared" si="2836"/>
        <v>6.0470919847799698E-6</v>
      </c>
      <c r="AX2099" s="13">
        <f t="shared" si="2837"/>
        <v>1.3907005312171409E-3</v>
      </c>
      <c r="AY2099" s="13">
        <f t="shared" si="2838"/>
        <v>1.6820588861521186E-3</v>
      </c>
      <c r="AZ2099" s="13">
        <f t="shared" si="2839"/>
        <v>1.017229098922931E-3</v>
      </c>
      <c r="BA2099" s="13">
        <f t="shared" si="2840"/>
        <v>4.10114472691526E-4</v>
      </c>
      <c r="BB2099" s="13">
        <f t="shared" si="2841"/>
        <v>1.2400884979288593E-4</v>
      </c>
      <c r="BC2099" s="13">
        <f t="shared" si="2842"/>
        <v>2.9997858356042901E-5</v>
      </c>
      <c r="BD2099" s="13">
        <f t="shared" si="2843"/>
        <v>2.6279283415751457E-4</v>
      </c>
      <c r="BE2099" s="13">
        <f t="shared" si="2844"/>
        <v>4.1958933813164069E-4</v>
      </c>
      <c r="BF2099" s="13">
        <f t="shared" si="2845"/>
        <v>3.3496958400361691E-4</v>
      </c>
      <c r="BG2099" s="13">
        <f t="shared" si="2846"/>
        <v>1.7827688807534864E-4</v>
      </c>
      <c r="BH2099" s="13">
        <f t="shared" si="2847"/>
        <v>7.116164498122135E-5</v>
      </c>
      <c r="BI2099" s="13">
        <f t="shared" si="2848"/>
        <v>2.2724110886625275E-5</v>
      </c>
      <c r="BJ2099" s="14">
        <f t="shared" si="2849"/>
        <v>0.46227374779476305</v>
      </c>
      <c r="BK2099" s="14">
        <f t="shared" si="2850"/>
        <v>0.24884238008112389</v>
      </c>
      <c r="BL2099" s="14">
        <f t="shared" si="2851"/>
        <v>0.27115428433565031</v>
      </c>
      <c r="BM2099" s="14">
        <f t="shared" si="2852"/>
        <v>0.53043025462644244</v>
      </c>
      <c r="BN2099" s="14">
        <f t="shared" si="2853"/>
        <v>0.46798678597547949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1.5906</v>
      </c>
      <c r="F2100" s="10">
        <f>VLOOKUP(B2100,home!$B$2:$E$405,3,FALSE)</f>
        <v>0.62870000000000004</v>
      </c>
      <c r="G2100" s="10">
        <f>VLOOKUP(C2100,away!$B$2:$E$405,4,FALSE)</f>
        <v>0.55879999999999996</v>
      </c>
      <c r="H2100" s="10">
        <f>VLOOKUP(A2100,away!$A$2:$E$405,3,FALSE)</f>
        <v>1.1812</v>
      </c>
      <c r="I2100" s="10">
        <f>VLOOKUP(C2100,away!$B$2:$E$405,3,FALSE)</f>
        <v>0.94069999999999998</v>
      </c>
      <c r="J2100" s="10">
        <f>VLOOKUP(B2100,home!$B$2:$E$405,4,FALSE)</f>
        <v>1.1640999999999999</v>
      </c>
      <c r="K2100" s="12">
        <f t="shared" si="2798"/>
        <v>0.55880571093599996</v>
      </c>
      <c r="L2100" s="12">
        <f t="shared" si="2799"/>
        <v>1.2934953492439998</v>
      </c>
      <c r="M2100" s="13">
        <f t="shared" si="2800"/>
        <v>0.15687577008810158</v>
      </c>
      <c r="N2100" s="13">
        <f t="shared" si="2801"/>
        <v>8.7663076232714077E-2</v>
      </c>
      <c r="O2100" s="13">
        <f t="shared" si="2802"/>
        <v>0.20291807901803041</v>
      </c>
      <c r="P2100" s="13">
        <f t="shared" si="2803"/>
        <v>0.11339178140743789</v>
      </c>
      <c r="Q2100" s="13">
        <f t="shared" si="2804"/>
        <v>2.4493313818529275E-2</v>
      </c>
      <c r="R2100" s="13">
        <f t="shared" si="2805"/>
        <v>0.13123679574367442</v>
      </c>
      <c r="S2100" s="13">
        <f t="shared" si="2806"/>
        <v>2.049025175068668E-2</v>
      </c>
      <c r="T2100" s="13">
        <f t="shared" si="2807"/>
        <v>3.1681987511841418E-2</v>
      </c>
      <c r="U2100" s="13">
        <f t="shared" si="2808"/>
        <v>7.3335870946506593E-2</v>
      </c>
      <c r="V2100" s="13">
        <f t="shared" si="2809"/>
        <v>1.6456235445922844E-3</v>
      </c>
      <c r="W2100" s="13">
        <f t="shared" si="2810"/>
        <v>4.5623345471806015E-3</v>
      </c>
      <c r="X2100" s="13">
        <f t="shared" si="2811"/>
        <v>5.9013585184733387E-3</v>
      </c>
      <c r="Y2100" s="13">
        <f t="shared" si="2812"/>
        <v>3.8166898989333629E-3</v>
      </c>
      <c r="Z2100" s="13">
        <f t="shared" si="2813"/>
        <v>5.6584728314709162E-2</v>
      </c>
      <c r="AA2100" s="13">
        <f t="shared" si="2814"/>
        <v>3.1619869334021458E-2</v>
      </c>
      <c r="AB2100" s="13">
        <f t="shared" si="2815"/>
        <v>8.8346817814506425E-3</v>
      </c>
      <c r="AC2100" s="13">
        <f t="shared" si="2816"/>
        <v>7.4342338344596929E-5</v>
      </c>
      <c r="AD2100" s="13">
        <f t="shared" si="2817"/>
        <v>6.3736465004128227E-4</v>
      </c>
      <c r="AE2100" s="13">
        <f t="shared" si="2818"/>
        <v>8.2442821060092818E-4</v>
      </c>
      <c r="AF2100" s="13">
        <f t="shared" si="2819"/>
        <v>5.3319702809892684E-4</v>
      </c>
      <c r="AG2100" s="13">
        <f t="shared" si="2820"/>
        <v>2.2989595869222788E-4</v>
      </c>
      <c r="AH2100" s="13">
        <f t="shared" si="2821"/>
        <v>1.829802072832791E-2</v>
      </c>
      <c r="AI2100" s="13">
        <f t="shared" si="2822"/>
        <v>1.0225038481814939E-2</v>
      </c>
      <c r="AJ2100" s="13">
        <f t="shared" si="2823"/>
        <v>2.8569049490892776E-3</v>
      </c>
      <c r="AK2100" s="13">
        <f t="shared" si="2824"/>
        <v>5.3215160038413685E-4</v>
      </c>
      <c r="AL2100" s="13">
        <f t="shared" si="2825"/>
        <v>2.1494231197473332E-6</v>
      </c>
      <c r="AM2100" s="13">
        <f t="shared" si="2826"/>
        <v>7.1232601278358753E-5</v>
      </c>
      <c r="AN2100" s="13">
        <f t="shared" si="2827"/>
        <v>9.2139038468109252E-5</v>
      </c>
      <c r="AO2100" s="13">
        <f t="shared" si="2828"/>
        <v>5.959070887115667E-5</v>
      </c>
      <c r="AP2100" s="13">
        <f t="shared" si="2829"/>
        <v>2.5693434927664751E-5</v>
      </c>
      <c r="AQ2100" s="13">
        <f t="shared" si="2830"/>
        <v>8.3085846462594317E-6</v>
      </c>
      <c r="AR2100" s="13">
        <f t="shared" si="2831"/>
        <v>4.7336809424924856E-3</v>
      </c>
      <c r="AS2100" s="13">
        <f t="shared" si="2832"/>
        <v>2.6452079444137075E-3</v>
      </c>
      <c r="AT2100" s="13">
        <f t="shared" si="2833"/>
        <v>7.3907865297582836E-4</v>
      </c>
      <c r="AU2100" s="13">
        <f t="shared" si="2834"/>
        <v>1.3766712403792634E-4</v>
      </c>
      <c r="AV2100" s="13">
        <f t="shared" si="2835"/>
        <v>1.9232293780131974E-5</v>
      </c>
      <c r="AW2100" s="13">
        <f t="shared" si="2836"/>
        <v>4.315639134385789E-8</v>
      </c>
      <c r="AX2100" s="13">
        <f t="shared" si="2837"/>
        <v>6.6341973998623095E-6</v>
      </c>
      <c r="AY2100" s="13">
        <f t="shared" si="2838"/>
        <v>8.5813034826885353E-6</v>
      </c>
      <c r="AZ2100" s="13">
        <f t="shared" si="2839"/>
        <v>5.5499380726544804E-6</v>
      </c>
      <c r="BA2100" s="13">
        <f t="shared" si="2840"/>
        <v>2.3929396951902577E-6</v>
      </c>
      <c r="BB2100" s="13">
        <f t="shared" si="2841"/>
        <v>7.7381409168748877E-7</v>
      </c>
      <c r="BC2100" s="13">
        <f t="shared" si="2842"/>
        <v>2.001849857554471E-7</v>
      </c>
      <c r="BD2100" s="13">
        <f t="shared" si="2843"/>
        <v>1.0204990473198312E-3</v>
      </c>
      <c r="BE2100" s="13">
        <f t="shared" si="2844"/>
        <v>5.7026069564706887E-4</v>
      </c>
      <c r="BF2100" s="13">
        <f t="shared" si="2845"/>
        <v>1.5933246672495909E-4</v>
      </c>
      <c r="BG2100" s="13">
        <f t="shared" si="2846"/>
        <v>2.9678630781142443E-5</v>
      </c>
      <c r="BH2100" s="13">
        <f t="shared" si="2847"/>
        <v>4.1461470933158379E-6</v>
      </c>
      <c r="BI2100" s="13">
        <f t="shared" si="2848"/>
        <v>4.6337813482511763E-7</v>
      </c>
      <c r="BJ2100" s="14">
        <f t="shared" si="2849"/>
        <v>0.16062474312102482</v>
      </c>
      <c r="BK2100" s="14">
        <f t="shared" si="2850"/>
        <v>0.29248849985576553</v>
      </c>
      <c r="BL2100" s="14">
        <f t="shared" si="2851"/>
        <v>0.48991665990670097</v>
      </c>
      <c r="BM2100" s="14">
        <f t="shared" si="2852"/>
        <v>0.2830272767426214</v>
      </c>
      <c r="BN2100" s="14">
        <f t="shared" si="2853"/>
        <v>0.71657881630848763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1.2153</v>
      </c>
      <c r="F2101" s="10">
        <f>VLOOKUP(B2101,home!$B$2:$E$405,3,FALSE)</f>
        <v>0.9143</v>
      </c>
      <c r="G2101" s="10">
        <f>VLOOKUP(C2101,away!$B$2:$E$405,4,FALSE)</f>
        <v>0.9143</v>
      </c>
      <c r="H2101" s="10">
        <f>VLOOKUP(A2101,away!$A$2:$E$405,3,FALSE)</f>
        <v>0.91669999999999996</v>
      </c>
      <c r="I2101" s="10">
        <f>VLOOKUP(C2101,away!$B$2:$E$405,3,FALSE)</f>
        <v>0.72719999999999996</v>
      </c>
      <c r="J2101" s="10">
        <f>VLOOKUP(B2101,home!$B$2:$E$405,4,FALSE)</f>
        <v>1.6969000000000001</v>
      </c>
      <c r="K2101" s="12">
        <f t="shared" si="2798"/>
        <v>1.0159233386970001</v>
      </c>
      <c r="L2101" s="12">
        <f t="shared" si="2799"/>
        <v>1.1311946728560001</v>
      </c>
      <c r="M2101" s="13">
        <f t="shared" si="2800"/>
        <v>0.11682034798591714</v>
      </c>
      <c r="N2101" s="13">
        <f t="shared" si="2801"/>
        <v>0.11868051795359832</v>
      </c>
      <c r="O2101" s="13">
        <f t="shared" si="2802"/>
        <v>0.13214655532285363</v>
      </c>
      <c r="P2101" s="13">
        <f t="shared" si="2803"/>
        <v>0.1342507696809013</v>
      </c>
      <c r="Q2101" s="13">
        <f t="shared" si="2804"/>
        <v>6.0285154018854432E-2</v>
      </c>
      <c r="R2101" s="13">
        <f t="shared" si="2805"/>
        <v>7.4741739708741387E-2</v>
      </c>
      <c r="S2101" s="13">
        <f t="shared" si="2806"/>
        <v>3.8570483376079184E-2</v>
      </c>
      <c r="T2101" s="13">
        <f t="shared" si="2807"/>
        <v>6.8194245078431609E-2</v>
      </c>
      <c r="U2101" s="13">
        <f t="shared" si="2808"/>
        <v>7.5931877744926699E-2</v>
      </c>
      <c r="V2101" s="13">
        <f t="shared" si="2809"/>
        <v>4.9250524601599423E-3</v>
      </c>
      <c r="W2101" s="13">
        <f t="shared" si="2810"/>
        <v>2.0415031648232492E-2</v>
      </c>
      <c r="X2101" s="13">
        <f t="shared" si="2811"/>
        <v>2.3093375046667242E-2</v>
      </c>
      <c r="Y2101" s="13">
        <f t="shared" si="2812"/>
        <v>1.3061551415527837E-2</v>
      </c>
      <c r="Z2101" s="13">
        <f t="shared" si="2813"/>
        <v>2.8182485932839323E-2</v>
      </c>
      <c r="AA2101" s="13">
        <f t="shared" si="2814"/>
        <v>2.8631245201671367E-2</v>
      </c>
      <c r="AB2101" s="13">
        <f t="shared" si="2815"/>
        <v>1.4543575108167218E-2</v>
      </c>
      <c r="AC2101" s="13">
        <f t="shared" si="2816"/>
        <v>3.5374406882812318E-4</v>
      </c>
      <c r="AD2101" s="13">
        <f t="shared" si="2817"/>
        <v>5.1850267779193181E-3</v>
      </c>
      <c r="AE2101" s="13">
        <f t="shared" si="2818"/>
        <v>5.8652746697980419E-3</v>
      </c>
      <c r="AF2101" s="13">
        <f t="shared" si="2819"/>
        <v>3.3173837306563914E-3</v>
      </c>
      <c r="AG2101" s="13">
        <f t="shared" si="2820"/>
        <v>1.2508689346458904E-3</v>
      </c>
      <c r="AH2101" s="13">
        <f t="shared" si="2821"/>
        <v>7.9699694887667583E-3</v>
      </c>
      <c r="AI2101" s="13">
        <f t="shared" si="2822"/>
        <v>8.096878012341149E-3</v>
      </c>
      <c r="AJ2101" s="13">
        <f t="shared" si="2823"/>
        <v>4.1129036716599744E-3</v>
      </c>
      <c r="AK2101" s="13">
        <f t="shared" si="2824"/>
        <v>1.3927982766173176E-3</v>
      </c>
      <c r="AL2101" s="13">
        <f t="shared" si="2825"/>
        <v>1.6261007377226524E-5</v>
      </c>
      <c r="AM2101" s="13">
        <f t="shared" si="2826"/>
        <v>1.0535179430914289E-3</v>
      </c>
      <c r="AN2101" s="13">
        <f t="shared" si="2827"/>
        <v>1.1917338849832349E-3</v>
      </c>
      <c r="AO2101" s="13">
        <f t="shared" si="2828"/>
        <v>6.740415110775104E-4</v>
      </c>
      <c r="AP2101" s="13">
        <f t="shared" si="2829"/>
        <v>2.5415738887156258E-4</v>
      </c>
      <c r="AQ2101" s="13">
        <f t="shared" si="2830"/>
        <v>7.1875371089625688E-5</v>
      </c>
      <c r="AR2101" s="13">
        <f t="shared" si="2831"/>
        <v>1.8031174057035605E-3</v>
      </c>
      <c r="AS2101" s="13">
        <f t="shared" si="2832"/>
        <v>1.8318290548650345E-3</v>
      </c>
      <c r="AT2101" s="13">
        <f t="shared" si="2833"/>
        <v>9.3049894467032795E-4</v>
      </c>
      <c r="AU2101" s="13">
        <f t="shared" si="2834"/>
        <v>3.1510519817450495E-4</v>
      </c>
      <c r="AV2101" s="13">
        <f t="shared" si="2835"/>
        <v>8.0030681242555712E-5</v>
      </c>
      <c r="AW2101" s="13">
        <f t="shared" si="2836"/>
        <v>5.1909068397595392E-7</v>
      </c>
      <c r="AX2101" s="13">
        <f t="shared" si="2837"/>
        <v>1.7838224435377337E-4</v>
      </c>
      <c r="AY2101" s="13">
        <f t="shared" si="2838"/>
        <v>2.017850445450857E-4</v>
      </c>
      <c r="AZ2101" s="13">
        <f t="shared" si="2839"/>
        <v>1.1412908372570586E-4</v>
      </c>
      <c r="BA2101" s="13">
        <f t="shared" si="2840"/>
        <v>4.303407050948493E-5</v>
      </c>
      <c r="BB2101" s="13">
        <f t="shared" si="2841"/>
        <v>1.2169977827909724E-5</v>
      </c>
      <c r="BC2101" s="13">
        <f t="shared" si="2842"/>
        <v>2.7533228175414188E-6</v>
      </c>
      <c r="BD2101" s="13">
        <f t="shared" si="2843"/>
        <v>3.3994613397763285E-4</v>
      </c>
      <c r="BE2101" s="13">
        <f t="shared" si="2844"/>
        <v>3.4535921140769446E-4</v>
      </c>
      <c r="BF2101" s="13">
        <f t="shared" si="2845"/>
        <v>1.7542924155153401E-4</v>
      </c>
      <c r="BG2101" s="13">
        <f t="shared" si="2846"/>
        <v>5.9407553594038993E-5</v>
      </c>
      <c r="BH2101" s="13">
        <f t="shared" si="2847"/>
        <v>1.5088380047769261E-5</v>
      </c>
      <c r="BI2101" s="13">
        <f t="shared" si="2848"/>
        <v>3.0657274867317908E-6</v>
      </c>
      <c r="BJ2101" s="14">
        <f t="shared" si="2849"/>
        <v>0.32314600911722446</v>
      </c>
      <c r="BK2101" s="14">
        <f t="shared" si="2850"/>
        <v>0.29513844362380798</v>
      </c>
      <c r="BL2101" s="14">
        <f t="shared" si="2851"/>
        <v>0.3534664200684669</v>
      </c>
      <c r="BM2101" s="14">
        <f t="shared" si="2852"/>
        <v>0.36280700811761141</v>
      </c>
      <c r="BN2101" s="14">
        <f t="shared" si="2853"/>
        <v>0.63692508467086628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1.391</v>
      </c>
      <c r="F2102" s="10">
        <f>VLOOKUP(B2102,home!$B$2:$E$405,3,FALSE)</f>
        <v>1.1763999999999999</v>
      </c>
      <c r="G2102" s="10">
        <f>VLOOKUP(C2102,away!$B$2:$E$405,4,FALSE)</f>
        <v>0.98029999999999995</v>
      </c>
      <c r="H2102" s="10">
        <f>VLOOKUP(A2102,away!$A$2:$E$405,3,FALSE)</f>
        <v>1.016</v>
      </c>
      <c r="I2102" s="10">
        <f>VLOOKUP(C2102,away!$B$2:$E$405,3,FALSE)</f>
        <v>0.80530000000000002</v>
      </c>
      <c r="J2102" s="10">
        <f>VLOOKUP(B2102,home!$B$2:$E$405,4,FALSE)</f>
        <v>0.44740000000000002</v>
      </c>
      <c r="K2102" s="12">
        <f t="shared" si="2798"/>
        <v>1.6041358637199998</v>
      </c>
      <c r="L2102" s="12">
        <f t="shared" si="2799"/>
        <v>0.36605587952000002</v>
      </c>
      <c r="M2102" s="13">
        <f t="shared" si="2800"/>
        <v>0.13943011886903467</v>
      </c>
      <c r="N2102" s="13">
        <f t="shared" si="2801"/>
        <v>0.2236648541605612</v>
      </c>
      <c r="O2102" s="13">
        <f t="shared" si="2802"/>
        <v>5.1039214794182629E-2</v>
      </c>
      <c r="P2102" s="13">
        <f t="shared" si="2803"/>
        <v>8.1873834907456769E-2</v>
      </c>
      <c r="Q2102" s="13">
        <f t="shared" si="2804"/>
        <v>0.17939440700632983</v>
      </c>
      <c r="R2102" s="13">
        <f t="shared" si="2805"/>
        <v>9.3416023307473558E-3</v>
      </c>
      <c r="S2102" s="13">
        <f t="shared" si="2806"/>
        <v>1.2019147829798972E-2</v>
      </c>
      <c r="T2102" s="13">
        <f t="shared" si="2807"/>
        <v>6.5668377437670913E-2</v>
      </c>
      <c r="U2102" s="13">
        <f t="shared" si="2808"/>
        <v>1.4985199323362177E-2</v>
      </c>
      <c r="V2102" s="13">
        <f t="shared" si="2809"/>
        <v>7.8418711596036966E-4</v>
      </c>
      <c r="W2102" s="13">
        <f t="shared" si="2810"/>
        <v>9.5924334009878695E-2</v>
      </c>
      <c r="X2102" s="13">
        <f t="shared" si="2811"/>
        <v>3.5113666453356396E-2</v>
      </c>
      <c r="Y2102" s="13">
        <f t="shared" si="2812"/>
        <v>6.4267820283776447E-3</v>
      </c>
      <c r="Z2102" s="13">
        <f t="shared" si="2813"/>
        <v>1.1398494857692688E-3</v>
      </c>
      <c r="AA2102" s="13">
        <f t="shared" si="2814"/>
        <v>1.8284734393652841E-3</v>
      </c>
      <c r="AB2102" s="13">
        <f t="shared" si="2815"/>
        <v>1.4665599099726544E-3</v>
      </c>
      <c r="AC2102" s="13">
        <f t="shared" si="2816"/>
        <v>2.8779832053808469E-5</v>
      </c>
      <c r="AD2102" s="13">
        <f t="shared" si="2817"/>
        <v>3.8468916097175614E-2</v>
      </c>
      <c r="AE2102" s="13">
        <f t="shared" si="2818"/>
        <v>1.4081772916132707E-2</v>
      </c>
      <c r="AF2102" s="13">
        <f t="shared" si="2819"/>
        <v>2.5773578850079356E-3</v>
      </c>
      <c r="AG2102" s="13">
        <f t="shared" si="2820"/>
        <v>3.1448566914479576E-4</v>
      </c>
      <c r="AH2102" s="13">
        <f t="shared" si="2821"/>
        <v>1.043121515084223E-4</v>
      </c>
      <c r="AI2102" s="13">
        <f t="shared" si="2822"/>
        <v>1.6733086325645453E-4</v>
      </c>
      <c r="AJ2102" s="13">
        <f t="shared" si="2823"/>
        <v>1.3421071942845296E-4</v>
      </c>
      <c r="AK2102" s="13">
        <f t="shared" si="2824"/>
        <v>7.1764076110281312E-5</v>
      </c>
      <c r="AL2102" s="13">
        <f t="shared" si="2825"/>
        <v>6.7598456842774676E-7</v>
      </c>
      <c r="AM2102" s="13">
        <f t="shared" si="2826"/>
        <v>1.2341873589982998E-2</v>
      </c>
      <c r="AN2102" s="13">
        <f t="shared" si="2827"/>
        <v>4.5178153919058859E-3</v>
      </c>
      <c r="AO2102" s="13">
        <f t="shared" si="2828"/>
        <v>8.2688644339655101E-4</v>
      </c>
      <c r="AP2102" s="13">
        <f t="shared" si="2829"/>
        <v>1.0089554810022976E-4</v>
      </c>
      <c r="AQ2102" s="13">
        <f t="shared" si="2830"/>
        <v>9.2333521498705139E-6</v>
      </c>
      <c r="AR2102" s="13">
        <f t="shared" si="2831"/>
        <v>7.6368152730078047E-6</v>
      </c>
      <c r="AS2102" s="13">
        <f t="shared" si="2832"/>
        <v>1.2250489264036465E-5</v>
      </c>
      <c r="AT2102" s="13">
        <f t="shared" si="2833"/>
        <v>9.8257245882788598E-6</v>
      </c>
      <c r="AU2102" s="13">
        <f t="shared" si="2834"/>
        <v>5.2539323996978494E-6</v>
      </c>
      <c r="AV2102" s="13">
        <f t="shared" si="2835"/>
        <v>2.1070053469789495E-6</v>
      </c>
      <c r="AW2102" s="13">
        <f t="shared" si="2836"/>
        <v>1.1026122580729089E-8</v>
      </c>
      <c r="AX2102" s="13">
        <f t="shared" si="2837"/>
        <v>3.2996736751984054E-3</v>
      </c>
      <c r="AY2102" s="13">
        <f t="shared" si="2838"/>
        <v>1.2078649493037432E-3</v>
      </c>
      <c r="AZ2102" s="13">
        <f t="shared" si="2839"/>
        <v>2.2107303317938089E-4</v>
      </c>
      <c r="BA2102" s="13">
        <f t="shared" si="2840"/>
        <v>2.6975027866210812E-5</v>
      </c>
      <c r="BB2102" s="13">
        <f t="shared" si="2841"/>
        <v>2.4685918876605759E-6</v>
      </c>
      <c r="BC2102" s="13">
        <f t="shared" si="2842"/>
        <v>1.8072851492270583E-7</v>
      </c>
      <c r="BD2102" s="13">
        <f t="shared" si="2843"/>
        <v>4.6591685524877358E-7</v>
      </c>
      <c r="BE2102" s="13">
        <f t="shared" si="2844"/>
        <v>7.4739393701619766E-7</v>
      </c>
      <c r="BF2102" s="13">
        <f t="shared" si="2845"/>
        <v>5.994607093472847E-7</v>
      </c>
      <c r="BG2102" s="13">
        <f t="shared" si="2846"/>
        <v>3.2053880758500346E-7</v>
      </c>
      <c r="BH2102" s="13">
        <f t="shared" si="2847"/>
        <v>1.2854694924028704E-7</v>
      </c>
      <c r="BI2102" s="13">
        <f t="shared" si="2848"/>
        <v>4.1241354289627748E-8</v>
      </c>
      <c r="BJ2102" s="14">
        <f t="shared" si="2849"/>
        <v>0.68418989399512153</v>
      </c>
      <c r="BK2102" s="14">
        <f t="shared" si="2850"/>
        <v>0.23534460948817676</v>
      </c>
      <c r="BL2102" s="14">
        <f t="shared" si="2851"/>
        <v>7.9178044673418449E-2</v>
      </c>
      <c r="BM2102" s="14">
        <f t="shared" si="2852"/>
        <v>0.31390051165099242</v>
      </c>
      <c r="BN2102" s="14">
        <f t="shared" si="2853"/>
        <v>0.68474403206831236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1.391</v>
      </c>
      <c r="F2103" s="10">
        <f>VLOOKUP(B2103,home!$B$2:$E$405,3,FALSE)</f>
        <v>0.91500000000000004</v>
      </c>
      <c r="G2103" s="10">
        <f>VLOOKUP(C2103,away!$B$2:$E$405,4,FALSE)</f>
        <v>0.84960000000000002</v>
      </c>
      <c r="H2103" s="10">
        <f>VLOOKUP(A2103,away!$A$2:$E$405,3,FALSE)</f>
        <v>1.016</v>
      </c>
      <c r="I2103" s="10">
        <f>VLOOKUP(C2103,away!$B$2:$E$405,3,FALSE)</f>
        <v>1.3422000000000001</v>
      </c>
      <c r="J2103" s="10">
        <f>VLOOKUP(B2103,home!$B$2:$E$405,4,FALSE)</f>
        <v>1.1632</v>
      </c>
      <c r="K2103" s="12">
        <f t="shared" si="2798"/>
        <v>1.0813411440000003</v>
      </c>
      <c r="L2103" s="12">
        <f t="shared" si="2799"/>
        <v>1.5862269926400001</v>
      </c>
      <c r="M2103" s="13">
        <f t="shared" si="2800"/>
        <v>6.9420842202196575E-2</v>
      </c>
      <c r="N2103" s="13">
        <f t="shared" si="2801"/>
        <v>7.5067612924366742E-2</v>
      </c>
      <c r="O2103" s="13">
        <f t="shared" si="2802"/>
        <v>0.11011721375292627</v>
      </c>
      <c r="P2103" s="13">
        <f t="shared" si="2803"/>
        <v>0.11907427389368186</v>
      </c>
      <c r="Q2103" s="13">
        <f t="shared" si="2804"/>
        <v>4.0586849218491969E-2</v>
      </c>
      <c r="R2103" s="13">
        <f t="shared" si="2805"/>
        <v>8.7335448404600169E-2</v>
      </c>
      <c r="S2103" s="13">
        <f t="shared" si="2806"/>
        <v>5.1060611818891662E-2</v>
      </c>
      <c r="T2103" s="13">
        <f t="shared" si="2807"/>
        <v>6.4379955776581649E-2</v>
      </c>
      <c r="U2103" s="13">
        <f t="shared" si="2808"/>
        <v>9.4439413689583335E-2</v>
      </c>
      <c r="V2103" s="13">
        <f t="shared" si="2809"/>
        <v>9.731315847628659E-3</v>
      </c>
      <c r="W2103" s="13">
        <f t="shared" si="2810"/>
        <v>1.4629409988426545E-2</v>
      </c>
      <c r="X2103" s="13">
        <f t="shared" si="2811"/>
        <v>2.3205565010039415E-2</v>
      </c>
      <c r="Y2103" s="13">
        <f t="shared" si="2812"/>
        <v>1.840464679919342E-2</v>
      </c>
      <c r="Z2103" s="13">
        <f t="shared" si="2813"/>
        <v>4.6177948557898266E-2</v>
      </c>
      <c r="AA2103" s="13">
        <f t="shared" si="2814"/>
        <v>4.9934115721170867E-2</v>
      </c>
      <c r="AB2103" s="13">
        <f t="shared" si="2815"/>
        <v>2.699790690927965E-2</v>
      </c>
      <c r="AC2103" s="13">
        <f t="shared" si="2816"/>
        <v>1.043228996354099E-3</v>
      </c>
      <c r="AD2103" s="13">
        <f t="shared" si="2817"/>
        <v>3.9548457332325452E-3</v>
      </c>
      <c r="AE2103" s="13">
        <f t="shared" si="2818"/>
        <v>6.2732830537805965E-3</v>
      </c>
      <c r="AF2103" s="13">
        <f t="shared" si="2819"/>
        <v>4.9754254561889368E-3</v>
      </c>
      <c r="AG2103" s="13">
        <f t="shared" si="2820"/>
        <v>2.6307180528250254E-3</v>
      </c>
      <c r="AH2103" s="13">
        <f t="shared" si="2821"/>
        <v>1.8312177116819896E-2</v>
      </c>
      <c r="AI2103" s="13">
        <f t="shared" si="2822"/>
        <v>1.9801710552632652E-2</v>
      </c>
      <c r="AJ2103" s="13">
        <f t="shared" si="2823"/>
        <v>1.0706202171070335E-2</v>
      </c>
      <c r="AK2103" s="13">
        <f t="shared" si="2824"/>
        <v>3.8590189678534949E-3</v>
      </c>
      <c r="AL2103" s="13">
        <f t="shared" si="2825"/>
        <v>7.1576046216142533E-5</v>
      </c>
      <c r="AM2103" s="13">
        <f t="shared" si="2826"/>
        <v>8.5530748190344047E-4</v>
      </c>
      <c r="AN2103" s="13">
        <f t="shared" si="2827"/>
        <v>1.3567118148021856E-3</v>
      </c>
      <c r="AO2103" s="13">
        <f t="shared" si="2828"/>
        <v>1.0760264509364142E-3</v>
      </c>
      <c r="AP2103" s="13">
        <f t="shared" si="2829"/>
        <v>5.6894073375665351E-4</v>
      </c>
      <c r="AQ2103" s="13">
        <f t="shared" si="2830"/>
        <v>2.2561728727430282E-4</v>
      </c>
      <c r="AR2103" s="13">
        <f t="shared" si="2831"/>
        <v>5.8094539273408552E-3</v>
      </c>
      <c r="AS2103" s="13">
        <f t="shared" si="2832"/>
        <v>6.2820015558060546E-3</v>
      </c>
      <c r="AT2103" s="13">
        <f t="shared" si="2833"/>
        <v>3.39649337448255E-3</v>
      </c>
      <c r="AU2103" s="13">
        <f t="shared" si="2834"/>
        <v>1.2242560103837943E-3</v>
      </c>
      <c r="AV2103" s="13">
        <f t="shared" si="2835"/>
        <v>3.3095959870432193E-4</v>
      </c>
      <c r="AW2103" s="13">
        <f t="shared" si="2836"/>
        <v>3.410305360834137E-6</v>
      </c>
      <c r="AX2103" s="13">
        <f t="shared" si="2837"/>
        <v>1.5414652849220423E-4</v>
      </c>
      <c r="AY2103" s="13">
        <f t="shared" si="2838"/>
        <v>2.4451138431608519E-4</v>
      </c>
      <c r="AZ2103" s="13">
        <f t="shared" si="2839"/>
        <v>1.9392527890497359E-4</v>
      </c>
      <c r="BA2103" s="13">
        <f t="shared" si="2840"/>
        <v>1.0253650398476982E-4</v>
      </c>
      <c r="BB2103" s="13">
        <f t="shared" si="2841"/>
        <v>4.0661542587895203E-5</v>
      </c>
      <c r="BC2103" s="13">
        <f t="shared" si="2842"/>
        <v>1.2899687283060068E-5</v>
      </c>
      <c r="BD2103" s="13">
        <f t="shared" si="2843"/>
        <v>1.5358521053410866E-3</v>
      </c>
      <c r="BE2103" s="13">
        <f t="shared" si="2844"/>
        <v>1.6607800726043396E-3</v>
      </c>
      <c r="BF2103" s="13">
        <f t="shared" si="2845"/>
        <v>8.9793491182118992E-4</v>
      </c>
      <c r="BG2103" s="13">
        <f t="shared" si="2846"/>
        <v>3.2365798826208841E-4</v>
      </c>
      <c r="BH2103" s="13">
        <f t="shared" si="2847"/>
        <v>8.7496174823016283E-5</v>
      </c>
      <c r="BI2103" s="13">
        <f t="shared" si="2848"/>
        <v>1.89226427557489E-5</v>
      </c>
      <c r="BJ2103" s="14">
        <f t="shared" si="2849"/>
        <v>0.25893959670736888</v>
      </c>
      <c r="BK2103" s="14">
        <f t="shared" si="2850"/>
        <v>0.2506463601892851</v>
      </c>
      <c r="BL2103" s="14">
        <f t="shared" si="2851"/>
        <v>0.44307101564826162</v>
      </c>
      <c r="BM2103" s="14">
        <f t="shared" si="2852"/>
        <v>0.49699157962759505</v>
      </c>
      <c r="BN2103" s="14">
        <f t="shared" si="2853"/>
        <v>0.50160224039626367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1.5980000000000001</v>
      </c>
      <c r="F2104" s="10">
        <f>VLOOKUP(B2104,home!$B$2:$E$405,3,FALSE)</f>
        <v>1.0951</v>
      </c>
      <c r="G2104" s="10">
        <f>VLOOKUP(C2104,away!$B$2:$E$405,4,FALSE)</f>
        <v>0.48670000000000002</v>
      </c>
      <c r="H2104" s="10">
        <f>VLOOKUP(A2104,away!$A$2:$E$405,3,FALSE)</f>
        <v>1.2941</v>
      </c>
      <c r="I2104" s="10">
        <f>VLOOKUP(C2104,away!$B$2:$E$405,3,FALSE)</f>
        <v>1.2879</v>
      </c>
      <c r="J2104" s="10">
        <f>VLOOKUP(B2104,home!$B$2:$E$405,4,FALSE)</f>
        <v>1.0625</v>
      </c>
      <c r="K2104" s="12">
        <f t="shared" si="2798"/>
        <v>0.85171030166000006</v>
      </c>
      <c r="L2104" s="12">
        <f t="shared" si="2799"/>
        <v>1.7708383518750002</v>
      </c>
      <c r="M2104" s="13">
        <f t="shared" si="2800"/>
        <v>7.2617549803389692E-2</v>
      </c>
      <c r="N2104" s="13">
        <f t="shared" si="2801"/>
        <v>6.1849115248855113E-2</v>
      </c>
      <c r="O2104" s="13">
        <f t="shared" si="2802"/>
        <v>0.12859394221103532</v>
      </c>
      <c r="P2104" s="13">
        <f t="shared" si="2803"/>
        <v>0.10952478531220952</v>
      </c>
      <c r="Q2104" s="13">
        <f t="shared" si="2804"/>
        <v>2.6338764303003245E-2</v>
      </c>
      <c r="R2104" s="13">
        <f t="shared" si="2805"/>
        <v>0.11385954234304942</v>
      </c>
      <c r="S2104" s="13">
        <f t="shared" si="2806"/>
        <v>4.1297450238143546E-2</v>
      </c>
      <c r="T2104" s="13">
        <f t="shared" si="2807"/>
        <v>4.6641693968754352E-2</v>
      </c>
      <c r="U2104" s="13">
        <f t="shared" si="2808"/>
        <v>9.6975345155868184E-2</v>
      </c>
      <c r="V2104" s="13">
        <f t="shared" si="2809"/>
        <v>6.9207242961706796E-3</v>
      </c>
      <c r="W2104" s="13">
        <f t="shared" si="2810"/>
        <v>7.4776656299541796E-3</v>
      </c>
      <c r="X2104" s="13">
        <f t="shared" si="2811"/>
        <v>1.3241737080020395E-2</v>
      </c>
      <c r="Y2104" s="13">
        <f t="shared" si="2812"/>
        <v>1.1724487933372697E-2</v>
      </c>
      <c r="Z2104" s="13">
        <f t="shared" si="2813"/>
        <v>6.7208948102669155E-2</v>
      </c>
      <c r="AA2104" s="13">
        <f t="shared" si="2814"/>
        <v>5.7242553462775646E-2</v>
      </c>
      <c r="AB2104" s="13">
        <f t="shared" si="2815"/>
        <v>2.437703623878466E-2</v>
      </c>
      <c r="AC2104" s="13">
        <f t="shared" si="2816"/>
        <v>6.5238262375566264E-4</v>
      </c>
      <c r="AD2104" s="13">
        <f t="shared" si="2817"/>
        <v>1.5922012123502217E-3</v>
      </c>
      <c r="AE2104" s="13">
        <f t="shared" si="2818"/>
        <v>2.8195309707316437E-3</v>
      </c>
      <c r="AF2104" s="13">
        <f t="shared" si="2819"/>
        <v>2.4964667886354717E-3</v>
      </c>
      <c r="AG2104" s="13">
        <f t="shared" si="2820"/>
        <v>1.473613044499305E-3</v>
      </c>
      <c r="AH2104" s="13">
        <f t="shared" si="2821"/>
        <v>2.9754045722345773E-2</v>
      </c>
      <c r="AI2104" s="13">
        <f t="shared" si="2822"/>
        <v>2.5341827257784555E-2</v>
      </c>
      <c r="AJ2104" s="13">
        <f t="shared" si="2823"/>
        <v>1.0791947669171647E-2</v>
      </c>
      <c r="AK2104" s="13">
        <f t="shared" si="2824"/>
        <v>3.0638710016030399E-3</v>
      </c>
      <c r="AL2104" s="13">
        <f t="shared" si="2825"/>
        <v>3.9358015797398713E-5</v>
      </c>
      <c r="AM2104" s="13">
        <f t="shared" si="2826"/>
        <v>2.7121883497484517E-4</v>
      </c>
      <c r="AN2104" s="13">
        <f t="shared" si="2827"/>
        <v>4.8028471472431238E-4</v>
      </c>
      <c r="AO2104" s="13">
        <f t="shared" si="2828"/>
        <v>4.2525329632657802E-4</v>
      </c>
      <c r="AP2104" s="13">
        <f t="shared" si="2829"/>
        <v>2.5101828213212294E-4</v>
      </c>
      <c r="AQ2104" s="13">
        <f t="shared" si="2830"/>
        <v>1.111282002553356E-4</v>
      </c>
      <c r="AR2104" s="13">
        <f t="shared" si="2831"/>
        <v>1.0537921057714443E-2</v>
      </c>
      <c r="AS2104" s="13">
        <f t="shared" si="2832"/>
        <v>8.9752559229352366E-3</v>
      </c>
      <c r="AT2104" s="13">
        <f t="shared" si="2833"/>
        <v>3.8221589647994356E-3</v>
      </c>
      <c r="AU2104" s="13">
        <f t="shared" si="2834"/>
        <v>1.0851240549672671E-3</v>
      </c>
      <c r="AV2104" s="13">
        <f t="shared" si="2835"/>
        <v>2.3105283404867334E-4</v>
      </c>
      <c r="AW2104" s="13">
        <f t="shared" si="2836"/>
        <v>1.6489273224339555E-6</v>
      </c>
      <c r="AX2104" s="13">
        <f t="shared" si="2837"/>
        <v>3.8499979292049835E-5</v>
      </c>
      <c r="AY2104" s="13">
        <f t="shared" si="2838"/>
        <v>6.8177239876755159E-5</v>
      </c>
      <c r="AZ2104" s="13">
        <f t="shared" si="2839"/>
        <v>6.0365435549369834E-5</v>
      </c>
      <c r="BA2104" s="13">
        <f t="shared" si="2840"/>
        <v>3.5632476132820881E-5</v>
      </c>
      <c r="BB2104" s="13">
        <f t="shared" si="2841"/>
        <v>1.5774838827067456E-5</v>
      </c>
      <c r="BC2104" s="13">
        <f t="shared" si="2842"/>
        <v>5.5869379179235819E-6</v>
      </c>
      <c r="BD2104" s="13">
        <f t="shared" si="2843"/>
        <v>3.1101591263386482E-3</v>
      </c>
      <c r="BE2104" s="13">
        <f t="shared" si="2844"/>
        <v>2.6489545677044926E-3</v>
      </c>
      <c r="BF2104" s="13">
        <f t="shared" si="2845"/>
        <v>1.1280709469716141E-3</v>
      </c>
      <c r="BG2104" s="13">
        <f t="shared" si="2846"/>
        <v>3.2026321551302517E-4</v>
      </c>
      <c r="BH2104" s="13">
        <f t="shared" si="2847"/>
        <v>6.8192869973800058E-5</v>
      </c>
      <c r="BI2104" s="13">
        <f t="shared" si="2848"/>
        <v>1.1616113971289285E-5</v>
      </c>
      <c r="BJ2104" s="14">
        <f t="shared" si="2849"/>
        <v>0.17741821641618574</v>
      </c>
      <c r="BK2104" s="14">
        <f t="shared" si="2850"/>
        <v>0.23112042752934328</v>
      </c>
      <c r="BL2104" s="14">
        <f t="shared" si="2851"/>
        <v>0.52193888073735628</v>
      </c>
      <c r="BM2104" s="14">
        <f t="shared" si="2852"/>
        <v>0.48483624525145758</v>
      </c>
      <c r="BN2104" s="14">
        <f t="shared" si="2853"/>
        <v>0.51278369922154232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1.5980000000000001</v>
      </c>
      <c r="F2105" s="10">
        <f>VLOOKUP(B2105,home!$B$2:$E$405,3,FALSE)</f>
        <v>0.70399999999999996</v>
      </c>
      <c r="G2105" s="10">
        <f>VLOOKUP(C2105,away!$B$2:$E$405,4,FALSE)</f>
        <v>1.5645</v>
      </c>
      <c r="H2105" s="10">
        <f>VLOOKUP(A2105,away!$A$2:$E$405,3,FALSE)</f>
        <v>1.2941</v>
      </c>
      <c r="I2105" s="10">
        <f>VLOOKUP(C2105,away!$B$2:$E$405,3,FALSE)</f>
        <v>0.77270000000000005</v>
      </c>
      <c r="J2105" s="10">
        <f>VLOOKUP(B2105,home!$B$2:$E$405,4,FALSE)</f>
        <v>0.67610000000000003</v>
      </c>
      <c r="K2105" s="12">
        <f t="shared" si="2798"/>
        <v>1.7600499839999999</v>
      </c>
      <c r="L2105" s="12">
        <f t="shared" si="2799"/>
        <v>0.67606691842700006</v>
      </c>
      <c r="M2105" s="13">
        <f t="shared" si="2800"/>
        <v>8.7499963529269822E-2</v>
      </c>
      <c r="N2105" s="13">
        <f t="shared" si="2801"/>
        <v>0.1540043094096919</v>
      </c>
      <c r="O2105" s="13">
        <f t="shared" si="2802"/>
        <v>5.9155830705708345E-2</v>
      </c>
      <c r="P2105" s="13">
        <f t="shared" si="2803"/>
        <v>0.10411721888708866</v>
      </c>
      <c r="Q2105" s="13">
        <f t="shared" si="2804"/>
        <v>0.13552764115622967</v>
      </c>
      <c r="R2105" s="13">
        <f t="shared" si="2805"/>
        <v>1.9996650086098775E-2</v>
      </c>
      <c r="S2105" s="13">
        <f t="shared" si="2806"/>
        <v>3.0972570820431509E-2</v>
      </c>
      <c r="T2105" s="13">
        <f t="shared" si="2807"/>
        <v>9.162575471817247E-2</v>
      </c>
      <c r="U2105" s="13">
        <f t="shared" si="2808"/>
        <v>3.5195103664091738E-2</v>
      </c>
      <c r="V2105" s="13">
        <f t="shared" si="2809"/>
        <v>4.0949578155195379E-3</v>
      </c>
      <c r="W2105" s="13">
        <f t="shared" si="2810"/>
        <v>7.9511807549526567E-2</v>
      </c>
      <c r="X2105" s="13">
        <f t="shared" si="2811"/>
        <v>5.3755302708569104E-2</v>
      </c>
      <c r="Y2105" s="13">
        <f t="shared" si="2812"/>
        <v>1.8171090925646442E-2</v>
      </c>
      <c r="Z2105" s="13">
        <f t="shared" si="2813"/>
        <v>4.5063578675239345E-3</v>
      </c>
      <c r="AA2105" s="13">
        <f t="shared" si="2814"/>
        <v>7.9314150926337746E-3</v>
      </c>
      <c r="AB2105" s="13">
        <f t="shared" si="2815"/>
        <v>6.9798435034437176E-3</v>
      </c>
      <c r="AC2105" s="13">
        <f t="shared" si="2816"/>
        <v>3.0453985494321154E-4</v>
      </c>
      <c r="AD2105" s="13">
        <f t="shared" si="2817"/>
        <v>3.4986188901338817E-2</v>
      </c>
      <c r="AE2105" s="13">
        <f t="shared" si="2818"/>
        <v>2.3653004918033047E-2</v>
      </c>
      <c r="AF2105" s="13">
        <f t="shared" si="2819"/>
        <v>7.9955070732366396E-3</v>
      </c>
      <c r="AG2105" s="13">
        <f t="shared" si="2820"/>
        <v>1.8018326094214592E-3</v>
      </c>
      <c r="AH2105" s="13">
        <f t="shared" si="2821"/>
        <v>7.6164986920654331E-4</v>
      </c>
      <c r="AI2105" s="13">
        <f t="shared" si="2822"/>
        <v>1.3405418401105785E-3</v>
      </c>
      <c r="AJ2105" s="13">
        <f t="shared" si="2823"/>
        <v>1.1797103221189774E-3</v>
      </c>
      <c r="AK2105" s="13">
        <f t="shared" si="2824"/>
        <v>6.9211637785671336E-4</v>
      </c>
      <c r="AL2105" s="13">
        <f t="shared" si="2825"/>
        <v>1.4495019864257626E-5</v>
      </c>
      <c r="AM2105" s="13">
        <f t="shared" si="2826"/>
        <v>1.2315488243204473E-2</v>
      </c>
      <c r="AN2105" s="13">
        <f t="shared" si="2827"/>
        <v>8.3260941855071973E-3</v>
      </c>
      <c r="AO2105" s="13">
        <f t="shared" si="2828"/>
        <v>2.8144984192644065E-3</v>
      </c>
      <c r="AP2105" s="13">
        <f t="shared" si="2829"/>
        <v>6.3426309107658349E-4</v>
      </c>
      <c r="AQ2105" s="13">
        <f t="shared" si="2830"/>
        <v>1.0720107336403234E-4</v>
      </c>
      <c r="AR2105" s="13">
        <f t="shared" si="2831"/>
        <v>1.0298525599895914E-4</v>
      </c>
      <c r="AS2105" s="13">
        <f t="shared" si="2832"/>
        <v>1.8125919817320389E-4</v>
      </c>
      <c r="AT2105" s="13">
        <f t="shared" si="2833"/>
        <v>1.5951262442230019E-4</v>
      </c>
      <c r="AU2105" s="13">
        <f t="shared" si="2834"/>
        <v>9.3583397354089114E-5</v>
      </c>
      <c r="AV2105" s="13">
        <f t="shared" si="2835"/>
        <v>4.1177864253932542E-5</v>
      </c>
      <c r="AW2105" s="13">
        <f t="shared" si="2836"/>
        <v>4.7910532857751453E-7</v>
      </c>
      <c r="AX2105" s="13">
        <f t="shared" si="2837"/>
        <v>3.6126458142340368E-3</v>
      </c>
      <c r="AY2105" s="13">
        <f t="shared" si="2838"/>
        <v>2.4423903229974057E-3</v>
      </c>
      <c r="AZ2105" s="13">
        <f t="shared" si="2839"/>
        <v>8.2560964963239068E-4</v>
      </c>
      <c r="BA2105" s="13">
        <f t="shared" si="2840"/>
        <v>1.8605579055018854E-4</v>
      </c>
      <c r="BB2105" s="13">
        <f t="shared" si="2841"/>
        <v>3.1446541243191328E-5</v>
      </c>
      <c r="BC2105" s="13">
        <f t="shared" si="2842"/>
        <v>4.251993246694387E-6</v>
      </c>
      <c r="BD2105" s="13">
        <f t="shared" si="2843"/>
        <v>1.1604154111105329E-5</v>
      </c>
      <c r="BE2105" s="13">
        <f t="shared" si="2844"/>
        <v>2.0423891257584462E-5</v>
      </c>
      <c r="BF2105" s="13">
        <f t="shared" si="2845"/>
        <v>1.7973534740564643E-5</v>
      </c>
      <c r="BG2105" s="13">
        <f t="shared" si="2846"/>
        <v>1.0544773177518076E-5</v>
      </c>
      <c r="BH2105" s="13">
        <f t="shared" si="2847"/>
        <v>4.6398319655935785E-6</v>
      </c>
      <c r="BI2105" s="13">
        <f t="shared" si="2848"/>
        <v>1.6332672353611333E-6</v>
      </c>
      <c r="BJ2105" s="14">
        <f t="shared" si="2849"/>
        <v>0.63233238509418688</v>
      </c>
      <c r="BK2105" s="14">
        <f t="shared" si="2850"/>
        <v>0.22944613625011442</v>
      </c>
      <c r="BL2105" s="14">
        <f t="shared" si="2851"/>
        <v>0.13387819925395938</v>
      </c>
      <c r="BM2105" s="14">
        <f t="shared" si="2852"/>
        <v>0.43741955347402861</v>
      </c>
      <c r="BN2105" s="14">
        <f t="shared" si="2853"/>
        <v>0.56030161377408716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1.5980000000000001</v>
      </c>
      <c r="F2106" s="10">
        <f>VLOOKUP(B2106,home!$B$2:$E$405,3,FALSE)</f>
        <v>0.34770000000000001</v>
      </c>
      <c r="G2106" s="10">
        <f>VLOOKUP(C2106,away!$B$2:$E$405,4,FALSE)</f>
        <v>1.4079999999999999</v>
      </c>
      <c r="H2106" s="10">
        <f>VLOOKUP(A2106,away!$A$2:$E$405,3,FALSE)</f>
        <v>1.2941</v>
      </c>
      <c r="I2106" s="10">
        <f>VLOOKUP(C2106,away!$B$2:$E$405,3,FALSE)</f>
        <v>0.96589999999999998</v>
      </c>
      <c r="J2106" s="10">
        <f>VLOOKUP(B2106,home!$B$2:$E$405,4,FALSE)</f>
        <v>1.3737999999999999</v>
      </c>
      <c r="K2106" s="12">
        <f t="shared" si="2798"/>
        <v>0.78231943679999993</v>
      </c>
      <c r="L2106" s="12">
        <f t="shared" si="2799"/>
        <v>1.7172104208219998</v>
      </c>
      <c r="M2106" s="13">
        <f t="shared" si="2800"/>
        <v>8.212359933355369E-2</v>
      </c>
      <c r="N2106" s="13">
        <f t="shared" si="2801"/>
        <v>6.4246887978614567E-2</v>
      </c>
      <c r="O2106" s="13">
        <f t="shared" si="2802"/>
        <v>0.14102350057098906</v>
      </c>
      <c r="P2106" s="13">
        <f t="shared" si="2803"/>
        <v>0.11032542554226063</v>
      </c>
      <c r="Q2106" s="13">
        <f t="shared" si="2804"/>
        <v>2.5130794609791215E-2</v>
      </c>
      <c r="R2106" s="13">
        <f t="shared" si="2805"/>
        <v>0.12108351238064982</v>
      </c>
      <c r="S2106" s="13">
        <f t="shared" si="2806"/>
        <v>3.7052989700452128E-2</v>
      </c>
      <c r="T2106" s="13">
        <f t="shared" si="2807"/>
        <v>4.3154862387470821E-2</v>
      </c>
      <c r="U2106" s="13">
        <f t="shared" si="2808"/>
        <v>9.4725985211395788E-2</v>
      </c>
      <c r="V2106" s="13">
        <f t="shared" si="2809"/>
        <v>5.5308054491972364E-3</v>
      </c>
      <c r="W2106" s="13">
        <f t="shared" si="2810"/>
        <v>6.5534363618227802E-3</v>
      </c>
      <c r="X2106" s="13">
        <f t="shared" si="2811"/>
        <v>1.1253629212715893E-2</v>
      </c>
      <c r="Y2106" s="13">
        <f t="shared" si="2812"/>
        <v>9.662424678071305E-3</v>
      </c>
      <c r="Z2106" s="13">
        <f t="shared" si="2813"/>
        <v>6.9308623083260537E-2</v>
      </c>
      <c r="AA2106" s="13">
        <f t="shared" si="2814"/>
        <v>5.4221482975879857E-2</v>
      </c>
      <c r="AB2106" s="13">
        <f t="shared" si="2815"/>
        <v>2.1209260012075553E-2</v>
      </c>
      <c r="AC2106" s="13">
        <f t="shared" si="2816"/>
        <v>4.6438270311907658E-4</v>
      </c>
      <c r="AD2106" s="13">
        <f t="shared" si="2817"/>
        <v>1.2817201609214594E-3</v>
      </c>
      <c r="AE2106" s="13">
        <f t="shared" si="2818"/>
        <v>2.2009832169119807E-3</v>
      </c>
      <c r="AF2106" s="13">
        <f t="shared" si="2819"/>
        <v>1.8897756580677908E-3</v>
      </c>
      <c r="AG2106" s="13">
        <f t="shared" si="2820"/>
        <v>1.081714151016588E-3</v>
      </c>
      <c r="AH2106" s="13">
        <f t="shared" si="2821"/>
        <v>2.975437245284978E-2</v>
      </c>
      <c r="AI2106" s="13">
        <f t="shared" si="2822"/>
        <v>2.3277423899650873E-2</v>
      </c>
      <c r="AJ2106" s="13">
        <f t="shared" si="2823"/>
        <v>9.105190577664863E-3</v>
      </c>
      <c r="AK2106" s="13">
        <f t="shared" si="2824"/>
        <v>2.3743891882251479E-3</v>
      </c>
      <c r="AL2106" s="13">
        <f t="shared" si="2825"/>
        <v>2.4954200620451741E-5</v>
      </c>
      <c r="AM2106" s="13">
        <f t="shared" si="2826"/>
        <v>2.0054291888545634E-4</v>
      </c>
      <c r="AN2106" s="13">
        <f t="shared" si="2827"/>
        <v>3.4437439013216669E-4</v>
      </c>
      <c r="AO2106" s="13">
        <f t="shared" si="2828"/>
        <v>2.9568164569958874E-4</v>
      </c>
      <c r="AP2106" s="13">
        <f t="shared" si="2829"/>
        <v>1.6924920108037751E-4</v>
      </c>
      <c r="AQ2106" s="13">
        <f t="shared" si="2830"/>
        <v>7.2659122952755531E-5</v>
      </c>
      <c r="AR2106" s="13">
        <f t="shared" si="2831"/>
        <v>1.0218903688210535E-2</v>
      </c>
      <c r="AS2106" s="13">
        <f t="shared" si="2832"/>
        <v>7.9944469780743078E-3</v>
      </c>
      <c r="AT2106" s="13">
        <f t="shared" si="2833"/>
        <v>3.1271056287072762E-3</v>
      </c>
      <c r="AU2106" s="13">
        <f t="shared" si="2834"/>
        <v>8.1546517142146223E-4</v>
      </c>
      <c r="AV2106" s="13">
        <f t="shared" si="2835"/>
        <v>1.5948856340911339E-4</v>
      </c>
      <c r="AW2106" s="13">
        <f t="shared" si="2836"/>
        <v>9.3121250058177812E-7</v>
      </c>
      <c r="AX2106" s="13">
        <f t="shared" si="2837"/>
        <v>2.6148103892783039E-5</v>
      </c>
      <c r="AY2106" s="13">
        <f t="shared" si="2838"/>
        <v>4.4901796489423342E-5</v>
      </c>
      <c r="AZ2106" s="13">
        <f t="shared" si="2839"/>
        <v>3.855291642263322E-5</v>
      </c>
      <c r="BA2106" s="13">
        <f t="shared" si="2840"/>
        <v>2.206782327800847E-5</v>
      </c>
      <c r="BB2106" s="13">
        <f t="shared" si="2841"/>
        <v>9.473774024463607E-6</v>
      </c>
      <c r="BC2106" s="13">
        <f t="shared" si="2842"/>
        <v>3.253692695864335E-6</v>
      </c>
      <c r="BD2106" s="13">
        <f t="shared" si="2843"/>
        <v>2.9246679837952529E-3</v>
      </c>
      <c r="BE2106" s="13">
        <f t="shared" si="2844"/>
        <v>2.2880246099096935E-3</v>
      </c>
      <c r="BF2106" s="13">
        <f t="shared" si="2845"/>
        <v>8.9498306210454538E-4</v>
      </c>
      <c r="BG2106" s="13">
        <f t="shared" si="2846"/>
        <v>2.3338754836372248E-4</v>
      </c>
      <c r="BH2106" s="13">
        <f t="shared" si="2847"/>
        <v>4.5645903848010028E-5</v>
      </c>
      <c r="BI2106" s="13">
        <f t="shared" si="2848"/>
        <v>7.1419355581204326E-6</v>
      </c>
      <c r="BJ2106" s="14">
        <f t="shared" si="2849"/>
        <v>0.16768313380095792</v>
      </c>
      <c r="BK2106" s="14">
        <f t="shared" si="2850"/>
        <v>0.23556705872569264</v>
      </c>
      <c r="BL2106" s="14">
        <f t="shared" si="2851"/>
        <v>0.52548437834278294</v>
      </c>
      <c r="BM2106" s="14">
        <f t="shared" si="2852"/>
        <v>0.45406550295284609</v>
      </c>
      <c r="BN2106" s="14">
        <f t="shared" si="2853"/>
        <v>0.54393372041585897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1.8147</v>
      </c>
      <c r="F2119" s="10">
        <f>VLOOKUP(B2119,home!$B$2:$E$405,3,FALSE)</f>
        <v>0.8266</v>
      </c>
      <c r="G2119" s="10">
        <f>VLOOKUP(C2119,away!$B$2:$E$405,4,FALSE)</f>
        <v>1.1415</v>
      </c>
      <c r="H2119" s="10">
        <f>VLOOKUP(A2119,away!$A$2:$E$405,3,FALSE)</f>
        <v>1.2371000000000001</v>
      </c>
      <c r="I2119" s="10">
        <f>VLOOKUP(C2119,away!$B$2:$E$405,3,FALSE)</f>
        <v>0.46189999999999998</v>
      </c>
      <c r="J2119" s="10">
        <f>VLOOKUP(B2119,home!$B$2:$E$405,4,FALSE)</f>
        <v>0.75060000000000004</v>
      </c>
      <c r="K2119" s="12">
        <f t="shared" si="2798"/>
        <v>1.71228540933</v>
      </c>
      <c r="L2119" s="12">
        <f t="shared" si="2799"/>
        <v>0.42890521739400006</v>
      </c>
      <c r="M2119" s="13">
        <f t="shared" si="2800"/>
        <v>0.1175148433816644</v>
      </c>
      <c r="N2119" s="13">
        <f t="shared" si="2801"/>
        <v>0.20121895170212409</v>
      </c>
      <c r="O2119" s="13">
        <f t="shared" si="2802"/>
        <v>5.0402729447634631E-2</v>
      </c>
      <c r="P2119" s="13">
        <f t="shared" si="2803"/>
        <v>8.6303858223592322E-2</v>
      </c>
      <c r="Q2119" s="13">
        <f t="shared" si="2804"/>
        <v>0.17227213754011256</v>
      </c>
      <c r="R2119" s="13">
        <f t="shared" si="2805"/>
        <v>1.080899681549435E-2</v>
      </c>
      <c r="S2119" s="13">
        <f t="shared" si="2806"/>
        <v>1.5845564121817306E-2</v>
      </c>
      <c r="T2119" s="13">
        <f t="shared" si="2807"/>
        <v>7.3888418602571046E-2</v>
      </c>
      <c r="U2119" s="13">
        <f t="shared" si="2808"/>
        <v>1.8508087536665413E-2</v>
      </c>
      <c r="V2119" s="13">
        <f t="shared" si="2809"/>
        <v>1.2930123738597672E-3</v>
      </c>
      <c r="W2119" s="13">
        <f t="shared" si="2810"/>
        <v>9.8326355848008529E-2</v>
      </c>
      <c r="X2119" s="13">
        <f t="shared" si="2811"/>
        <v>4.2172687030549896E-2</v>
      </c>
      <c r="Y2119" s="13">
        <f t="shared" si="2812"/>
        <v>9.0440427494635663E-3</v>
      </c>
      <c r="Z2119" s="13">
        <f t="shared" si="2813"/>
        <v>1.5453450429868867E-3</v>
      </c>
      <c r="AA2119" s="13">
        <f t="shared" si="2814"/>
        <v>2.6460717694868877E-3</v>
      </c>
      <c r="AB2119" s="13">
        <f t="shared" si="2815"/>
        <v>2.265415041466207E-3</v>
      </c>
      <c r="AC2119" s="13">
        <f t="shared" si="2816"/>
        <v>5.9349926243208635E-5</v>
      </c>
      <c r="AD2119" s="13">
        <f t="shared" si="2817"/>
        <v>4.2090696117783655E-2</v>
      </c>
      <c r="AE2119" s="13">
        <f t="shared" si="2818"/>
        <v>1.8052919168662793E-2</v>
      </c>
      <c r="AF2119" s="13">
        <f t="shared" si="2819"/>
        <v>3.871495610315813E-3</v>
      </c>
      <c r="AG2119" s="13">
        <f t="shared" si="2820"/>
        <v>5.5350155546080699E-4</v>
      </c>
      <c r="AH2119" s="13">
        <f t="shared" si="2821"/>
        <v>1.6570163790275769E-4</v>
      </c>
      <c r="AI2119" s="13">
        <f t="shared" si="2822"/>
        <v>2.8372849688297489E-4</v>
      </c>
      <c r="AJ2119" s="13">
        <f t="shared" si="2823"/>
        <v>2.4291208271192522E-4</v>
      </c>
      <c r="AK2119" s="13">
        <f t="shared" si="2824"/>
        <v>1.3864493832586384E-4</v>
      </c>
      <c r="AL2119" s="13">
        <f t="shared" si="2825"/>
        <v>1.7434827712577212E-6</v>
      </c>
      <c r="AM2119" s="13">
        <f t="shared" si="2826"/>
        <v>1.4414256966204747E-2</v>
      </c>
      <c r="AN2119" s="13">
        <f t="shared" si="2827"/>
        <v>6.1823500176630261E-3</v>
      </c>
      <c r="AO2119" s="13">
        <f t="shared" si="2828"/>
        <v>1.3258210891657803E-3</v>
      </c>
      <c r="AP2119" s="13">
        <f t="shared" si="2829"/>
        <v>1.8955052749139968E-4</v>
      </c>
      <c r="AQ2119" s="13">
        <f t="shared" si="2830"/>
        <v>2.0324802550211533E-5</v>
      </c>
      <c r="AR2119" s="13">
        <f t="shared" si="2831"/>
        <v>1.4214059405444835E-5</v>
      </c>
      <c r="AS2119" s="13">
        <f t="shared" si="2832"/>
        <v>2.4338526527293048E-5</v>
      </c>
      <c r="AT2119" s="13">
        <f t="shared" si="2833"/>
        <v>2.0837251928637525E-5</v>
      </c>
      <c r="AU2119" s="13">
        <f t="shared" si="2834"/>
        <v>1.1893107482646474E-5</v>
      </c>
      <c r="AV2119" s="13">
        <f t="shared" si="2835"/>
        <v>5.0910986035322547E-6</v>
      </c>
      <c r="AW2119" s="13">
        <f t="shared" si="2836"/>
        <v>3.556744303195256E-8</v>
      </c>
      <c r="AX2119" s="13">
        <f t="shared" si="2837"/>
        <v>4.1135536482609534E-3</v>
      </c>
      <c r="AY2119" s="13">
        <f t="shared" si="2838"/>
        <v>1.7643246217692462E-3</v>
      </c>
      <c r="AZ2119" s="13">
        <f t="shared" si="2839"/>
        <v>3.7836401772676272E-4</v>
      </c>
      <c r="BA2119" s="13">
        <f t="shared" si="2840"/>
        <v>5.4094100425721498E-5</v>
      </c>
      <c r="BB2119" s="13">
        <f t="shared" si="2841"/>
        <v>5.8003104757067357E-6</v>
      </c>
      <c r="BC2119" s="13">
        <f t="shared" si="2842"/>
        <v>4.9755668510713877E-7</v>
      </c>
      <c r="BD2119" s="13">
        <f t="shared" si="2843"/>
        <v>1.0160807065572579E-6</v>
      </c>
      <c r="BE2119" s="13">
        <f t="shared" si="2844"/>
        <v>1.7398201685397103E-6</v>
      </c>
      <c r="BF2119" s="13">
        <f t="shared" si="2845"/>
        <v>1.489534344724304E-6</v>
      </c>
      <c r="BG2119" s="13">
        <f t="shared" si="2846"/>
        <v>8.5016930838911569E-7</v>
      </c>
      <c r="BH2119" s="13">
        <f t="shared" si="2847"/>
        <v>3.6393312555371524E-7</v>
      </c>
      <c r="BI2119" s="13">
        <f t="shared" si="2848"/>
        <v>1.2463147617149776E-7</v>
      </c>
      <c r="BJ2119" s="14">
        <f t="shared" si="2849"/>
        <v>0.68994014358347133</v>
      </c>
      <c r="BK2119" s="14">
        <f t="shared" si="2850"/>
        <v>0.22278269613171753</v>
      </c>
      <c r="BL2119" s="14">
        <f t="shared" si="2851"/>
        <v>8.554424597964852E-2</v>
      </c>
      <c r="BM2119" s="14">
        <f t="shared" si="2852"/>
        <v>0.35952662457287582</v>
      </c>
      <c r="BN2119" s="14">
        <f t="shared" si="2853"/>
        <v>0.63852151711062233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1.8147</v>
      </c>
      <c r="F2120" s="10">
        <f>VLOOKUP(B2120,home!$B$2:$E$405,3,FALSE)</f>
        <v>1.0627</v>
      </c>
      <c r="G2120" s="10">
        <f>VLOOKUP(C2120,away!$B$2:$E$405,4,FALSE)</f>
        <v>0.8266</v>
      </c>
      <c r="H2120" s="10">
        <f>VLOOKUP(A2120,away!$A$2:$E$405,3,FALSE)</f>
        <v>1.2371000000000001</v>
      </c>
      <c r="I2120" s="10">
        <f>VLOOKUP(C2120,away!$B$2:$E$405,3,FALSE)</f>
        <v>1.0392999999999999</v>
      </c>
      <c r="J2120" s="10">
        <f>VLOOKUP(B2120,home!$B$2:$E$405,4,FALSE)</f>
        <v>1.6167</v>
      </c>
      <c r="K2120" s="12">
        <f t="shared" si="2798"/>
        <v>1.594082964954</v>
      </c>
      <c r="L2120" s="12">
        <f t="shared" si="2799"/>
        <v>2.0786203391010001</v>
      </c>
      <c r="M2120" s="13">
        <f t="shared" si="2800"/>
        <v>2.540769230748726E-2</v>
      </c>
      <c r="N2120" s="13">
        <f t="shared" si="2801"/>
        <v>4.0501969486158231E-2</v>
      </c>
      <c r="O2120" s="13">
        <f t="shared" si="2802"/>
        <v>5.2812945999963043E-2</v>
      </c>
      <c r="P2120" s="13">
        <f t="shared" si="2803"/>
        <v>8.4188217547576577E-2</v>
      </c>
      <c r="Q2120" s="13">
        <f t="shared" si="2804"/>
        <v>3.2281749802485778E-2</v>
      </c>
      <c r="R2120" s="13">
        <f t="shared" si="2805"/>
        <v>5.4889031861683001E-2</v>
      </c>
      <c r="S2120" s="13">
        <f t="shared" si="2806"/>
        <v>6.9739273130970836E-2</v>
      </c>
      <c r="T2120" s="13">
        <f t="shared" si="2807"/>
        <v>6.7101501721216636E-2</v>
      </c>
      <c r="U2120" s="13">
        <f t="shared" si="2808"/>
        <v>8.7497670653526205E-2</v>
      </c>
      <c r="V2120" s="13">
        <f t="shared" si="2809"/>
        <v>2.5675623599453846E-2</v>
      </c>
      <c r="W2120" s="13">
        <f t="shared" si="2810"/>
        <v>1.7153262479683243E-2</v>
      </c>
      <c r="X2120" s="13">
        <f t="shared" si="2811"/>
        <v>3.5655120272207651E-2</v>
      </c>
      <c r="Y2120" s="13">
        <f t="shared" si="2812"/>
        <v>3.7056729095451608E-2</v>
      </c>
      <c r="Z2120" s="13">
        <f t="shared" si="2813"/>
        <v>3.8031152673752379E-2</v>
      </c>
      <c r="AA2120" s="13">
        <f t="shared" si="2814"/>
        <v>6.0624812614793439E-2</v>
      </c>
      <c r="AB2120" s="13">
        <f t="shared" si="2815"/>
        <v>4.8320490521385304E-2</v>
      </c>
      <c r="AC2120" s="13">
        <f t="shared" si="2816"/>
        <v>5.3172503800736895E-3</v>
      </c>
      <c r="AD2120" s="13">
        <f t="shared" si="2817"/>
        <v>6.8359308780619197E-3</v>
      </c>
      <c r="AE2120" s="13">
        <f t="shared" si="2818"/>
        <v>1.4209304959828065E-2</v>
      </c>
      <c r="AF2120" s="13">
        <f t="shared" si="2819"/>
        <v>1.476787514699367E-2</v>
      </c>
      <c r="AG2120" s="13">
        <f t="shared" si="2820"/>
        <v>1.0232268548615074E-2</v>
      </c>
      <c r="AH2120" s="13">
        <f t="shared" si="2821"/>
        <v>1.9763081866779265E-2</v>
      </c>
      <c r="AI2120" s="13">
        <f t="shared" si="2822"/>
        <v>3.1503992138824127E-2</v>
      </c>
      <c r="AJ2120" s="13">
        <f t="shared" si="2823"/>
        <v>2.5109988598272136E-2</v>
      </c>
      <c r="AK2120" s="13">
        <f t="shared" si="2824"/>
        <v>1.3342468358231595E-2</v>
      </c>
      <c r="AL2120" s="13">
        <f t="shared" si="2825"/>
        <v>7.0474693464492582E-4</v>
      </c>
      <c r="AM2120" s="13">
        <f t="shared" si="2826"/>
        <v>2.1794081924643078E-3</v>
      </c>
      <c r="AN2120" s="13">
        <f t="shared" si="2827"/>
        <v>4.5301621960596571E-3</v>
      </c>
      <c r="AO2120" s="13">
        <f t="shared" si="2828"/>
        <v>4.7082436400780288E-3</v>
      </c>
      <c r="AP2120" s="13">
        <f t="shared" si="2829"/>
        <v>3.2622169972363743E-3</v>
      </c>
      <c r="AQ2120" s="13">
        <f t="shared" si="2830"/>
        <v>1.6952276502541291E-3</v>
      </c>
      <c r="AR2120" s="13">
        <f t="shared" si="2831"/>
        <v>8.2159887863211076E-3</v>
      </c>
      <c r="AS2120" s="13">
        <f t="shared" si="2832"/>
        <v>1.3096967764527566E-2</v>
      </c>
      <c r="AT2120" s="13">
        <f t="shared" si="2833"/>
        <v>1.0438826602992533E-2</v>
      </c>
      <c r="AU2120" s="13">
        <f t="shared" si="2834"/>
        <v>5.5467852206463435E-3</v>
      </c>
      <c r="AV2120" s="13">
        <f t="shared" si="2835"/>
        <v>2.2105089576227384E-3</v>
      </c>
      <c r="AW2120" s="13">
        <f t="shared" si="2836"/>
        <v>6.4865950756433241E-5</v>
      </c>
      <c r="AX2120" s="13">
        <f t="shared" si="2837"/>
        <v>5.7902624554809082E-4</v>
      </c>
      <c r="AY2120" s="13">
        <f t="shared" si="2838"/>
        <v>1.2035757308695514E-3</v>
      </c>
      <c r="AZ2120" s="13">
        <f t="shared" si="2839"/>
        <v>1.2508884969169008E-3</v>
      </c>
      <c r="BA2120" s="13">
        <f t="shared" si="2840"/>
        <v>8.6670742387964968E-4</v>
      </c>
      <c r="BB2120" s="13">
        <f t="shared" si="2841"/>
        <v>4.5038891983151784E-4</v>
      </c>
      <c r="BC2120" s="13">
        <f t="shared" si="2842"/>
        <v>1.8723751385350452E-4</v>
      </c>
      <c r="BD2120" s="13">
        <f t="shared" si="2843"/>
        <v>2.8463202328454637E-3</v>
      </c>
      <c r="BE2120" s="13">
        <f t="shared" si="2844"/>
        <v>4.5372705959828563E-3</v>
      </c>
      <c r="BF2120" s="13">
        <f t="shared" si="2845"/>
        <v>3.6163928822214777E-3</v>
      </c>
      <c r="BG2120" s="13">
        <f t="shared" si="2846"/>
        <v>1.9216100960433849E-3</v>
      </c>
      <c r="BH2120" s="13">
        <f t="shared" si="2847"/>
        <v>7.6580147984659527E-4</v>
      </c>
      <c r="BI2120" s="13">
        <f t="shared" si="2848"/>
        <v>2.4415021871200413E-4</v>
      </c>
      <c r="BJ2120" s="14">
        <f t="shared" si="2849"/>
        <v>0.29670879539769368</v>
      </c>
      <c r="BK2120" s="14">
        <f t="shared" si="2850"/>
        <v>0.21223637963107669</v>
      </c>
      <c r="BL2120" s="14">
        <f t="shared" si="2851"/>
        <v>0.44730510545122026</v>
      </c>
      <c r="BM2120" s="14">
        <f t="shared" si="2852"/>
        <v>0.70306111636827584</v>
      </c>
      <c r="BN2120" s="14">
        <f t="shared" si="2853"/>
        <v>0.29008160700535385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1.5906</v>
      </c>
      <c r="F2121" s="10">
        <f>VLOOKUP(B2121,home!$B$2:$E$405,3,FALSE)</f>
        <v>0.55879999999999996</v>
      </c>
      <c r="G2121" s="10">
        <f>VLOOKUP(C2121,away!$B$2:$E$405,4,FALSE)</f>
        <v>0.9879</v>
      </c>
      <c r="H2121" s="10">
        <f>VLOOKUP(A2121,away!$A$2:$E$405,3,FALSE)</f>
        <v>1.1812</v>
      </c>
      <c r="I2121" s="10">
        <f>VLOOKUP(C2121,away!$B$2:$E$405,3,FALSE)</f>
        <v>1.0885</v>
      </c>
      <c r="J2121" s="10">
        <f>VLOOKUP(B2121,home!$B$2:$E$405,4,FALSE)</f>
        <v>1.6932</v>
      </c>
      <c r="K2121" s="12">
        <f t="shared" si="2798"/>
        <v>0.87807246991200005</v>
      </c>
      <c r="L2121" s="12">
        <f t="shared" si="2799"/>
        <v>2.17700853384</v>
      </c>
      <c r="M2121" s="13">
        <f t="shared" si="2800"/>
        <v>4.7118903807737304E-2</v>
      </c>
      <c r="N2121" s="13">
        <f t="shared" si="2801"/>
        <v>4.1373812246005844E-2</v>
      </c>
      <c r="O2121" s="13">
        <f t="shared" si="2802"/>
        <v>0.10257825569463017</v>
      </c>
      <c r="P2121" s="13">
        <f t="shared" si="2803"/>
        <v>9.0071142337048604E-2</v>
      </c>
      <c r="Q2121" s="13">
        <f t="shared" si="2804"/>
        <v>1.8164602754262849E-2</v>
      </c>
      <c r="R2121" s="13">
        <f t="shared" si="2805"/>
        <v>0.11165686901681576</v>
      </c>
      <c r="S2121" s="13">
        <f t="shared" si="2806"/>
        <v>4.304435176911247E-2</v>
      </c>
      <c r="T2121" s="13">
        <f t="shared" si="2807"/>
        <v>3.954449520984378E-2</v>
      </c>
      <c r="U2121" s="13">
        <f t="shared" si="2808"/>
        <v>9.8042822760236098E-2</v>
      </c>
      <c r="V2121" s="13">
        <f t="shared" si="2809"/>
        <v>9.1424828623667721E-3</v>
      </c>
      <c r="W2121" s="13">
        <f t="shared" si="2810"/>
        <v>5.3166125351352999E-3</v>
      </c>
      <c r="X2121" s="13">
        <f t="shared" si="2811"/>
        <v>1.1574310860110263E-2</v>
      </c>
      <c r="Y2121" s="13">
        <f t="shared" si="2812"/>
        <v>1.2598686757888521E-2</v>
      </c>
      <c r="Z2121" s="13">
        <f t="shared" si="2813"/>
        <v>8.1025985570487666E-2</v>
      </c>
      <c r="AA2121" s="13">
        <f t="shared" si="2814"/>
        <v>7.11466872769322E-2</v>
      </c>
      <c r="AB2121" s="13">
        <f t="shared" si="2815"/>
        <v>3.1235973711656252E-2</v>
      </c>
      <c r="AC2121" s="13">
        <f t="shared" si="2816"/>
        <v>1.092281717984072E-3</v>
      </c>
      <c r="AD2121" s="13">
        <f t="shared" si="2817"/>
        <v>1.1670927750728379E-3</v>
      </c>
      <c r="AE2121" s="13">
        <f t="shared" si="2818"/>
        <v>2.5407709311165757E-3</v>
      </c>
      <c r="AF2121" s="13">
        <f t="shared" si="2819"/>
        <v>2.7656399997866947E-3</v>
      </c>
      <c r="AG2121" s="13">
        <f t="shared" si="2820"/>
        <v>2.0069406270216304E-3</v>
      </c>
      <c r="AH2121" s="13">
        <f t="shared" si="2821"/>
        <v>4.4098565512437078E-2</v>
      </c>
      <c r="AI2121" s="13">
        <f t="shared" si="2822"/>
        <v>3.8721736339081769E-2</v>
      </c>
      <c r="AJ2121" s="13">
        <f t="shared" si="2823"/>
        <v>1.7000245333269385E-2</v>
      </c>
      <c r="AK2121" s="13">
        <f t="shared" si="2824"/>
        <v>4.9758158029646017E-3</v>
      </c>
      <c r="AL2121" s="13">
        <f t="shared" si="2825"/>
        <v>8.3518973611218986E-5</v>
      </c>
      <c r="AM2121" s="13">
        <f t="shared" si="2826"/>
        <v>2.0495840712493152E-4</v>
      </c>
      <c r="AN2121" s="13">
        <f t="shared" si="2827"/>
        <v>4.4619620139322886E-4</v>
      </c>
      <c r="AO2121" s="13">
        <f t="shared" si="2828"/>
        <v>4.8568646910002546E-4</v>
      </c>
      <c r="AP2121" s="13">
        <f t="shared" si="2829"/>
        <v>3.5244786266712429E-4</v>
      </c>
      <c r="AQ2121" s="13">
        <f t="shared" si="2830"/>
        <v>1.9182050118999943E-4</v>
      </c>
      <c r="AR2121" s="13">
        <f t="shared" si="2831"/>
        <v>1.9200590690135581E-2</v>
      </c>
      <c r="AS2121" s="13">
        <f t="shared" si="2832"/>
        <v>1.6859510091056702E-2</v>
      </c>
      <c r="AT2121" s="13">
        <f t="shared" si="2833"/>
        <v>7.4019358335802223E-3</v>
      </c>
      <c r="AU2121" s="13">
        <f t="shared" si="2834"/>
        <v>2.1664786931739751E-3</v>
      </c>
      <c r="AV2121" s="13">
        <f t="shared" si="2835"/>
        <v>4.7558132428174857E-4</v>
      </c>
      <c r="AW2121" s="13">
        <f t="shared" si="2836"/>
        <v>4.434790823536983E-6</v>
      </c>
      <c r="AX2121" s="13">
        <f t="shared" si="2837"/>
        <v>2.9994722462236301E-5</v>
      </c>
      <c r="AY2121" s="13">
        <f t="shared" si="2838"/>
        <v>6.5298766770450746E-5</v>
      </c>
      <c r="AZ2121" s="13">
        <f t="shared" si="2839"/>
        <v>7.1077986254249571E-5</v>
      </c>
      <c r="BA2121" s="13">
        <f t="shared" si="2840"/>
        <v>5.1579127547887849E-5</v>
      </c>
      <c r="BB2121" s="13">
        <f t="shared" si="2841"/>
        <v>2.8072050209943413E-5</v>
      </c>
      <c r="BC2121" s="13">
        <f t="shared" si="2842"/>
        <v>1.2222618573886363E-5</v>
      </c>
      <c r="BD2121" s="13">
        <f t="shared" si="2843"/>
        <v>6.9666416311990002E-3</v>
      </c>
      <c r="BE2121" s="13">
        <f t="shared" si="2844"/>
        <v>6.1172162240986719E-3</v>
      </c>
      <c r="BF2121" s="13">
        <f t="shared" si="2845"/>
        <v>2.6856795794400392E-3</v>
      </c>
      <c r="BG2121" s="13">
        <f t="shared" si="2846"/>
        <v>7.8607376723704569E-4</v>
      </c>
      <c r="BH2121" s="13">
        <f t="shared" si="2847"/>
        <v>1.7255743358271579E-4</v>
      </c>
      <c r="BI2121" s="13">
        <f t="shared" si="2848"/>
        <v>3.0303586381530244E-5</v>
      </c>
      <c r="BJ2121" s="14">
        <f t="shared" si="2849"/>
        <v>0.13899231940953824</v>
      </c>
      <c r="BK2121" s="14">
        <f t="shared" si="2850"/>
        <v>0.19061798023463089</v>
      </c>
      <c r="BL2121" s="14">
        <f t="shared" si="2851"/>
        <v>0.58231954030219035</v>
      </c>
      <c r="BM2121" s="14">
        <f t="shared" si="2852"/>
        <v>0.5819313756843999</v>
      </c>
      <c r="BN2121" s="14">
        <f t="shared" si="2853"/>
        <v>0.4109635858565005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1.5906</v>
      </c>
      <c r="F2122" s="10">
        <f>VLOOKUP(B2122,home!$B$2:$E$405,3,FALSE)</f>
        <v>0.94299999999999995</v>
      </c>
      <c r="G2122" s="10">
        <f>VLOOKUP(C2122,away!$B$2:$E$405,4,FALSE)</f>
        <v>1.0216000000000001</v>
      </c>
      <c r="H2122" s="10">
        <f>VLOOKUP(A2122,away!$A$2:$E$405,3,FALSE)</f>
        <v>1.1812</v>
      </c>
      <c r="I2122" s="10">
        <f>VLOOKUP(C2122,away!$B$2:$E$405,3,FALSE)</f>
        <v>1.0582</v>
      </c>
      <c r="J2122" s="10">
        <f>VLOOKUP(B2122,home!$B$2:$E$405,4,FALSE)</f>
        <v>0.95240000000000002</v>
      </c>
      <c r="K2122" s="12">
        <f t="shared" si="2798"/>
        <v>1.5323344132800001</v>
      </c>
      <c r="L2122" s="12">
        <f t="shared" si="2799"/>
        <v>1.1904484180160002</v>
      </c>
      <c r="M2122" s="13">
        <f t="shared" si="2800"/>
        <v>6.5691690933716379E-2</v>
      </c>
      <c r="N2122" s="13">
        <f t="shared" si="2801"/>
        <v>0.10066163868428739</v>
      </c>
      <c r="O2122" s="13">
        <f t="shared" si="2802"/>
        <v>7.8202569548838682E-2</v>
      </c>
      <c r="P2122" s="13">
        <f t="shared" si="2803"/>
        <v>0.11983248852660813</v>
      </c>
      <c r="Q2122" s="13">
        <f t="shared" si="2804"/>
        <v>7.712364652654545E-2</v>
      </c>
      <c r="R2122" s="13">
        <f t="shared" si="2805"/>
        <v>4.6548062602100627E-2</v>
      </c>
      <c r="S2122" s="13">
        <f t="shared" si="2806"/>
        <v>5.4648560199831407E-2</v>
      </c>
      <c r="T2122" s="13">
        <f t="shared" si="2807"/>
        <v>9.1811722999151218E-2</v>
      </c>
      <c r="U2122" s="13">
        <f t="shared" si="2808"/>
        <v>7.1327198196710573E-2</v>
      </c>
      <c r="V2122" s="13">
        <f t="shared" si="2809"/>
        <v>1.1076443898699169E-2</v>
      </c>
      <c r="W2122" s="13">
        <f t="shared" si="2810"/>
        <v>3.9393072550089371E-2</v>
      </c>
      <c r="X2122" s="13">
        <f t="shared" si="2811"/>
        <v>4.6895420898043418E-2</v>
      </c>
      <c r="Y2122" s="13">
        <f t="shared" si="2812"/>
        <v>2.7913289810135133E-2</v>
      </c>
      <c r="Z2122" s="13">
        <f t="shared" si="2813"/>
        <v>1.8471022495460142E-2</v>
      </c>
      <c r="AA2122" s="13">
        <f t="shared" si="2814"/>
        <v>2.8303783418262604E-2</v>
      </c>
      <c r="AB2122" s="13">
        <f t="shared" si="2815"/>
        <v>2.1685430678913816E-2</v>
      </c>
      <c r="AC2122" s="13">
        <f t="shared" si="2816"/>
        <v>1.2628288843882902E-3</v>
      </c>
      <c r="AD2122" s="13">
        <f t="shared" si="2817"/>
        <v>1.5090840178334418E-2</v>
      </c>
      <c r="AE2122" s="13">
        <f t="shared" si="2818"/>
        <v>1.7964866816830502E-2</v>
      </c>
      <c r="AF2122" s="13">
        <f t="shared" si="2819"/>
        <v>1.0693123640982006E-2</v>
      </c>
      <c r="AG2122" s="13">
        <f t="shared" si="2820"/>
        <v>4.2432040406855066E-3</v>
      </c>
      <c r="AH2122" s="13">
        <f t="shared" si="2821"/>
        <v>5.4971998772146199E-3</v>
      </c>
      <c r="AI2122" s="13">
        <f t="shared" si="2822"/>
        <v>8.4235485485345523E-3</v>
      </c>
      <c r="AJ2122" s="13">
        <f t="shared" si="2823"/>
        <v>6.4538466614271466E-3</v>
      </c>
      <c r="AK2122" s="13">
        <f t="shared" si="2824"/>
        <v>3.2964837791123508E-3</v>
      </c>
      <c r="AL2122" s="13">
        <f t="shared" si="2825"/>
        <v>9.2144334023747766E-5</v>
      </c>
      <c r="AM2122" s="13">
        <f t="shared" si="2826"/>
        <v>4.6248427461140634E-3</v>
      </c>
      <c r="AN2122" s="13">
        <f t="shared" si="2827"/>
        <v>5.5056367306842609E-3</v>
      </c>
      <c r="AO2122" s="13">
        <f t="shared" si="2828"/>
        <v>3.2770882681069312E-3</v>
      </c>
      <c r="AP2122" s="13">
        <f t="shared" si="2829"/>
        <v>1.3004015148222301E-3</v>
      </c>
      <c r="AQ2122" s="13">
        <f t="shared" si="2830"/>
        <v>3.8701523152643349E-4</v>
      </c>
      <c r="AR2122" s="13">
        <f t="shared" si="2831"/>
        <v>1.308826579469579E-3</v>
      </c>
      <c r="AS2122" s="13">
        <f t="shared" si="2832"/>
        <v>2.0055600087367869E-3</v>
      </c>
      <c r="AT2122" s="13">
        <f t="shared" si="2833"/>
        <v>1.5365943096427583E-3</v>
      </c>
      <c r="AU2122" s="13">
        <f t="shared" si="2834"/>
        <v>7.8485877997194081E-4</v>
      </c>
      <c r="AV2122" s="13">
        <f t="shared" si="2835"/>
        <v>3.0066652952899015E-4</v>
      </c>
      <c r="AW2122" s="13">
        <f t="shared" si="2836"/>
        <v>4.6690687854580886E-6</v>
      </c>
      <c r="AX2122" s="13">
        <f t="shared" si="2837"/>
        <v>1.1811342826464934E-3</v>
      </c>
      <c r="AY2122" s="13">
        <f t="shared" si="2838"/>
        <v>1.4060794382409812E-3</v>
      </c>
      <c r="AZ2122" s="13">
        <f t="shared" si="2839"/>
        <v>8.3693252142940126E-4</v>
      </c>
      <c r="BA2122" s="13">
        <f t="shared" si="2840"/>
        <v>3.32108332040591E-4</v>
      </c>
      <c r="BB2122" s="13">
        <f t="shared" si="2841"/>
        <v>9.8839459621913507E-5</v>
      </c>
      <c r="BC2122" s="13">
        <f t="shared" si="2842"/>
        <v>2.3532655668892655E-5</v>
      </c>
      <c r="BD2122" s="13">
        <f t="shared" si="2843"/>
        <v>2.596817551644756E-4</v>
      </c>
      <c r="BE2122" s="13">
        <f t="shared" si="2844"/>
        <v>3.9791928993947737E-4</v>
      </c>
      <c r="BF2122" s="13">
        <f t="shared" si="2845"/>
        <v>3.0487271084110172E-4</v>
      </c>
      <c r="BG2122" s="13">
        <f t="shared" si="2846"/>
        <v>1.557223154972609E-4</v>
      </c>
      <c r="BH2122" s="13">
        <f t="shared" si="2847"/>
        <v>5.9654665738024578E-5</v>
      </c>
      <c r="BI2122" s="13">
        <f t="shared" si="2848"/>
        <v>1.8282179444618079E-5</v>
      </c>
      <c r="BJ2122" s="14">
        <f t="shared" si="2849"/>
        <v>0.45076443732598676</v>
      </c>
      <c r="BK2122" s="14">
        <f t="shared" si="2850"/>
        <v>0.25401023621550817</v>
      </c>
      <c r="BL2122" s="14">
        <f t="shared" si="2851"/>
        <v>0.27687076243509001</v>
      </c>
      <c r="BM2122" s="14">
        <f t="shared" si="2852"/>
        <v>0.51065495128049276</v>
      </c>
      <c r="BN2122" s="14">
        <f t="shared" si="2853"/>
        <v>0.48806009682209672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1.5906</v>
      </c>
      <c r="F2123" s="10">
        <f>VLOOKUP(B2123,home!$B$2:$E$405,3,FALSE)</f>
        <v>1.8075000000000001</v>
      </c>
      <c r="G2123" s="10">
        <f>VLOOKUP(C2123,away!$B$2:$E$405,4,FALSE)</f>
        <v>0.97799999999999998</v>
      </c>
      <c r="H2123" s="10">
        <f>VLOOKUP(A2123,away!$A$2:$E$405,3,FALSE)</f>
        <v>1.1812</v>
      </c>
      <c r="I2123" s="10">
        <f>VLOOKUP(C2123,away!$B$2:$E$405,3,FALSE)</f>
        <v>1.5051000000000001</v>
      </c>
      <c r="J2123" s="10">
        <f>VLOOKUP(B2123,home!$B$2:$E$405,4,FALSE)</f>
        <v>0.63490000000000002</v>
      </c>
      <c r="K2123" s="12">
        <f t="shared" si="2798"/>
        <v>2.811759291</v>
      </c>
      <c r="L2123" s="12">
        <f t="shared" si="2799"/>
        <v>1.1287405337880001</v>
      </c>
      <c r="M2123" s="13">
        <f t="shared" si="2800"/>
        <v>1.9438496474491966E-2</v>
      </c>
      <c r="N2123" s="13">
        <f t="shared" si="2801"/>
        <v>5.4656373065223529E-2</v>
      </c>
      <c r="O2123" s="13">
        <f t="shared" si="2802"/>
        <v>2.1941018886654215E-2</v>
      </c>
      <c r="P2123" s="13">
        <f t="shared" si="2803"/>
        <v>6.1692863708556471E-2</v>
      </c>
      <c r="Q2123" s="13">
        <f t="shared" si="2804"/>
        <v>7.684028238925221E-2</v>
      </c>
      <c r="R2123" s="13">
        <f t="shared" si="2805"/>
        <v>1.2382858684987341E-2</v>
      </c>
      <c r="S2123" s="13">
        <f t="shared" si="2806"/>
        <v>4.8949380390054038E-2</v>
      </c>
      <c r="T2123" s="13">
        <f t="shared" si="2807"/>
        <v>8.6732741360465188E-2</v>
      </c>
      <c r="U2123" s="13">
        <f t="shared" si="2808"/>
        <v>3.4817617956653196E-2</v>
      </c>
      <c r="V2123" s="13">
        <f t="shared" si="2809"/>
        <v>1.7261437072018621E-2</v>
      </c>
      <c r="W2123" s="13">
        <f t="shared" si="2810"/>
        <v>7.2018792643681204E-2</v>
      </c>
      <c r="X2123" s="13">
        <f t="shared" si="2811"/>
        <v>8.1290530451396004E-2</v>
      </c>
      <c r="Y2123" s="13">
        <f t="shared" si="2812"/>
        <v>4.5877958366809218E-2</v>
      </c>
      <c r="Z2123" s="13">
        <f t="shared" si="2813"/>
        <v>4.6590115073046594E-3</v>
      </c>
      <c r="AA2123" s="13">
        <f t="shared" si="2814"/>
        <v>1.3100018892539792E-2</v>
      </c>
      <c r="AB2123" s="13">
        <f t="shared" si="2815"/>
        <v>1.8417049916687144E-2</v>
      </c>
      <c r="AC2123" s="13">
        <f t="shared" si="2816"/>
        <v>3.4239642907030101E-3</v>
      </c>
      <c r="AD2123" s="13">
        <f t="shared" si="2817"/>
        <v>5.0624877335618268E-2</v>
      </c>
      <c r="AE2123" s="13">
        <f t="shared" si="2818"/>
        <v>5.7142351066757788E-2</v>
      </c>
      <c r="AF2123" s="13">
        <f t="shared" si="2819"/>
        <v>3.2249443922496755E-2</v>
      </c>
      <c r="AG2123" s="13">
        <f t="shared" si="2820"/>
        <v>1.2133751515815049E-2</v>
      </c>
      <c r="AH2123" s="13">
        <f t="shared" si="2821"/>
        <v>1.3147037839198747E-3</v>
      </c>
      <c r="AI2123" s="13">
        <f t="shared" si="2822"/>
        <v>3.6966305793495642E-3</v>
      </c>
      <c r="AJ2123" s="13">
        <f t="shared" si="2823"/>
        <v>5.1970176884404253E-3</v>
      </c>
      <c r="AK2123" s="13">
        <f t="shared" si="2824"/>
        <v>4.8709209236545703E-3</v>
      </c>
      <c r="AL2123" s="13">
        <f t="shared" si="2825"/>
        <v>4.3467181241408384E-4</v>
      </c>
      <c r="AM2123" s="13">
        <f t="shared" si="2826"/>
        <v>2.8468993840831989E-2</v>
      </c>
      <c r="AN2123" s="13">
        <f t="shared" si="2827"/>
        <v>3.2134107304307984E-2</v>
      </c>
      <c r="AO2123" s="13">
        <f t="shared" si="2828"/>
        <v>1.8135534715732739E-2</v>
      </c>
      <c r="AP2123" s="13">
        <f t="shared" si="2829"/>
        <v>6.8234377118556568E-3</v>
      </c>
      <c r="AQ2123" s="13">
        <f t="shared" si="2830"/>
        <v>1.9254726812872819E-3</v>
      </c>
      <c r="AR2123" s="13">
        <f t="shared" si="2831"/>
        <v>2.9679189016696469E-4</v>
      </c>
      <c r="AS2123" s="13">
        <f t="shared" si="2832"/>
        <v>8.3450735467041463E-4</v>
      </c>
      <c r="AT2123" s="13">
        <f t="shared" si="2833"/>
        <v>1.1732169039511853E-3</v>
      </c>
      <c r="AU2123" s="13">
        <f t="shared" si="2834"/>
        <v>1.0996011766810001E-3</v>
      </c>
      <c r="AV2123" s="13">
        <f t="shared" si="2835"/>
        <v>7.7295345623183361E-4</v>
      </c>
      <c r="AW2123" s="13">
        <f t="shared" si="2836"/>
        <v>3.8320506190158663E-5</v>
      </c>
      <c r="AX2123" s="13">
        <f t="shared" si="2837"/>
        <v>1.3341326322896861E-2</v>
      </c>
      <c r="AY2123" s="13">
        <f t="shared" si="2838"/>
        <v>1.5058895795146498E-2</v>
      </c>
      <c r="AZ2123" s="13">
        <f t="shared" si="2839"/>
        <v>8.498793039035767E-3</v>
      </c>
      <c r="BA2123" s="13">
        <f t="shared" si="2840"/>
        <v>3.197644063811656E-3</v>
      </c>
      <c r="BB2123" s="13">
        <f t="shared" si="2841"/>
        <v>9.0232761686269999E-4</v>
      </c>
      <c r="BC2123" s="13">
        <f t="shared" si="2842"/>
        <v>2.0369875118185171E-4</v>
      </c>
      <c r="BD2123" s="13">
        <f t="shared" si="2843"/>
        <v>5.5833506088501455E-5</v>
      </c>
      <c r="BE2123" s="13">
        <f t="shared" si="2844"/>
        <v>1.5699037949344903E-4</v>
      </c>
      <c r="BF2123" s="13">
        <f t="shared" si="2845"/>
        <v>2.2070957906916063E-4</v>
      </c>
      <c r="BG2123" s="13">
        <f t="shared" si="2846"/>
        <v>2.068607365201372E-4</v>
      </c>
      <c r="BH2123" s="13">
        <f t="shared" si="2847"/>
        <v>1.4541064946339971E-4</v>
      </c>
      <c r="BI2123" s="13">
        <f t="shared" si="2848"/>
        <v>8.1771948927811627E-5</v>
      </c>
      <c r="BJ2123" s="14">
        <f t="shared" si="2849"/>
        <v>0.6982573339604663</v>
      </c>
      <c r="BK2123" s="14">
        <f t="shared" si="2850"/>
        <v>0.1662597095433847</v>
      </c>
      <c r="BL2123" s="14">
        <f t="shared" si="2851"/>
        <v>0.12078248489414997</v>
      </c>
      <c r="BM2123" s="14">
        <f t="shared" si="2852"/>
        <v>0.7279860714071833</v>
      </c>
      <c r="BN2123" s="14">
        <f t="shared" si="2853"/>
        <v>0.24695189320916572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1.5906</v>
      </c>
      <c r="F2124" s="10">
        <f>VLOOKUP(B2124,home!$B$2:$E$405,3,FALSE)</f>
        <v>1.4670000000000001</v>
      </c>
      <c r="G2124" s="10">
        <f>VLOOKUP(C2124,away!$B$2:$E$405,4,FALSE)</f>
        <v>1.3360000000000001</v>
      </c>
      <c r="H2124" s="10">
        <f>VLOOKUP(A2124,away!$A$2:$E$405,3,FALSE)</f>
        <v>1.1812</v>
      </c>
      <c r="I2124" s="10">
        <f>VLOOKUP(C2124,away!$B$2:$E$405,3,FALSE)</f>
        <v>0.63490000000000002</v>
      </c>
      <c r="J2124" s="10">
        <f>VLOOKUP(B2124,home!$B$2:$E$405,4,FALSE)</f>
        <v>0.84660000000000002</v>
      </c>
      <c r="K2124" s="12">
        <f t="shared" si="2798"/>
        <v>3.1174360272000006</v>
      </c>
      <c r="L2124" s="12">
        <f t="shared" si="2799"/>
        <v>0.63490248880800004</v>
      </c>
      <c r="M2124" s="13">
        <f t="shared" si="2800"/>
        <v>2.3462813485999906E-2</v>
      </c>
      <c r="N2124" s="13">
        <f t="shared" si="2801"/>
        <v>7.3143820060730155E-2</v>
      </c>
      <c r="O2124" s="13">
        <f t="shared" si="2802"/>
        <v>1.4896598676699249E-2</v>
      </c>
      <c r="P2124" s="13">
        <f t="shared" si="2803"/>
        <v>4.6439193397482099E-2</v>
      </c>
      <c r="Q2124" s="13">
        <f t="shared" si="2804"/>
        <v>0.11401058991217718</v>
      </c>
      <c r="R2124" s="13">
        <f t="shared" si="2805"/>
        <v>4.7289437873051562E-3</v>
      </c>
      <c r="S2124" s="13">
        <f t="shared" si="2806"/>
        <v>2.2978901109787748E-2</v>
      </c>
      <c r="T2124" s="13">
        <f t="shared" si="2807"/>
        <v>7.2385607285709558E-2</v>
      </c>
      <c r="U2124" s="13">
        <f t="shared" si="2808"/>
        <v>1.4742179733148713E-2</v>
      </c>
      <c r="V2124" s="13">
        <f t="shared" si="2809"/>
        <v>5.053489018725041E-3</v>
      </c>
      <c r="W2124" s="13">
        <f t="shared" si="2810"/>
        <v>0.11847357349151535</v>
      </c>
      <c r="X2124" s="13">
        <f t="shared" si="2811"/>
        <v>7.5219166667740603E-2</v>
      </c>
      <c r="Y2124" s="13">
        <f t="shared" si="2812"/>
        <v>2.3878418061706132E-2</v>
      </c>
      <c r="Z2124" s="13">
        <f t="shared" si="2813"/>
        <v>1.0008060599977244E-3</v>
      </c>
      <c r="AA2124" s="13">
        <f t="shared" si="2814"/>
        <v>3.1199488676769914E-3</v>
      </c>
      <c r="AB2124" s="13">
        <f t="shared" si="2815"/>
        <v>4.8631205015590515E-3</v>
      </c>
      <c r="AC2124" s="13">
        <f t="shared" si="2816"/>
        <v>6.2513803495011389E-4</v>
      </c>
      <c r="AD2124" s="13">
        <f t="shared" si="2817"/>
        <v>9.2333446568394248E-2</v>
      </c>
      <c r="AE2124" s="13">
        <f t="shared" si="2818"/>
        <v>5.8622735026493997E-2</v>
      </c>
      <c r="AF2124" s="13">
        <f t="shared" si="2819"/>
        <v>1.860986018452648E-2</v>
      </c>
      <c r="AG2124" s="13">
        <f t="shared" si="2820"/>
        <v>3.938482182508256E-3</v>
      </c>
      <c r="AH2124" s="13">
        <f t="shared" si="2821"/>
        <v>1.5885356457667096E-4</v>
      </c>
      <c r="AI2124" s="13">
        <f t="shared" si="2822"/>
        <v>4.9521582526045591E-4</v>
      </c>
      <c r="AJ2124" s="13">
        <f t="shared" si="2823"/>
        <v>7.7190182745326278E-4</v>
      </c>
      <c r="AK2124" s="13">
        <f t="shared" si="2824"/>
        <v>8.0211818878810656E-4</v>
      </c>
      <c r="AL2124" s="13">
        <f t="shared" si="2825"/>
        <v>4.9492625635016517E-5</v>
      </c>
      <c r="AM2124" s="13">
        <f t="shared" si="2826"/>
        <v>5.7568722569571684E-2</v>
      </c>
      <c r="AN2124" s="13">
        <f t="shared" si="2827"/>
        <v>3.6550525236918346E-2</v>
      </c>
      <c r="AO2124" s="13">
        <f t="shared" si="2828"/>
        <v>1.1603009720079537E-2</v>
      </c>
      <c r="AP2124" s="13">
        <f t="shared" si="2829"/>
        <v>2.4555932496473044E-3</v>
      </c>
      <c r="AQ2124" s="13">
        <f t="shared" si="2830"/>
        <v>3.8976556642529949E-4</v>
      </c>
      <c r="AR2124" s="13">
        <f t="shared" si="2831"/>
        <v>2.0171304701150156E-5</v>
      </c>
      <c r="AS2124" s="13">
        <f t="shared" si="2832"/>
        <v>6.288275199099424E-5</v>
      </c>
      <c r="AT2124" s="13">
        <f t="shared" si="2833"/>
        <v>9.8016478273104014E-5</v>
      </c>
      <c r="AU2124" s="13">
        <f t="shared" si="2834"/>
        <v>1.0185336687594685E-4</v>
      </c>
      <c r="AV2124" s="13">
        <f t="shared" si="2835"/>
        <v>7.9380338847673989E-5</v>
      </c>
      <c r="AW2124" s="13">
        <f t="shared" si="2836"/>
        <v>2.721087911900756E-6</v>
      </c>
      <c r="AX2124" s="13">
        <f t="shared" si="2837"/>
        <v>2.9911134963044084E-2</v>
      </c>
      <c r="AY2124" s="13">
        <f t="shared" si="2838"/>
        <v>1.8990654031108674E-2</v>
      </c>
      <c r="AZ2124" s="13">
        <f t="shared" si="2839"/>
        <v>6.0286067542212884E-3</v>
      </c>
      <c r="BA2124" s="13">
        <f t="shared" si="2840"/>
        <v>1.2758591440999382E-3</v>
      </c>
      <c r="BB2124" s="13">
        <f t="shared" si="2841"/>
        <v>2.0251153648937387E-4</v>
      </c>
      <c r="BC2124" s="13">
        <f t="shared" si="2842"/>
        <v>2.5715015705887126E-5</v>
      </c>
      <c r="BD2124" s="13">
        <f t="shared" si="2843"/>
        <v>2.1344685928774563E-6</v>
      </c>
      <c r="BE2124" s="13">
        <f t="shared" si="2844"/>
        <v>6.6540692903630736E-6</v>
      </c>
      <c r="BF2124" s="13">
        <f t="shared" si="2845"/>
        <v>1.0371817666631495E-5</v>
      </c>
      <c r="BG2124" s="13">
        <f t="shared" si="2846"/>
        <v>1.0777826020502154E-5</v>
      </c>
      <c r="BH2124" s="13">
        <f t="shared" si="2847"/>
        <v>8.3997957828017596E-6</v>
      </c>
      <c r="BI2124" s="13">
        <f t="shared" si="2848"/>
        <v>5.2371651988857658E-6</v>
      </c>
      <c r="BJ2124" s="14">
        <f t="shared" si="2849"/>
        <v>0.81561779722881333</v>
      </c>
      <c r="BK2124" s="14">
        <f t="shared" si="2850"/>
        <v>0.11759968170368859</v>
      </c>
      <c r="BL2124" s="14">
        <f t="shared" si="2851"/>
        <v>4.4984760355708593E-2</v>
      </c>
      <c r="BM2124" s="14">
        <f t="shared" si="2852"/>
        <v>0.68353315308461771</v>
      </c>
      <c r="BN2124" s="14">
        <f t="shared" si="2853"/>
        <v>0.27668195932039374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1.2153</v>
      </c>
      <c r="F2125" s="10">
        <f>VLOOKUP(B2125,home!$B$2:$E$405,3,FALSE)</f>
        <v>1.0057</v>
      </c>
      <c r="G2125" s="10">
        <f>VLOOKUP(C2125,away!$B$2:$E$405,4,FALSE)</f>
        <v>0.36570000000000003</v>
      </c>
      <c r="H2125" s="10">
        <f>VLOOKUP(A2125,away!$A$2:$E$405,3,FALSE)</f>
        <v>0.91669999999999996</v>
      </c>
      <c r="I2125" s="10">
        <f>VLOOKUP(C2125,away!$B$2:$E$405,3,FALSE)</f>
        <v>0.48480000000000001</v>
      </c>
      <c r="J2125" s="10">
        <f>VLOOKUP(B2125,home!$B$2:$E$405,4,FALSE)</f>
        <v>1.2121</v>
      </c>
      <c r="K2125" s="12">
        <f t="shared" si="2798"/>
        <v>0.44696849069700001</v>
      </c>
      <c r="L2125" s="12">
        <f t="shared" si="2799"/>
        <v>0.53867682753599999</v>
      </c>
      <c r="M2125" s="13">
        <f t="shared" si="2800"/>
        <v>0.37319831753457644</v>
      </c>
      <c r="N2125" s="13">
        <f t="shared" si="2801"/>
        <v>0.16680788871908936</v>
      </c>
      <c r="O2125" s="13">
        <f t="shared" si="2802"/>
        <v>0.20103328573129839</v>
      </c>
      <c r="P2125" s="13">
        <f t="shared" si="2803"/>
        <v>8.9855544303177173E-2</v>
      </c>
      <c r="Q2125" s="13">
        <f t="shared" si="2804"/>
        <v>3.727893512856225E-2</v>
      </c>
      <c r="R2125" s="13">
        <f t="shared" si="2805"/>
        <v>5.4145986293436997E-2</v>
      </c>
      <c r="S2125" s="13">
        <f t="shared" si="2806"/>
        <v>5.4086650868088284E-3</v>
      </c>
      <c r="T2125" s="13">
        <f t="shared" si="2807"/>
        <v>2.0081298508974256E-2</v>
      </c>
      <c r="U2125" s="13">
        <f t="shared" si="2808"/>
        <v>2.4201549770877982E-2</v>
      </c>
      <c r="V2125" s="13">
        <f t="shared" si="2809"/>
        <v>1.4469475298441956E-4</v>
      </c>
      <c r="W2125" s="13">
        <f t="shared" si="2810"/>
        <v>5.5541697897349496E-3</v>
      </c>
      <c r="X2125" s="13">
        <f t="shared" si="2811"/>
        <v>2.9919025619307145E-3</v>
      </c>
      <c r="Y2125" s="13">
        <f t="shared" si="2812"/>
        <v>8.0583429017883383E-4</v>
      </c>
      <c r="Z2125" s="13">
        <f t="shared" si="2813"/>
        <v>9.7223960401187949E-3</v>
      </c>
      <c r="AA2125" s="13">
        <f t="shared" si="2814"/>
        <v>4.345604684010386E-3</v>
      </c>
      <c r="AB2125" s="13">
        <f t="shared" si="2815"/>
        <v>9.7117418338896796E-4</v>
      </c>
      <c r="AC2125" s="13">
        <f t="shared" si="2816"/>
        <v>2.1773989150594508E-6</v>
      </c>
      <c r="AD2125" s="13">
        <f t="shared" si="2817"/>
        <v>6.2063472199817599E-4</v>
      </c>
      <c r="AE2125" s="13">
        <f t="shared" si="2818"/>
        <v>3.343215431046647E-4</v>
      </c>
      <c r="AF2125" s="13">
        <f t="shared" si="2819"/>
        <v>9.0045634108280406E-5</v>
      </c>
      <c r="AG2125" s="13">
        <f t="shared" si="2820"/>
        <v>1.6168498838305307E-5</v>
      </c>
      <c r="AH2125" s="13">
        <f t="shared" si="2821"/>
        <v>1.30930736373494E-3</v>
      </c>
      <c r="AI2125" s="13">
        <f t="shared" si="2822"/>
        <v>5.85219136227074E-4</v>
      </c>
      <c r="AJ2125" s="13">
        <f t="shared" si="2823"/>
        <v>1.3078725702320864E-4</v>
      </c>
      <c r="AK2125" s="13">
        <f t="shared" si="2824"/>
        <v>1.9485927624688069E-5</v>
      </c>
      <c r="AL2125" s="13">
        <f t="shared" si="2825"/>
        <v>2.0970230087887535E-8</v>
      </c>
      <c r="AM2125" s="13">
        <f t="shared" si="2826"/>
        <v>5.5480832993135384E-5</v>
      </c>
      <c r="AN2125" s="13">
        <f t="shared" si="2827"/>
        <v>2.9886239105796806E-5</v>
      </c>
      <c r="AO2125" s="13">
        <f t="shared" si="2828"/>
        <v>8.0495122342464797E-6</v>
      </c>
      <c r="AP2125" s="13">
        <f t="shared" si="2829"/>
        <v>1.4453619045187046E-6</v>
      </c>
      <c r="AQ2125" s="13">
        <f t="shared" si="2830"/>
        <v>1.946457413418816E-7</v>
      </c>
      <c r="AR2125" s="13">
        <f t="shared" si="2831"/>
        <v>1.410587073932523E-4</v>
      </c>
      <c r="AS2125" s="13">
        <f t="shared" si="2832"/>
        <v>6.3048797543231716E-5</v>
      </c>
      <c r="AT2125" s="13">
        <f t="shared" si="2833"/>
        <v>1.4090412939079502E-5</v>
      </c>
      <c r="AU2125" s="13">
        <f t="shared" si="2834"/>
        <v>2.0993235348926156E-6</v>
      </c>
      <c r="AV2125" s="13">
        <f t="shared" si="2835"/>
        <v>2.3458286796891077E-7</v>
      </c>
      <c r="AW2125" s="13">
        <f t="shared" si="2836"/>
        <v>1.4025097754682692E-10</v>
      </c>
      <c r="AX2125" s="13">
        <f t="shared" si="2837"/>
        <v>4.1330306975923411E-6</v>
      </c>
      <c r="AY2125" s="13">
        <f t="shared" si="2838"/>
        <v>2.2263678642879428E-6</v>
      </c>
      <c r="AZ2125" s="13">
        <f t="shared" si="2839"/>
        <v>5.9964638903136434E-7</v>
      </c>
      <c r="BA2125" s="13">
        <f t="shared" si="2840"/>
        <v>1.0767187149561114E-7</v>
      </c>
      <c r="BB2125" s="13">
        <f t="shared" si="2841"/>
        <v>1.4500085538029915E-8</v>
      </c>
      <c r="BC2125" s="13">
        <f t="shared" si="2842"/>
        <v>1.5621720153253183E-9</v>
      </c>
      <c r="BD2125" s="13">
        <f t="shared" si="2843"/>
        <v>1.2664176165821E-5</v>
      </c>
      <c r="BE2125" s="13">
        <f t="shared" si="2844"/>
        <v>5.6604877067579322E-6</v>
      </c>
      <c r="BF2125" s="13">
        <f t="shared" si="2845"/>
        <v>1.2650298234492578E-6</v>
      </c>
      <c r="BG2125" s="13">
        <f t="shared" si="2846"/>
        <v>1.8847615695793577E-7</v>
      </c>
      <c r="BH2125" s="13">
        <f t="shared" si="2847"/>
        <v>2.1060725851964854E-8</v>
      </c>
      <c r="BI2125" s="13">
        <f t="shared" si="2848"/>
        <v>1.8826961694072041E-9</v>
      </c>
      <c r="BJ2125" s="14">
        <f t="shared" si="2849"/>
        <v>0.2346833387675788</v>
      </c>
      <c r="BK2125" s="14">
        <f t="shared" si="2850"/>
        <v>0.46861164641455627</v>
      </c>
      <c r="BL2125" s="14">
        <f t="shared" si="2851"/>
        <v>0.28698273328517598</v>
      </c>
      <c r="BM2125" s="14">
        <f t="shared" si="2852"/>
        <v>7.7677930569676049E-2</v>
      </c>
      <c r="BN2125" s="14">
        <f t="shared" si="2853"/>
        <v>0.92231995771014075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1.2153</v>
      </c>
      <c r="F2126" s="10">
        <f>VLOOKUP(B2126,home!$B$2:$E$405,3,FALSE)</f>
        <v>0.64</v>
      </c>
      <c r="G2126" s="10">
        <f>VLOOKUP(C2126,away!$B$2:$E$405,4,FALSE)</f>
        <v>0.45710000000000001</v>
      </c>
      <c r="H2126" s="10">
        <f>VLOOKUP(A2126,away!$A$2:$E$405,3,FALSE)</f>
        <v>0.91669999999999996</v>
      </c>
      <c r="I2126" s="10">
        <f>VLOOKUP(C2126,away!$B$2:$E$405,3,FALSE)</f>
        <v>1.3332999999999999</v>
      </c>
      <c r="J2126" s="10">
        <f>VLOOKUP(B2126,home!$B$2:$E$405,4,FALSE)</f>
        <v>0.84850000000000003</v>
      </c>
      <c r="K2126" s="12">
        <f t="shared" si="2798"/>
        <v>0.35552872320000001</v>
      </c>
      <c r="L2126" s="12">
        <f t="shared" si="2799"/>
        <v>1.0370673393349998</v>
      </c>
      <c r="M2126" s="13">
        <f t="shared" si="2800"/>
        <v>0.24842952816565128</v>
      </c>
      <c r="N2126" s="13">
        <f t="shared" si="2801"/>
        <v>8.8323832953912454E-2</v>
      </c>
      <c r="O2126" s="13">
        <f t="shared" si="2802"/>
        <v>0.25763814978700139</v>
      </c>
      <c r="P2126" s="13">
        <f t="shared" si="2803"/>
        <v>9.1597762441382971E-2</v>
      </c>
      <c r="Q2126" s="13">
        <f t="shared" si="2804"/>
        <v>1.5700829779117288E-2</v>
      </c>
      <c r="R2126" s="13">
        <f t="shared" si="2805"/>
        <v>0.1335940552553988</v>
      </c>
      <c r="S2126" s="13">
        <f t="shared" si="2806"/>
        <v>8.4431892478915842E-3</v>
      </c>
      <c r="T2126" s="13">
        <f t="shared" si="2807"/>
        <v>1.62828177643809E-2</v>
      </c>
      <c r="U2126" s="13">
        <f t="shared" si="2808"/>
        <v>4.7496523892062201E-2</v>
      </c>
      <c r="V2126" s="13">
        <f t="shared" si="2809"/>
        <v>3.4589609942749781E-4</v>
      </c>
      <c r="W2126" s="13">
        <f t="shared" si="2810"/>
        <v>1.8606986548500362E-3</v>
      </c>
      <c r="X2126" s="13">
        <f t="shared" si="2811"/>
        <v>1.9296698032895403E-3</v>
      </c>
      <c r="Y2126" s="13">
        <f t="shared" si="2812"/>
        <v>1.000598764346288E-3</v>
      </c>
      <c r="Z2126" s="13">
        <f t="shared" si="2813"/>
        <v>4.6182010478229805E-2</v>
      </c>
      <c r="AA2126" s="13">
        <f t="shared" si="2814"/>
        <v>1.6419031220134068E-2</v>
      </c>
      <c r="AB2126" s="13">
        <f t="shared" si="2815"/>
        <v>2.9187186029376016E-3</v>
      </c>
      <c r="AC2126" s="13">
        <f t="shared" si="2816"/>
        <v>7.9708994786930781E-6</v>
      </c>
      <c r="AD2126" s="13">
        <f t="shared" si="2817"/>
        <v>1.6538295425469769E-4</v>
      </c>
      <c r="AE2126" s="13">
        <f t="shared" si="2818"/>
        <v>1.7151326034028135E-4</v>
      </c>
      <c r="AF2126" s="13">
        <f t="shared" si="2819"/>
        <v>8.8935400280883338E-5</v>
      </c>
      <c r="AG2126" s="13">
        <f t="shared" si="2820"/>
        <v>3.0743999647329636E-5</v>
      </c>
      <c r="AH2126" s="13">
        <f t="shared" si="2821"/>
        <v>1.1973463682949718E-2</v>
      </c>
      <c r="AI2126" s="13">
        <f t="shared" si="2822"/>
        <v>4.2569102554806835E-3</v>
      </c>
      <c r="AJ2126" s="13">
        <f t="shared" si="2823"/>
        <v>7.5672693395401655E-4</v>
      </c>
      <c r="AK2126" s="13">
        <f t="shared" si="2824"/>
        <v>8.967938687990743E-5</v>
      </c>
      <c r="AL2126" s="13">
        <f t="shared" si="2825"/>
        <v>1.1755712974773834E-7</v>
      </c>
      <c r="AM2126" s="13">
        <f t="shared" si="2826"/>
        <v>1.1759678113043335E-5</v>
      </c>
      <c r="AN2126" s="13">
        <f t="shared" si="2827"/>
        <v>1.2195578092129884E-5</v>
      </c>
      <c r="AO2126" s="13">
        <f t="shared" si="2828"/>
        <v>6.3238178618286742E-6</v>
      </c>
      <c r="AP2126" s="13">
        <f t="shared" si="2829"/>
        <v>2.1860749881352708E-6</v>
      </c>
      <c r="AQ2126" s="13">
        <f t="shared" si="2830"/>
        <v>5.667767428830591E-7</v>
      </c>
      <c r="AR2126" s="13">
        <f t="shared" si="2831"/>
        <v>2.4834576248601832E-3</v>
      </c>
      <c r="AS2126" s="13">
        <f t="shared" si="2832"/>
        <v>8.8294051848784578E-4</v>
      </c>
      <c r="AT2126" s="13">
        <f t="shared" si="2833"/>
        <v>1.5695535759976489E-4</v>
      </c>
      <c r="AU2126" s="13">
        <f t="shared" si="2834"/>
        <v>1.8600712628947946E-5</v>
      </c>
      <c r="AV2126" s="13">
        <f t="shared" si="2835"/>
        <v>1.6532719028949945E-6</v>
      </c>
      <c r="AW2126" s="13">
        <f t="shared" si="2836"/>
        <v>1.204004536845751E-9</v>
      </c>
      <c r="AX2126" s="13">
        <f t="shared" si="2837"/>
        <v>6.9681722412888046E-7</v>
      </c>
      <c r="AY2126" s="13">
        <f t="shared" si="2838"/>
        <v>7.2264638463013829E-7</v>
      </c>
      <c r="AZ2126" s="13">
        <f t="shared" si="2839"/>
        <v>3.7471648169421714E-7</v>
      </c>
      <c r="BA2126" s="13">
        <f t="shared" si="2840"/>
        <v>1.29535408225198E-7</v>
      </c>
      <c r="BB2126" s="13">
        <f t="shared" si="2841"/>
        <v>3.3584235289444787E-8</v>
      </c>
      <c r="BC2126" s="13">
        <f t="shared" si="2842"/>
        <v>6.965822707045026E-9</v>
      </c>
      <c r="BD2126" s="13">
        <f t="shared" si="2843"/>
        <v>4.292521318941611E-4</v>
      </c>
      <c r="BE2126" s="13">
        <f t="shared" si="2844"/>
        <v>1.5261146238320912E-4</v>
      </c>
      <c r="BF2126" s="13">
        <f t="shared" si="2845"/>
        <v>2.7128879183393583E-5</v>
      </c>
      <c r="BG2126" s="13">
        <f t="shared" si="2846"/>
        <v>3.2150319259729937E-6</v>
      </c>
      <c r="BH2126" s="13">
        <f t="shared" si="2847"/>
        <v>2.8575904892210381E-7</v>
      </c>
      <c r="BI2126" s="13">
        <f t="shared" si="2848"/>
        <v>2.0319109961224377E-8</v>
      </c>
      <c r="BJ2126" s="14">
        <f t="shared" si="2849"/>
        <v>0.12559001952577437</v>
      </c>
      <c r="BK2126" s="14">
        <f t="shared" si="2850"/>
        <v>0.34882518705734633</v>
      </c>
      <c r="BL2126" s="14">
        <f t="shared" si="2851"/>
        <v>0.47929938008582357</v>
      </c>
      <c r="BM2126" s="14">
        <f t="shared" si="2852"/>
        <v>0.16461171732232988</v>
      </c>
      <c r="BN2126" s="14">
        <f t="shared" si="2853"/>
        <v>0.83528415838246417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1.2153</v>
      </c>
      <c r="F2127" s="10">
        <f>VLOOKUP(B2127,home!$B$2:$E$405,3,FALSE)</f>
        <v>0.64</v>
      </c>
      <c r="G2127" s="10">
        <f>VLOOKUP(C2127,away!$B$2:$E$405,4,FALSE)</f>
        <v>1.6456999999999999</v>
      </c>
      <c r="H2127" s="10">
        <f>VLOOKUP(A2127,away!$A$2:$E$405,3,FALSE)</f>
        <v>0.91669999999999996</v>
      </c>
      <c r="I2127" s="10">
        <f>VLOOKUP(C2127,away!$B$2:$E$405,3,FALSE)</f>
        <v>0.96970000000000001</v>
      </c>
      <c r="J2127" s="10">
        <f>VLOOKUP(B2127,home!$B$2:$E$405,4,FALSE)</f>
        <v>0.72719999999999996</v>
      </c>
      <c r="K2127" s="12">
        <f t="shared" si="2798"/>
        <v>1.2800122944000001</v>
      </c>
      <c r="L2127" s="12">
        <f t="shared" si="2799"/>
        <v>0.64642552552799992</v>
      </c>
      <c r="M2127" s="13">
        <f t="shared" si="2800"/>
        <v>0.14566616450014855</v>
      </c>
      <c r="N2127" s="13">
        <f t="shared" si="2801"/>
        <v>0.18645448143828297</v>
      </c>
      <c r="O2127" s="13">
        <f t="shared" si="2802"/>
        <v>9.4162326938656601E-2</v>
      </c>
      <c r="P2127" s="13">
        <f t="shared" si="2803"/>
        <v>0.12052893615079276</v>
      </c>
      <c r="Q2127" s="13">
        <f t="shared" si="2804"/>
        <v>0.11933201429348943</v>
      </c>
      <c r="R2127" s="13">
        <f t="shared" si="2805"/>
        <v>3.0434465838130215E-2</v>
      </c>
      <c r="S2127" s="13">
        <f t="shared" si="2806"/>
        <v>2.49323933589723E-2</v>
      </c>
      <c r="T2127" s="13">
        <f t="shared" si="2807"/>
        <v>7.7139260051983682E-2</v>
      </c>
      <c r="U2127" s="13">
        <f t="shared" si="2808"/>
        <v>3.8956490446303477E-2</v>
      </c>
      <c r="V2127" s="13">
        <f t="shared" si="2809"/>
        <v>2.2922083957916113E-3</v>
      </c>
      <c r="W2127" s="13">
        <f t="shared" si="2810"/>
        <v>5.0915481803727659E-2</v>
      </c>
      <c r="X2127" s="13">
        <f t="shared" si="2811"/>
        <v>3.2913067082485967E-2</v>
      </c>
      <c r="Y2127" s="13">
        <f t="shared" si="2812"/>
        <v>1.063792334276715E-2</v>
      </c>
      <c r="Z2127" s="13">
        <f t="shared" si="2813"/>
        <v>6.5578718578590952E-3</v>
      </c>
      <c r="AA2127" s="13">
        <f t="shared" si="2814"/>
        <v>8.3941566031594111E-3</v>
      </c>
      <c r="AB2127" s="13">
        <f t="shared" si="2815"/>
        <v>5.3723118265814954E-3</v>
      </c>
      <c r="AC2127" s="13">
        <f t="shared" si="2816"/>
        <v>1.1854049992010865E-4</v>
      </c>
      <c r="AD2127" s="13">
        <f t="shared" si="2817"/>
        <v>1.6293110671017724E-2</v>
      </c>
      <c r="AE2127" s="13">
        <f t="shared" si="2818"/>
        <v>1.0532282627998494E-2</v>
      </c>
      <c r="AF2127" s="13">
        <f t="shared" si="2819"/>
        <v>3.4041681664066753E-3</v>
      </c>
      <c r="AG2127" s="13">
        <f t="shared" si="2820"/>
        <v>7.3351373198504103E-4</v>
      </c>
      <c r="AH2127" s="13">
        <f t="shared" si="2821"/>
        <v>1.0597939405154616E-3</v>
      </c>
      <c r="AI2127" s="13">
        <f t="shared" si="2822"/>
        <v>1.3565492733904133E-3</v>
      </c>
      <c r="AJ2127" s="13">
        <f t="shared" si="2823"/>
        <v>8.6819987394955796E-4</v>
      </c>
      <c r="AK2127" s="13">
        <f t="shared" si="2824"/>
        <v>3.7043550421732145E-4</v>
      </c>
      <c r="AL2127" s="13">
        <f t="shared" si="2825"/>
        <v>3.9233710574261083E-6</v>
      </c>
      <c r="AM2127" s="13">
        <f t="shared" si="2826"/>
        <v>4.1710763945845032E-3</v>
      </c>
      <c r="AN2127" s="13">
        <f t="shared" si="2827"/>
        <v>2.6962902503867223E-3</v>
      </c>
      <c r="AO2127" s="13">
        <f t="shared" si="2828"/>
        <v>8.7147542104112961E-4</v>
      </c>
      <c r="AP2127" s="13">
        <f t="shared" si="2829"/>
        <v>1.8778131901041575E-4</v>
      </c>
      <c r="AQ2127" s="13">
        <f t="shared" si="2830"/>
        <v>3.0346659456412248E-5</v>
      </c>
      <c r="AR2127" s="13">
        <f t="shared" si="2831"/>
        <v>1.3701557098981946E-4</v>
      </c>
      <c r="AS2127" s="13">
        <f t="shared" si="2832"/>
        <v>1.7538161539120491E-4</v>
      </c>
      <c r="AT2127" s="13">
        <f t="shared" si="2833"/>
        <v>1.1224531195623728E-4</v>
      </c>
      <c r="AU2127" s="13">
        <f t="shared" si="2834"/>
        <v>4.7891793097582345E-5</v>
      </c>
      <c r="AV2127" s="13">
        <f t="shared" si="2835"/>
        <v>1.5325520991441618E-5</v>
      </c>
      <c r="AW2127" s="13">
        <f t="shared" si="2836"/>
        <v>9.0175699823073687E-8</v>
      </c>
      <c r="AX2127" s="13">
        <f t="shared" si="2837"/>
        <v>8.898381776582978E-4</v>
      </c>
      <c r="AY2127" s="13">
        <f t="shared" si="2838"/>
        <v>5.7521411162764289E-4</v>
      </c>
      <c r="AZ2127" s="13">
        <f t="shared" si="2839"/>
        <v>1.8591654220001031E-4</v>
      </c>
      <c r="BA2127" s="13">
        <f t="shared" si="2840"/>
        <v>4.0060399498663418E-5</v>
      </c>
      <c r="BB2127" s="13">
        <f t="shared" si="2841"/>
        <v>6.4740161996962799E-6</v>
      </c>
      <c r="BC2127" s="13">
        <f t="shared" si="2842"/>
        <v>8.3699386483309075E-7</v>
      </c>
      <c r="BD2127" s="13">
        <f t="shared" si="2843"/>
        <v>1.4761727080435497E-5</v>
      </c>
      <c r="BE2127" s="13">
        <f t="shared" si="2844"/>
        <v>1.8895192149534854E-5</v>
      </c>
      <c r="BF2127" s="13">
        <f t="shared" si="2845"/>
        <v>1.2093039128227491E-5</v>
      </c>
      <c r="BG2127" s="13">
        <f t="shared" si="2846"/>
        <v>5.1597462535971479E-6</v>
      </c>
      <c r="BH2127" s="13">
        <f t="shared" si="2847"/>
        <v>1.6511346601471727E-6</v>
      </c>
      <c r="BI2127" s="13">
        <f t="shared" si="2848"/>
        <v>4.2269453293966925E-7</v>
      </c>
      <c r="BJ2127" s="14">
        <f t="shared" si="2849"/>
        <v>0.51801061349567334</v>
      </c>
      <c r="BK2127" s="14">
        <f t="shared" si="2850"/>
        <v>0.29411738038831037</v>
      </c>
      <c r="BL2127" s="14">
        <f t="shared" si="2851"/>
        <v>0.18151557359113513</v>
      </c>
      <c r="BM2127" s="14">
        <f t="shared" si="2852"/>
        <v>0.30304792623754939</v>
      </c>
      <c r="BN2127" s="14">
        <f t="shared" si="2853"/>
        <v>0.69657838915950054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1.5221</v>
      </c>
      <c r="F2128" s="10">
        <f>VLOOKUP(B2128,home!$B$2:$E$405,3,FALSE)</f>
        <v>0.36499999999999999</v>
      </c>
      <c r="G2128" s="10">
        <f>VLOOKUP(C2128,away!$B$2:$E$405,4,FALSE)</f>
        <v>0.876</v>
      </c>
      <c r="H2128" s="10">
        <f>VLOOKUP(A2128,away!$A$2:$E$405,3,FALSE)</f>
        <v>1.1471</v>
      </c>
      <c r="I2128" s="10">
        <f>VLOOKUP(C2128,away!$B$2:$E$405,3,FALSE)</f>
        <v>0.96860000000000002</v>
      </c>
      <c r="J2128" s="10">
        <f>VLOOKUP(B2128,home!$B$2:$E$405,4,FALSE)</f>
        <v>0.77490000000000003</v>
      </c>
      <c r="K2128" s="12">
        <f t="shared" si="2798"/>
        <v>0.48667625399999997</v>
      </c>
      <c r="L2128" s="12">
        <f t="shared" si="2799"/>
        <v>0.86097671339400006</v>
      </c>
      <c r="M2128" s="13">
        <f t="shared" si="2800"/>
        <v>0.25984942056988436</v>
      </c>
      <c r="N2128" s="13">
        <f t="shared" si="2801"/>
        <v>0.12646254260702183</v>
      </c>
      <c r="O2128" s="13">
        <f t="shared" si="2802"/>
        <v>0.22372430009959429</v>
      </c>
      <c r="P2128" s="13">
        <f t="shared" si="2803"/>
        <v>0.10888130430124235</v>
      </c>
      <c r="Q2128" s="13">
        <f t="shared" si="2804"/>
        <v>3.0773158253650384E-2</v>
      </c>
      <c r="R2128" s="13">
        <f t="shared" si="2805"/>
        <v>9.6310706303060836E-2</v>
      </c>
      <c r="S2128" s="13">
        <f t="shared" si="2806"/>
        <v>1.1405777238544386E-2</v>
      </c>
      <c r="T2128" s="13">
        <f t="shared" si="2807"/>
        <v>2.6494972653981354E-2</v>
      </c>
      <c r="U2128" s="13">
        <f t="shared" si="2808"/>
        <v>4.687213376366782E-2</v>
      </c>
      <c r="V2128" s="13">
        <f t="shared" si="2809"/>
        <v>5.3102374084299246E-4</v>
      </c>
      <c r="W2128" s="13">
        <f t="shared" si="2810"/>
        <v>4.9921884608785851E-3</v>
      </c>
      <c r="X2128" s="13">
        <f t="shared" si="2811"/>
        <v>4.298158013690696E-3</v>
      </c>
      <c r="Y2128" s="13">
        <f t="shared" si="2812"/>
        <v>1.8503069801377495E-3</v>
      </c>
      <c r="Z2128" s="13">
        <f t="shared" si="2813"/>
        <v>2.7640425125821381E-2</v>
      </c>
      <c r="AA2128" s="13">
        <f t="shared" si="2814"/>
        <v>1.3451938559202225E-2</v>
      </c>
      <c r="AB2128" s="13">
        <f t="shared" si="2815"/>
        <v>3.2733695335153477E-3</v>
      </c>
      <c r="AC2128" s="13">
        <f t="shared" si="2816"/>
        <v>1.3906745825886895E-5</v>
      </c>
      <c r="AD2128" s="13">
        <f t="shared" si="2817"/>
        <v>6.0739489485060359E-4</v>
      </c>
      <c r="AE2128" s="13">
        <f t="shared" si="2818"/>
        <v>5.2295286030076685E-4</v>
      </c>
      <c r="AF2128" s="13">
        <f t="shared" si="2819"/>
        <v>2.2512511746087299E-4</v>
      </c>
      <c r="AG2128" s="13">
        <f t="shared" si="2820"/>
        <v>6.4609161244633562E-5</v>
      </c>
      <c r="AH2128" s="13">
        <f t="shared" si="2821"/>
        <v>5.949440595410656E-3</v>
      </c>
      <c r="AI2128" s="13">
        <f t="shared" si="2822"/>
        <v>2.8954514623699868E-3</v>
      </c>
      <c r="AJ2128" s="13">
        <f t="shared" si="2823"/>
        <v>7.0457373567252345E-4</v>
      </c>
      <c r="AK2128" s="13">
        <f t="shared" si="2824"/>
        <v>1.1429976878129666E-4</v>
      </c>
      <c r="AL2128" s="13">
        <f t="shared" si="2825"/>
        <v>2.330864730485241E-7</v>
      </c>
      <c r="AM2128" s="13">
        <f t="shared" si="2826"/>
        <v>5.9120934424923122E-5</v>
      </c>
      <c r="AN2128" s="13">
        <f t="shared" si="2827"/>
        <v>5.0901747813952505E-5</v>
      </c>
      <c r="AO2128" s="13">
        <f t="shared" si="2828"/>
        <v>2.1912609769433527E-5</v>
      </c>
      <c r="AP2128" s="13">
        <f t="shared" si="2829"/>
        <v>6.2887489137240475E-6</v>
      </c>
      <c r="AQ2128" s="13">
        <f t="shared" si="2830"/>
        <v>1.3536165927745539E-6</v>
      </c>
      <c r="AR2128" s="13">
        <f t="shared" si="2831"/>
        <v>1.0244659620739023E-3</v>
      </c>
      <c r="AS2128" s="13">
        <f t="shared" si="2832"/>
        <v>4.985832567726327E-4</v>
      </c>
      <c r="AT2128" s="13">
        <f t="shared" si="2833"/>
        <v>1.2132431585661248E-4</v>
      </c>
      <c r="AU2128" s="13">
        <f t="shared" si="2834"/>
        <v>1.9681887853402994E-5</v>
      </c>
      <c r="AV2128" s="13">
        <f t="shared" si="2835"/>
        <v>2.3946768630355667E-6</v>
      </c>
      <c r="AW2128" s="13">
        <f t="shared" si="2836"/>
        <v>2.7129771226779346E-9</v>
      </c>
      <c r="AX2128" s="13">
        <f t="shared" si="2837"/>
        <v>4.7954591498168727E-6</v>
      </c>
      <c r="AY2128" s="13">
        <f t="shared" si="2838"/>
        <v>4.1287786580245162E-6</v>
      </c>
      <c r="AZ2128" s="13">
        <f t="shared" si="2839"/>
        <v>1.7773911396586192E-6</v>
      </c>
      <c r="BA2128" s="13">
        <f t="shared" si="2840"/>
        <v>5.1009746061296481E-7</v>
      </c>
      <c r="BB2128" s="13">
        <f t="shared" si="2841"/>
        <v>1.0979550878729392E-7</v>
      </c>
      <c r="BC2128" s="13">
        <f t="shared" si="2842"/>
        <v>1.8906275260221282E-8</v>
      </c>
      <c r="BD2128" s="13">
        <f t="shared" si="2843"/>
        <v>1.4700688950173505E-4</v>
      </c>
      <c r="BE2128" s="13">
        <f t="shared" si="2844"/>
        <v>7.1544762294896332E-5</v>
      </c>
      <c r="BF2128" s="13">
        <f t="shared" si="2845"/>
        <v>1.7409568453500291E-5</v>
      </c>
      <c r="BG2128" s="13">
        <f t="shared" si="2846"/>
        <v>2.8242745195686994E-6</v>
      </c>
      <c r="BH2128" s="13">
        <f t="shared" si="2847"/>
        <v>3.436268358628359E-7</v>
      </c>
      <c r="BI2128" s="13">
        <f t="shared" si="2848"/>
        <v>3.3447004250319567E-8</v>
      </c>
      <c r="BJ2128" s="14">
        <f t="shared" si="2849"/>
        <v>0.1964423270889244</v>
      </c>
      <c r="BK2128" s="14">
        <f t="shared" si="2850"/>
        <v>0.38068579446147111</v>
      </c>
      <c r="BL2128" s="14">
        <f t="shared" si="2851"/>
        <v>0.39520182648930441</v>
      </c>
      <c r="BM2128" s="14">
        <f t="shared" si="2852"/>
        <v>0.15396481496538628</v>
      </c>
      <c r="BN2128" s="14">
        <f t="shared" si="2853"/>
        <v>0.846001432134454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1.5221</v>
      </c>
      <c r="F2129" s="10">
        <f>VLOOKUP(B2129,home!$B$2:$E$405,3,FALSE)</f>
        <v>0.90339999999999998</v>
      </c>
      <c r="G2129" s="10">
        <f>VLOOKUP(C2129,away!$B$2:$E$405,4,FALSE)</f>
        <v>1.1679999999999999</v>
      </c>
      <c r="H2129" s="10">
        <f>VLOOKUP(A2129,away!$A$2:$E$405,3,FALSE)</f>
        <v>1.1471</v>
      </c>
      <c r="I2129" s="10">
        <f>VLOOKUP(C2129,away!$B$2:$E$405,3,FALSE)</f>
        <v>1.2592000000000001</v>
      </c>
      <c r="J2129" s="10">
        <f>VLOOKUP(B2129,home!$B$2:$E$405,4,FALSE)</f>
        <v>0.87180000000000002</v>
      </c>
      <c r="K2129" s="12">
        <f t="shared" si="2798"/>
        <v>1.6060760835199999</v>
      </c>
      <c r="L2129" s="12">
        <f t="shared" si="2799"/>
        <v>1.2592526093760001</v>
      </c>
      <c r="M2129" s="13">
        <f t="shared" si="2800"/>
        <v>5.6964404259502693E-2</v>
      </c>
      <c r="N2129" s="13">
        <f t="shared" si="2801"/>
        <v>9.1489167293152082E-2</v>
      </c>
      <c r="O2129" s="13">
        <f t="shared" si="2802"/>
        <v>7.1732574705328095E-2</v>
      </c>
      <c r="P2129" s="13">
        <f t="shared" si="2803"/>
        <v>0.11520797264353916</v>
      </c>
      <c r="Q2129" s="13">
        <f t="shared" si="2804"/>
        <v>7.3469281745345894E-2</v>
      </c>
      <c r="R2129" s="13">
        <f t="shared" si="2805"/>
        <v>4.5164715937471636E-2</v>
      </c>
      <c r="S2129" s="13">
        <f t="shared" si="2806"/>
        <v>5.8250749451225568E-2</v>
      </c>
      <c r="T2129" s="13">
        <f t="shared" si="2807"/>
        <v>9.2516384746807345E-2</v>
      </c>
      <c r="U2129" s="13">
        <f t="shared" si="2808"/>
        <v>7.2537970086147763E-2</v>
      </c>
      <c r="V2129" s="13">
        <f t="shared" si="2809"/>
        <v>1.3089949838909839E-2</v>
      </c>
      <c r="W2129" s="13">
        <f t="shared" si="2810"/>
        <v>3.9332418761530853E-2</v>
      </c>
      <c r="X2129" s="13">
        <f t="shared" si="2811"/>
        <v>4.9529450958527267E-2</v>
      </c>
      <c r="Y2129" s="13">
        <f t="shared" si="2812"/>
        <v>3.1185045180243051E-2</v>
      </c>
      <c r="Z2129" s="13">
        <f t="shared" si="2813"/>
        <v>1.8957928798662326E-2</v>
      </c>
      <c r="AA2129" s="13">
        <f t="shared" si="2814"/>
        <v>3.0447876036606605E-2</v>
      </c>
      <c r="AB2129" s="13">
        <f t="shared" si="2815"/>
        <v>2.4450802748187801E-2</v>
      </c>
      <c r="AC2129" s="13">
        <f t="shared" si="2816"/>
        <v>1.6546150646072676E-3</v>
      </c>
      <c r="AD2129" s="13">
        <f t="shared" si="2817"/>
        <v>1.5792714269972016E-2</v>
      </c>
      <c r="AE2129" s="13">
        <f t="shared" si="2818"/>
        <v>1.9887016653591855E-2</v>
      </c>
      <c r="AF2129" s="13">
        <f t="shared" si="2819"/>
        <v>1.2521388806869756E-2</v>
      </c>
      <c r="AG2129" s="13">
        <f t="shared" si="2820"/>
        <v>5.2558638426873942E-3</v>
      </c>
      <c r="AH2129" s="13">
        <f t="shared" si="2821"/>
        <v>5.9682053270199865E-3</v>
      </c>
      <c r="AI2129" s="13">
        <f t="shared" si="2822"/>
        <v>9.5853918372634603E-3</v>
      </c>
      <c r="AJ2129" s="13">
        <f t="shared" si="2823"/>
        <v>7.6974342904983385E-3</v>
      </c>
      <c r="AK2129" s="13">
        <f t="shared" si="2824"/>
        <v>4.1208883728120404E-3</v>
      </c>
      <c r="AL2129" s="13">
        <f t="shared" si="2825"/>
        <v>1.3385541344764404E-4</v>
      </c>
      <c r="AM2129" s="13">
        <f t="shared" si="2826"/>
        <v>5.072860136573409E-3</v>
      </c>
      <c r="AN2129" s="13">
        <f t="shared" si="2827"/>
        <v>6.3880123639795576E-3</v>
      </c>
      <c r="AO2129" s="13">
        <f t="shared" si="2828"/>
        <v>4.0220606190337045E-3</v>
      </c>
      <c r="AP2129" s="13">
        <f t="shared" si="2829"/>
        <v>1.6882634431955477E-3</v>
      </c>
      <c r="AQ2129" s="13">
        <f t="shared" si="2830"/>
        <v>5.3148753653952578E-4</v>
      </c>
      <c r="AR2129" s="13">
        <f t="shared" si="2831"/>
        <v>1.5030956262683326E-3</v>
      </c>
      <c r="AS2129" s="13">
        <f t="shared" si="2832"/>
        <v>2.414085936593085E-3</v>
      </c>
      <c r="AT2129" s="13">
        <f t="shared" si="2833"/>
        <v>1.9386028431620666E-3</v>
      </c>
      <c r="AU2129" s="13">
        <f t="shared" si="2834"/>
        <v>1.0378478872821563E-3</v>
      </c>
      <c r="AV2129" s="13">
        <f t="shared" si="2835"/>
        <v>4.1671566752390818E-4</v>
      </c>
      <c r="AW2129" s="13">
        <f t="shared" si="2836"/>
        <v>7.5199060278328135E-6</v>
      </c>
      <c r="AX2129" s="13">
        <f t="shared" si="2837"/>
        <v>1.3578998900654268E-3</v>
      </c>
      <c r="AY2129" s="13">
        <f t="shared" si="2838"/>
        <v>1.7099389798362725E-3</v>
      </c>
      <c r="AZ2129" s="13">
        <f t="shared" si="2839"/>
        <v>1.076622561116281E-3</v>
      </c>
      <c r="BA2129" s="13">
        <f t="shared" si="2840"/>
        <v>4.5191325646624968E-4</v>
      </c>
      <c r="BB2129" s="13">
        <f t="shared" si="2841"/>
        <v>1.4226823685418256E-4</v>
      </c>
      <c r="BC2129" s="13">
        <f t="shared" si="2842"/>
        <v>3.5830329697990447E-5</v>
      </c>
      <c r="BD2129" s="13">
        <f t="shared" si="2843"/>
        <v>3.1546284825334194E-4</v>
      </c>
      <c r="BE2129" s="13">
        <f t="shared" si="2844"/>
        <v>5.0665733581879149E-4</v>
      </c>
      <c r="BF2129" s="13">
        <f t="shared" si="2845"/>
        <v>4.0686511479926104E-4</v>
      </c>
      <c r="BG2129" s="13">
        <f t="shared" si="2846"/>
        <v>2.1781877669923747E-4</v>
      </c>
      <c r="BH2129" s="13">
        <f t="shared" si="2847"/>
        <v>8.7458381949557216E-5</v>
      </c>
      <c r="BI2129" s="13">
        <f t="shared" si="2848"/>
        <v>2.8092963110508193E-5</v>
      </c>
      <c r="BJ2129" s="14">
        <f t="shared" si="2849"/>
        <v>0.45345588961208583</v>
      </c>
      <c r="BK2129" s="14">
        <f t="shared" si="2850"/>
        <v>0.24701148565106845</v>
      </c>
      <c r="BL2129" s="14">
        <f t="shared" si="2851"/>
        <v>0.28057856272279602</v>
      </c>
      <c r="BM2129" s="14">
        <f t="shared" si="2852"/>
        <v>0.54427333112646425</v>
      </c>
      <c r="BN2129" s="14">
        <f t="shared" si="2853"/>
        <v>0.45402811658433956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1.5221</v>
      </c>
      <c r="F2130" s="10">
        <f>VLOOKUP(B2130,home!$B$2:$E$405,3,FALSE)</f>
        <v>0.73</v>
      </c>
      <c r="G2130" s="10">
        <f>VLOOKUP(C2130,away!$B$2:$E$405,4,FALSE)</f>
        <v>0.78839999999999999</v>
      </c>
      <c r="H2130" s="10">
        <f>VLOOKUP(A2130,away!$A$2:$E$405,3,FALSE)</f>
        <v>1.1471</v>
      </c>
      <c r="I2130" s="10">
        <f>VLOOKUP(C2130,away!$B$2:$E$405,3,FALSE)</f>
        <v>1.5691999999999999</v>
      </c>
      <c r="J2130" s="10">
        <f>VLOOKUP(B2130,home!$B$2:$E$405,4,FALSE)</f>
        <v>1.0654999999999999</v>
      </c>
      <c r="K2130" s="12">
        <f t="shared" si="2798"/>
        <v>0.8760172571999999</v>
      </c>
      <c r="L2130" s="12">
        <f t="shared" si="2799"/>
        <v>1.9179312404599997</v>
      </c>
      <c r="M2130" s="13">
        <f t="shared" si="2800"/>
        <v>6.1179170563852588E-2</v>
      </c>
      <c r="N2130" s="13">
        <f t="shared" si="2801"/>
        <v>5.3594009195117108E-2</v>
      </c>
      <c r="O2130" s="13">
        <f t="shared" si="2802"/>
        <v>0.11733744248984368</v>
      </c>
      <c r="P2130" s="13">
        <f t="shared" si="2803"/>
        <v>0.10278962453681557</v>
      </c>
      <c r="Q2130" s="13">
        <f t="shared" si="2804"/>
        <v>2.347463846872903E-2</v>
      </c>
      <c r="R2130" s="13">
        <f t="shared" si="2805"/>
        <v>0.11252257331347491</v>
      </c>
      <c r="S2130" s="13">
        <f t="shared" si="2806"/>
        <v>4.3175262164563487E-2</v>
      </c>
      <c r="T2130" s="13">
        <f t="shared" si="2807"/>
        <v>4.5022742477679498E-2</v>
      </c>
      <c r="U2130" s="13">
        <f t="shared" si="2808"/>
        <v>9.8571716047156185E-2</v>
      </c>
      <c r="V2130" s="13">
        <f t="shared" si="2809"/>
        <v>8.0600580344074302E-3</v>
      </c>
      <c r="W2130" s="13">
        <f t="shared" si="2810"/>
        <v>6.8547294683792065E-3</v>
      </c>
      <c r="X2130" s="13">
        <f t="shared" si="2811"/>
        <v>1.3146899792306245E-2</v>
      </c>
      <c r="Y2130" s="13">
        <f t="shared" si="2812"/>
        <v>1.2607424913430617E-2</v>
      </c>
      <c r="Z2130" s="13">
        <f t="shared" si="2813"/>
        <v>7.193685287162141E-2</v>
      </c>
      <c r="AA2130" s="13">
        <f t="shared" si="2814"/>
        <v>6.3017924544197718E-2</v>
      </c>
      <c r="AB2130" s="13">
        <f t="shared" si="2815"/>
        <v>2.7602394706822318E-2</v>
      </c>
      <c r="AC2130" s="13">
        <f t="shared" si="2816"/>
        <v>8.4637705474957124E-4</v>
      </c>
      <c r="AD2130" s="13">
        <f t="shared" si="2817"/>
        <v>1.5012153269343908E-3</v>
      </c>
      <c r="AE2130" s="13">
        <f t="shared" si="2818"/>
        <v>2.8792277741848398E-3</v>
      </c>
      <c r="AF2130" s="13">
        <f t="shared" si="2819"/>
        <v>2.7610804482546079E-3</v>
      </c>
      <c r="AG2130" s="13">
        <f t="shared" si="2820"/>
        <v>1.7651874830436041E-3</v>
      </c>
      <c r="AH2130" s="13">
        <f t="shared" si="2821"/>
        <v>3.4492484365714345E-2</v>
      </c>
      <c r="AI2130" s="13">
        <f t="shared" si="2822"/>
        <v>3.021601154806695E-2</v>
      </c>
      <c r="AJ2130" s="13">
        <f t="shared" si="2823"/>
        <v>1.3234873779930567E-2</v>
      </c>
      <c r="AK2130" s="13">
        <f t="shared" si="2824"/>
        <v>3.8646592760276581E-3</v>
      </c>
      <c r="AL2130" s="13">
        <f t="shared" si="2825"/>
        <v>5.6881307067400519E-5</v>
      </c>
      <c r="AM2130" s="13">
        <f t="shared" si="2826"/>
        <v>2.6301810663353328E-4</v>
      </c>
      <c r="AN2130" s="13">
        <f t="shared" si="2827"/>
        <v>5.0445064351909298E-4</v>
      </c>
      <c r="AO2130" s="13">
        <f t="shared" si="2828"/>
        <v>4.8375082423770968E-4</v>
      </c>
      <c r="AP2130" s="13">
        <f t="shared" si="2829"/>
        <v>3.0926693946792597E-4</v>
      </c>
      <c r="AQ2130" s="13">
        <f t="shared" si="2830"/>
        <v>1.4828818121174675E-4</v>
      </c>
      <c r="AR2130" s="13">
        <f t="shared" si="2831"/>
        <v>1.3230842665216328E-2</v>
      </c>
      <c r="AS2130" s="13">
        <f t="shared" si="2832"/>
        <v>1.1590446502027542E-2</v>
      </c>
      <c r="AT2130" s="13">
        <f t="shared" si="2833"/>
        <v>5.0767155772147507E-3</v>
      </c>
      <c r="AU2130" s="13">
        <f t="shared" si="2834"/>
        <v>1.4824301518453938E-3</v>
      </c>
      <c r="AV2130" s="13">
        <f t="shared" si="2835"/>
        <v>3.2465859890254515E-4</v>
      </c>
      <c r="AW2130" s="13">
        <f t="shared" si="2836"/>
        <v>2.6546835679233485E-6</v>
      </c>
      <c r="AX2130" s="13">
        <f t="shared" si="2837"/>
        <v>3.8401400061174151E-5</v>
      </c>
      <c r="AY2130" s="13">
        <f t="shared" si="2838"/>
        <v>7.3651244854728442E-5</v>
      </c>
      <c r="AZ2130" s="13">
        <f t="shared" si="2839"/>
        <v>7.0629011702826267E-5</v>
      </c>
      <c r="BA2130" s="13">
        <f t="shared" si="2840"/>
        <v>4.5153862675888474E-5</v>
      </c>
      <c r="BB2130" s="13">
        <f t="shared" si="2841"/>
        <v>2.1650500963381822E-5</v>
      </c>
      <c r="BC2130" s="13">
        <f t="shared" si="2842"/>
        <v>8.3048344338558611E-6</v>
      </c>
      <c r="BD2130" s="13">
        <f t="shared" si="2843"/>
        <v>4.2293077475382404E-3</v>
      </c>
      <c r="BE2130" s="13">
        <f t="shared" si="2844"/>
        <v>3.7049465728531583E-3</v>
      </c>
      <c r="BF2130" s="13">
        <f t="shared" si="2845"/>
        <v>1.6227985674116818E-3</v>
      </c>
      <c r="BG2130" s="13">
        <f t="shared" si="2846"/>
        <v>4.7386651667069037E-4</v>
      </c>
      <c r="BH2130" s="13">
        <f t="shared" si="2847"/>
        <v>1.03778811553194E-4</v>
      </c>
      <c r="BI2130" s="13">
        <f t="shared" si="2848"/>
        <v>1.8182405970460939E-5</v>
      </c>
      <c r="BJ2130" s="14">
        <f t="shared" si="2849"/>
        <v>0.16557372089782099</v>
      </c>
      <c r="BK2130" s="14">
        <f t="shared" si="2850"/>
        <v>0.2161810249063108</v>
      </c>
      <c r="BL2130" s="14">
        <f t="shared" si="2851"/>
        <v>0.54271805418843844</v>
      </c>
      <c r="BM2130" s="14">
        <f t="shared" si="2852"/>
        <v>0.52544119773507181</v>
      </c>
      <c r="BN2130" s="14">
        <f t="shared" si="2853"/>
        <v>0.47089745856783294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1.7722</v>
      </c>
      <c r="F2131" s="10">
        <f>VLOOKUP(B2131,home!$B$2:$E$405,3,FALSE)</f>
        <v>1.1285000000000001</v>
      </c>
      <c r="G2131" s="10">
        <f>VLOOKUP(C2131,away!$B$2:$E$405,4,FALSE)</f>
        <v>0.77590000000000003</v>
      </c>
      <c r="H2131" s="10">
        <f>VLOOKUP(A2131,away!$A$2:$E$405,3,FALSE)</f>
        <v>1.5063</v>
      </c>
      <c r="I2131" s="10">
        <f>VLOOKUP(C2131,away!$B$2:$E$405,3,FALSE)</f>
        <v>0.91279999999999994</v>
      </c>
      <c r="J2131" s="10">
        <f>VLOOKUP(B2131,home!$B$2:$E$405,4,FALSE)</f>
        <v>0.99580000000000002</v>
      </c>
      <c r="K2131" s="12">
        <f t="shared" si="2798"/>
        <v>1.5517439024300002</v>
      </c>
      <c r="L2131" s="12">
        <f t="shared" si="2799"/>
        <v>1.3691758473119999</v>
      </c>
      <c r="M2131" s="13">
        <f t="shared" si="2800"/>
        <v>5.3884104610704732E-2</v>
      </c>
      <c r="N2131" s="13">
        <f t="shared" si="2801"/>
        <v>8.3614330767561321E-2</v>
      </c>
      <c r="O2131" s="13">
        <f t="shared" si="2802"/>
        <v>7.3776814587010089E-2</v>
      </c>
      <c r="P2131" s="13">
        <f t="shared" si="2803"/>
        <v>0.1144827221761016</v>
      </c>
      <c r="Q2131" s="13">
        <f t="shared" si="2804"/>
        <v>6.4874013962164231E-2</v>
      </c>
      <c r="R2131" s="13">
        <f t="shared" si="2805"/>
        <v>5.0506716312074942E-2</v>
      </c>
      <c r="S2131" s="13">
        <f t="shared" si="2806"/>
        <v>6.0807791887511231E-2</v>
      </c>
      <c r="T2131" s="13">
        <f t="shared" si="2807"/>
        <v>8.8823933035176716E-2</v>
      </c>
      <c r="U2131" s="13">
        <f t="shared" si="2808"/>
        <v>7.837348906902411E-2</v>
      </c>
      <c r="V2131" s="13">
        <f t="shared" si="2809"/>
        <v>1.4354762143048231E-2</v>
      </c>
      <c r="W2131" s="13">
        <f t="shared" si="2810"/>
        <v>3.3555951863982358E-2</v>
      </c>
      <c r="X2131" s="13">
        <f t="shared" si="2811"/>
        <v>4.5943998825728721E-2</v>
      </c>
      <c r="Y2131" s="13">
        <f t="shared" si="2812"/>
        <v>3.1452706760559335E-2</v>
      </c>
      <c r="Z2131" s="13">
        <f t="shared" si="2813"/>
        <v>2.3050858700510671E-2</v>
      </c>
      <c r="AA2131" s="13">
        <f t="shared" si="2814"/>
        <v>3.576902943429295E-2</v>
      </c>
      <c r="AB2131" s="13">
        <f t="shared" si="2815"/>
        <v>2.7752186660251647E-2</v>
      </c>
      <c r="AC2131" s="13">
        <f t="shared" si="2816"/>
        <v>1.9061421942048651E-3</v>
      </c>
      <c r="AD2131" s="13">
        <f t="shared" si="2817"/>
        <v>1.3017560923792301E-2</v>
      </c>
      <c r="AE2131" s="13">
        <f t="shared" si="2818"/>
        <v>1.7823330007768902E-2</v>
      </c>
      <c r="AF2131" s="13">
        <f t="shared" si="2819"/>
        <v>1.2201636482654193E-2</v>
      </c>
      <c r="AG2131" s="13">
        <f t="shared" si="2820"/>
        <v>5.5687286565770213E-3</v>
      </c>
      <c r="AH2131" s="13">
        <f t="shared" si="2821"/>
        <v>7.8901697481352229E-3</v>
      </c>
      <c r="AI2131" s="13">
        <f t="shared" si="2822"/>
        <v>1.2243522795806481E-2</v>
      </c>
      <c r="AJ2131" s="13">
        <f t="shared" si="2823"/>
        <v>9.4994059213277093E-3</v>
      </c>
      <c r="AK2131" s="13">
        <f t="shared" si="2824"/>
        <v>4.9135484050425709E-3</v>
      </c>
      <c r="AL2131" s="13">
        <f t="shared" si="2825"/>
        <v>1.6199237146009716E-4</v>
      </c>
      <c r="AM2131" s="13">
        <f t="shared" si="2826"/>
        <v>4.0399841576011499E-3</v>
      </c>
      <c r="AN2131" s="13">
        <f t="shared" si="2827"/>
        <v>5.5314487321106104E-3</v>
      </c>
      <c r="AO2131" s="13">
        <f t="shared" si="2828"/>
        <v>3.7867630023252171E-3</v>
      </c>
      <c r="AP2131" s="13">
        <f t="shared" si="2829"/>
        <v>1.7282481474261205E-3</v>
      </c>
      <c r="AQ2131" s="13">
        <f t="shared" si="2830"/>
        <v>5.9156890540438829E-4</v>
      </c>
      <c r="AR2131" s="13">
        <f t="shared" si="2831"/>
        <v>2.160605970067711E-3</v>
      </c>
      <c r="AS2131" s="13">
        <f t="shared" si="2832"/>
        <v>3.3527071396064253E-3</v>
      </c>
      <c r="AT2131" s="13">
        <f t="shared" si="2833"/>
        <v>2.6012714302588993E-3</v>
      </c>
      <c r="AU2131" s="13">
        <f t="shared" si="2834"/>
        <v>1.345502360156538E-3</v>
      </c>
      <c r="AV2131" s="13">
        <f t="shared" si="2835"/>
        <v>5.219687707695203E-4</v>
      </c>
      <c r="AW2131" s="13">
        <f t="shared" si="2836"/>
        <v>9.5602960127203407E-6</v>
      </c>
      <c r="AX2131" s="13">
        <f t="shared" si="2837"/>
        <v>1.0448367970785648E-3</v>
      </c>
      <c r="AY2131" s="13">
        <f t="shared" si="2838"/>
        <v>1.4305653069427999E-3</v>
      </c>
      <c r="AZ2131" s="13">
        <f t="shared" si="2839"/>
        <v>9.7934773313427983E-4</v>
      </c>
      <c r="BA2131" s="13">
        <f t="shared" si="2840"/>
        <v>4.4696642077573796E-4</v>
      </c>
      <c r="BB2131" s="13">
        <f t="shared" si="2841"/>
        <v>1.5299390697140827E-4</v>
      </c>
      <c r="BC2131" s="13">
        <f t="shared" si="2842"/>
        <v>4.1895112442230248E-5</v>
      </c>
      <c r="BD2131" s="13">
        <f t="shared" si="2843"/>
        <v>4.9304158496247001E-4</v>
      </c>
      <c r="BE2131" s="13">
        <f t="shared" si="2844"/>
        <v>7.6507427310993563E-4</v>
      </c>
      <c r="BF2131" s="13">
        <f t="shared" si="2845"/>
        <v>5.9359966910220376E-4</v>
      </c>
      <c r="BG2131" s="13">
        <f t="shared" si="2846"/>
        <v>3.0703822233793689E-4</v>
      </c>
      <c r="BH2131" s="13">
        <f t="shared" si="2847"/>
        <v>1.1911117233146002E-4</v>
      </c>
      <c r="BI2131" s="13">
        <f t="shared" si="2848"/>
        <v>3.696600707532642E-5</v>
      </c>
      <c r="BJ2131" s="14">
        <f t="shared" si="2849"/>
        <v>0.41665080950817768</v>
      </c>
      <c r="BK2131" s="14">
        <f t="shared" si="2850"/>
        <v>0.24702808068997356</v>
      </c>
      <c r="BL2131" s="14">
        <f t="shared" si="2851"/>
        <v>0.31302176953274424</v>
      </c>
      <c r="BM2131" s="14">
        <f t="shared" si="2852"/>
        <v>0.55719181100485882</v>
      </c>
      <c r="BN2131" s="14">
        <f t="shared" si="2853"/>
        <v>0.44113870241561692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1.7722</v>
      </c>
      <c r="F2132" s="10">
        <f>VLOOKUP(B2132,home!$B$2:$E$405,3,FALSE)</f>
        <v>0.70530000000000004</v>
      </c>
      <c r="G2132" s="10">
        <f>VLOOKUP(C2132,away!$B$2:$E$405,4,FALSE)</f>
        <v>1.4107000000000001</v>
      </c>
      <c r="H2132" s="10">
        <f>VLOOKUP(A2132,away!$A$2:$E$405,3,FALSE)</f>
        <v>1.5063</v>
      </c>
      <c r="I2132" s="10">
        <f>VLOOKUP(C2132,away!$B$2:$E$405,3,FALSE)</f>
        <v>0.74690000000000001</v>
      </c>
      <c r="J2132" s="10">
        <f>VLOOKUP(B2132,home!$B$2:$E$405,4,FALSE)</f>
        <v>0.91279999999999994</v>
      </c>
      <c r="K2132" s="12">
        <f t="shared" si="2798"/>
        <v>1.7632800034620002</v>
      </c>
      <c r="L2132" s="12">
        <f t="shared" si="2799"/>
        <v>1.0269506330159999</v>
      </c>
      <c r="M2132" s="13">
        <f t="shared" si="2800"/>
        <v>6.1407049576017704E-2</v>
      </c>
      <c r="N2132" s="13">
        <f t="shared" si="2801"/>
        <v>0.10827782258899171</v>
      </c>
      <c r="O2132" s="13">
        <f t="shared" si="2802"/>
        <v>6.3062008433736258E-2</v>
      </c>
      <c r="P2132" s="13">
        <f t="shared" si="2803"/>
        <v>0.11119597844935915</v>
      </c>
      <c r="Q2132" s="13">
        <f t="shared" si="2804"/>
        <v>9.546205969478759E-2</v>
      </c>
      <c r="R2132" s="13">
        <f t="shared" si="2805"/>
        <v>3.2380784740142887E-2</v>
      </c>
      <c r="S2132" s="13">
        <f t="shared" si="2806"/>
        <v>5.0338461580066197E-2</v>
      </c>
      <c r="T2132" s="13">
        <f t="shared" si="2807"/>
        <v>9.8034822632573265E-2</v>
      </c>
      <c r="U2132" s="13">
        <f t="shared" si="2808"/>
        <v>5.709639022870143E-2</v>
      </c>
      <c r="V2132" s="13">
        <f t="shared" si="2809"/>
        <v>1.0128106947687924E-2</v>
      </c>
      <c r="W2132" s="13">
        <f t="shared" si="2810"/>
        <v>5.6108780316371579E-2</v>
      </c>
      <c r="X2132" s="13">
        <f t="shared" si="2811"/>
        <v>5.7620947463653455E-2</v>
      </c>
      <c r="Y2132" s="13">
        <f t="shared" si="2812"/>
        <v>2.9586934236390295E-2</v>
      </c>
      <c r="Z2132" s="13">
        <f t="shared" si="2813"/>
        <v>1.1084489128814856E-2</v>
      </c>
      <c r="AA2132" s="13">
        <f t="shared" si="2814"/>
        <v>1.9545058029431163E-2</v>
      </c>
      <c r="AB2132" s="13">
        <f t="shared" si="2815"/>
        <v>1.723170499490019E-2</v>
      </c>
      <c r="AC2132" s="13">
        <f t="shared" si="2816"/>
        <v>1.1462494632779772E-3</v>
      </c>
      <c r="AD2132" s="13">
        <f t="shared" si="2817"/>
        <v>2.473387258762506E-2</v>
      </c>
      <c r="AE2132" s="13">
        <f t="shared" si="2818"/>
        <v>2.5400466110798638E-2</v>
      </c>
      <c r="AF2132" s="13">
        <f t="shared" si="2819"/>
        <v>1.3042512375693057E-2</v>
      </c>
      <c r="AG2132" s="13">
        <f t="shared" si="2820"/>
        <v>4.4646721134456663E-3</v>
      </c>
      <c r="AH2132" s="13">
        <f t="shared" si="2821"/>
        <v>2.8458057818738463E-3</v>
      </c>
      <c r="AI2132" s="13">
        <f t="shared" si="2822"/>
        <v>5.0179524289146954E-3</v>
      </c>
      <c r="AJ2132" s="13">
        <f t="shared" si="2823"/>
        <v>4.4240275881144292E-3</v>
      </c>
      <c r="AK2132" s="13">
        <f t="shared" si="2824"/>
        <v>2.6002664602954649E-3</v>
      </c>
      <c r="AL2132" s="13">
        <f t="shared" si="2825"/>
        <v>8.3025210620785717E-5</v>
      </c>
      <c r="AM2132" s="13">
        <f t="shared" si="2826"/>
        <v>8.7225485883872383E-3</v>
      </c>
      <c r="AN2132" s="13">
        <f t="shared" si="2827"/>
        <v>8.9576267943570886E-3</v>
      </c>
      <c r="AO2132" s="13">
        <f t="shared" si="2828"/>
        <v>4.5995202533930463E-3</v>
      </c>
      <c r="AP2132" s="13">
        <f t="shared" si="2829"/>
        <v>1.5744934119306339E-3</v>
      </c>
      <c r="AQ2132" s="13">
        <f t="shared" si="2830"/>
        <v>4.0423175151542147E-4</v>
      </c>
      <c r="AR2132" s="13">
        <f t="shared" si="2831"/>
        <v>5.8450040982718787E-4</v>
      </c>
      <c r="AS2132" s="13">
        <f t="shared" si="2832"/>
        <v>1.0306378846636243E-3</v>
      </c>
      <c r="AT2132" s="13">
        <f t="shared" si="2833"/>
        <v>9.0865158641887224E-4</v>
      </c>
      <c r="AU2132" s="13">
        <f t="shared" si="2834"/>
        <v>5.3406905748214033E-4</v>
      </c>
      <c r="AV2132" s="13">
        <f t="shared" si="2835"/>
        <v>2.354283223815138E-4</v>
      </c>
      <c r="AW2132" s="13">
        <f t="shared" si="2836"/>
        <v>4.1761715899091985E-6</v>
      </c>
      <c r="AX2132" s="13">
        <f t="shared" si="2837"/>
        <v>2.5633825841881526E-3</v>
      </c>
      <c r="AY2132" s="13">
        <f t="shared" si="2838"/>
        <v>2.6324673674942125E-3</v>
      </c>
      <c r="AZ2132" s="13">
        <f t="shared" si="2839"/>
        <v>1.351707014721072E-3</v>
      </c>
      <c r="BA2132" s="13">
        <f t="shared" si="2840"/>
        <v>4.6271212480665752E-4</v>
      </c>
      <c r="BB2132" s="13">
        <f t="shared" si="2841"/>
        <v>1.1879562736859381E-4</v>
      </c>
      <c r="BC2132" s="13">
        <f t="shared" si="2842"/>
        <v>2.4399448945142056E-5</v>
      </c>
      <c r="BD2132" s="13">
        <f t="shared" si="2843"/>
        <v>1.0004217764502361E-4</v>
      </c>
      <c r="BE2132" s="13">
        <f t="shared" si="2844"/>
        <v>1.7640237134426326E-4</v>
      </c>
      <c r="BF2132" s="13">
        <f t="shared" si="2845"/>
        <v>1.5552338697730881E-4</v>
      </c>
      <c r="BG2132" s="13">
        <f t="shared" si="2846"/>
        <v>9.1410426109257031E-5</v>
      </c>
      <c r="BH2132" s="13">
        <f t="shared" si="2847"/>
        <v>4.0295544116598396E-5</v>
      </c>
      <c r="BI2132" s="13">
        <f t="shared" si="2848"/>
        <v>1.421046543388376E-5</v>
      </c>
      <c r="BJ2132" s="14">
        <f t="shared" si="2849"/>
        <v>0.54414477508743775</v>
      </c>
      <c r="BK2132" s="14">
        <f t="shared" si="2850"/>
        <v>0.23693133859452395</v>
      </c>
      <c r="BL2132" s="14">
        <f t="shared" si="2851"/>
        <v>0.20807517031851</v>
      </c>
      <c r="BM2132" s="14">
        <f t="shared" si="2852"/>
        <v>0.52582177845034683</v>
      </c>
      <c r="BN2132" s="14">
        <f t="shared" si="2853"/>
        <v>0.47178570348303528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1.391</v>
      </c>
      <c r="F2133" s="10">
        <f>VLOOKUP(B2133,home!$B$2:$E$405,3,FALSE)</f>
        <v>1.1763999999999999</v>
      </c>
      <c r="G2133" s="10">
        <f>VLOOKUP(C2133,away!$B$2:$E$405,4,FALSE)</f>
        <v>0.65359999999999996</v>
      </c>
      <c r="H2133" s="10">
        <f>VLOOKUP(A2133,away!$A$2:$E$405,3,FALSE)</f>
        <v>1.016</v>
      </c>
      <c r="I2133" s="10">
        <f>VLOOKUP(C2133,away!$B$2:$E$405,3,FALSE)</f>
        <v>0.71579999999999999</v>
      </c>
      <c r="J2133" s="10">
        <f>VLOOKUP(B2133,home!$B$2:$E$405,4,FALSE)</f>
        <v>0.71579999999999999</v>
      </c>
      <c r="K2133" s="12">
        <f t="shared" si="2798"/>
        <v>1.0695330006399999</v>
      </c>
      <c r="L2133" s="12">
        <f t="shared" si="2799"/>
        <v>0.52056755424000001</v>
      </c>
      <c r="M2133" s="13">
        <f t="shared" si="2800"/>
        <v>0.20390510704973691</v>
      </c>
      <c r="N2133" s="13">
        <f t="shared" si="2801"/>
        <v>0.21808324098872553</v>
      </c>
      <c r="O2133" s="13">
        <f t="shared" si="2802"/>
        <v>0.10614638287392693</v>
      </c>
      <c r="P2133" s="13">
        <f t="shared" si="2803"/>
        <v>0.11352705938223336</v>
      </c>
      <c r="Q2133" s="13">
        <f t="shared" si="2804"/>
        <v>0.11662361156198389</v>
      </c>
      <c r="R2133" s="13">
        <f t="shared" si="2805"/>
        <v>2.7628181462051375E-2</v>
      </c>
      <c r="S2133" s="13">
        <f t="shared" si="2806"/>
        <v>1.5801949983569288E-2</v>
      </c>
      <c r="T2133" s="13">
        <f t="shared" si="2807"/>
        <v>6.0710468237457745E-2</v>
      </c>
      <c r="U2133" s="13">
        <f t="shared" si="2808"/>
        <v>2.9549251821334225E-2</v>
      </c>
      <c r="V2133" s="13">
        <f t="shared" si="2809"/>
        <v>9.7755107760993378E-4</v>
      </c>
      <c r="W2133" s="13">
        <f t="shared" si="2810"/>
        <v>4.1577600406454154E-2</v>
      </c>
      <c r="X2133" s="13">
        <f t="shared" si="2811"/>
        <v>2.1643949754755868E-2</v>
      </c>
      <c r="Y2133" s="13">
        <f t="shared" si="2812"/>
        <v>5.6335689939633537E-3</v>
      </c>
      <c r="Z2133" s="13">
        <f t="shared" si="2813"/>
        <v>4.7941116172663329E-3</v>
      </c>
      <c r="AA2133" s="13">
        <f t="shared" si="2814"/>
        <v>5.1274605834179436E-3</v>
      </c>
      <c r="AB2133" s="13">
        <f t="shared" si="2815"/>
        <v>2.7419941517231585E-3</v>
      </c>
      <c r="AC2133" s="13">
        <f t="shared" si="2816"/>
        <v>3.4016588905838138E-5</v>
      </c>
      <c r="AD2133" s="13">
        <f t="shared" si="2817"/>
        <v>1.1117153930531445E-2</v>
      </c>
      <c r="AE2133" s="13">
        <f t="shared" si="2818"/>
        <v>5.7872296317263566E-3</v>
      </c>
      <c r="AF2133" s="13">
        <f t="shared" si="2819"/>
        <v>1.5063219876065223E-3</v>
      </c>
      <c r="AG2133" s="13">
        <f t="shared" si="2820"/>
        <v>2.6138078432875442E-4</v>
      </c>
      <c r="AH2133" s="13">
        <f t="shared" si="2821"/>
        <v>6.2391473983847623E-4</v>
      </c>
      <c r="AI2133" s="13">
        <f t="shared" si="2822"/>
        <v>6.6729740384297031E-4</v>
      </c>
      <c r="AJ2133" s="13">
        <f t="shared" si="2823"/>
        <v>3.5684829732572686E-4</v>
      </c>
      <c r="AK2133" s="13">
        <f t="shared" si="2824"/>
        <v>1.2722034340401987E-4</v>
      </c>
      <c r="AL2133" s="13">
        <f t="shared" si="2825"/>
        <v>7.5756872685923076E-7</v>
      </c>
      <c r="AM2133" s="13">
        <f t="shared" si="2826"/>
        <v>2.3780326003796136E-3</v>
      </c>
      <c r="AN2133" s="13">
        <f t="shared" si="2827"/>
        <v>1.2379266146826026E-3</v>
      </c>
      <c r="AO2133" s="13">
        <f t="shared" si="2828"/>
        <v>3.2221221506696261E-4</v>
      </c>
      <c r="AP2133" s="13">
        <f t="shared" si="2829"/>
        <v>5.591107491455389E-5</v>
      </c>
      <c r="AQ2133" s="13">
        <f t="shared" si="2830"/>
        <v>7.2763728807996815E-6</v>
      </c>
      <c r="AR2133" s="13">
        <f t="shared" si="2831"/>
        <v>6.4957954034400303E-5</v>
      </c>
      <c r="AS2133" s="13">
        <f t="shared" si="2832"/>
        <v>6.9474675493847346E-5</v>
      </c>
      <c r="AT2133" s="13">
        <f t="shared" si="2833"/>
        <v>3.7152729074712406E-5</v>
      </c>
      <c r="AU2133" s="13">
        <f t="shared" si="2834"/>
        <v>1.3245356603080711E-5</v>
      </c>
      <c r="AV2133" s="13">
        <f t="shared" si="2835"/>
        <v>3.5415864980599365E-6</v>
      </c>
      <c r="AW2133" s="13">
        <f t="shared" si="2836"/>
        <v>1.1716309159231224E-8</v>
      </c>
      <c r="AX2133" s="13">
        <f t="shared" si="2837"/>
        <v>4.2389739045062486E-4</v>
      </c>
      <c r="AY2133" s="13">
        <f t="shared" si="2838"/>
        <v>2.2066722779560011E-4</v>
      </c>
      <c r="AZ2133" s="13">
        <f t="shared" si="2839"/>
        <v>5.7436099537238231E-5</v>
      </c>
      <c r="BA2133" s="13">
        <f t="shared" si="2840"/>
        <v>9.9664566203951044E-6</v>
      </c>
      <c r="BB2133" s="13">
        <f t="shared" si="2841"/>
        <v>1.2970534868295335E-6</v>
      </c>
      <c r="BC2133" s="13">
        <f t="shared" si="2842"/>
        <v>1.350407922714629E-7</v>
      </c>
      <c r="BD2133" s="13">
        <f t="shared" si="2843"/>
        <v>5.6358338766870182E-6</v>
      </c>
      <c r="BE2133" s="13">
        <f t="shared" si="2844"/>
        <v>6.0277103172416297E-6</v>
      </c>
      <c r="BF2133" s="13">
        <f t="shared" si="2845"/>
        <v>3.2234175512940625E-6</v>
      </c>
      <c r="BG2133" s="13">
        <f t="shared" si="2846"/>
        <v>1.1491838153170601E-6</v>
      </c>
      <c r="BH2133" s="13">
        <f t="shared" si="2847"/>
        <v>3.0727250357074462E-7</v>
      </c>
      <c r="BI2133" s="13">
        <f t="shared" si="2848"/>
        <v>6.5727616551636733E-8</v>
      </c>
      <c r="BJ2133" s="14">
        <f t="shared" si="2849"/>
        <v>0.48765928442414097</v>
      </c>
      <c r="BK2133" s="14">
        <f t="shared" si="2850"/>
        <v>0.33446710887857778</v>
      </c>
      <c r="BL2133" s="14">
        <f t="shared" si="2851"/>
        <v>0.17317333312424962</v>
      </c>
      <c r="BM2133" s="14">
        <f t="shared" si="2852"/>
        <v>0.21395959921409047</v>
      </c>
      <c r="BN2133" s="14">
        <f t="shared" si="2853"/>
        <v>0.78591358331865802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1.391</v>
      </c>
      <c r="F2134" s="10">
        <f>VLOOKUP(B2134,home!$B$2:$E$405,3,FALSE)</f>
        <v>1.2417</v>
      </c>
      <c r="G2134" s="10">
        <f>VLOOKUP(C2134,away!$B$2:$E$405,4,FALSE)</f>
        <v>0.58819999999999995</v>
      </c>
      <c r="H2134" s="10">
        <f>VLOOKUP(A2134,away!$A$2:$E$405,3,FALSE)</f>
        <v>1.016</v>
      </c>
      <c r="I2134" s="10">
        <f>VLOOKUP(C2134,away!$B$2:$E$405,3,FALSE)</f>
        <v>1.879</v>
      </c>
      <c r="J2134" s="10">
        <f>VLOOKUP(B2134,home!$B$2:$E$405,4,FALSE)</f>
        <v>1.1632</v>
      </c>
      <c r="K2134" s="12">
        <f t="shared" si="2798"/>
        <v>1.0159418045399999</v>
      </c>
      <c r="L2134" s="12">
        <f t="shared" si="2799"/>
        <v>2.2206232448000001</v>
      </c>
      <c r="M2134" s="13">
        <f t="shared" si="2800"/>
        <v>3.9298652456243269E-2</v>
      </c>
      <c r="N2134" s="13">
        <f t="shared" si="2801"/>
        <v>3.9925143892386085E-2</v>
      </c>
      <c r="O2134" s="13">
        <f t="shared" si="2802"/>
        <v>8.7267501133650421E-2</v>
      </c>
      <c r="P2134" s="13">
        <f t="shared" si="2803"/>
        <v>8.8658702579417284E-2</v>
      </c>
      <c r="Q2134" s="13">
        <f t="shared" si="2804"/>
        <v>2.0280811366274937E-2</v>
      </c>
      <c r="R2134" s="13">
        <f t="shared" si="2805"/>
        <v>9.6894120766497241E-2</v>
      </c>
      <c r="S2134" s="13">
        <f t="shared" si="2806"/>
        <v>5.0004039908350728E-2</v>
      </c>
      <c r="T2134" s="13">
        <f t="shared" si="2807"/>
        <v>4.5036041143354168E-2</v>
      </c>
      <c r="U2134" s="13">
        <f t="shared" si="2808"/>
        <v>9.8438787900831881E-2</v>
      </c>
      <c r="V2134" s="13">
        <f t="shared" si="2809"/>
        <v>1.2534479272935746E-2</v>
      </c>
      <c r="W2134" s="13">
        <f t="shared" si="2810"/>
        <v>6.8680413656629019E-3</v>
      </c>
      <c r="X2134" s="13">
        <f t="shared" si="2811"/>
        <v>1.5251332302838976E-2</v>
      </c>
      <c r="Y2134" s="13">
        <f t="shared" si="2812"/>
        <v>1.6933731512926674E-2</v>
      </c>
      <c r="Z2134" s="13">
        <f t="shared" si="2813"/>
        <v>7.1721778952847384E-2</v>
      </c>
      <c r="AA2134" s="13">
        <f t="shared" si="2814"/>
        <v>7.2865153534174748E-2</v>
      </c>
      <c r="AB2134" s="13">
        <f t="shared" si="2815"/>
        <v>3.7013377784796825E-2</v>
      </c>
      <c r="AC2134" s="13">
        <f t="shared" si="2816"/>
        <v>1.7673803686469236E-3</v>
      </c>
      <c r="AD2134" s="13">
        <f t="shared" si="2817"/>
        <v>1.744382584671733E-3</v>
      </c>
      <c r="AE2134" s="13">
        <f t="shared" si="2818"/>
        <v>3.8736165153463544E-3</v>
      </c>
      <c r="AF2134" s="13">
        <f t="shared" si="2819"/>
        <v>4.3009214377096455E-3</v>
      </c>
      <c r="AG2134" s="13">
        <f t="shared" si="2820"/>
        <v>3.1835753728788911E-3</v>
      </c>
      <c r="AH2134" s="13">
        <f t="shared" si="2821"/>
        <v>3.981676237527508E-2</v>
      </c>
      <c r="AI2134" s="13">
        <f t="shared" si="2822"/>
        <v>4.0451513418477338E-2</v>
      </c>
      <c r="AJ2134" s="13">
        <f t="shared" si="2823"/>
        <v>2.0548191769370942E-2</v>
      </c>
      <c r="AK2134" s="13">
        <f t="shared" si="2824"/>
        <v>6.9585890087362308E-3</v>
      </c>
      <c r="AL2134" s="13">
        <f t="shared" si="2825"/>
        <v>1.5949010019927534E-4</v>
      </c>
      <c r="AM2134" s="13">
        <f t="shared" si="2826"/>
        <v>3.5443823817591004E-4</v>
      </c>
      <c r="AN2134" s="13">
        <f t="shared" si="2827"/>
        <v>7.8707379053938461E-4</v>
      </c>
      <c r="AO2134" s="13">
        <f t="shared" si="2828"/>
        <v>8.7389717732230202E-4</v>
      </c>
      <c r="AP2134" s="13">
        <f t="shared" si="2829"/>
        <v>6.4686546184233699E-4</v>
      </c>
      <c r="AQ2134" s="13">
        <f t="shared" si="2830"/>
        <v>3.5911112020634527E-4</v>
      </c>
      <c r="AR2134" s="13">
        <f t="shared" si="2831"/>
        <v>1.7683605612642764E-2</v>
      </c>
      <c r="AS2134" s="13">
        <f t="shared" si="2832"/>
        <v>1.7965514196881961E-2</v>
      </c>
      <c r="AT2134" s="13">
        <f t="shared" si="2833"/>
        <v>9.1259584563346229E-3</v>
      </c>
      <c r="AU2134" s="13">
        <f t="shared" si="2834"/>
        <v>3.0904809007618905E-3</v>
      </c>
      <c r="AV2134" s="13">
        <f t="shared" si="2835"/>
        <v>7.849371858041096E-4</v>
      </c>
      <c r="AW2134" s="13">
        <f t="shared" si="2836"/>
        <v>9.9948192128592779E-6</v>
      </c>
      <c r="AX2134" s="13">
        <f t="shared" si="2837"/>
        <v>6.001477054840204E-5</v>
      </c>
      <c r="AY2134" s="13">
        <f t="shared" si="2838"/>
        <v>1.3327019451112002E-4</v>
      </c>
      <c r="AZ2134" s="13">
        <f t="shared" si="2839"/>
        <v>1.4797144588520525E-4</v>
      </c>
      <c r="BA2134" s="13">
        <f t="shared" si="2840"/>
        <v>1.0952961076645068E-4</v>
      </c>
      <c r="BB2134" s="13">
        <f t="shared" si="2841"/>
        <v>6.0805999915469189E-5</v>
      </c>
      <c r="BC2134" s="13">
        <f t="shared" si="2842"/>
        <v>2.7005443367119521E-5</v>
      </c>
      <c r="BD2134" s="13">
        <f t="shared" si="2843"/>
        <v>6.5447709458850535E-3</v>
      </c>
      <c r="BE2134" s="13">
        <f t="shared" si="2844"/>
        <v>6.649106405063423E-3</v>
      </c>
      <c r="BF2134" s="13">
        <f t="shared" si="2845"/>
        <v>3.3775525798693026E-3</v>
      </c>
      <c r="BG2134" s="13">
        <f t="shared" si="2846"/>
        <v>1.1437989543070508E-3</v>
      </c>
      <c r="BH2134" s="13">
        <f t="shared" si="2847"/>
        <v>2.9050829341741746E-4</v>
      </c>
      <c r="BI2134" s="13">
        <f t="shared" si="2848"/>
        <v>5.9027903969665394E-5</v>
      </c>
      <c r="BJ2134" s="14">
        <f t="shared" si="2849"/>
        <v>0.16095758074713043</v>
      </c>
      <c r="BK2134" s="14">
        <f t="shared" si="2850"/>
        <v>0.19255601488030435</v>
      </c>
      <c r="BL2134" s="14">
        <f t="shared" si="2851"/>
        <v>0.56696925912674789</v>
      </c>
      <c r="BM2134" s="14">
        <f t="shared" si="2852"/>
        <v>0.61975642613726256</v>
      </c>
      <c r="BN2134" s="14">
        <f t="shared" si="2853"/>
        <v>0.37232493219446922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1.391</v>
      </c>
      <c r="F2135" s="10">
        <f>VLOOKUP(B2135,home!$B$2:$E$405,3,FALSE)</f>
        <v>0.91500000000000004</v>
      </c>
      <c r="G2135" s="10">
        <f>VLOOKUP(C2135,away!$B$2:$E$405,4,FALSE)</f>
        <v>0.98029999999999995</v>
      </c>
      <c r="H2135" s="10">
        <f>VLOOKUP(A2135,away!$A$2:$E$405,3,FALSE)</f>
        <v>1.016</v>
      </c>
      <c r="I2135" s="10">
        <f>VLOOKUP(C2135,away!$B$2:$E$405,3,FALSE)</f>
        <v>0.80530000000000002</v>
      </c>
      <c r="J2135" s="10">
        <f>VLOOKUP(B2135,home!$B$2:$E$405,4,FALSE)</f>
        <v>0.71579999999999999</v>
      </c>
      <c r="K2135" s="12">
        <f t="shared" si="2798"/>
        <v>1.2476915295000002</v>
      </c>
      <c r="L2135" s="12">
        <f t="shared" si="2799"/>
        <v>0.58565667984000003</v>
      </c>
      <c r="M2135" s="13">
        <f t="shared" si="2800"/>
        <v>0.15987736772521557</v>
      </c>
      <c r="N2135" s="13">
        <f t="shared" si="2801"/>
        <v>0.19947763746950817</v>
      </c>
      <c r="O2135" s="13">
        <f t="shared" si="2802"/>
        <v>9.3633248363508531E-2</v>
      </c>
      <c r="P2135" s="13">
        <f t="shared" si="2803"/>
        <v>0.11682541086271934</v>
      </c>
      <c r="Q2135" s="13">
        <f t="shared" si="2804"/>
        <v>0.12444327929768863</v>
      </c>
      <c r="R2135" s="13">
        <f t="shared" si="2805"/>
        <v>2.741846867960326E-2</v>
      </c>
      <c r="S2135" s="13">
        <f t="shared" si="2806"/>
        <v>2.1341633305316517E-2</v>
      </c>
      <c r="T2135" s="13">
        <f t="shared" si="2807"/>
        <v>7.2881037781886135E-2</v>
      </c>
      <c r="U2135" s="13">
        <f t="shared" si="2808"/>
        <v>3.4209791123402042E-2</v>
      </c>
      <c r="V2135" s="13">
        <f t="shared" si="2809"/>
        <v>1.732748261891638E-3</v>
      </c>
      <c r="W2135" s="13">
        <f t="shared" si="2810"/>
        <v>5.1755608494309616E-2</v>
      </c>
      <c r="X2135" s="13">
        <f t="shared" si="2811"/>
        <v>3.0311017833876276E-2</v>
      </c>
      <c r="Y2135" s="13">
        <f t="shared" si="2812"/>
        <v>8.8759250335795035E-3</v>
      </c>
      <c r="Z2135" s="13">
        <f t="shared" si="2813"/>
        <v>5.3526031110644927E-3</v>
      </c>
      <c r="AA2135" s="13">
        <f t="shared" si="2814"/>
        <v>6.6783975624505167E-3</v>
      </c>
      <c r="AB2135" s="13">
        <f t="shared" si="2815"/>
        <v>4.16629003465148E-3</v>
      </c>
      <c r="AC2135" s="13">
        <f t="shared" si="2816"/>
        <v>7.9134491680004496E-5</v>
      </c>
      <c r="AD2135" s="13">
        <f t="shared" si="2817"/>
        <v>1.6143758580617097E-2</v>
      </c>
      <c r="AE2135" s="13">
        <f t="shared" si="2818"/>
        <v>9.4547000504627207E-3</v>
      </c>
      <c r="AF2135" s="13">
        <f t="shared" si="2819"/>
        <v>2.7686041202185387E-3</v>
      </c>
      <c r="AG2135" s="13">
        <f t="shared" si="2820"/>
        <v>5.4048383227951139E-4</v>
      </c>
      <c r="AH2135" s="13">
        <f t="shared" si="2821"/>
        <v>7.8369694163182119E-4</v>
      </c>
      <c r="AI2135" s="13">
        <f t="shared" si="2822"/>
        <v>9.7781203576907932E-4</v>
      </c>
      <c r="AJ2135" s="13">
        <f t="shared" si="2823"/>
        <v>6.1000389723611594E-4</v>
      </c>
      <c r="AK2135" s="13">
        <f t="shared" si="2824"/>
        <v>2.5369889851449681E-4</v>
      </c>
      <c r="AL2135" s="13">
        <f t="shared" si="2825"/>
        <v>2.3130026808593421E-6</v>
      </c>
      <c r="AM2135" s="13">
        <f t="shared" si="2826"/>
        <v>4.0284861670657731E-3</v>
      </c>
      <c r="AN2135" s="13">
        <f t="shared" si="2827"/>
        <v>2.3593098333851087E-3</v>
      </c>
      <c r="AO2135" s="13">
        <f t="shared" si="2828"/>
        <v>6.9087278186709313E-4</v>
      </c>
      <c r="AP2135" s="13">
        <f t="shared" si="2829"/>
        <v>1.3487141987336882E-4</v>
      </c>
      <c r="AQ2135" s="13">
        <f t="shared" si="2830"/>
        <v>1.9747086992085938E-5</v>
      </c>
      <c r="AR2135" s="13">
        <f t="shared" si="2831"/>
        <v>9.1795469767370997E-5</v>
      </c>
      <c r="AS2135" s="13">
        <f t="shared" si="2832"/>
        <v>1.1453243007522215E-4</v>
      </c>
      <c r="AT2135" s="13">
        <f t="shared" si="2833"/>
        <v>7.1450571428952877E-5</v>
      </c>
      <c r="AU2135" s="13">
        <f t="shared" si="2834"/>
        <v>2.9716090916613083E-5</v>
      </c>
      <c r="AV2135" s="13">
        <f t="shared" si="2835"/>
        <v>9.2691287316275125E-6</v>
      </c>
      <c r="AW2135" s="13">
        <f t="shared" si="2836"/>
        <v>4.6948742367475069E-8</v>
      </c>
      <c r="AX2135" s="13">
        <f t="shared" si="2837"/>
        <v>8.3771801122598172E-4</v>
      </c>
      <c r="AY2135" s="13">
        <f t="shared" si="2838"/>
        <v>4.9061514909677639E-4</v>
      </c>
      <c r="AZ2135" s="13">
        <f t="shared" si="2839"/>
        <v>1.4366601964961232E-4</v>
      </c>
      <c r="BA2135" s="13">
        <f t="shared" si="2840"/>
        <v>2.8046321357940054E-5</v>
      </c>
      <c r="BB2135" s="13">
        <f t="shared" si="2841"/>
        <v>4.1063788620542126E-6</v>
      </c>
      <c r="BC2135" s="13">
        <f t="shared" si="2842"/>
        <v>4.809856421031658E-7</v>
      </c>
      <c r="BD2135" s="13">
        <f t="shared" si="2843"/>
        <v>8.9601050080519269E-6</v>
      </c>
      <c r="BE2135" s="13">
        <f t="shared" si="2844"/>
        <v>1.1179447121976921E-5</v>
      </c>
      <c r="BF2135" s="13">
        <f t="shared" si="2845"/>
        <v>6.9742507392918812E-6</v>
      </c>
      <c r="BG2135" s="13">
        <f t="shared" si="2846"/>
        <v>2.9005711906745318E-6</v>
      </c>
      <c r="BH2135" s="13">
        <f t="shared" si="2847"/>
        <v>9.0475452632908607E-7</v>
      </c>
      <c r="BI2135" s="13">
        <f t="shared" si="2848"/>
        <v>2.2577091175551677E-7</v>
      </c>
      <c r="BJ2135" s="14">
        <f t="shared" si="2849"/>
        <v>0.52538997264944387</v>
      </c>
      <c r="BK2135" s="14">
        <f t="shared" si="2850"/>
        <v>0.30034922279860071</v>
      </c>
      <c r="BL2135" s="14">
        <f t="shared" si="2851"/>
        <v>0.16907931612718524</v>
      </c>
      <c r="BM2135" s="14">
        <f t="shared" si="2852"/>
        <v>0.27800513408769673</v>
      </c>
      <c r="BN2135" s="14">
        <f t="shared" si="2853"/>
        <v>0.72167541239824351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1.391</v>
      </c>
      <c r="F2136" s="10">
        <f>VLOOKUP(B2136,home!$B$2:$E$405,3,FALSE)</f>
        <v>1.4378</v>
      </c>
      <c r="G2136" s="10">
        <f>VLOOKUP(C2136,away!$B$2:$E$405,4,FALSE)</f>
        <v>1.0185</v>
      </c>
      <c r="H2136" s="10">
        <f>VLOOKUP(A2136,away!$A$2:$E$405,3,FALSE)</f>
        <v>1.016</v>
      </c>
      <c r="I2136" s="10">
        <f>VLOOKUP(C2136,away!$B$2:$E$405,3,FALSE)</f>
        <v>0.82020000000000004</v>
      </c>
      <c r="J2136" s="10">
        <f>VLOOKUP(B2136,home!$B$2:$E$405,4,FALSE)</f>
        <v>0.89480000000000004</v>
      </c>
      <c r="K2136" s="12">
        <f t="shared" si="2798"/>
        <v>2.0369794262999998</v>
      </c>
      <c r="L2136" s="12">
        <f t="shared" si="2799"/>
        <v>0.74565759936000009</v>
      </c>
      <c r="M2136" s="13">
        <f t="shared" si="2800"/>
        <v>6.1875125756937169E-2</v>
      </c>
      <c r="N2136" s="13">
        <f t="shared" si="2801"/>
        <v>0.12603835816660619</v>
      </c>
      <c r="O2136" s="13">
        <f t="shared" si="2802"/>
        <v>4.6137657732015877E-2</v>
      </c>
      <c r="P2136" s="13">
        <f t="shared" si="2803"/>
        <v>9.3981459577787432E-2</v>
      </c>
      <c r="Q2136" s="13">
        <f t="shared" si="2804"/>
        <v>0.12836877125500373</v>
      </c>
      <c r="R2136" s="13">
        <f t="shared" si="2805"/>
        <v>1.7201447552274152E-2</v>
      </c>
      <c r="S2136" s="13">
        <f t="shared" si="2806"/>
        <v>3.5686855728859004E-2</v>
      </c>
      <c r="T2136" s="13">
        <f t="shared" si="2807"/>
        <v>9.5719149806799075E-2</v>
      </c>
      <c r="U2136" s="13">
        <f t="shared" si="2808"/>
        <v>3.503899476656093E-2</v>
      </c>
      <c r="V2136" s="13">
        <f t="shared" si="2809"/>
        <v>6.0227088171732742E-3</v>
      </c>
      <c r="W2136" s="13">
        <f t="shared" si="2810"/>
        <v>8.7161515341951143E-2</v>
      </c>
      <c r="X2136" s="13">
        <f t="shared" si="2811"/>
        <v>6.4992646286459108E-2</v>
      </c>
      <c r="Y2136" s="13">
        <f t="shared" si="2812"/>
        <v>2.4231130303007355E-2</v>
      </c>
      <c r="Z2136" s="13">
        <f t="shared" si="2813"/>
        <v>4.2754633624485653E-3</v>
      </c>
      <c r="AA2136" s="13">
        <f t="shared" si="2814"/>
        <v>8.7090309072071458E-3</v>
      </c>
      <c r="AB2136" s="13">
        <f t="shared" si="2815"/>
        <v>8.8700583904958927E-3</v>
      </c>
      <c r="AC2136" s="13">
        <f t="shared" si="2816"/>
        <v>5.7173920691637329E-4</v>
      </c>
      <c r="AD2136" s="13">
        <f t="shared" si="2817"/>
        <v>4.4386553379171564E-2</v>
      </c>
      <c r="AE2136" s="13">
        <f t="shared" si="2818"/>
        <v>3.3097170836577566E-2</v>
      </c>
      <c r="AF2136" s="13">
        <f t="shared" si="2819"/>
        <v>1.2339578475805116E-2</v>
      </c>
      <c r="AG2136" s="13">
        <f t="shared" si="2820"/>
        <v>3.0670334877943915E-3</v>
      </c>
      <c r="AH2136" s="13">
        <f t="shared" si="2821"/>
        <v>7.9700793674875752E-4</v>
      </c>
      <c r="AI2136" s="13">
        <f t="shared" si="2822"/>
        <v>1.6234887697550303E-3</v>
      </c>
      <c r="AJ2136" s="13">
        <f t="shared" si="2823"/>
        <v>1.6535066114100477E-3</v>
      </c>
      <c r="AK2136" s="13">
        <f t="shared" si="2824"/>
        <v>1.1227196495644319E-3</v>
      </c>
      <c r="AL2136" s="13">
        <f t="shared" si="2825"/>
        <v>3.4736340011606788E-5</v>
      </c>
      <c r="AM2136" s="13">
        <f t="shared" si="2826"/>
        <v>1.8082899207547857E-2</v>
      </c>
      <c r="AN2136" s="13">
        <f t="shared" si="2827"/>
        <v>1.3483651212568981E-2</v>
      </c>
      <c r="AO2136" s="13">
        <f t="shared" si="2828"/>
        <v>5.02709349688587E-3</v>
      </c>
      <c r="AP2136" s="13">
        <f t="shared" si="2829"/>
        <v>1.2494968228820623E-3</v>
      </c>
      <c r="AQ2136" s="13">
        <f t="shared" si="2830"/>
        <v>2.3292420033954638E-4</v>
      </c>
      <c r="AR2136" s="13">
        <f t="shared" si="2831"/>
        <v>1.1885900495738911E-4</v>
      </c>
      <c r="AS2136" s="13">
        <f t="shared" si="2832"/>
        <v>2.4211334772869126E-4</v>
      </c>
      <c r="AT2136" s="13">
        <f t="shared" si="2833"/>
        <v>2.4658995407798108E-4</v>
      </c>
      <c r="AU2136" s="13">
        <f t="shared" si="2834"/>
        <v>1.6743288772970303E-4</v>
      </c>
      <c r="AV2136" s="13">
        <f t="shared" si="2835"/>
        <v>8.5264336897850697E-5</v>
      </c>
      <c r="AW2136" s="13">
        <f t="shared" si="2836"/>
        <v>1.465573647435776E-6</v>
      </c>
      <c r="AX2136" s="13">
        <f t="shared" si="2837"/>
        <v>6.1390822756052571E-3</v>
      </c>
      <c r="AY2136" s="13">
        <f t="shared" si="2838"/>
        <v>4.5776533519013424E-3</v>
      </c>
      <c r="AZ2136" s="13">
        <f t="shared" si="2839"/>
        <v>1.7066810045405062E-3</v>
      </c>
      <c r="BA2136" s="13">
        <f t="shared" si="2840"/>
        <v>4.2419988690632919E-4</v>
      </c>
      <c r="BB2136" s="13">
        <f t="shared" si="2841"/>
        <v>7.9076967329839209E-5</v>
      </c>
      <c r="BC2136" s="13">
        <f t="shared" si="2842"/>
        <v>1.1792868324767417E-5</v>
      </c>
      <c r="BD2136" s="13">
        <f t="shared" si="2843"/>
        <v>1.4771353383140849E-5</v>
      </c>
      <c r="BE2136" s="13">
        <f t="shared" si="2844"/>
        <v>3.0088942940064803E-5</v>
      </c>
      <c r="BF2136" s="13">
        <f t="shared" si="2845"/>
        <v>3.0645278864013331E-5</v>
      </c>
      <c r="BG2136" s="13">
        <f t="shared" si="2846"/>
        <v>2.0807934186407124E-5</v>
      </c>
      <c r="BH2136" s="13">
        <f t="shared" si="2847"/>
        <v>1.0596333460378935E-5</v>
      </c>
      <c r="BI2136" s="13">
        <f t="shared" si="2848"/>
        <v>4.3169026506012377E-6</v>
      </c>
      <c r="BJ2136" s="14">
        <f t="shared" si="2849"/>
        <v>0.67041645863400778</v>
      </c>
      <c r="BK2136" s="14">
        <f t="shared" si="2850"/>
        <v>0.20275027877958618</v>
      </c>
      <c r="BL2136" s="14">
        <f t="shared" si="2851"/>
        <v>0.1221253985929085</v>
      </c>
      <c r="BM2136" s="14">
        <f t="shared" si="2852"/>
        <v>0.52138859155007256</v>
      </c>
      <c r="BN2136" s="14">
        <f t="shared" si="2853"/>
        <v>0.47360282004062454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1.5980000000000001</v>
      </c>
      <c r="F2137" s="10">
        <f>VLOOKUP(B2137,home!$B$2:$E$405,3,FALSE)</f>
        <v>0.86050000000000004</v>
      </c>
      <c r="G2137" s="10">
        <f>VLOOKUP(C2137,away!$B$2:$E$405,4,FALSE)</f>
        <v>0.93869999999999998</v>
      </c>
      <c r="H2137" s="10">
        <f>VLOOKUP(A2137,away!$A$2:$E$405,3,FALSE)</f>
        <v>1.2941</v>
      </c>
      <c r="I2137" s="10">
        <f>VLOOKUP(C2137,away!$B$2:$E$405,3,FALSE)</f>
        <v>1.5455000000000001</v>
      </c>
      <c r="J2137" s="10">
        <f>VLOOKUP(B2137,home!$B$2:$E$405,4,FALSE)</f>
        <v>0.77270000000000005</v>
      </c>
      <c r="K2137" s="12">
        <f t="shared" si="2798"/>
        <v>1.2907866573000002</v>
      </c>
      <c r="L2137" s="12">
        <f t="shared" si="2799"/>
        <v>1.5454243786850002</v>
      </c>
      <c r="M2137" s="13">
        <f t="shared" si="2800"/>
        <v>5.8647458627259209E-2</v>
      </c>
      <c r="N2137" s="13">
        <f t="shared" si="2801"/>
        <v>7.570135708061998E-2</v>
      </c>
      <c r="O2137" s="13">
        <f t="shared" si="2802"/>
        <v>9.0635212310486324E-2</v>
      </c>
      <c r="P2137" s="13">
        <f t="shared" si="2803"/>
        <v>0.11699072273192847</v>
      </c>
      <c r="Q2137" s="13">
        <f t="shared" si="2804"/>
        <v>4.8857150829583598E-2</v>
      </c>
      <c r="R2137" s="13">
        <f t="shared" si="2805"/>
        <v>7.0034933335958213E-2</v>
      </c>
      <c r="S2137" s="13">
        <f t="shared" si="2806"/>
        <v>5.8343658556149959E-2</v>
      </c>
      <c r="T2137" s="13">
        <f t="shared" si="2807"/>
        <v>7.5505031965128575E-2</v>
      </c>
      <c r="U2137" s="13">
        <f t="shared" si="2808"/>
        <v>9.040015749494984E-2</v>
      </c>
      <c r="V2137" s="13">
        <f t="shared" si="2809"/>
        <v>1.2931633149964337E-2</v>
      </c>
      <c r="W2137" s="13">
        <f t="shared" si="2810"/>
        <v>2.1021386134840048E-2</v>
      </c>
      <c r="X2137" s="13">
        <f t="shared" si="2811"/>
        <v>3.2486962606532659E-2</v>
      </c>
      <c r="Y2137" s="13">
        <f t="shared" si="2812"/>
        <v>2.5103072000781788E-2</v>
      </c>
      <c r="Z2137" s="13">
        <f t="shared" si="2813"/>
        <v>3.6077897778989537E-2</v>
      </c>
      <c r="AA2137" s="13">
        <f t="shared" si="2814"/>
        <v>4.6568869076553006E-2</v>
      </c>
      <c r="AB2137" s="13">
        <f t="shared" si="2815"/>
        <v>3.005523742478261E-2</v>
      </c>
      <c r="AC2137" s="13">
        <f t="shared" si="2816"/>
        <v>1.6122620056030319E-3</v>
      </c>
      <c r="AD2137" s="13">
        <f t="shared" si="2817"/>
        <v>6.7835311852006905E-3</v>
      </c>
      <c r="AE2137" s="13">
        <f t="shared" si="2818"/>
        <v>1.0483434467179101E-2</v>
      </c>
      <c r="AF2137" s="13">
        <f t="shared" si="2819"/>
        <v>8.1006775989625884E-3</v>
      </c>
      <c r="AG2137" s="13">
        <f t="shared" si="2820"/>
        <v>4.1729948817680858E-3</v>
      </c>
      <c r="AH2137" s="13">
        <f t="shared" si="2821"/>
        <v>1.3938915689838958E-2</v>
      </c>
      <c r="AI2137" s="13">
        <f t="shared" si="2822"/>
        <v>1.7992166389673755E-2</v>
      </c>
      <c r="AJ2137" s="13">
        <f t="shared" si="2823"/>
        <v>1.1612024155856205E-2</v>
      </c>
      <c r="AK2137" s="13">
        <f t="shared" si="2824"/>
        <v>4.9962152815414959E-3</v>
      </c>
      <c r="AL2137" s="13">
        <f t="shared" si="2825"/>
        <v>1.2864645915351361E-4</v>
      </c>
      <c r="AM2137" s="13">
        <f t="shared" si="2826"/>
        <v>1.7512183086471002E-3</v>
      </c>
      <c r="AN2137" s="13">
        <f t="shared" si="2827"/>
        <v>2.7063754665827421E-3</v>
      </c>
      <c r="AO2137" s="13">
        <f t="shared" si="2828"/>
        <v>2.0912493119659807E-3</v>
      </c>
      <c r="AP2137" s="13">
        <f t="shared" si="2829"/>
        <v>1.0772892228734865E-3</v>
      </c>
      <c r="AQ2137" s="13">
        <f t="shared" si="2830"/>
        <v>4.1621725698082603E-4</v>
      </c>
      <c r="AR2137" s="13">
        <f t="shared" si="2831"/>
        <v>4.3083080239023942E-3</v>
      </c>
      <c r="AS2137" s="13">
        <f t="shared" si="2832"/>
        <v>5.5611065127917402E-3</v>
      </c>
      <c r="AT2137" s="13">
        <f t="shared" si="2833"/>
        <v>3.5891010432678571E-3</v>
      </c>
      <c r="AU2137" s="13">
        <f t="shared" si="2834"/>
        <v>1.5442545794505536E-3</v>
      </c>
      <c r="AV2137" s="13">
        <f t="shared" si="2835"/>
        <v>4.9832580165729945E-4</v>
      </c>
      <c r="AW2137" s="13">
        <f t="shared" si="2836"/>
        <v>7.1284902977675485E-6</v>
      </c>
      <c r="AX2137" s="13">
        <f t="shared" si="2837"/>
        <v>3.7674153780352539E-4</v>
      </c>
      <c r="AY2137" s="13">
        <f t="shared" si="2838"/>
        <v>5.8222555698484476E-4</v>
      </c>
      <c r="AZ2137" s="13">
        <f t="shared" si="2839"/>
        <v>4.4989278482891596E-4</v>
      </c>
      <c r="BA2137" s="13">
        <f t="shared" si="2840"/>
        <v>2.317584258230306E-4</v>
      </c>
      <c r="BB2137" s="13">
        <f t="shared" si="2841"/>
        <v>8.9541280308142666E-5</v>
      </c>
      <c r="BC2137" s="13">
        <f t="shared" si="2842"/>
        <v>2.7675855497374163E-5</v>
      </c>
      <c r="BD2137" s="13">
        <f t="shared" si="2843"/>
        <v>1.1096940418371592E-3</v>
      </c>
      <c r="BE2137" s="13">
        <f t="shared" si="2844"/>
        <v>1.4323782628887132E-3</v>
      </c>
      <c r="BF2137" s="13">
        <f t="shared" si="2845"/>
        <v>9.2444737497165193E-4</v>
      </c>
      <c r="BG2137" s="13">
        <f t="shared" si="2846"/>
        <v>3.977547789964728E-4</v>
      </c>
      <c r="BH2137" s="13">
        <f t="shared" si="2847"/>
        <v>1.2835414040148938E-4</v>
      </c>
      <c r="BI2137" s="13">
        <f t="shared" si="2848"/>
        <v>3.3135562367890652E-5</v>
      </c>
      <c r="BJ2137" s="14">
        <f t="shared" si="2849"/>
        <v>0.31801578375889311</v>
      </c>
      <c r="BK2137" s="14">
        <f t="shared" si="2850"/>
        <v>0.24923660708704334</v>
      </c>
      <c r="BL2137" s="14">
        <f t="shared" si="2851"/>
        <v>0.39576059128217367</v>
      </c>
      <c r="BM2137" s="14">
        <f t="shared" si="2852"/>
        <v>0.53764894792457651</v>
      </c>
      <c r="BN2137" s="14">
        <f t="shared" si="2853"/>
        <v>0.4608668349158358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1.5980000000000001</v>
      </c>
      <c r="F2138" s="10">
        <f>VLOOKUP(B2138,home!$B$2:$E$405,3,FALSE)</f>
        <v>0.86050000000000004</v>
      </c>
      <c r="G2138" s="10">
        <f>VLOOKUP(C2138,away!$B$2:$E$405,4,FALSE)</f>
        <v>1.0951</v>
      </c>
      <c r="H2138" s="10">
        <f>VLOOKUP(A2138,away!$A$2:$E$405,3,FALSE)</f>
        <v>1.2941</v>
      </c>
      <c r="I2138" s="10">
        <f>VLOOKUP(C2138,away!$B$2:$E$405,3,FALSE)</f>
        <v>0.96589999999999998</v>
      </c>
      <c r="J2138" s="10">
        <f>VLOOKUP(B2138,home!$B$2:$E$405,4,FALSE)</f>
        <v>1.3523000000000001</v>
      </c>
      <c r="K2138" s="12">
        <f t="shared" si="2798"/>
        <v>1.5058490129000002</v>
      </c>
      <c r="L2138" s="12">
        <f t="shared" si="2799"/>
        <v>1.690336040237</v>
      </c>
      <c r="M2138" s="13">
        <f t="shared" si="2800"/>
        <v>4.0918006621003582E-2</v>
      </c>
      <c r="N2138" s="13">
        <f t="shared" si="2801"/>
        <v>6.1616339880073916E-2</v>
      </c>
      <c r="O2138" s="13">
        <f t="shared" si="2802"/>
        <v>6.9165181286138536E-2</v>
      </c>
      <c r="P2138" s="13">
        <f t="shared" si="2803"/>
        <v>0.10415231996678127</v>
      </c>
      <c r="Q2138" s="13">
        <f t="shared" si="2804"/>
        <v>4.6392452293460118E-2</v>
      </c>
      <c r="R2138" s="13">
        <f t="shared" si="2805"/>
        <v>5.8456199328742846E-2</v>
      </c>
      <c r="S2138" s="13">
        <f t="shared" si="2806"/>
        <v>6.6277090761885787E-2</v>
      </c>
      <c r="T2138" s="13">
        <f t="shared" si="2807"/>
        <v>7.8418834106611296E-2</v>
      </c>
      <c r="U2138" s="13">
        <f t="shared" si="2808"/>
        <v>8.8026210057073076E-2</v>
      </c>
      <c r="V2138" s="13">
        <f t="shared" si="2809"/>
        <v>1.8744566766402012E-2</v>
      </c>
      <c r="W2138" s="13">
        <f t="shared" si="2810"/>
        <v>2.3286676164039091E-2</v>
      </c>
      <c r="X2138" s="13">
        <f t="shared" si="2811"/>
        <v>3.9362307977403165E-2</v>
      </c>
      <c r="Y2138" s="13">
        <f t="shared" si="2812"/>
        <v>3.3267763900556482E-2</v>
      </c>
      <c r="Z2138" s="13">
        <f t="shared" si="2813"/>
        <v>3.293687350021731E-2</v>
      </c>
      <c r="AA2138" s="13">
        <f t="shared" si="2814"/>
        <v>4.9597958448314411E-2</v>
      </c>
      <c r="AB2138" s="13">
        <f t="shared" si="2815"/>
        <v>3.7343518385624747E-2</v>
      </c>
      <c r="AC2138" s="13">
        <f t="shared" si="2816"/>
        <v>2.9820155548750359E-3</v>
      </c>
      <c r="AD2138" s="13">
        <f t="shared" si="2817"/>
        <v>8.7665545788350591E-3</v>
      </c>
      <c r="AE2138" s="13">
        <f t="shared" si="2818"/>
        <v>1.4818423153309591E-2</v>
      </c>
      <c r="AF2138" s="13">
        <f t="shared" si="2819"/>
        <v>1.252405735776081E-2</v>
      </c>
      <c r="AG2138" s="13">
        <f t="shared" si="2820"/>
        <v>7.0566218406061558E-3</v>
      </c>
      <c r="AH2138" s="13">
        <f t="shared" si="2821"/>
        <v>1.391859608253608E-2</v>
      </c>
      <c r="AI2138" s="13">
        <f t="shared" si="2822"/>
        <v>2.0959304171840765E-2</v>
      </c>
      <c r="AJ2138" s="13">
        <f t="shared" si="2823"/>
        <v>1.578077374911864E-2</v>
      </c>
      <c r="AK2138" s="13">
        <f t="shared" si="2824"/>
        <v>7.9211541909695125E-3</v>
      </c>
      <c r="AL2138" s="13">
        <f t="shared" si="2825"/>
        <v>3.0361580523117473E-4</v>
      </c>
      <c r="AM2138" s="13">
        <f t="shared" si="2826"/>
        <v>2.6402215118145507E-3</v>
      </c>
      <c r="AN2138" s="13">
        <f t="shared" si="2827"/>
        <v>4.4628615756291531E-3</v>
      </c>
      <c r="AO2138" s="13">
        <f t="shared" si="2828"/>
        <v>3.7718678819374215E-3</v>
      </c>
      <c r="AP2138" s="13">
        <f t="shared" si="2829"/>
        <v>2.1252414066170733E-3</v>
      </c>
      <c r="AQ2138" s="13">
        <f t="shared" si="2830"/>
        <v>8.9809303595220409E-4</v>
      </c>
      <c r="AR2138" s="13">
        <f t="shared" si="2831"/>
        <v>4.7054209175624497E-3</v>
      </c>
      <c r="AS2138" s="13">
        <f t="shared" si="2832"/>
        <v>7.0856534439904285E-3</v>
      </c>
      <c r="AT2138" s="13">
        <f t="shared" si="2833"/>
        <v>5.3349621221922376E-3</v>
      </c>
      <c r="AU2138" s="13">
        <f t="shared" si="2834"/>
        <v>2.6778824818540236E-3</v>
      </c>
      <c r="AV2138" s="13">
        <f t="shared" si="2835"/>
        <v>1.0081216729905212E-3</v>
      </c>
      <c r="AW2138" s="13">
        <f t="shared" si="2836"/>
        <v>2.1467247079904608E-5</v>
      </c>
      <c r="AX2138" s="13">
        <f t="shared" si="2837"/>
        <v>6.6262915956721369E-4</v>
      </c>
      <c r="AY2138" s="13">
        <f t="shared" si="2838"/>
        <v>1.120065949728415E-3</v>
      </c>
      <c r="AZ2138" s="13">
        <f t="shared" si="2839"/>
        <v>9.4664392113411218E-4</v>
      </c>
      <c r="BA2138" s="13">
        <f t="shared" si="2840"/>
        <v>5.3338211238808722E-4</v>
      </c>
      <c r="BB2138" s="13">
        <f t="shared" si="2841"/>
        <v>2.2539875194683149E-4</v>
      </c>
      <c r="BC2138" s="13">
        <f t="shared" si="2842"/>
        <v>7.6199926768033755E-5</v>
      </c>
      <c r="BD2138" s="13">
        <f t="shared" si="2843"/>
        <v>1.3256237602401447E-3</v>
      </c>
      <c r="BE2138" s="13">
        <f t="shared" si="2844"/>
        <v>1.9961892308344082E-3</v>
      </c>
      <c r="BF2138" s="13">
        <f t="shared" si="2845"/>
        <v>1.5029797914068025E-3</v>
      </c>
      <c r="BG2138" s="13">
        <f t="shared" si="2846"/>
        <v>7.5442021176619389E-4</v>
      </c>
      <c r="BH2138" s="13">
        <f t="shared" si="2847"/>
        <v>2.8401073279998309E-4</v>
      </c>
      <c r="BI2138" s="13">
        <f t="shared" si="2848"/>
        <v>8.5535456327972086E-5</v>
      </c>
      <c r="BJ2138" s="14">
        <f t="shared" si="2849"/>
        <v>0.34297263648613885</v>
      </c>
      <c r="BK2138" s="14">
        <f t="shared" si="2850"/>
        <v>0.23449768142590727</v>
      </c>
      <c r="BL2138" s="14">
        <f t="shared" si="2851"/>
        <v>0.38792969552232376</v>
      </c>
      <c r="BM2138" s="14">
        <f t="shared" si="2852"/>
        <v>0.61653778885573829</v>
      </c>
      <c r="BN2138" s="14">
        <f t="shared" si="2853"/>
        <v>0.38070049937620026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1.5980000000000001</v>
      </c>
      <c r="F2139" s="10">
        <f>VLOOKUP(B2139,home!$B$2:$E$405,3,FALSE)</f>
        <v>1.0951</v>
      </c>
      <c r="G2139" s="10">
        <f>VLOOKUP(C2139,away!$B$2:$E$405,4,FALSE)</f>
        <v>1.0951</v>
      </c>
      <c r="H2139" s="10">
        <f>VLOOKUP(A2139,away!$A$2:$E$405,3,FALSE)</f>
        <v>1.2941</v>
      </c>
      <c r="I2139" s="10">
        <f>VLOOKUP(C2139,away!$B$2:$E$405,3,FALSE)</f>
        <v>0.77270000000000005</v>
      </c>
      <c r="J2139" s="10">
        <f>VLOOKUP(B2139,home!$B$2:$E$405,4,FALSE)</f>
        <v>0.96589999999999998</v>
      </c>
      <c r="K2139" s="12">
        <f t="shared" si="2798"/>
        <v>1.9163919279800001</v>
      </c>
      <c r="L2139" s="12">
        <f t="shared" si="2799"/>
        <v>0.96585273851300002</v>
      </c>
      <c r="M2139" s="13">
        <f t="shared" si="2800"/>
        <v>5.6008900325432237E-2</v>
      </c>
      <c r="N2139" s="13">
        <f t="shared" si="2801"/>
        <v>0.10733500447869476</v>
      </c>
      <c r="O2139" s="13">
        <f t="shared" si="2802"/>
        <v>5.4096349760420388E-2</v>
      </c>
      <c r="P2139" s="13">
        <f t="shared" si="2803"/>
        <v>0.10366980801405246</v>
      </c>
      <c r="Q2139" s="13">
        <f t="shared" si="2804"/>
        <v>0.1028479680863339</v>
      </c>
      <c r="R2139" s="13">
        <f t="shared" si="2805"/>
        <v>2.6124553779829546E-2</v>
      </c>
      <c r="S2139" s="13">
        <f t="shared" si="2806"/>
        <v>4.7971969772768207E-2</v>
      </c>
      <c r="T2139" s="13">
        <f t="shared" si="2807"/>
        <v>9.9335991626683232E-2</v>
      </c>
      <c r="U2139" s="13">
        <f t="shared" si="2808"/>
        <v>5.0064883985744747E-2</v>
      </c>
      <c r="V2139" s="13">
        <f t="shared" si="2809"/>
        <v>9.8659813539602789E-3</v>
      </c>
      <c r="W2139" s="13">
        <f t="shared" si="2810"/>
        <v>6.5699005283264986E-2</v>
      </c>
      <c r="X2139" s="13">
        <f t="shared" si="2811"/>
        <v>6.3455564170421544E-2</v>
      </c>
      <c r="Y2139" s="13">
        <f t="shared" si="2812"/>
        <v>3.0644365213944518E-2</v>
      </c>
      <c r="Z2139" s="13">
        <f t="shared" si="2813"/>
        <v>8.4108239368928389E-3</v>
      </c>
      <c r="AA2139" s="13">
        <f t="shared" si="2814"/>
        <v>1.6118435100322407E-2</v>
      </c>
      <c r="AB2139" s="13">
        <f t="shared" si="2815"/>
        <v>1.5444619458963681E-2</v>
      </c>
      <c r="AC2139" s="13">
        <f t="shared" si="2816"/>
        <v>1.1413413614760491E-3</v>
      </c>
      <c r="AD2139" s="13">
        <f t="shared" si="2817"/>
        <v>3.1476260850291087E-2</v>
      </c>
      <c r="AE2139" s="13">
        <f t="shared" si="2818"/>
        <v>3.0401432740403175E-2</v>
      </c>
      <c r="AF2139" s="13">
        <f t="shared" si="2819"/>
        <v>1.468165353351859E-2</v>
      </c>
      <c r="AG2139" s="13">
        <f t="shared" si="2820"/>
        <v>4.7267717570826651E-3</v>
      </c>
      <c r="AH2139" s="13">
        <f t="shared" si="2821"/>
        <v>2.0309043331496598E-3</v>
      </c>
      <c r="AI2139" s="13">
        <f t="shared" si="2822"/>
        <v>3.8920086705476141E-3</v>
      </c>
      <c r="AJ2139" s="13">
        <f t="shared" si="2823"/>
        <v>3.7293069999328097E-3</v>
      </c>
      <c r="AK2139" s="13">
        <f t="shared" si="2824"/>
        <v>2.3822712772101824E-3</v>
      </c>
      <c r="AL2139" s="13">
        <f t="shared" si="2825"/>
        <v>8.4502740910977683E-5</v>
      </c>
      <c r="AM2139" s="13">
        <f t="shared" si="2826"/>
        <v>1.2064170443298152E-2</v>
      </c>
      <c r="AN2139" s="13">
        <f t="shared" si="2827"/>
        <v>1.1652212060547113E-2</v>
      </c>
      <c r="AO2139" s="13">
        <f t="shared" si="2828"/>
        <v>5.6271604642068171E-3</v>
      </c>
      <c r="AP2139" s="13">
        <f t="shared" si="2829"/>
        <v>1.8116694481354132E-3</v>
      </c>
      <c r="AQ2139" s="13">
        <f t="shared" si="2830"/>
        <v>4.3745147444048104E-4</v>
      </c>
      <c r="AR2139" s="13">
        <f t="shared" si="2831"/>
        <v>3.9231090236610359E-4</v>
      </c>
      <c r="AS2139" s="13">
        <f t="shared" si="2832"/>
        <v>7.5182144655295104E-4</v>
      </c>
      <c r="AT2139" s="13">
        <f t="shared" si="2833"/>
        <v>7.2039227572816126E-4</v>
      </c>
      <c r="AU2139" s="13">
        <f t="shared" si="2834"/>
        <v>4.6018464739486361E-4</v>
      </c>
      <c r="AV2139" s="13">
        <f t="shared" si="2835"/>
        <v>2.2047353591195967E-4</v>
      </c>
      <c r="AW2139" s="13">
        <f t="shared" si="2836"/>
        <v>4.3447375109636499E-6</v>
      </c>
      <c r="AX2139" s="13">
        <f t="shared" si="2837"/>
        <v>3.8532798092185791E-3</v>
      </c>
      <c r="AY2139" s="13">
        <f t="shared" si="2838"/>
        <v>3.7217008559906149E-3</v>
      </c>
      <c r="AZ2139" s="13">
        <f t="shared" si="2839"/>
        <v>1.7973074818423555E-3</v>
      </c>
      <c r="BA2139" s="13">
        <f t="shared" si="2840"/>
        <v>5.7864478442911456E-4</v>
      </c>
      <c r="BB2139" s="13">
        <f t="shared" si="2841"/>
        <v>1.3972141241678119E-4</v>
      </c>
      <c r="BC2139" s="13">
        <f t="shared" si="2842"/>
        <v>2.699006176233049E-5</v>
      </c>
      <c r="BD2139" s="13">
        <f t="shared" si="2843"/>
        <v>6.3152426566467852E-5</v>
      </c>
      <c r="BE2139" s="13">
        <f t="shared" si="2844"/>
        <v>1.2102480050432874E-4</v>
      </c>
      <c r="BF2139" s="13">
        <f t="shared" si="2845"/>
        <v>1.1596547538594272E-4</v>
      </c>
      <c r="BG2139" s="13">
        <f t="shared" si="2846"/>
        <v>7.4078433651328013E-5</v>
      </c>
      <c r="BH2139" s="13">
        <f t="shared" si="2847"/>
        <v>3.5490828071701731E-5</v>
      </c>
      <c r="BI2139" s="13">
        <f t="shared" si="2848"/>
        <v>1.3602867286787046E-5</v>
      </c>
      <c r="BJ2139" s="14">
        <f t="shared" si="2849"/>
        <v>0.59231432603692635</v>
      </c>
      <c r="BK2139" s="14">
        <f t="shared" si="2850"/>
        <v>0.22246420442459083</v>
      </c>
      <c r="BL2139" s="14">
        <f t="shared" si="2851"/>
        <v>0.17685183100554161</v>
      </c>
      <c r="BM2139" s="14">
        <f t="shared" si="2852"/>
        <v>0.5462412448407088</v>
      </c>
      <c r="BN2139" s="14">
        <f t="shared" si="2853"/>
        <v>0.45008258444476329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1.8147</v>
      </c>
      <c r="F2150" s="10">
        <f>VLOOKUP(B2150,home!$B$2:$E$405,3,FALSE)</f>
        <v>1.1415</v>
      </c>
      <c r="G2150" s="10">
        <f>VLOOKUP(C2150,away!$B$2:$E$405,4,FALSE)</f>
        <v>1.2596000000000001</v>
      </c>
      <c r="H2150" s="10">
        <f>VLOOKUP(A2150,away!$A$2:$E$405,3,FALSE)</f>
        <v>1.2371000000000001</v>
      </c>
      <c r="I2150" s="10">
        <f>VLOOKUP(C2150,away!$B$2:$E$405,3,FALSE)</f>
        <v>0.98160000000000003</v>
      </c>
      <c r="J2150" s="10">
        <f>VLOOKUP(B2150,home!$B$2:$E$405,4,FALSE)</f>
        <v>0.86609999999999998</v>
      </c>
      <c r="K2150" s="12">
        <f t="shared" si="2798"/>
        <v>2.6092362709799999</v>
      </c>
      <c r="L2150" s="12">
        <f t="shared" si="2799"/>
        <v>1.051737587496</v>
      </c>
      <c r="M2150" s="13">
        <f t="shared" si="2800"/>
        <v>2.5707465099134238E-2</v>
      </c>
      <c r="N2150" s="13">
        <f t="shared" si="2801"/>
        <v>6.7076850371613525E-2</v>
      </c>
      <c r="O2150" s="13">
        <f t="shared" si="2802"/>
        <v>2.7037507324001061E-2</v>
      </c>
      <c r="P2150" s="13">
        <f t="shared" si="2803"/>
        <v>7.0547244786670973E-2</v>
      </c>
      <c r="Q2150" s="13">
        <f t="shared" si="2804"/>
        <v>8.7509675466356157E-2</v>
      </c>
      <c r="R2150" s="13">
        <f t="shared" si="2805"/>
        <v>1.4218181362425154E-2</v>
      </c>
      <c r="S2150" s="13">
        <f t="shared" si="2806"/>
        <v>4.8399499209648686E-2</v>
      </c>
      <c r="T2150" s="13">
        <f t="shared" si="2807"/>
        <v>9.2037214957543315E-2</v>
      </c>
      <c r="U2150" s="13">
        <f t="shared" si="2808"/>
        <v>3.7098594518211549E-2</v>
      </c>
      <c r="V2150" s="13">
        <f t="shared" si="2809"/>
        <v>1.4757716420020496E-2</v>
      </c>
      <c r="W2150" s="13">
        <f t="shared" si="2810"/>
        <v>7.6111139762835039E-2</v>
      </c>
      <c r="X2150" s="13">
        <f t="shared" si="2811"/>
        <v>8.0048946515734992E-2</v>
      </c>
      <c r="Y2150" s="13">
        <f t="shared" si="2812"/>
        <v>4.2095242945027728E-2</v>
      </c>
      <c r="Z2150" s="13">
        <f t="shared" si="2813"/>
        <v>4.9845985882325415E-3</v>
      </c>
      <c r="AA2150" s="13">
        <f t="shared" si="2814"/>
        <v>1.300599543269205E-2</v>
      </c>
      <c r="AB2150" s="13">
        <f t="shared" si="2815"/>
        <v>1.6967857511590159E-2</v>
      </c>
      <c r="AC2150" s="13">
        <f t="shared" si="2816"/>
        <v>2.5311622245733426E-3</v>
      </c>
      <c r="AD2150" s="13">
        <f t="shared" si="2817"/>
        <v>4.9647986623704315E-2</v>
      </c>
      <c r="AE2150" s="13">
        <f t="shared" si="2818"/>
        <v>5.2216653675648449E-2</v>
      </c>
      <c r="AF2150" s="13">
        <f t="shared" si="2819"/>
        <v>2.745910868197032E-2</v>
      </c>
      <c r="AG2150" s="13">
        <f t="shared" si="2820"/>
        <v>9.6265922399886468E-3</v>
      </c>
      <c r="AH2150" s="13">
        <f t="shared" si="2821"/>
        <v>1.3106224234559149E-3</v>
      </c>
      <c r="AI2150" s="13">
        <f t="shared" si="2822"/>
        <v>3.4197235648408819E-3</v>
      </c>
      <c r="AJ2150" s="13">
        <f t="shared" si="2823"/>
        <v>4.4614333810539279E-3</v>
      </c>
      <c r="AK2150" s="13">
        <f t="shared" si="2824"/>
        <v>3.8803112661356144E-3</v>
      </c>
      <c r="AL2150" s="13">
        <f t="shared" si="2825"/>
        <v>2.7784384086591856E-4</v>
      </c>
      <c r="AM2150" s="13">
        <f t="shared" si="2826"/>
        <v>2.5908665495939821E-2</v>
      </c>
      <c r="AN2150" s="13">
        <f t="shared" si="2827"/>
        <v>2.7249117343940605E-2</v>
      </c>
      <c r="AO2150" s="13">
        <f t="shared" si="2828"/>
        <v>1.432946046835575E-2</v>
      </c>
      <c r="AP2150" s="13">
        <f t="shared" si="2829"/>
        <v>5.0236107277025948E-3</v>
      </c>
      <c r="AQ2150" s="13">
        <f t="shared" si="2830"/>
        <v>1.3208800568182376E-3</v>
      </c>
      <c r="AR2150" s="13">
        <f t="shared" si="2831"/>
        <v>2.7568617315273702E-4</v>
      </c>
      <c r="AS2150" s="13">
        <f t="shared" si="2832"/>
        <v>7.1933036239779429E-4</v>
      </c>
      <c r="AT2150" s="13">
        <f t="shared" si="2833"/>
        <v>9.3845143619275637E-4</v>
      </c>
      <c r="AU2150" s="13">
        <f t="shared" si="2834"/>
        <v>8.1621384195580432E-4</v>
      </c>
      <c r="AV2150" s="13">
        <f t="shared" si="2835"/>
        <v>5.3242369032675536E-4</v>
      </c>
      <c r="AW2150" s="13">
        <f t="shared" si="2836"/>
        <v>2.1179664456792059E-5</v>
      </c>
      <c r="AX2150" s="13">
        <f t="shared" si="2837"/>
        <v>1.1266971624115702E-2</v>
      </c>
      <c r="AY2150" s="13">
        <f t="shared" si="2838"/>
        <v>1.1849897554333336E-2</v>
      </c>
      <c r="AZ2150" s="13">
        <f t="shared" si="2839"/>
        <v>6.2314913329346465E-3</v>
      </c>
      <c r="BA2150" s="13">
        <f t="shared" si="2840"/>
        <v>2.1846312203343066E-3</v>
      </c>
      <c r="BB2150" s="13">
        <f t="shared" si="2841"/>
        <v>5.7441469231071134E-4</v>
      </c>
      <c r="BC2150" s="13">
        <f t="shared" si="2842"/>
        <v>1.2082670454262499E-4</v>
      </c>
      <c r="BD2150" s="13">
        <f t="shared" si="2843"/>
        <v>4.8324918442944012E-5</v>
      </c>
      <c r="BE2150" s="13">
        <f t="shared" si="2844"/>
        <v>1.2609112999347987E-4</v>
      </c>
      <c r="BF2150" s="13">
        <f t="shared" si="2845"/>
        <v>1.6450077491392094E-4</v>
      </c>
      <c r="BG2150" s="13">
        <f t="shared" si="2846"/>
        <v>1.4307379616990647E-4</v>
      </c>
      <c r="BH2150" s="13">
        <f t="shared" si="2847"/>
        <v>9.3328334598329822E-5</v>
      </c>
      <c r="BI2150" s="13">
        <f t="shared" si="2848"/>
        <v>4.8703135148823947E-5</v>
      </c>
      <c r="BJ2150" s="14">
        <f t="shared" si="2849"/>
        <v>0.68988937846175069</v>
      </c>
      <c r="BK2150" s="14">
        <f t="shared" si="2850"/>
        <v>0.17407082913524699</v>
      </c>
      <c r="BL2150" s="14">
        <f t="shared" si="2851"/>
        <v>0.12530635437769957</v>
      </c>
      <c r="BM2150" s="14">
        <f t="shared" si="2852"/>
        <v>0.69032551826285238</v>
      </c>
      <c r="BN2150" s="14">
        <f t="shared" si="2853"/>
        <v>0.29209692441020108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1.8147</v>
      </c>
      <c r="F2151" s="10">
        <f>VLOOKUP(B2151,home!$B$2:$E$405,3,FALSE)</f>
        <v>0.98399999999999999</v>
      </c>
      <c r="G2151" s="10">
        <f>VLOOKUP(C2151,away!$B$2:$E$405,4,FALSE)</f>
        <v>0.98399999999999999</v>
      </c>
      <c r="H2151" s="10">
        <f>VLOOKUP(A2151,away!$A$2:$E$405,3,FALSE)</f>
        <v>1.2371000000000001</v>
      </c>
      <c r="I2151" s="10">
        <f>VLOOKUP(C2151,away!$B$2:$E$405,3,FALSE)</f>
        <v>1.3856999999999999</v>
      </c>
      <c r="J2151" s="10">
        <f>VLOOKUP(B2151,home!$B$2:$E$405,4,FALSE)</f>
        <v>0.86609999999999998</v>
      </c>
      <c r="K2151" s="12">
        <f t="shared" si="2798"/>
        <v>1.7570941631999999</v>
      </c>
      <c r="L2151" s="12">
        <f t="shared" si="2799"/>
        <v>1.484711465967</v>
      </c>
      <c r="M2151" s="13">
        <f t="shared" si="2800"/>
        <v>3.9093243432253545E-2</v>
      </c>
      <c r="N2151" s="13">
        <f t="shared" si="2801"/>
        <v>6.8690509855369439E-2</v>
      </c>
      <c r="O2151" s="13">
        <f t="shared" si="2802"/>
        <v>5.8042186765705953E-2</v>
      </c>
      <c r="P2151" s="13">
        <f t="shared" si="2803"/>
        <v>0.10198558758538621</v>
      </c>
      <c r="Q2151" s="13">
        <f t="shared" si="2804"/>
        <v>6.034784696705086E-2</v>
      </c>
      <c r="R2151" s="13">
        <f t="shared" si="2805"/>
        <v>4.3087950100420852E-2</v>
      </c>
      <c r="S2151" s="13">
        <f t="shared" si="2806"/>
        <v>6.6514435500606109E-2</v>
      </c>
      <c r="T2151" s="13">
        <f t="shared" si="2807"/>
        <v>8.9599140338402244E-2</v>
      </c>
      <c r="U2151" s="13">
        <f t="shared" si="2808"/>
        <v>7.5709585625702333E-2</v>
      </c>
      <c r="V2151" s="13">
        <f t="shared" si="2809"/>
        <v>1.928015401091281E-2</v>
      </c>
      <c r="W2151" s="13">
        <f t="shared" si="2810"/>
        <v>3.5345616555830621E-2</v>
      </c>
      <c r="X2151" s="13">
        <f t="shared" si="2811"/>
        <v>5.2478042172114749E-2</v>
      </c>
      <c r="Y2151" s="13">
        <f t="shared" si="2812"/>
        <v>3.8957375462219279E-2</v>
      </c>
      <c r="Z2151" s="13">
        <f t="shared" si="2813"/>
        <v>2.1324391186369602E-2</v>
      </c>
      <c r="AA2151" s="13">
        <f t="shared" si="2814"/>
        <v>3.7468963287363551E-2</v>
      </c>
      <c r="AB2151" s="13">
        <f t="shared" si="2815"/>
        <v>3.2918248346690791E-2</v>
      </c>
      <c r="AC2151" s="13">
        <f t="shared" si="2816"/>
        <v>3.143602421584644E-3</v>
      </c>
      <c r="AD2151" s="13">
        <f t="shared" si="2817"/>
        <v>1.5526394136238821E-2</v>
      </c>
      <c r="AE2151" s="13">
        <f t="shared" si="2818"/>
        <v>2.3052215399196573E-2</v>
      </c>
      <c r="AF2151" s="13">
        <f t="shared" si="2819"/>
        <v>1.7112944259564101E-2</v>
      </c>
      <c r="AG2151" s="13">
        <f t="shared" si="2820"/>
        <v>8.4692615195429925E-3</v>
      </c>
      <c r="AH2151" s="13">
        <f t="shared" si="2821"/>
        <v>7.915142024792144E-3</v>
      </c>
      <c r="AI2151" s="13">
        <f t="shared" si="2822"/>
        <v>1.3907649852661307E-2</v>
      </c>
      <c r="AJ2151" s="13">
        <f t="shared" si="2823"/>
        <v>1.2218525189970261E-2</v>
      </c>
      <c r="AK2151" s="13">
        <f t="shared" si="2824"/>
        <v>7.1563664314029714E-3</v>
      </c>
      <c r="AL2151" s="13">
        <f t="shared" si="2825"/>
        <v>3.2803841477695671E-4</v>
      </c>
      <c r="AM2151" s="13">
        <f t="shared" si="2826"/>
        <v>5.4562673024655924E-3</v>
      </c>
      <c r="AN2151" s="13">
        <f t="shared" si="2827"/>
        <v>8.1009826253514976E-3</v>
      </c>
      <c r="AO2151" s="13">
        <f t="shared" si="2828"/>
        <v>6.0138108947294109E-3</v>
      </c>
      <c r="AP2151" s="13">
        <f t="shared" si="2829"/>
        <v>2.9762579965206737E-3</v>
      </c>
      <c r="AQ2151" s="13">
        <f t="shared" si="2830"/>
        <v>1.1047210932775538E-3</v>
      </c>
      <c r="AR2151" s="13">
        <f t="shared" si="2831"/>
        <v>2.3503404237932304E-3</v>
      </c>
      <c r="AS2151" s="13">
        <f t="shared" si="2832"/>
        <v>4.1297694401800991E-3</v>
      </c>
      <c r="AT2151" s="13">
        <f t="shared" si="2833"/>
        <v>3.6281968893510925E-3</v>
      </c>
      <c r="AU2151" s="13">
        <f t="shared" si="2834"/>
        <v>2.1250278590730664E-3</v>
      </c>
      <c r="AV2151" s="13">
        <f t="shared" si="2835"/>
        <v>9.3346851195366947E-4</v>
      </c>
      <c r="AW2151" s="13">
        <f t="shared" si="2836"/>
        <v>2.3771648630836613E-5</v>
      </c>
      <c r="AX2151" s="13">
        <f t="shared" si="2837"/>
        <v>1.597862571670214E-3</v>
      </c>
      <c r="AY2151" s="13">
        <f t="shared" si="2838"/>
        <v>2.3723648811982841E-3</v>
      </c>
      <c r="AZ2151" s="13">
        <f t="shared" si="2839"/>
        <v>1.7611386702862666E-3</v>
      </c>
      <c r="BA2151" s="13">
        <f t="shared" si="2840"/>
        <v>8.7159425897729876E-4</v>
      </c>
      <c r="BB2151" s="13">
        <f t="shared" si="2841"/>
        <v>3.2351649749365151E-4</v>
      </c>
      <c r="BC2151" s="13">
        <f t="shared" si="2842"/>
        <v>9.6065730651661701E-5</v>
      </c>
      <c r="BD2151" s="13">
        <f t="shared" si="2843"/>
        <v>5.8159622935525807E-4</v>
      </c>
      <c r="BE2151" s="13">
        <f t="shared" si="2844"/>
        <v>1.0219193399392526E-3</v>
      </c>
      <c r="BF2151" s="13">
        <f t="shared" si="2845"/>
        <v>8.978042537342286E-4</v>
      </c>
      <c r="BG2151" s="13">
        <f t="shared" si="2846"/>
        <v>5.2584220464418159E-4</v>
      </c>
      <c r="BH2151" s="13">
        <f t="shared" si="2847"/>
        <v>2.3098856713612789E-4</v>
      </c>
      <c r="BI2151" s="13">
        <f t="shared" si="2848"/>
        <v>8.1173732616164393E-5</v>
      </c>
      <c r="BJ2151" s="14">
        <f t="shared" si="2849"/>
        <v>0.4402539291881517</v>
      </c>
      <c r="BK2151" s="14">
        <f t="shared" si="2850"/>
        <v>0.23271742624671862</v>
      </c>
      <c r="BL2151" s="14">
        <f t="shared" si="2851"/>
        <v>0.30493074507648654</v>
      </c>
      <c r="BM2151" s="14">
        <f t="shared" si="2852"/>
        <v>0.62563057375897202</v>
      </c>
      <c r="BN2151" s="14">
        <f t="shared" si="2853"/>
        <v>0.37124732470618693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1.8147</v>
      </c>
      <c r="F2152" s="10">
        <f>VLOOKUP(B2152,home!$B$2:$E$405,3,FALSE)</f>
        <v>0.74790000000000001</v>
      </c>
      <c r="G2152" s="10">
        <f>VLOOKUP(C2152,away!$B$2:$E$405,4,FALSE)</f>
        <v>1.1021000000000001</v>
      </c>
      <c r="H2152" s="10">
        <f>VLOOKUP(A2152,away!$A$2:$E$405,3,FALSE)</f>
        <v>1.2371000000000001</v>
      </c>
      <c r="I2152" s="10">
        <f>VLOOKUP(C2152,away!$B$2:$E$405,3,FALSE)</f>
        <v>0.98160000000000003</v>
      </c>
      <c r="J2152" s="10">
        <f>VLOOKUP(B2152,home!$B$2:$E$405,4,FALSE)</f>
        <v>1.097</v>
      </c>
      <c r="K2152" s="12">
        <f t="shared" si="2798"/>
        <v>1.4957856926730002</v>
      </c>
      <c r="L2152" s="12">
        <f t="shared" si="2799"/>
        <v>1.33212808392</v>
      </c>
      <c r="M2152" s="13">
        <f t="shared" si="2800"/>
        <v>5.9136096177089668E-2</v>
      </c>
      <c r="N2152" s="13">
        <f t="shared" si="2801"/>
        <v>8.845492658222523E-2</v>
      </c>
      <c r="O2152" s="13">
        <f t="shared" si="2802"/>
        <v>7.8776854490895304E-2</v>
      </c>
      <c r="P2152" s="13">
        <f t="shared" si="2803"/>
        <v>0.11783329186126398</v>
      </c>
      <c r="Q2152" s="13">
        <f t="shared" si="2804"/>
        <v>6.6154806814066575E-2</v>
      </c>
      <c r="R2152" s="13">
        <f t="shared" si="2805"/>
        <v>5.2470430115100511E-2</v>
      </c>
      <c r="S2152" s="13">
        <f t="shared" si="2806"/>
        <v>5.8698010049913409E-2</v>
      </c>
      <c r="T2152" s="13">
        <f t="shared" si="2807"/>
        <v>8.8126676043320279E-2</v>
      </c>
      <c r="U2152" s="13">
        <f t="shared" si="2808"/>
        <v>7.8484518654565863E-2</v>
      </c>
      <c r="V2152" s="13">
        <f t="shared" si="2809"/>
        <v>1.2995596780638916E-2</v>
      </c>
      <c r="W2152" s="13">
        <f t="shared" si="2810"/>
        <v>3.2984471178009046E-2</v>
      </c>
      <c r="X2152" s="13">
        <f t="shared" si="2811"/>
        <v>4.3939540389475666E-2</v>
      </c>
      <c r="Y2152" s="13">
        <f t="shared" si="2812"/>
        <v>2.9266547873678835E-2</v>
      </c>
      <c r="Z2152" s="13">
        <f t="shared" si="2813"/>
        <v>2.3299111177229041E-2</v>
      </c>
      <c r="AA2152" s="13">
        <f t="shared" si="2814"/>
        <v>3.4850477150896786E-2</v>
      </c>
      <c r="AB2152" s="13">
        <f t="shared" si="2815"/>
        <v>2.6064422552569359E-2</v>
      </c>
      <c r="AC2152" s="13">
        <f t="shared" si="2816"/>
        <v>1.618421369685356E-3</v>
      </c>
      <c r="AD2152" s="13">
        <f t="shared" si="2817"/>
        <v>1.233442501711271E-2</v>
      </c>
      <c r="AE2152" s="13">
        <f t="shared" si="2818"/>
        <v>1.6431033964301272E-2</v>
      </c>
      <c r="AF2152" s="13">
        <f t="shared" si="2819"/>
        <v>1.0944120895844546E-2</v>
      </c>
      <c r="AG2152" s="13">
        <f t="shared" si="2820"/>
        <v>4.8596569330567451E-3</v>
      </c>
      <c r="AH2152" s="13">
        <f t="shared" si="2821"/>
        <v>7.7593500823902933E-3</v>
      </c>
      <c r="AI2152" s="13">
        <f t="shared" si="2822"/>
        <v>1.1606324837680466E-2</v>
      </c>
      <c r="AJ2152" s="13">
        <f t="shared" si="2823"/>
        <v>8.6802873183588619E-3</v>
      </c>
      <c r="AK2152" s="13">
        <f t="shared" si="2824"/>
        <v>4.3279498596973595E-3</v>
      </c>
      <c r="AL2152" s="13">
        <f t="shared" si="2825"/>
        <v>1.2899324097252326E-4</v>
      </c>
      <c r="AM2152" s="13">
        <f t="shared" si="2826"/>
        <v>3.6899312935890225E-3</v>
      </c>
      <c r="AN2152" s="13">
        <f t="shared" si="2827"/>
        <v>4.9154611039251925E-3</v>
      </c>
      <c r="AO2152" s="13">
        <f t="shared" si="2828"/>
        <v>3.2740118909775776E-3</v>
      </c>
      <c r="AP2152" s="13">
        <f t="shared" si="2829"/>
        <v>1.4538010623530858E-3</v>
      </c>
      <c r="AQ2152" s="13">
        <f t="shared" si="2830"/>
        <v>4.841623058983191E-4</v>
      </c>
      <c r="AR2152" s="13">
        <f t="shared" si="2831"/>
        <v>2.0672896315438137E-3</v>
      </c>
      <c r="AS2152" s="13">
        <f t="shared" si="2832"/>
        <v>3.0922222534744749E-3</v>
      </c>
      <c r="AT2152" s="13">
        <f t="shared" si="2833"/>
        <v>2.3126509026560917E-3</v>
      </c>
      <c r="AU2152" s="13">
        <f t="shared" si="2834"/>
        <v>1.1530767107800943E-3</v>
      </c>
      <c r="AV2152" s="13">
        <f t="shared" si="2835"/>
        <v>4.3118891163482676E-4</v>
      </c>
      <c r="AW2152" s="13">
        <f t="shared" si="2836"/>
        <v>7.139697519904159E-6</v>
      </c>
      <c r="AX2152" s="13">
        <f t="shared" si="2837"/>
        <v>9.1989107264947318E-4</v>
      </c>
      <c r="AY2152" s="13">
        <f t="shared" si="2838"/>
        <v>1.2254127320236563E-3</v>
      </c>
      <c r="AZ2152" s="13">
        <f t="shared" si="2839"/>
        <v>8.1620335736092291E-4</v>
      </c>
      <c r="BA2152" s="13">
        <f t="shared" si="2840"/>
        <v>3.624291381767592E-4</v>
      </c>
      <c r="BB2152" s="13">
        <f t="shared" si="2841"/>
        <v>1.2070050834904577E-4</v>
      </c>
      <c r="BC2152" s="13">
        <f t="shared" si="2842"/>
        <v>3.2157707383036835E-5</v>
      </c>
      <c r="BD2152" s="13">
        <f t="shared" si="2843"/>
        <v>4.5898242929602443E-4</v>
      </c>
      <c r="BE2152" s="13">
        <f t="shared" si="2844"/>
        <v>6.865393509292903E-4</v>
      </c>
      <c r="BF2152" s="13">
        <f t="shared" si="2845"/>
        <v>5.1345786928852022E-4</v>
      </c>
      <c r="BG2152" s="13">
        <f t="shared" si="2846"/>
        <v>2.5600764489071086E-4</v>
      </c>
      <c r="BH2152" s="13">
        <f t="shared" si="2847"/>
        <v>9.5733143110608772E-5</v>
      </c>
      <c r="BI2152" s="13">
        <f t="shared" si="2848"/>
        <v>2.8639253155893073E-5</v>
      </c>
      <c r="BJ2152" s="14">
        <f t="shared" si="2849"/>
        <v>0.41079036786377704</v>
      </c>
      <c r="BK2152" s="14">
        <f t="shared" si="2850"/>
        <v>0.25163582221158753</v>
      </c>
      <c r="BL2152" s="14">
        <f t="shared" si="2851"/>
        <v>0.31411640316291517</v>
      </c>
      <c r="BM2152" s="14">
        <f t="shared" si="2852"/>
        <v>0.53579702534036355</v>
      </c>
      <c r="BN2152" s="14">
        <f t="shared" si="2853"/>
        <v>0.46282640604064124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1.8147</v>
      </c>
      <c r="F2153" s="10">
        <f>VLOOKUP(B2153,home!$B$2:$E$405,3,FALSE)</f>
        <v>1.2988999999999999</v>
      </c>
      <c r="G2153" s="10">
        <f>VLOOKUP(C2153,away!$B$2:$E$405,4,FALSE)</f>
        <v>0.4723</v>
      </c>
      <c r="H2153" s="10">
        <f>VLOOKUP(A2153,away!$A$2:$E$405,3,FALSE)</f>
        <v>1.2371000000000001</v>
      </c>
      <c r="I2153" s="10">
        <f>VLOOKUP(C2153,away!$B$2:$E$405,3,FALSE)</f>
        <v>1.2703</v>
      </c>
      <c r="J2153" s="10">
        <f>VLOOKUP(B2153,home!$B$2:$E$405,4,FALSE)</f>
        <v>0.98160000000000003</v>
      </c>
      <c r="K2153" s="12">
        <f t="shared" si="2798"/>
        <v>1.113264861909</v>
      </c>
      <c r="L2153" s="12">
        <f t="shared" si="2799"/>
        <v>1.5425727484080001</v>
      </c>
      <c r="M2153" s="13">
        <f t="shared" si="2800"/>
        <v>7.023998028632325E-2</v>
      </c>
      <c r="N2153" s="13">
        <f t="shared" si="2801"/>
        <v>7.8195701953944527E-2</v>
      </c>
      <c r="O2153" s="13">
        <f t="shared" si="2802"/>
        <v>0.1083502794383974</v>
      </c>
      <c r="P2153" s="13">
        <f t="shared" si="2803"/>
        <v>0.12062255887678902</v>
      </c>
      <c r="Q2153" s="13">
        <f t="shared" si="2804"/>
        <v>4.3526263668817698E-2</v>
      </c>
      <c r="R2153" s="13">
        <f t="shared" si="2805"/>
        <v>8.356909417203176E-2</v>
      </c>
      <c r="S2153" s="13">
        <f t="shared" si="2806"/>
        <v>5.1786039982764286E-2</v>
      </c>
      <c r="T2153" s="13">
        <f t="shared" si="2807"/>
        <v>6.7142428175539393E-2</v>
      </c>
      <c r="U2153" s="13">
        <f t="shared" si="2808"/>
        <v>9.3034536083287142E-2</v>
      </c>
      <c r="V2153" s="13">
        <f t="shared" si="2809"/>
        <v>9.8813060142821322E-3</v>
      </c>
      <c r="W2153" s="13">
        <f t="shared" si="2810"/>
        <v>1.6152086637560358E-2</v>
      </c>
      <c r="X2153" s="13">
        <f t="shared" si="2811"/>
        <v>2.4915768677025611E-2</v>
      </c>
      <c r="Y2153" s="13">
        <f t="shared" si="2812"/>
        <v>1.9217192883408681E-2</v>
      </c>
      <c r="Z2153" s="13">
        <f t="shared" si="2813"/>
        <v>4.2970469092972682E-2</v>
      </c>
      <c r="AA2153" s="13">
        <f t="shared" si="2814"/>
        <v>4.7837513340953181E-2</v>
      </c>
      <c r="AB2153" s="13">
        <f t="shared" si="2815"/>
        <v>2.6627911341793101E-2</v>
      </c>
      <c r="AC2153" s="13">
        <f t="shared" si="2816"/>
        <v>1.060568008800572E-3</v>
      </c>
      <c r="AD2153" s="13">
        <f t="shared" si="2817"/>
        <v>4.4953876250264603E-3</v>
      </c>
      <c r="AE2153" s="13">
        <f t="shared" si="2818"/>
        <v>6.9344624438963777E-3</v>
      </c>
      <c r="AF2153" s="13">
        <f t="shared" si="2819"/>
        <v>5.3484563954066472E-3</v>
      </c>
      <c r="AG2153" s="13">
        <f t="shared" si="2820"/>
        <v>2.7501276938675929E-3</v>
      </c>
      <c r="AH2153" s="13">
        <f t="shared" si="2821"/>
        <v>1.6571268652281975E-2</v>
      </c>
      <c r="AI2153" s="13">
        <f t="shared" si="2822"/>
        <v>1.8448211107839629E-2</v>
      </c>
      <c r="AJ2153" s="13">
        <f t="shared" si="2823"/>
        <v>1.0268872595718586E-2</v>
      </c>
      <c r="AK2153" s="13">
        <f t="shared" si="2824"/>
        <v>3.8106583440779226E-3</v>
      </c>
      <c r="AL2153" s="13">
        <f t="shared" si="2825"/>
        <v>7.2852199879842603E-5</v>
      </c>
      <c r="AM2153" s="13">
        <f t="shared" si="2826"/>
        <v>1.0009114167205007E-3</v>
      </c>
      <c r="AN2153" s="13">
        <f t="shared" si="2827"/>
        <v>1.5439786750034877E-3</v>
      </c>
      <c r="AO2153" s="13">
        <f t="shared" si="2828"/>
        <v>1.1908497140917364E-3</v>
      </c>
      <c r="AP2153" s="13">
        <f t="shared" si="2829"/>
        <v>6.1232410546912381E-4</v>
      </c>
      <c r="AQ2153" s="13">
        <f t="shared" si="2830"/>
        <v>2.3613861957249411E-4</v>
      </c>
      <c r="AR2153" s="13">
        <f t="shared" si="2831"/>
        <v>5.1124774859115825E-3</v>
      </c>
      <c r="AS2153" s="13">
        <f t="shared" si="2832"/>
        <v>5.6915415423662279E-3</v>
      </c>
      <c r="AT2153" s="13">
        <f t="shared" si="2833"/>
        <v>3.1680966046058389E-3</v>
      </c>
      <c r="AU2153" s="13">
        <f t="shared" si="2834"/>
        <v>1.1756435430136307E-3</v>
      </c>
      <c r="AV2153" s="13">
        <f t="shared" si="2835"/>
        <v>3.2720066164181933E-4</v>
      </c>
      <c r="AW2153" s="13">
        <f t="shared" si="2836"/>
        <v>3.4752361884880792E-6</v>
      </c>
      <c r="AX2153" s="13">
        <f t="shared" si="2837"/>
        <v>1.857132516864149E-4</v>
      </c>
      <c r="AY2153" s="13">
        <f t="shared" si="2838"/>
        <v>2.8647620106969965E-4</v>
      </c>
      <c r="AZ2153" s="13">
        <f t="shared" si="2839"/>
        <v>2.209551904187848E-4</v>
      </c>
      <c r="BA2153" s="13">
        <f t="shared" si="2840"/>
        <v>1.136131517864393E-4</v>
      </c>
      <c r="BB2153" s="13">
        <f t="shared" si="2841"/>
        <v>4.3814137951625747E-5</v>
      </c>
      <c r="BC2153" s="13">
        <f t="shared" si="2842"/>
        <v>1.3517299039833302E-5</v>
      </c>
      <c r="BD2153" s="13">
        <f t="shared" si="2843"/>
        <v>1.3143947411027753E-3</v>
      </c>
      <c r="BE2153" s="13">
        <f t="shared" si="2844"/>
        <v>1.4632694799476967E-3</v>
      </c>
      <c r="BF2153" s="13">
        <f t="shared" si="2845"/>
        <v>8.1450324776481361E-4</v>
      </c>
      <c r="BG2153" s="13">
        <f t="shared" si="2846"/>
        <v>3.0225261521577582E-4</v>
      </c>
      <c r="BH2153" s="13">
        <f t="shared" si="2847"/>
        <v>8.4121803984956209E-5</v>
      </c>
      <c r="BI2153" s="13">
        <f t="shared" si="2848"/>
        <v>1.8729969699369626E-5</v>
      </c>
      <c r="BJ2153" s="14">
        <f t="shared" si="2849"/>
        <v>0.27412616791730338</v>
      </c>
      <c r="BK2153" s="14">
        <f t="shared" si="2850"/>
        <v>0.25394978156990877</v>
      </c>
      <c r="BL2153" s="14">
        <f t="shared" si="2851"/>
        <v>0.42799057677163516</v>
      </c>
      <c r="BM2153" s="14">
        <f t="shared" si="2852"/>
        <v>0.49425011599063523</v>
      </c>
      <c r="BN2153" s="14">
        <f t="shared" si="2853"/>
        <v>0.50450387839630362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1.8147</v>
      </c>
      <c r="F2154" s="10">
        <f>VLOOKUP(B2154,home!$B$2:$E$405,3,FALSE)</f>
        <v>0.62980000000000003</v>
      </c>
      <c r="G2154" s="10">
        <f>VLOOKUP(C2154,away!$B$2:$E$405,4,FALSE)</f>
        <v>1.2596000000000001</v>
      </c>
      <c r="H2154" s="10">
        <f>VLOOKUP(A2154,away!$A$2:$E$405,3,FALSE)</f>
        <v>1.2371000000000001</v>
      </c>
      <c r="I2154" s="10">
        <f>VLOOKUP(C2154,away!$B$2:$E$405,3,FALSE)</f>
        <v>0.98160000000000003</v>
      </c>
      <c r="J2154" s="10">
        <f>VLOOKUP(B2154,home!$B$2:$E$405,4,FALSE)</f>
        <v>1.097</v>
      </c>
      <c r="K2154" s="12">
        <f t="shared" si="2798"/>
        <v>1.4395943963760001</v>
      </c>
      <c r="L2154" s="12">
        <f t="shared" si="2799"/>
        <v>1.33212808392</v>
      </c>
      <c r="M2154" s="13">
        <f t="shared" si="2800"/>
        <v>6.2554163577480712E-2</v>
      </c>
      <c r="N2154" s="13">
        <f t="shared" si="2801"/>
        <v>9.0052623356128916E-2</v>
      </c>
      <c r="O2154" s="13">
        <f t="shared" si="2802"/>
        <v>8.3330158067687662E-2</v>
      </c>
      <c r="P2154" s="13">
        <f t="shared" si="2803"/>
        <v>0.11996162860336948</v>
      </c>
      <c r="Q2154" s="13">
        <f t="shared" si="2804"/>
        <v>6.481962598122086E-2</v>
      </c>
      <c r="R2154" s="13">
        <f t="shared" si="2805"/>
        <v>5.5503221899729747E-2</v>
      </c>
      <c r="S2154" s="13">
        <f t="shared" si="2806"/>
        <v>5.7513327307734112E-2</v>
      </c>
      <c r="T2154" s="13">
        <f t="shared" si="2807"/>
        <v>8.6348044158774798E-2</v>
      </c>
      <c r="U2154" s="13">
        <f t="shared" si="2808"/>
        <v>7.9902127227664627E-2</v>
      </c>
      <c r="V2154" s="13">
        <f t="shared" si="2809"/>
        <v>1.2254966142152806E-2</v>
      </c>
      <c r="W2154" s="13">
        <f t="shared" si="2810"/>
        <v>3.1104656779251248E-2</v>
      </c>
      <c r="X2154" s="13">
        <f t="shared" si="2811"/>
        <v>4.1435386836333216E-2</v>
      </c>
      <c r="Y2154" s="13">
        <f t="shared" si="2812"/>
        <v>2.7598621236384277E-2</v>
      </c>
      <c r="Z2154" s="13">
        <f t="shared" si="2813"/>
        <v>2.4645800213557861E-2</v>
      </c>
      <c r="AA2154" s="13">
        <f t="shared" si="2814"/>
        <v>3.5479955881640324E-2</v>
      </c>
      <c r="AB2154" s="13">
        <f t="shared" si="2815"/>
        <v>2.5538372835438559E-2</v>
      </c>
      <c r="AC2154" s="13">
        <f t="shared" si="2816"/>
        <v>1.4688527637641557E-3</v>
      </c>
      <c r="AD2154" s="13">
        <f t="shared" si="2817"/>
        <v>1.1194522400152215E-2</v>
      </c>
      <c r="AE2154" s="13">
        <f t="shared" si="2818"/>
        <v>1.4912537675314292E-2</v>
      </c>
      <c r="AF2154" s="13">
        <f t="shared" si="2819"/>
        <v>9.9327051199006207E-3</v>
      </c>
      <c r="AG2154" s="13">
        <f t="shared" si="2820"/>
        <v>4.410545146505197E-3</v>
      </c>
      <c r="AH2154" s="13">
        <f t="shared" si="2821"/>
        <v>8.2078406537904897E-3</v>
      </c>
      <c r="AI2154" s="13">
        <f t="shared" si="2822"/>
        <v>1.1815961411543913E-2</v>
      </c>
      <c r="AJ2154" s="13">
        <f t="shared" si="2823"/>
        <v>8.5050959179268359E-3</v>
      </c>
      <c r="AK2154" s="13">
        <f t="shared" si="2824"/>
        <v>4.0812961413626229E-3</v>
      </c>
      <c r="AL2154" s="13">
        <f t="shared" si="2825"/>
        <v>1.126741752378841E-4</v>
      </c>
      <c r="AM2154" s="13">
        <f t="shared" si="2826"/>
        <v>3.2231143434729467E-3</v>
      </c>
      <c r="AN2154" s="13">
        <f t="shared" si="2827"/>
        <v>4.2936011346256858E-3</v>
      </c>
      <c r="AO2154" s="13">
        <f t="shared" si="2828"/>
        <v>2.8598133262928266E-3</v>
      </c>
      <c r="AP2154" s="13">
        <f t="shared" si="2829"/>
        <v>1.2698792155744487E-3</v>
      </c>
      <c r="AQ2154" s="13">
        <f t="shared" si="2830"/>
        <v>4.2291044156325566E-4</v>
      </c>
      <c r="AR2154" s="13">
        <f t="shared" si="2831"/>
        <v>2.1867790086509192E-3</v>
      </c>
      <c r="AS2154" s="13">
        <f t="shared" si="2832"/>
        <v>3.1480748069665277E-3</v>
      </c>
      <c r="AT2154" s="13">
        <f t="shared" si="2833"/>
        <v>2.265975425740736E-3</v>
      </c>
      <c r="AU2154" s="13">
        <f t="shared" si="2834"/>
        <v>1.0873618417406952E-3</v>
      </c>
      <c r="AV2154" s="13">
        <f t="shared" si="2835"/>
        <v>3.9134000355074792E-4</v>
      </c>
      <c r="AW2154" s="13">
        <f t="shared" si="2836"/>
        <v>6.0021662250863039E-6</v>
      </c>
      <c r="AX2154" s="13">
        <f t="shared" si="2837"/>
        <v>7.7332955795712702E-4</v>
      </c>
      <c r="AY2154" s="13">
        <f t="shared" si="2838"/>
        <v>1.0301740222801283E-3</v>
      </c>
      <c r="AZ2154" s="13">
        <f t="shared" si="2839"/>
        <v>6.8616187320209344E-4</v>
      </c>
      <c r="BA2154" s="13">
        <f t="shared" si="2840"/>
        <v>3.0468516713588766E-4</v>
      </c>
      <c r="BB2154" s="13">
        <f t="shared" si="2841"/>
        <v>1.0146991697389372E-4</v>
      </c>
      <c r="BC2154" s="13">
        <f t="shared" si="2842"/>
        <v>2.7034185214790888E-5</v>
      </c>
      <c r="BD2154" s="13">
        <f t="shared" si="2843"/>
        <v>4.8551162179177166E-4</v>
      </c>
      <c r="BE2154" s="13">
        <f t="shared" si="2844"/>
        <v>6.9893981010685832E-4</v>
      </c>
      <c r="BF2154" s="13">
        <f t="shared" si="2845"/>
        <v>5.0309491701696946E-4</v>
      </c>
      <c r="BG2154" s="13">
        <f t="shared" si="2846"/>
        <v>2.4141754112762606E-4</v>
      </c>
      <c r="BH2154" s="13">
        <f t="shared" si="2847"/>
        <v>8.6885834848550743E-5</v>
      </c>
      <c r="BI2154" s="13">
        <f t="shared" si="2848"/>
        <v>2.5016072194484842E-5</v>
      </c>
      <c r="BJ2154" s="14">
        <f t="shared" si="2849"/>
        <v>0.39680144187425864</v>
      </c>
      <c r="BK2154" s="14">
        <f t="shared" si="2850"/>
        <v>0.25489578659201928</v>
      </c>
      <c r="BL2154" s="14">
        <f t="shared" si="2851"/>
        <v>0.32348442692052065</v>
      </c>
      <c r="BM2154" s="14">
        <f t="shared" si="2852"/>
        <v>0.52258186225868419</v>
      </c>
      <c r="BN2154" s="14">
        <f t="shared" si="2853"/>
        <v>0.47622142148561741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1.8147</v>
      </c>
      <c r="F2155" s="10">
        <f>VLOOKUP(B2155,home!$B$2:$E$405,3,FALSE)</f>
        <v>0.70850000000000002</v>
      </c>
      <c r="G2155" s="10">
        <f>VLOOKUP(C2155,away!$B$2:$E$405,4,FALSE)</f>
        <v>0.8266</v>
      </c>
      <c r="H2155" s="10">
        <f>VLOOKUP(A2155,away!$A$2:$E$405,3,FALSE)</f>
        <v>1.2371000000000001</v>
      </c>
      <c r="I2155" s="10">
        <f>VLOOKUP(C2155,away!$B$2:$E$405,3,FALSE)</f>
        <v>1.2703</v>
      </c>
      <c r="J2155" s="10">
        <f>VLOOKUP(B2155,home!$B$2:$E$405,4,FALSE)</f>
        <v>1.3280000000000001</v>
      </c>
      <c r="K2155" s="12">
        <f t="shared" si="2798"/>
        <v>1.06277197767</v>
      </c>
      <c r="L2155" s="12">
        <f t="shared" si="2799"/>
        <v>2.0869362366400002</v>
      </c>
      <c r="M2155" s="13">
        <f t="shared" si="2800"/>
        <v>4.2864632328814711E-2</v>
      </c>
      <c r="N2155" s="13">
        <f t="shared" si="2801"/>
        <v>4.5555330072191827E-2</v>
      </c>
      <c r="O2155" s="13">
        <f t="shared" si="2802"/>
        <v>8.945575447725386E-2</v>
      </c>
      <c r="P2155" s="13">
        <f t="shared" si="2803"/>
        <v>9.5071069099753033E-2</v>
      </c>
      <c r="Q2155" s="13">
        <f t="shared" si="2804"/>
        <v>2.4207464117116464E-2</v>
      </c>
      <c r="R2155" s="13">
        <f t="shared" si="2805"/>
        <v>9.3344227797276025E-2</v>
      </c>
      <c r="S2155" s="13">
        <f t="shared" si="2806"/>
        <v>5.271541880049032E-2</v>
      </c>
      <c r="T2155" s="13">
        <f t="shared" si="2807"/>
        <v>5.0519434063172872E-2</v>
      </c>
      <c r="U2155" s="13">
        <f t="shared" si="2808"/>
        <v>9.9203629580190023E-2</v>
      </c>
      <c r="V2155" s="13">
        <f t="shared" si="2809"/>
        <v>1.2991055150754034E-2</v>
      </c>
      <c r="W2155" s="13">
        <f t="shared" si="2810"/>
        <v>8.5756715047078085E-3</v>
      </c>
      <c r="X2155" s="13">
        <f t="shared" si="2811"/>
        <v>1.78968796166958E-2</v>
      </c>
      <c r="Y2155" s="13">
        <f t="shared" si="2812"/>
        <v>1.8674823297433134E-2</v>
      </c>
      <c r="Z2155" s="13">
        <f t="shared" si="2813"/>
        <v>6.4934483823771372E-2</v>
      </c>
      <c r="AA2155" s="13">
        <f t="shared" si="2814"/>
        <v>6.9010549792370118E-2</v>
      </c>
      <c r="AB2155" s="13">
        <f t="shared" si="2815"/>
        <v>3.6671239241465599E-2</v>
      </c>
      <c r="AC2155" s="13">
        <f t="shared" si="2816"/>
        <v>1.8008341533787514E-3</v>
      </c>
      <c r="AD2155" s="13">
        <f t="shared" si="2817"/>
        <v>2.2784958412266454E-3</v>
      </c>
      <c r="AE2155" s="13">
        <f t="shared" si="2818"/>
        <v>4.7550755360894264E-3</v>
      </c>
      <c r="AF2155" s="13">
        <f t="shared" si="2819"/>
        <v>4.9617697221126999E-3</v>
      </c>
      <c r="AG2155" s="13">
        <f t="shared" si="2820"/>
        <v>3.4516323436467261E-3</v>
      </c>
      <c r="AH2155" s="13">
        <f t="shared" si="2821"/>
        <v>3.3878531824835613E-2</v>
      </c>
      <c r="AI2155" s="13">
        <f t="shared" si="2822"/>
        <v>3.6005154268036577E-2</v>
      </c>
      <c r="AJ2155" s="13">
        <f t="shared" si="2823"/>
        <v>1.9132634503877335E-2</v>
      </c>
      <c r="AK2155" s="13">
        <f t="shared" si="2824"/>
        <v>6.7778759365743312E-3</v>
      </c>
      <c r="AL2155" s="13">
        <f t="shared" si="2825"/>
        <v>1.5976549330434987E-4</v>
      </c>
      <c r="AM2155" s="13">
        <f t="shared" si="2826"/>
        <v>4.8430430625866265E-4</v>
      </c>
      <c r="AN2155" s="13">
        <f t="shared" si="2827"/>
        <v>1.0107122062919993E-3</v>
      </c>
      <c r="AO2155" s="13">
        <f t="shared" si="2828"/>
        <v>1.0546459640625686E-3</v>
      </c>
      <c r="AP2155" s="13">
        <f t="shared" si="2829"/>
        <v>7.3365962640943388E-4</v>
      </c>
      <c r="AQ2155" s="13">
        <f t="shared" si="2830"/>
        <v>3.8277521492840327E-4</v>
      </c>
      <c r="AR2155" s="13">
        <f t="shared" si="2831"/>
        <v>1.4140467141882187E-2</v>
      </c>
      <c r="AS2155" s="13">
        <f t="shared" si="2832"/>
        <v>1.5028092229555784E-2</v>
      </c>
      <c r="AT2155" s="13">
        <f t="shared" si="2833"/>
        <v>7.9857176497060787E-3</v>
      </c>
      <c r="AU2155" s="13">
        <f t="shared" si="2834"/>
        <v>2.828998979897451E-3</v>
      </c>
      <c r="AV2155" s="13">
        <f t="shared" si="2835"/>
        <v>7.5164521017300661E-4</v>
      </c>
      <c r="AW2155" s="13">
        <f t="shared" si="2836"/>
        <v>9.8430515299487977E-6</v>
      </c>
      <c r="AX2155" s="13">
        <f t="shared" si="2837"/>
        <v>8.5784174226102665E-5</v>
      </c>
      <c r="AY2155" s="13">
        <f t="shared" si="2838"/>
        <v>1.7902610172269276E-4</v>
      </c>
      <c r="AZ2155" s="13">
        <f t="shared" si="2839"/>
        <v>1.8680802949474319E-4</v>
      </c>
      <c r="BA2155" s="13">
        <f t="shared" si="2840"/>
        <v>1.2995214868263117E-4</v>
      </c>
      <c r="BB2155" s="13">
        <f t="shared" si="2841"/>
        <v>6.7800462028753033E-5</v>
      </c>
      <c r="BC2155" s="13">
        <f t="shared" si="2842"/>
        <v>2.8299048213747828E-5</v>
      </c>
      <c r="BD2155" s="13">
        <f t="shared" si="2843"/>
        <v>4.9183755469018632E-3</v>
      </c>
      <c r="BE2155" s="13">
        <f t="shared" si="2844"/>
        <v>5.2271117069046611E-3</v>
      </c>
      <c r="BF2155" s="13">
        <f t="shared" si="2845"/>
        <v>2.7776139231245373E-3</v>
      </c>
      <c r="BG2155" s="13">
        <f t="shared" si="2846"/>
        <v>9.8399008076093062E-4</v>
      </c>
      <c r="BH2155" s="13">
        <f t="shared" si="2847"/>
        <v>2.6143927103448931E-4</v>
      </c>
      <c r="BI2155" s="13">
        <f t="shared" si="2848"/>
        <v>5.5570066223585492E-5</v>
      </c>
      <c r="BJ2155" s="14">
        <f t="shared" si="2849"/>
        <v>0.1852203433967132</v>
      </c>
      <c r="BK2155" s="14">
        <f t="shared" si="2850"/>
        <v>0.20578180112821789</v>
      </c>
      <c r="BL2155" s="14">
        <f t="shared" si="2851"/>
        <v>0.53843861922804404</v>
      </c>
      <c r="BM2155" s="14">
        <f t="shared" si="2852"/>
        <v>0.60370758663414792</v>
      </c>
      <c r="BN2155" s="14">
        <f t="shared" si="2853"/>
        <v>0.39049847789240588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1.5906</v>
      </c>
      <c r="F2156" s="10">
        <f>VLOOKUP(B2156,home!$B$2:$E$405,3,FALSE)</f>
        <v>1.1788000000000001</v>
      </c>
      <c r="G2156" s="10">
        <f>VLOOKUP(C2156,away!$B$2:$E$405,4,FALSE)</f>
        <v>0.97799999999999998</v>
      </c>
      <c r="H2156" s="10">
        <f>VLOOKUP(A2156,away!$A$2:$E$405,3,FALSE)</f>
        <v>1.1812</v>
      </c>
      <c r="I2156" s="10">
        <f>VLOOKUP(C2156,away!$B$2:$E$405,3,FALSE)</f>
        <v>0.94069999999999998</v>
      </c>
      <c r="J2156" s="10">
        <f>VLOOKUP(B2156,home!$B$2:$E$405,4,FALSE)</f>
        <v>0.3175</v>
      </c>
      <c r="K2156" s="12">
        <f t="shared" si="2798"/>
        <v>1.8337492958400001</v>
      </c>
      <c r="L2156" s="12">
        <f t="shared" si="2799"/>
        <v>0.35279166169999998</v>
      </c>
      <c r="M2156" s="13">
        <f t="shared" si="2800"/>
        <v>0.1123045437159742</v>
      </c>
      <c r="N2156" s="13">
        <f t="shared" si="2801"/>
        <v>0.20593837795880016</v>
      </c>
      <c r="O2156" s="13">
        <f t="shared" si="2802"/>
        <v>3.9620106594018829E-2</v>
      </c>
      <c r="P2156" s="13">
        <f t="shared" si="2803"/>
        <v>7.265334256788776E-2</v>
      </c>
      <c r="Q2156" s="13">
        <f t="shared" si="2804"/>
        <v>0.18881967778419087</v>
      </c>
      <c r="R2156" s="13">
        <f t="shared" si="2805"/>
        <v>6.9888216210175144E-3</v>
      </c>
      <c r="S2156" s="13">
        <f t="shared" si="2806"/>
        <v>1.1750433267501088E-2</v>
      </c>
      <c r="T2156" s="13">
        <f t="shared" si="2807"/>
        <v>6.6614007887143278E-2</v>
      </c>
      <c r="U2156" s="13">
        <f t="shared" si="2808"/>
        <v>1.2815746726292232E-2</v>
      </c>
      <c r="V2156" s="13">
        <f t="shared" si="2809"/>
        <v>8.4463610707995684E-4</v>
      </c>
      <c r="W2156" s="13">
        <f t="shared" si="2810"/>
        <v>0.11541598372583189</v>
      </c>
      <c r="X2156" s="13">
        <f t="shared" si="2811"/>
        <v>4.0717796685376388E-2</v>
      </c>
      <c r="Y2156" s="13">
        <f t="shared" si="2812"/>
        <v>7.1824495766983432E-3</v>
      </c>
      <c r="Z2156" s="13">
        <f t="shared" si="2813"/>
        <v>8.2186599766788555E-4</v>
      </c>
      <c r="AA2156" s="13">
        <f t="shared" si="2814"/>
        <v>1.507096194498324E-3</v>
      </c>
      <c r="AB2156" s="13">
        <f t="shared" si="2815"/>
        <v>1.3818182927122233E-3</v>
      </c>
      <c r="AC2156" s="13">
        <f t="shared" si="2816"/>
        <v>3.4151354434557142E-5</v>
      </c>
      <c r="AD2156" s="13">
        <f t="shared" si="2817"/>
        <v>5.2910994721481294E-2</v>
      </c>
      <c r="AE2156" s="13">
        <f t="shared" si="2818"/>
        <v>1.8666557749991316E-2</v>
      </c>
      <c r="AF2156" s="13">
        <f t="shared" si="2819"/>
        <v>3.292702963419224E-3</v>
      </c>
      <c r="AG2156" s="13">
        <f t="shared" si="2820"/>
        <v>3.8721271664972747E-4</v>
      </c>
      <c r="AH2156" s="13">
        <f t="shared" si="2821"/>
        <v>7.2486867752995392E-5</v>
      </c>
      <c r="AI2156" s="13">
        <f t="shared" si="2822"/>
        <v>1.3292274269970249E-4</v>
      </c>
      <c r="AJ2156" s="13">
        <f t="shared" si="2823"/>
        <v>1.2187349291335052E-4</v>
      </c>
      <c r="AK2156" s="13">
        <f t="shared" si="2824"/>
        <v>7.449514393713925E-5</v>
      </c>
      <c r="AL2156" s="13">
        <f t="shared" si="2825"/>
        <v>8.8374342508042417E-7</v>
      </c>
      <c r="AM2156" s="13">
        <f t="shared" si="2826"/>
        <v>1.940509986254205E-2</v>
      </c>
      <c r="AN2156" s="13">
        <f t="shared" si="2827"/>
        <v>6.845957425960651E-3</v>
      </c>
      <c r="AO2156" s="13">
        <f t="shared" si="2828"/>
        <v>1.2075983481160562E-3</v>
      </c>
      <c r="AP2156" s="13">
        <f t="shared" si="2829"/>
        <v>1.420102092993462E-4</v>
      </c>
      <c r="AQ2156" s="13">
        <f t="shared" si="2830"/>
        <v>1.2525004429270279E-5</v>
      </c>
      <c r="AR2156" s="13">
        <f t="shared" si="2831"/>
        <v>5.1145525052014762E-6</v>
      </c>
      <c r="AS2156" s="13">
        <f t="shared" si="2832"/>
        <v>9.3788070549499138E-6</v>
      </c>
      <c r="AT2156" s="13">
        <f t="shared" si="2833"/>
        <v>8.5991904164168196E-6</v>
      </c>
      <c r="AU2156" s="13">
        <f t="shared" si="2834"/>
        <v>5.2562531236328059E-6</v>
      </c>
      <c r="AV2156" s="13">
        <f t="shared" si="2835"/>
        <v>2.4096626160546149E-6</v>
      </c>
      <c r="AW2156" s="13">
        <f t="shared" si="2836"/>
        <v>1.5881150703649311E-8</v>
      </c>
      <c r="AX2156" s="13">
        <f t="shared" si="2837"/>
        <v>5.9306813681068923E-3</v>
      </c>
      <c r="AY2156" s="13">
        <f t="shared" si="2838"/>
        <v>2.0922949348676596E-3</v>
      </c>
      <c r="AZ2156" s="13">
        <f t="shared" si="2839"/>
        <v>3.6907210341922741E-4</v>
      </c>
      <c r="BA2156" s="13">
        <f t="shared" si="2840"/>
        <v>4.3401853550794504E-5</v>
      </c>
      <c r="BB2156" s="13">
        <f t="shared" si="2841"/>
        <v>3.8279530087612076E-6</v>
      </c>
      <c r="BC2156" s="13">
        <f t="shared" si="2842"/>
        <v>2.7009398057407615E-7</v>
      </c>
      <c r="BD2156" s="13">
        <f t="shared" si="2843"/>
        <v>3.0072857952698785E-7</v>
      </c>
      <c r="BE2156" s="13">
        <f t="shared" si="2844"/>
        <v>5.5146082094657732E-7</v>
      </c>
      <c r="BF2156" s="13">
        <f t="shared" si="2845"/>
        <v>5.0562044604706742E-7</v>
      </c>
      <c r="BG2156" s="13">
        <f t="shared" si="2846"/>
        <v>3.0906037896703887E-7</v>
      </c>
      <c r="BH2156" s="13">
        <f t="shared" si="2847"/>
        <v>1.4168481307571281E-7</v>
      </c>
      <c r="BI2156" s="13">
        <f t="shared" si="2848"/>
        <v>5.1962885241762056E-8</v>
      </c>
      <c r="BJ2156" s="14">
        <f t="shared" si="2849"/>
        <v>0.7359985009268637</v>
      </c>
      <c r="BK2156" s="14">
        <f t="shared" si="2850"/>
        <v>0.19968028569117027</v>
      </c>
      <c r="BL2156" s="14">
        <f t="shared" si="2851"/>
        <v>6.2747986659482377E-2</v>
      </c>
      <c r="BM2156" s="14">
        <f t="shared" si="2852"/>
        <v>0.3708314899795781</v>
      </c>
      <c r="BN2156" s="14">
        <f t="shared" si="2853"/>
        <v>0.62632487024188932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1.5906</v>
      </c>
      <c r="F2157" s="10">
        <f>VLOOKUP(B2157,home!$B$2:$E$405,3,FALSE)</f>
        <v>1.4670000000000001</v>
      </c>
      <c r="G2157" s="10">
        <f>VLOOKUP(C2157,away!$B$2:$E$405,4,FALSE)</f>
        <v>0.86450000000000005</v>
      </c>
      <c r="H2157" s="10">
        <f>VLOOKUP(A2157,away!$A$2:$E$405,3,FALSE)</f>
        <v>1.1812</v>
      </c>
      <c r="I2157" s="10">
        <f>VLOOKUP(C2157,away!$B$2:$E$405,3,FALSE)</f>
        <v>0.74080000000000001</v>
      </c>
      <c r="J2157" s="10">
        <f>VLOOKUP(B2157,home!$B$2:$E$405,4,FALSE)</f>
        <v>0.18809999999999999</v>
      </c>
      <c r="K2157" s="12">
        <f t="shared" si="2798"/>
        <v>2.0172331179000005</v>
      </c>
      <c r="L2157" s="12">
        <f t="shared" si="2799"/>
        <v>0.164593699776</v>
      </c>
      <c r="M2157" s="13">
        <f t="shared" si="2800"/>
        <v>0.11283521288399395</v>
      </c>
      <c r="N2157" s="13">
        <f t="shared" si="2801"/>
        <v>0.22761492829488944</v>
      </c>
      <c r="O2157" s="13">
        <f t="shared" si="2802"/>
        <v>1.8571965153589151E-2</v>
      </c>
      <c r="P2157" s="13">
        <f t="shared" si="2803"/>
        <v>3.7463983172304802E-2</v>
      </c>
      <c r="Q2157" s="13">
        <f t="shared" si="2804"/>
        <v>0.22957618574244248</v>
      </c>
      <c r="R2157" s="13">
        <f t="shared" si="2805"/>
        <v>1.5284142283700931E-3</v>
      </c>
      <c r="S2157" s="13">
        <f t="shared" si="2806"/>
        <v>3.1097340964334631E-3</v>
      </c>
      <c r="T2157" s="13">
        <f t="shared" si="2807"/>
        <v>3.778679379181079E-2</v>
      </c>
      <c r="U2157" s="13">
        <f t="shared" si="2808"/>
        <v>3.0831677993377266E-3</v>
      </c>
      <c r="V2157" s="13">
        <f t="shared" si="2809"/>
        <v>1.147228805632026E-4</v>
      </c>
      <c r="W2157" s="13">
        <f t="shared" si="2810"/>
        <v>0.15436956165360566</v>
      </c>
      <c r="X2157" s="13">
        <f t="shared" si="2811"/>
        <v>2.5408257285366293E-2</v>
      </c>
      <c r="Y2157" s="13">
        <f t="shared" si="2812"/>
        <v>2.091019535729472E-3</v>
      </c>
      <c r="Z2157" s="13">
        <f t="shared" si="2813"/>
        <v>8.3855784212571308E-5</v>
      </c>
      <c r="AA2157" s="13">
        <f t="shared" si="2814"/>
        <v>1.6915666504107487E-4</v>
      </c>
      <c r="AB2157" s="13">
        <f t="shared" si="2815"/>
        <v>1.7061421341718676E-4</v>
      </c>
      <c r="AC2157" s="13">
        <f t="shared" si="2816"/>
        <v>2.3806708678549381E-6</v>
      </c>
      <c r="AD2157" s="13">
        <f t="shared" si="2817"/>
        <v>7.7849848040839817E-2</v>
      </c>
      <c r="AE2157" s="13">
        <f t="shared" si="2818"/>
        <v>1.2813594516041211E-2</v>
      </c>
      <c r="AF2157" s="13">
        <f t="shared" si="2819"/>
        <v>1.0545184644123436E-3</v>
      </c>
      <c r="AG2157" s="13">
        <f t="shared" si="2820"/>
        <v>5.7855698513244629E-5</v>
      </c>
      <c r="AH2157" s="13">
        <f t="shared" si="2821"/>
        <v>3.4505334427912489E-6</v>
      </c>
      <c r="AI2157" s="13">
        <f t="shared" si="2822"/>
        <v>6.9605303352200144E-6</v>
      </c>
      <c r="AJ2157" s="13">
        <f t="shared" si="2823"/>
        <v>7.0205061551767041E-6</v>
      </c>
      <c r="AK2157" s="13">
        <f t="shared" si="2824"/>
        <v>4.7206658402144164E-6</v>
      </c>
      <c r="AL2157" s="13">
        <f t="shared" si="2825"/>
        <v>3.1617581445540225E-8</v>
      </c>
      <c r="AM2157" s="13">
        <f t="shared" si="2826"/>
        <v>3.140825833829293E-2</v>
      </c>
      <c r="AN2157" s="13">
        <f t="shared" si="2827"/>
        <v>5.1696014434200353E-3</v>
      </c>
      <c r="AO2157" s="13">
        <f t="shared" si="2828"/>
        <v>4.2544191396992679E-4</v>
      </c>
      <c r="AP2157" s="13">
        <f t="shared" si="2829"/>
        <v>2.3341686220030993E-5</v>
      </c>
      <c r="AQ2157" s="13">
        <f t="shared" si="2830"/>
        <v>9.60473623491344E-7</v>
      </c>
      <c r="AR2157" s="13">
        <f t="shared" si="2831"/>
        <v>1.1358721310996609E-7</v>
      </c>
      <c r="AS2157" s="13">
        <f t="shared" si="2832"/>
        <v>2.2913188805538874E-7</v>
      </c>
      <c r="AT2157" s="13">
        <f t="shared" si="2833"/>
        <v>2.3110621647614289E-7</v>
      </c>
      <c r="AU2157" s="13">
        <f t="shared" si="2834"/>
        <v>1.553983712094141E-7</v>
      </c>
      <c r="AV2157" s="13">
        <f t="shared" si="2835"/>
        <v>7.8368685217837009E-8</v>
      </c>
      <c r="AW2157" s="13">
        <f t="shared" si="2836"/>
        <v>2.9160531957009777E-10</v>
      </c>
      <c r="AX2157" s="13">
        <f t="shared" si="2837"/>
        <v>1.0559629815927209E-2</v>
      </c>
      <c r="AY2157" s="13">
        <f t="shared" si="2838"/>
        <v>1.7380485396684213E-3</v>
      </c>
      <c r="AZ2157" s="13">
        <f t="shared" si="2839"/>
        <v>1.4303591976714969E-4</v>
      </c>
      <c r="BA2157" s="13">
        <f t="shared" si="2840"/>
        <v>7.8476037451127566E-6</v>
      </c>
      <c r="BB2157" s="13">
        <f t="shared" si="2841"/>
        <v>3.2291653369602545E-7</v>
      </c>
      <c r="BC2157" s="13">
        <f t="shared" si="2842"/>
        <v>1.063000539997404E-8</v>
      </c>
      <c r="BD2157" s="13">
        <f t="shared" si="2843"/>
        <v>3.1159566088357169E-9</v>
      </c>
      <c r="BE2157" s="13">
        <f t="shared" si="2844"/>
        <v>6.2856108652827855E-9</v>
      </c>
      <c r="BF2157" s="13">
        <f t="shared" si="2845"/>
        <v>6.3397712018402575E-9</v>
      </c>
      <c r="BG2157" s="13">
        <f t="shared" si="2846"/>
        <v>4.2629321427536196E-9</v>
      </c>
      <c r="BH2157" s="13">
        <f t="shared" si="2847"/>
        <v>2.1498319744307533E-9</v>
      </c>
      <c r="BI2157" s="13">
        <f t="shared" si="2848"/>
        <v>8.6734245134841305E-10</v>
      </c>
      <c r="BJ2157" s="14">
        <f t="shared" si="2849"/>
        <v>0.81809906230482421</v>
      </c>
      <c r="BK2157" s="14">
        <f t="shared" si="2850"/>
        <v>0.15526411386141314</v>
      </c>
      <c r="BL2157" s="14">
        <f t="shared" si="2851"/>
        <v>2.354630090934795E-2</v>
      </c>
      <c r="BM2157" s="14">
        <f t="shared" si="2852"/>
        <v>0.36766459513614486</v>
      </c>
      <c r="BN2157" s="14">
        <f t="shared" si="2853"/>
        <v>0.62759068947558994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1.5906</v>
      </c>
      <c r="F2158" s="10">
        <f>VLOOKUP(B2158,home!$B$2:$E$405,3,FALSE)</f>
        <v>0.71850000000000003</v>
      </c>
      <c r="G2158" s="10">
        <f>VLOOKUP(C2158,away!$B$2:$E$405,4,FALSE)</f>
        <v>1.1676</v>
      </c>
      <c r="H2158" s="10">
        <f>VLOOKUP(A2158,away!$A$2:$E$405,3,FALSE)</f>
        <v>1.1812</v>
      </c>
      <c r="I2158" s="10">
        <f>VLOOKUP(C2158,away!$B$2:$E$405,3,FALSE)</f>
        <v>0.72570000000000001</v>
      </c>
      <c r="J2158" s="10">
        <f>VLOOKUP(B2158,home!$B$2:$E$405,4,FALSE)</f>
        <v>1.2094</v>
      </c>
      <c r="K2158" s="12">
        <f t="shared" si="2798"/>
        <v>1.3343871063600001</v>
      </c>
      <c r="L2158" s="12">
        <f t="shared" si="2799"/>
        <v>1.0366938582960001</v>
      </c>
      <c r="M2158" s="13">
        <f t="shared" si="2800"/>
        <v>9.3379731512654815E-2</v>
      </c>
      <c r="N2158" s="13">
        <f t="shared" si="2801"/>
        <v>0.12460470972584517</v>
      </c>
      <c r="O2158" s="13">
        <f t="shared" si="2802"/>
        <v>9.6806194148498698E-2</v>
      </c>
      <c r="P2158" s="13">
        <f t="shared" si="2803"/>
        <v>0.12917693728753957</v>
      </c>
      <c r="Q2158" s="13">
        <f t="shared" si="2804"/>
        <v>8.3135459024949163E-2</v>
      </c>
      <c r="R2158" s="13">
        <f t="shared" si="2805"/>
        <v>5.0179193459379393E-2</v>
      </c>
      <c r="S2158" s="13">
        <f t="shared" si="2806"/>
        <v>4.467425868730291E-2</v>
      </c>
      <c r="T2158" s="13">
        <f t="shared" si="2807"/>
        <v>8.6186019777783576E-2</v>
      </c>
      <c r="U2158" s="13">
        <f t="shared" si="2808"/>
        <v>6.6958468759739917E-2</v>
      </c>
      <c r="V2158" s="13">
        <f t="shared" si="2809"/>
        <v>6.86668630611175E-3</v>
      </c>
      <c r="W2158" s="13">
        <f t="shared" si="2810"/>
        <v>3.6978294868070763E-2</v>
      </c>
      <c r="X2158" s="13">
        <f t="shared" si="2811"/>
        <v>3.8335171179987457E-2</v>
      </c>
      <c r="Y2158" s="13">
        <f t="shared" si="2812"/>
        <v>1.9870918259509412E-2</v>
      </c>
      <c r="Z2158" s="13">
        <f t="shared" si="2813"/>
        <v>1.7340153891195142E-2</v>
      </c>
      <c r="AA2158" s="13">
        <f t="shared" si="2814"/>
        <v>2.3138477774708986E-2</v>
      </c>
      <c r="AB2158" s="13">
        <f t="shared" si="2815"/>
        <v>1.5437843201684551E-2</v>
      </c>
      <c r="AC2158" s="13">
        <f t="shared" si="2816"/>
        <v>5.9368980021750999E-4</v>
      </c>
      <c r="AD2158" s="13">
        <f t="shared" si="2817"/>
        <v>1.2335839971782944E-2</v>
      </c>
      <c r="AE2158" s="13">
        <f t="shared" si="2818"/>
        <v>1.2788489535669681E-2</v>
      </c>
      <c r="AF2158" s="13">
        <f t="shared" si="2819"/>
        <v>6.6288742792557113E-3</v>
      </c>
      <c r="AG2158" s="13">
        <f t="shared" si="2820"/>
        <v>2.2907044175735736E-3</v>
      </c>
      <c r="AH2158" s="13">
        <f t="shared" si="2821"/>
        <v>4.4941077602273739E-3</v>
      </c>
      <c r="AI2158" s="13">
        <f t="shared" si="2822"/>
        <v>5.9968794498398269E-3</v>
      </c>
      <c r="AJ2158" s="13">
        <f t="shared" si="2823"/>
        <v>4.001079308130759E-3</v>
      </c>
      <c r="AK2158" s="13">
        <f t="shared" si="2824"/>
        <v>1.7796628800978249E-3</v>
      </c>
      <c r="AL2158" s="13">
        <f t="shared" si="2825"/>
        <v>3.2851253199654353E-5</v>
      </c>
      <c r="AM2158" s="13">
        <f t="shared" si="2826"/>
        <v>3.2921571608934917E-3</v>
      </c>
      <c r="AN2158" s="13">
        <f t="shared" si="2827"/>
        <v>3.4129591092434794E-3</v>
      </c>
      <c r="AO2158" s="13">
        <f t="shared" si="2828"/>
        <v>1.7690968735840512E-3</v>
      </c>
      <c r="AP2158" s="13">
        <f t="shared" si="2829"/>
        <v>6.1133728785841364E-4</v>
      </c>
      <c r="AQ2158" s="13">
        <f t="shared" si="2830"/>
        <v>1.5844240291753786E-4</v>
      </c>
      <c r="AR2158" s="13">
        <f t="shared" si="2831"/>
        <v>9.3180278270962251E-4</v>
      </c>
      <c r="AS2158" s="13">
        <f t="shared" si="2832"/>
        <v>1.2433856189180892E-3</v>
      </c>
      <c r="AT2158" s="13">
        <f t="shared" si="2833"/>
        <v>8.2957886905887356E-4</v>
      </c>
      <c r="AU2158" s="13">
        <f t="shared" si="2834"/>
        <v>3.6899311552695727E-4</v>
      </c>
      <c r="AV2158" s="13">
        <f t="shared" si="2835"/>
        <v>1.230949139236944E-4</v>
      </c>
      <c r="AW2158" s="13">
        <f t="shared" si="2836"/>
        <v>1.2623558684186348E-6</v>
      </c>
      <c r="AX2158" s="13">
        <f t="shared" si="2837"/>
        <v>7.3216867793450232E-4</v>
      </c>
      <c r="AY2158" s="13">
        <f t="shared" si="2838"/>
        <v>7.5903477165140077E-4</v>
      </c>
      <c r="AZ2158" s="13">
        <f t="shared" si="2839"/>
        <v>3.9344334300205698E-4</v>
      </c>
      <c r="BA2158" s="13">
        <f t="shared" si="2840"/>
        <v>1.3596009909255967E-4</v>
      </c>
      <c r="BB2158" s="13">
        <f t="shared" si="2841"/>
        <v>3.5237249925643049E-5</v>
      </c>
      <c r="BC2158" s="13">
        <f t="shared" si="2842"/>
        <v>7.3060481162310694E-6</v>
      </c>
      <c r="BD2158" s="13">
        <f t="shared" si="2843"/>
        <v>1.6099903699636463E-4</v>
      </c>
      <c r="BE2158" s="13">
        <f t="shared" si="2844"/>
        <v>2.148350391043256E-4</v>
      </c>
      <c r="BF2158" s="13">
        <f t="shared" si="2845"/>
        <v>1.4333655308757927E-4</v>
      </c>
      <c r="BG2158" s="13">
        <f t="shared" si="2846"/>
        <v>6.3755482770050487E-5</v>
      </c>
      <c r="BH2158" s="13">
        <f t="shared" si="2847"/>
        <v>2.1268623542028124E-5</v>
      </c>
      <c r="BI2158" s="13">
        <f t="shared" si="2848"/>
        <v>5.6761154049014135E-6</v>
      </c>
      <c r="BJ2158" s="14">
        <f t="shared" si="2849"/>
        <v>0.43446162406464683</v>
      </c>
      <c r="BK2158" s="14">
        <f t="shared" si="2850"/>
        <v>0.27548318961867757</v>
      </c>
      <c r="BL2158" s="14">
        <f t="shared" si="2851"/>
        <v>0.27289863289334976</v>
      </c>
      <c r="BM2158" s="14">
        <f t="shared" si="2852"/>
        <v>0.42214360289321956</v>
      </c>
      <c r="BN2158" s="14">
        <f t="shared" si="2853"/>
        <v>0.57728222515886674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1.2153</v>
      </c>
      <c r="F2159" s="10">
        <f>VLOOKUP(B2159,home!$B$2:$E$405,3,FALSE)</f>
        <v>0.64</v>
      </c>
      <c r="G2159" s="10">
        <f>VLOOKUP(C2159,away!$B$2:$E$405,4,FALSE)</f>
        <v>1.0971</v>
      </c>
      <c r="H2159" s="10">
        <f>VLOOKUP(A2159,away!$A$2:$E$405,3,FALSE)</f>
        <v>0.91669999999999996</v>
      </c>
      <c r="I2159" s="10">
        <f>VLOOKUP(C2159,away!$B$2:$E$405,3,FALSE)</f>
        <v>1.2121</v>
      </c>
      <c r="J2159" s="10">
        <f>VLOOKUP(B2159,home!$B$2:$E$405,4,FALSE)</f>
        <v>1.0909</v>
      </c>
      <c r="K2159" s="12">
        <f t="shared" ref="K2159:K2189" si="2854">E2159*F2159*G2159</f>
        <v>0.85331560319999999</v>
      </c>
      <c r="L2159" s="12">
        <f t="shared" ref="L2159:L2189" si="2855">H2159*I2159*J2159</f>
        <v>1.2121339751629998</v>
      </c>
      <c r="M2159" s="13">
        <f t="shared" ref="M2159:M2189" si="2856">_xlfn.POISSON.DIST(0,K2159,FALSE) * _xlfn.POISSON.DIST(0,L2159,FALSE)</f>
        <v>0.12676128862290378</v>
      </c>
      <c r="N2159" s="13">
        <f t="shared" ref="N2159:N2189" si="2857">_xlfn.POISSON.DIST(1,K2159,FALSE) * _xlfn.POISSON.DIST(0,L2159,FALSE)</f>
        <v>0.10816738546366246</v>
      </c>
      <c r="O2159" s="13">
        <f t="shared" ref="O2159:O2189" si="2858">_xlfn.POISSON.DIST(0,K2159,FALSE) * _xlfn.POISSON.DIST(1,L2159,FALSE)</f>
        <v>0.1536516646752647</v>
      </c>
      <c r="P2159" s="13">
        <f t="shared" ref="P2159:P2189" si="2859">_xlfn.POISSON.DIST(1,K2159,FALSE) * _xlfn.POISSON.DIST(1,L2159,FALSE)</f>
        <v>0.13111336292505762</v>
      </c>
      <c r="Q2159" s="13">
        <f t="shared" ref="Q2159:Q2189" si="2860">_xlfn.POISSON.DIST(2,K2159,FALSE) * _xlfn.POISSON.DIST(0,L2159,FALSE)</f>
        <v>4.6150458886746015E-2</v>
      </c>
      <c r="R2159" s="13">
        <f t="shared" ref="R2159:R2189" si="2861">_xlfn.POISSON.DIST(0,K2159,FALSE) * _xlfn.POISSON.DIST(2,L2159,FALSE)</f>
        <v>9.312320154662046E-2</v>
      </c>
      <c r="S2159" s="13">
        <f t="shared" ref="S2159:S2189" si="2862">_xlfn.POISSON.DIST(2,K2159,FALSE) * _xlfn.POISSON.DIST(2,L2159,FALSE)</f>
        <v>3.3903714068136623E-2</v>
      </c>
      <c r="T2159" s="13">
        <f t="shared" ref="T2159:T2189" si="2863">_xlfn.POISSON.DIST(2,K2159,FALSE) * _xlfn.POISSON.DIST(1,L2159,FALSE)</f>
        <v>5.5940539185988028E-2</v>
      </c>
      <c r="U2159" s="13">
        <f t="shared" ref="U2159:U2189" si="2864">_xlfn.POISSON.DIST(1,K2159,FALSE) * _xlfn.POISSON.DIST(2,L2159,FALSE)</f>
        <v>7.946348089966962E-2</v>
      </c>
      <c r="V2159" s="13">
        <f t="shared" ref="V2159:V2189" si="2865">_xlfn.POISSON.DIST(3,K2159,FALSE) * _xlfn.POISSON.DIST(3,L2159,FALSE)</f>
        <v>3.8964138512410135E-3</v>
      </c>
      <c r="W2159" s="13">
        <f t="shared" ref="W2159:W2189" si="2866">_xlfn.POISSON.DIST(3,K2159,FALSE) * _xlfn.POISSON.DIST(0,L2159,FALSE)</f>
        <v>1.312696888763349E-2</v>
      </c>
      <c r="X2159" s="13">
        <f t="shared" ref="X2159:X2189" si="2867">_xlfn.POISSON.DIST(3,K2159,FALSE) * _xlfn.POISSON.DIST(1,L2159,FALSE)</f>
        <v>1.5911644979608203E-2</v>
      </c>
      <c r="Y2159" s="13">
        <f t="shared" ref="Y2159:Y2189" si="2868">_xlfn.POISSON.DIST(3,K2159,FALSE) * _xlfn.POISSON.DIST(2,L2159,FALSE)</f>
        <v>9.643522740257442E-3</v>
      </c>
      <c r="Z2159" s="13">
        <f t="shared" ref="Z2159:Z2189" si="2869">_xlfn.POISSON.DIST(0,K2159,FALSE) * _xlfn.POISSON.DIST(3,L2159,FALSE)</f>
        <v>3.7625932156870101E-2</v>
      </c>
      <c r="AA2159" s="13">
        <f t="shared" ref="AA2159:AA2189" si="2870">_xlfn.POISSON.DIST(1,K2159,FALSE) * _xlfn.POISSON.DIST(3,L2159,FALSE)</f>
        <v>3.2106794994401888E-2</v>
      </c>
      <c r="AB2159" s="13">
        <f t="shared" ref="AB2159:AB2189" si="2871">_xlfn.POISSON.DIST(2,K2159,FALSE) * _xlfn.POISSON.DIST(3,L2159,FALSE)</f>
        <v>1.3698614568733392E-2</v>
      </c>
      <c r="AC2159" s="13">
        <f t="shared" ref="AC2159:AC2189" si="2872">_xlfn.POISSON.DIST(4,K2159,FALSE) * _xlfn.POISSON.DIST(4,L2159,FALSE)</f>
        <v>2.5188679886715721E-4</v>
      </c>
      <c r="AD2159" s="13">
        <f t="shared" ref="AD2159:AD2189" si="2873">_xlfn.POISSON.DIST(4,K2159,FALSE) * _xlfn.POISSON.DIST(0,L2159,FALSE)</f>
        <v>2.8003618436346508E-3</v>
      </c>
      <c r="AE2159" s="13">
        <f t="shared" ref="AE2159:AE2189" si="2874">_xlfn.POISSON.DIST(4,K2159,FALSE) * _xlfn.POISSON.DIST(1,L2159,FALSE)</f>
        <v>3.3944137334196555E-3</v>
      </c>
      <c r="AF2159" s="13">
        <f t="shared" ref="AF2159:AF2189" si="2875">_xlfn.POISSON.DIST(4,K2159,FALSE) * _xlfn.POISSON.DIST(2,L2159,FALSE)</f>
        <v>2.0572421060189236E-3</v>
      </c>
      <c r="AG2159" s="13">
        <f t="shared" ref="AG2159:AG2189" si="2876">_xlfn.POISSON.DIST(4,K2159,FALSE) * _xlfn.POISSON.DIST(3,L2159,FALSE)</f>
        <v>8.3121768394714001E-4</v>
      </c>
      <c r="AH2159" s="13">
        <f t="shared" ref="AH2159:AH2189" si="2877">_xlfn.POISSON.DIST(0,K2159,FALSE) * _xlfn.POISSON.DIST(4,L2159,FALSE)</f>
        <v>1.1401917678630075E-2</v>
      </c>
      <c r="AI2159" s="13">
        <f t="shared" ref="AI2159:AI2189" si="2878">_xlfn.POISSON.DIST(1,K2159,FALSE) * _xlfn.POISSON.DIST(4,L2159,FALSE)</f>
        <v>9.729434261576967E-3</v>
      </c>
      <c r="AJ2159" s="13">
        <f t="shared" ref="AJ2159:AJ2189" si="2879">_xlfn.POISSON.DIST(2,K2159,FALSE) * _xlfn.POISSON.DIST(4,L2159,FALSE)</f>
        <v>4.1511390328561474E-3</v>
      </c>
      <c r="AK2159" s="13">
        <f t="shared" ref="AK2159:AK2189" si="2880">_xlfn.POISSON.DIST(3,K2159,FALSE) * _xlfn.POISSON.DIST(4,L2159,FALSE)</f>
        <v>1.180743902596236E-3</v>
      </c>
      <c r="AL2159" s="13">
        <f t="shared" ref="AL2159:AL2189" si="2881">_xlfn.POISSON.DIST(5,K2159,FALSE) * _xlfn.POISSON.DIST(5,L2159,FALSE)</f>
        <v>1.0421391462545723E-5</v>
      </c>
      <c r="AM2159" s="13">
        <f t="shared" ref="AM2159:AM2189" si="2882">_xlfn.POISSON.DIST(5,K2159,FALSE) * _xlfn.POISSON.DIST(0,L2159,FALSE)</f>
        <v>4.7791849115587343E-4</v>
      </c>
      <c r="AN2159" s="13">
        <f t="shared" ref="AN2159:AN2189" si="2883">_xlfn.POISSON.DIST(5,K2159,FALSE) * _xlfn.POISSON.DIST(1,L2159,FALSE)</f>
        <v>5.7930124048867168E-4</v>
      </c>
      <c r="AO2159" s="13">
        <f t="shared" ref="AO2159:AO2189" si="2884">_xlfn.POISSON.DIST(5,K2159,FALSE) * _xlfn.POISSON.DIST(2,L2159,FALSE)</f>
        <v>3.5109535772519538E-4</v>
      </c>
      <c r="AP2159" s="13">
        <f t="shared" ref="AP2159:AP2189" si="2885">_xlfn.POISSON.DIST(5,K2159,FALSE) * _xlfn.POISSON.DIST(3,L2159,FALSE)</f>
        <v>1.4185820387357221E-4</v>
      </c>
      <c r="AQ2159" s="13">
        <f t="shared" ref="AQ2159:AQ2189" si="2886">_xlfn.POISSON.DIST(5,K2159,FALSE) * _xlfn.POISSON.DIST(4,L2159,FALSE)</f>
        <v>4.298778714268909E-5</v>
      </c>
      <c r="AR2159" s="13">
        <f t="shared" ref="AR2159:AR2189" si="2887">_xlfn.POISSON.DIST(0,K2159,FALSE) * _xlfn.POISSON.DIST(5,L2159,FALSE)</f>
        <v>2.7641303600558307E-3</v>
      </c>
      <c r="AS2159" s="13">
        <f t="shared" ref="AS2159:AS2189" si="2888">_xlfn.POISSON.DIST(1,K2159,FALSE) * _xlfn.POISSON.DIST(5,L2159,FALSE)</f>
        <v>2.3586755655144748E-3</v>
      </c>
      <c r="AT2159" s="13">
        <f t="shared" ref="AT2159:AT2189" si="2889">_xlfn.POISSON.DIST(2,K2159,FALSE) * _xlfn.POISSON.DIST(5,L2159,FALSE)</f>
        <v>1.0063473314700425E-3</v>
      </c>
      <c r="AU2159" s="13">
        <f t="shared" ref="AU2159:AU2189" si="2890">_xlfn.POISSON.DIST(3,K2159,FALSE) * _xlfn.POISSON.DIST(5,L2159,FALSE)</f>
        <v>2.8624396006068985E-4</v>
      </c>
      <c r="AV2159" s="13">
        <f t="shared" ref="AV2159:AV2189" si="2891">_xlfn.POISSON.DIST(4,K2159,FALSE) * _xlfn.POISSON.DIST(5,L2159,FALSE)</f>
        <v>6.1064109360386059E-5</v>
      </c>
      <c r="AW2159" s="13">
        <f t="shared" ref="AW2159:AW2189" si="2892">_xlfn.POISSON.DIST(6,K2159,FALSE) * _xlfn.POISSON.DIST(6,L2159,FALSE)</f>
        <v>2.994218713196259E-7</v>
      </c>
      <c r="AX2159" s="13">
        <f t="shared" ref="AX2159:AX2189" si="2893">_xlfn.POISSON.DIST(6,K2159,FALSE) * _xlfn.POISSON.DIST(0,L2159,FALSE)</f>
        <v>6.7969217593517964E-5</v>
      </c>
      <c r="AY2159" s="13">
        <f t="shared" ref="AY2159:AY2189" si="2894">_xlfn.POISSON.DIST(6,K2159,FALSE) * _xlfn.POISSON.DIST(1,L2159,FALSE)</f>
        <v>8.2387797910349835E-5</v>
      </c>
      <c r="AZ2159" s="13">
        <f t="shared" ref="AZ2159:AZ2189" si="2895">_xlfn.POISSON.DIST(6,K2159,FALSE) * _xlfn.POISSON.DIST(2,L2159,FALSE)</f>
        <v>4.9932524492999131E-5</v>
      </c>
      <c r="BA2159" s="13">
        <f t="shared" ref="BA2159:BA2189" si="2896">_xlfn.POISSON.DIST(6,K2159,FALSE) * _xlfn.POISSON.DIST(3,L2159,FALSE)</f>
        <v>2.0174969801207632E-5</v>
      </c>
      <c r="BB2159" s="13">
        <f t="shared" ref="BB2159:BB2189" si="2897">_xlfn.POISSON.DIST(6,K2159,FALSE) * _xlfn.POISSON.DIST(4,L2159,FALSE)</f>
        <v>6.1136915859828215E-6</v>
      </c>
      <c r="BC2159" s="13">
        <f t="shared" ref="BC2159:BC2189" si="2898">_xlfn.POISSON.DIST(6,K2159,FALSE) * _xlfn.POISSON.DIST(5,L2159,FALSE)</f>
        <v>1.4821226570075882E-6</v>
      </c>
      <c r="BD2159" s="13">
        <f t="shared" ref="BD2159:BD2189" si="2899">_xlfn.POISSON.DIST(0,K2159,FALSE) * _xlfn.POISSON.DIST(6,L2159,FALSE)</f>
        <v>5.5841605353386804E-4</v>
      </c>
      <c r="BE2159" s="13">
        <f t="shared" ref="BE2159:BE2189" si="2900">_xlfn.POISSON.DIST(1,K2159,FALSE) * _xlfn.POISSON.DIST(6,L2159,FALSE)</f>
        <v>4.7650513155781613E-4</v>
      </c>
      <c r="BF2159" s="13">
        <f t="shared" ref="BF2159:BF2189" si="2901">_xlfn.POISSON.DIST(2,K2159,FALSE) * _xlfn.POISSON.DIST(6,L2159,FALSE)</f>
        <v>2.0330463188157659E-4</v>
      </c>
      <c r="BG2159" s="13">
        <f t="shared" ref="BG2159:BG2189" si="2902">_xlfn.POISSON.DIST(3,K2159,FALSE) * _xlfn.POISSON.DIST(6,L2159,FALSE)</f>
        <v>5.7827671529127153E-5</v>
      </c>
      <c r="BH2159" s="13">
        <f t="shared" ref="BH2159:BH2189" si="2903">_xlfn.POISSON.DIST(4,K2159,FALSE) * _xlfn.POISSON.DIST(6,L2159,FALSE)</f>
        <v>1.2336313603132148E-5</v>
      </c>
      <c r="BI2159" s="13">
        <f t="shared" ref="BI2159:BI2189" si="2904">_xlfn.POISSON.DIST(5,K2159,FALSE) * _xlfn.POISSON.DIST(6,L2159,FALSE)</f>
        <v>2.1053537767042158E-6</v>
      </c>
      <c r="BJ2159" s="14">
        <f t="shared" ref="BJ2159:BJ2189" si="2905">SUM(N2159,Q2159,T2159,W2159,X2159,Y2159,AD2159,AE2159,AF2159,AG2159,AM2159,AN2159,AO2159,AP2159,AQ2159,AX2159,AY2159,AZ2159,BA2159,BB2159,BC2159)</f>
        <v>0.25984497691534297</v>
      </c>
      <c r="BK2159" s="14">
        <f t="shared" ref="BK2159:BK2189" si="2906">SUM(M2159,P2159,S2159,V2159,AC2159,AL2159,AY2159)</f>
        <v>0.29601947545557916</v>
      </c>
      <c r="BL2159" s="14">
        <f t="shared" ref="BL2159:BL2189" si="2907">SUM(O2159,R2159,U2159,AA2159,AB2159,AH2159,AI2159,AJ2159,AK2159,AR2159,AS2159,AT2159,AU2159,AV2159,BD2159,BE2159,BF2159,BG2159,BH2159,BI2159)</f>
        <v>0.4062939480426932</v>
      </c>
      <c r="BM2159" s="14">
        <f t="shared" ref="BM2159:BM2189" si="2908">SUM(S2159:BI2159)</f>
        <v>0.34073488207419139</v>
      </c>
      <c r="BN2159" s="14">
        <f t="shared" ref="BN2159:BN2189" si="2909">SUM(M2159:R2159)</f>
        <v>0.65896736212025508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1.2153</v>
      </c>
      <c r="F2160" s="10">
        <f>VLOOKUP(B2160,home!$B$2:$E$405,3,FALSE)</f>
        <v>2.1941999999999999</v>
      </c>
      <c r="G2160" s="10">
        <f>VLOOKUP(C2160,away!$B$2:$E$405,4,FALSE)</f>
        <v>0.73140000000000005</v>
      </c>
      <c r="H2160" s="10">
        <f>VLOOKUP(A2160,away!$A$2:$E$405,3,FALSE)</f>
        <v>0.91669999999999996</v>
      </c>
      <c r="I2160" s="10">
        <f>VLOOKUP(C2160,away!$B$2:$E$405,3,FALSE)</f>
        <v>0.96970000000000001</v>
      </c>
      <c r="J2160" s="10">
        <f>VLOOKUP(B2160,home!$B$2:$E$405,4,FALSE)</f>
        <v>0.96970000000000001</v>
      </c>
      <c r="K2160" s="12">
        <f t="shared" si="2854"/>
        <v>1.9503594755639999</v>
      </c>
      <c r="L2160" s="12">
        <f t="shared" si="2855"/>
        <v>0.86198959310300005</v>
      </c>
      <c r="M2160" s="13">
        <f t="shared" si="2856"/>
        <v>6.0063732710451366E-2</v>
      </c>
      <c r="N2160" s="13">
        <f t="shared" si="2857"/>
        <v>0.11714587022957218</v>
      </c>
      <c r="O2160" s="13">
        <f t="shared" si="2858"/>
        <v>5.1774312519329332E-2</v>
      </c>
      <c r="P2160" s="13">
        <f t="shared" si="2859"/>
        <v>0.10097852101288578</v>
      </c>
      <c r="Q2160" s="13">
        <f t="shared" si="2860"/>
        <v>0.11423827901271842</v>
      </c>
      <c r="R2160" s="13">
        <f t="shared" si="2861"/>
        <v>2.2314459290862121E-2</v>
      </c>
      <c r="S2160" s="13">
        <f t="shared" si="2862"/>
        <v>4.2441009099054669E-2</v>
      </c>
      <c r="T2160" s="13">
        <f t="shared" si="2863"/>
        <v>9.8472207642960149E-2</v>
      </c>
      <c r="U2160" s="13">
        <f t="shared" si="2864"/>
        <v>4.3521217120020064E-2</v>
      </c>
      <c r="V2160" s="13">
        <f t="shared" si="2865"/>
        <v>7.9279313188073911E-3</v>
      </c>
      <c r="W2160" s="13">
        <f t="shared" si="2866"/>
        <v>7.4268569981526492E-2</v>
      </c>
      <c r="X2160" s="13">
        <f t="shared" si="2867"/>
        <v>6.4018734418717707E-2</v>
      </c>
      <c r="Y2160" s="13">
        <f t="shared" si="2868"/>
        <v>2.7591741416279743E-2</v>
      </c>
      <c r="Z2160" s="13">
        <f t="shared" si="2869"/>
        <v>6.4116105614812346E-3</v>
      </c>
      <c r="AA2160" s="13">
        <f t="shared" si="2870"/>
        <v>1.250494541221114E-2</v>
      </c>
      <c r="AB2160" s="13">
        <f t="shared" si="2871"/>
        <v>1.2194569388058287E-2</v>
      </c>
      <c r="AC2160" s="13">
        <f t="shared" si="2872"/>
        <v>8.3302221567309374E-4</v>
      </c>
      <c r="AD2160" s="13">
        <f t="shared" si="2873"/>
        <v>3.6212602300014531E-2</v>
      </c>
      <c r="AE2160" s="13">
        <f t="shared" si="2874"/>
        <v>3.121488632179029E-2</v>
      </c>
      <c r="AF2160" s="13">
        <f t="shared" si="2875"/>
        <v>1.3453453579638204E-2</v>
      </c>
      <c r="AG2160" s="13">
        <f t="shared" si="2876"/>
        <v>3.8655789923141459E-3</v>
      </c>
      <c r="AH2160" s="13">
        <f t="shared" si="2877"/>
        <v>1.3816853947565264E-3</v>
      </c>
      <c r="AI2160" s="13">
        <f t="shared" si="2878"/>
        <v>2.6947832019117769E-3</v>
      </c>
      <c r="AJ2160" s="13">
        <f t="shared" si="2879"/>
        <v>2.6278979762196656E-3</v>
      </c>
      <c r="AK2160" s="13">
        <f t="shared" si="2880"/>
        <v>1.7084485729118282E-3</v>
      </c>
      <c r="AL2160" s="13">
        <f t="shared" si="2881"/>
        <v>5.6018730447573011E-5</v>
      </c>
      <c r="AM2160" s="13">
        <f t="shared" si="2882"/>
        <v>1.4125518406132812E-2</v>
      </c>
      <c r="AN2160" s="13">
        <f t="shared" si="2883"/>
        <v>1.217604986327136E-2</v>
      </c>
      <c r="AO2160" s="13">
        <f t="shared" si="2884"/>
        <v>5.2478141336215591E-3</v>
      </c>
      <c r="AP2160" s="13">
        <f t="shared" si="2885"/>
        <v>1.5078537232402071E-3</v>
      </c>
      <c r="AQ2160" s="13">
        <f t="shared" si="2886"/>
        <v>3.249385543386674E-4</v>
      </c>
      <c r="AR2160" s="13">
        <f t="shared" si="2887"/>
        <v>2.3819968624450732E-4</v>
      </c>
      <c r="AS2160" s="13">
        <f t="shared" si="2888"/>
        <v>4.6457501514334654E-4</v>
      </c>
      <c r="AT2160" s="13">
        <f t="shared" si="2889"/>
        <v>4.5304414144755744E-4</v>
      </c>
      <c r="AU2160" s="13">
        <f t="shared" si="2890"/>
        <v>2.9453297804033364E-4</v>
      </c>
      <c r="AV2160" s="13">
        <f t="shared" si="2891"/>
        <v>1.4361129614676196E-4</v>
      </c>
      <c r="AW2160" s="13">
        <f t="shared" si="2892"/>
        <v>2.6160584831914092E-6</v>
      </c>
      <c r="AX2160" s="13">
        <f t="shared" si="2893"/>
        <v>4.5916397784424709E-3</v>
      </c>
      <c r="AY2160" s="13">
        <f t="shared" si="2894"/>
        <v>3.9579457042951752E-3</v>
      </c>
      <c r="AZ2160" s="13">
        <f t="shared" si="2895"/>
        <v>1.705854003584582E-3</v>
      </c>
      <c r="BA2160" s="13">
        <f t="shared" si="2896"/>
        <v>4.9014279948099925E-4</v>
      </c>
      <c r="BB2160" s="13">
        <f t="shared" si="2897"/>
        <v>1.0562449807174795E-4</v>
      </c>
      <c r="BC2160" s="13">
        <f t="shared" si="2898"/>
        <v>1.8209443622914931E-5</v>
      </c>
      <c r="BD2160" s="13">
        <f t="shared" si="2899"/>
        <v>3.422094177052751E-5</v>
      </c>
      <c r="BE2160" s="13">
        <f t="shared" si="2900"/>
        <v>6.6743138044872199E-5</v>
      </c>
      <c r="BF2160" s="13">
        <f t="shared" si="2901"/>
        <v>6.508655585734631E-5</v>
      </c>
      <c r="BG2160" s="13">
        <f t="shared" si="2902"/>
        <v>4.2314060316066996E-5</v>
      </c>
      <c r="BH2160" s="13">
        <f t="shared" si="2903"/>
        <v>2.0631907121756955E-5</v>
      </c>
      <c r="BI2160" s="13">
        <f t="shared" si="2904"/>
        <v>8.0479271107750131E-6</v>
      </c>
      <c r="BJ2160" s="14">
        <f t="shared" si="2905"/>
        <v>0.62473351480363437</v>
      </c>
      <c r="BK2160" s="14">
        <f t="shared" si="2906"/>
        <v>0.21625818079161507</v>
      </c>
      <c r="BL2160" s="14">
        <f t="shared" si="2907"/>
        <v>0.15255332652352463</v>
      </c>
      <c r="BM2160" s="14">
        <f t="shared" si="2908"/>
        <v>0.52948612825862418</v>
      </c>
      <c r="BN2160" s="14">
        <f t="shared" si="2909"/>
        <v>0.46651517477581922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1.5221</v>
      </c>
      <c r="F2161" s="10">
        <f>VLOOKUP(B2161,home!$B$2:$E$405,3,FALSE)</f>
        <v>0.65700000000000003</v>
      </c>
      <c r="G2161" s="10">
        <f>VLOOKUP(C2161,away!$B$2:$E$405,4,FALSE)</f>
        <v>0.80300000000000005</v>
      </c>
      <c r="H2161" s="10">
        <f>VLOOKUP(A2161,away!$A$2:$E$405,3,FALSE)</f>
        <v>1.1471</v>
      </c>
      <c r="I2161" s="10">
        <f>VLOOKUP(C2161,away!$B$2:$E$405,3,FALSE)</f>
        <v>0.77490000000000003</v>
      </c>
      <c r="J2161" s="10">
        <f>VLOOKUP(B2161,home!$B$2:$E$405,4,FALSE)</f>
        <v>1.5498000000000001</v>
      </c>
      <c r="K2161" s="12">
        <f t="shared" si="2854"/>
        <v>0.80301581909999997</v>
      </c>
      <c r="L2161" s="12">
        <f t="shared" si="2855"/>
        <v>1.3775982969420002</v>
      </c>
      <c r="M2161" s="13">
        <f t="shared" si="2856"/>
        <v>0.11297213133486582</v>
      </c>
      <c r="N2161" s="13">
        <f t="shared" si="2857"/>
        <v>9.0718408579340049E-2</v>
      </c>
      <c r="O2161" s="13">
        <f t="shared" si="2858"/>
        <v>0.15563021572881913</v>
      </c>
      <c r="P2161" s="13">
        <f t="shared" si="2859"/>
        <v>0.12497352516018738</v>
      </c>
      <c r="Q2161" s="13">
        <f t="shared" si="2860"/>
        <v>3.6424158586393612E-2</v>
      </c>
      <c r="R2161" s="13">
        <f t="shared" si="2861"/>
        <v>0.10719796007036869</v>
      </c>
      <c r="S2161" s="13">
        <f t="shared" si="2862"/>
        <v>3.456246643844587E-2</v>
      </c>
      <c r="T2161" s="13">
        <f t="shared" si="2863"/>
        <v>5.0177858836161167E-2</v>
      </c>
      <c r="U2161" s="13">
        <f t="shared" si="2864"/>
        <v>8.6081657711756202E-2</v>
      </c>
      <c r="V2161" s="13">
        <f t="shared" si="2865"/>
        <v>4.2482387450641246E-3</v>
      </c>
      <c r="W2161" s="13">
        <f t="shared" si="2866"/>
        <v>9.7497251807603866E-3</v>
      </c>
      <c r="X2161" s="13">
        <f t="shared" si="2867"/>
        <v>1.3431204804668043E-2</v>
      </c>
      <c r="Y2161" s="13">
        <f t="shared" si="2868"/>
        <v>9.2514024323949555E-3</v>
      </c>
      <c r="Z2161" s="13">
        <f t="shared" si="2869"/>
        <v>4.9225242409532168E-2</v>
      </c>
      <c r="AA2161" s="13">
        <f t="shared" si="2870"/>
        <v>3.9528648353886524E-2</v>
      </c>
      <c r="AB2161" s="13">
        <f t="shared" si="2871"/>
        <v>1.587106496790603E-2</v>
      </c>
      <c r="AC2161" s="13">
        <f t="shared" si="2872"/>
        <v>2.937214279195978E-4</v>
      </c>
      <c r="AD2161" s="13">
        <f t="shared" si="2873"/>
        <v>1.9572958880070494E-3</v>
      </c>
      <c r="AE2161" s="13">
        <f t="shared" si="2874"/>
        <v>2.6963674819300907E-3</v>
      </c>
      <c r="AF2161" s="13">
        <f t="shared" si="2875"/>
        <v>1.8572556255183417E-3</v>
      </c>
      <c r="AG2161" s="13">
        <f t="shared" si="2876"/>
        <v>8.5285072890000594E-4</v>
      </c>
      <c r="AH2161" s="13">
        <f t="shared" si="2877"/>
        <v>1.6953152527482151E-2</v>
      </c>
      <c r="AI2161" s="13">
        <f t="shared" si="2878"/>
        <v>1.3613649663183312E-2</v>
      </c>
      <c r="AJ2161" s="13">
        <f t="shared" si="2879"/>
        <v>5.4659880176107936E-3</v>
      </c>
      <c r="AK2161" s="13">
        <f t="shared" si="2880"/>
        <v>1.4630916150508387E-3</v>
      </c>
      <c r="AL2161" s="13">
        <f t="shared" si="2881"/>
        <v>1.2996976096127622E-5</v>
      </c>
      <c r="AM2161" s="13">
        <f t="shared" si="2882"/>
        <v>3.1434791214580862E-4</v>
      </c>
      <c r="AN2161" s="13">
        <f t="shared" si="2883"/>
        <v>4.3304514841933944E-4</v>
      </c>
      <c r="AO2161" s="13">
        <f t="shared" si="2884"/>
        <v>2.9828112948073891E-4</v>
      </c>
      <c r="AP2161" s="13">
        <f t="shared" si="2885"/>
        <v>1.3697052532753412E-4</v>
      </c>
      <c r="AQ2161" s="13">
        <f t="shared" si="2886"/>
        <v>4.7172590605615502E-5</v>
      </c>
      <c r="AR2161" s="13">
        <f t="shared" si="2887"/>
        <v>4.6709268099314749E-3</v>
      </c>
      <c r="AS2161" s="13">
        <f t="shared" si="2888"/>
        <v>3.7508281182332729E-3</v>
      </c>
      <c r="AT2161" s="13">
        <f t="shared" si="2889"/>
        <v>1.5059871568332019E-3</v>
      </c>
      <c r="AU2161" s="13">
        <f t="shared" si="2890"/>
        <v>4.0311050343283116E-4</v>
      </c>
      <c r="AV2161" s="13">
        <f t="shared" si="2891"/>
        <v>8.0926027775482073E-5</v>
      </c>
      <c r="AW2161" s="13">
        <f t="shared" si="2892"/>
        <v>3.9938018832203093E-7</v>
      </c>
      <c r="AX2161" s="13">
        <f t="shared" si="2893"/>
        <v>4.2071057692356857E-5</v>
      </c>
      <c r="AY2161" s="13">
        <f t="shared" si="2894"/>
        <v>5.795701742753944E-5</v>
      </c>
      <c r="AZ2161" s="13">
        <f t="shared" si="2895"/>
        <v>3.992074425200809E-5</v>
      </c>
      <c r="BA2161" s="13">
        <f t="shared" si="2896"/>
        <v>1.8331583098074502E-5</v>
      </c>
      <c r="BB2161" s="13">
        <f t="shared" si="2897"/>
        <v>6.3133894140395441E-6</v>
      </c>
      <c r="BC2161" s="13">
        <f t="shared" si="2898"/>
        <v>1.7394629009425055E-6</v>
      </c>
      <c r="BD2161" s="13">
        <f t="shared" si="2899"/>
        <v>1.0724434697503876E-3</v>
      </c>
      <c r="BE2161" s="13">
        <f t="shared" si="2900"/>
        <v>8.6118907130005359E-4</v>
      </c>
      <c r="BF2161" s="13">
        <f t="shared" si="2901"/>
        <v>3.4577422374499044E-4</v>
      </c>
      <c r="BG2161" s="13">
        <f t="shared" si="2902"/>
        <v>9.2554057168083373E-5</v>
      </c>
      <c r="BH2161" s="13">
        <f t="shared" si="2903"/>
        <v>1.8580593006964173E-5</v>
      </c>
      <c r="BI2161" s="13">
        <f t="shared" si="2904"/>
        <v>2.9841020225702148E-6</v>
      </c>
      <c r="BJ2161" s="14">
        <f t="shared" si="2905"/>
        <v>0.2185126787048377</v>
      </c>
      <c r="BK2161" s="14">
        <f t="shared" si="2906"/>
        <v>0.27712103710000652</v>
      </c>
      <c r="BL2161" s="14">
        <f t="shared" si="2907"/>
        <v>0.45461073278926295</v>
      </c>
      <c r="BM2161" s="14">
        <f t="shared" si="2908"/>
        <v>0.37149573390642537</v>
      </c>
      <c r="BN2161" s="14">
        <f t="shared" si="2909"/>
        <v>0.62791639945997479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1.5221</v>
      </c>
      <c r="F2162" s="10">
        <f>VLOOKUP(B2162,home!$B$2:$E$405,3,FALSE)</f>
        <v>1.022</v>
      </c>
      <c r="G2162" s="10">
        <f>VLOOKUP(C2162,away!$B$2:$E$405,4,FALSE)</f>
        <v>0.98550000000000004</v>
      </c>
      <c r="H2162" s="10">
        <f>VLOOKUP(A2162,away!$A$2:$E$405,3,FALSE)</f>
        <v>1.1471</v>
      </c>
      <c r="I2162" s="10">
        <f>VLOOKUP(C2162,away!$B$2:$E$405,3,FALSE)</f>
        <v>1.5256000000000001</v>
      </c>
      <c r="J2162" s="10">
        <f>VLOOKUP(B2162,home!$B$2:$E$405,4,FALSE)</f>
        <v>1.0654999999999999</v>
      </c>
      <c r="K2162" s="12">
        <f t="shared" si="2854"/>
        <v>1.5330302001</v>
      </c>
      <c r="L2162" s="12">
        <f t="shared" si="2855"/>
        <v>1.86464179228</v>
      </c>
      <c r="M2162" s="13">
        <f t="shared" si="2856"/>
        <v>3.3451053692528827E-2</v>
      </c>
      <c r="N2162" s="13">
        <f t="shared" si="2857"/>
        <v>5.128147553581331E-2</v>
      </c>
      <c r="O2162" s="13">
        <f t="shared" si="2858"/>
        <v>6.2374232710891452E-2</v>
      </c>
      <c r="P2162" s="13">
        <f t="shared" si="2859"/>
        <v>9.5621582453861889E-2</v>
      </c>
      <c r="Q2162" s="13">
        <f t="shared" si="2860"/>
        <v>3.9308025351045578E-2</v>
      </c>
      <c r="R2162" s="13">
        <f t="shared" si="2861"/>
        <v>5.8152800537063232E-2</v>
      </c>
      <c r="S2162" s="13">
        <f t="shared" si="2862"/>
        <v>6.8334820743052402E-2</v>
      </c>
      <c r="T2162" s="13">
        <f t="shared" si="2863"/>
        <v>7.3295386841561297E-2</v>
      </c>
      <c r="U2162" s="13">
        <f t="shared" si="2864"/>
        <v>8.9149999443709424E-2</v>
      </c>
      <c r="V2162" s="13">
        <f t="shared" si="2865"/>
        <v>2.1704294533382219E-2</v>
      </c>
      <c r="W2162" s="13">
        <f t="shared" si="2866"/>
        <v>2.0086796656483091E-2</v>
      </c>
      <c r="X2162" s="13">
        <f t="shared" si="2867"/>
        <v>3.7454680518708539E-2</v>
      </c>
      <c r="Y2162" s="13">
        <f t="shared" si="2868"/>
        <v>3.4919781305839746E-2</v>
      </c>
      <c r="Z2162" s="13">
        <f t="shared" si="2869"/>
        <v>3.6144714073176973E-2</v>
      </c>
      <c r="AA2162" s="13">
        <f t="shared" si="2870"/>
        <v>5.5410938248159777E-2</v>
      </c>
      <c r="AB2162" s="13">
        <f t="shared" si="2871"/>
        <v>4.2473320875152577E-2</v>
      </c>
      <c r="AC2162" s="13">
        <f t="shared" si="2872"/>
        <v>3.8776786532703556E-3</v>
      </c>
      <c r="AD2162" s="13">
        <f t="shared" si="2873"/>
        <v>7.6984164744140719E-3</v>
      </c>
      <c r="AE2162" s="13">
        <f t="shared" si="2874"/>
        <v>1.435478909256933E-2</v>
      </c>
      <c r="AF2162" s="13">
        <f t="shared" si="2875"/>
        <v>1.3383269830684939E-2</v>
      </c>
      <c r="AG2162" s="13">
        <f t="shared" si="2876"/>
        <v>8.31833474788507E-3</v>
      </c>
      <c r="AH2162" s="13">
        <f t="shared" si="2877"/>
        <v>1.6849236107714213E-2</v>
      </c>
      <c r="AI2162" s="13">
        <f t="shared" si="2878"/>
        <v>2.5830387801741267E-2</v>
      </c>
      <c r="AJ2162" s="13">
        <f t="shared" si="2879"/>
        <v>1.9799382290182011E-2</v>
      </c>
      <c r="AK2162" s="13">
        <f t="shared" si="2880"/>
        <v>1.0117683664724708E-2</v>
      </c>
      <c r="AL2162" s="13">
        <f t="shared" si="2881"/>
        <v>4.433818706955543E-4</v>
      </c>
      <c r="AM2162" s="13">
        <f t="shared" si="2882"/>
        <v>2.3603809896448275E-3</v>
      </c>
      <c r="AN2162" s="13">
        <f t="shared" si="2883"/>
        <v>4.401265038994971E-3</v>
      </c>
      <c r="AO2162" s="13">
        <f t="shared" si="2884"/>
        <v>4.1033913653054444E-3</v>
      </c>
      <c r="AP2162" s="13">
        <f t="shared" si="2885"/>
        <v>2.550451676609806E-3</v>
      </c>
      <c r="AQ2162" s="13">
        <f t="shared" si="2886"/>
        <v>1.1889196963493101E-3</v>
      </c>
      <c r="AR2162" s="13">
        <f t="shared" si="2887"/>
        <v>6.2835579628874256E-3</v>
      </c>
      <c r="AS2162" s="13">
        <f t="shared" si="2888"/>
        <v>9.6328841211852576E-3</v>
      </c>
      <c r="AT2162" s="13">
        <f t="shared" si="2889"/>
        <v>7.3837511359203765E-3</v>
      </c>
      <c r="AU2162" s="13">
        <f t="shared" si="2890"/>
        <v>3.7731711604628722E-3</v>
      </c>
      <c r="AV2162" s="13">
        <f t="shared" si="2891"/>
        <v>1.4460963347839868E-3</v>
      </c>
      <c r="AW2162" s="13">
        <f t="shared" si="2892"/>
        <v>3.5206394806108773E-5</v>
      </c>
      <c r="AX2162" s="13">
        <f t="shared" si="2893"/>
        <v>6.0308922347790796E-4</v>
      </c>
      <c r="AY2162" s="13">
        <f t="shared" si="2894"/>
        <v>1.1245453705705996E-3</v>
      </c>
      <c r="AZ2162" s="13">
        <f t="shared" si="2895"/>
        <v>1.0484371476404701E-3</v>
      </c>
      <c r="BA2162" s="13">
        <f t="shared" si="2896"/>
        <v>6.5165324068975218E-4</v>
      </c>
      <c r="BB2162" s="13">
        <f t="shared" si="2897"/>
        <v>3.0377496666620247E-4</v>
      </c>
      <c r="BC2162" s="13">
        <f t="shared" si="2898"/>
        <v>1.1328629965885303E-4</v>
      </c>
      <c r="BD2162" s="13">
        <f t="shared" si="2899"/>
        <v>1.9527641303022771E-3</v>
      </c>
      <c r="BE2162" s="13">
        <f t="shared" si="2900"/>
        <v>2.9936463854254021E-3</v>
      </c>
      <c r="BF2162" s="13">
        <f t="shared" si="2901"/>
        <v>2.2946751586386737E-3</v>
      </c>
      <c r="BG2162" s="13">
        <f t="shared" si="2902"/>
        <v>1.1726021058707818E-3</v>
      </c>
      <c r="BH2162" s="13">
        <f t="shared" si="2903"/>
        <v>4.4940861025019152E-4</v>
      </c>
      <c r="BI2162" s="13">
        <f t="shared" si="2904"/>
        <v>1.3779139433970277E-4</v>
      </c>
      <c r="BJ2162" s="14">
        <f t="shared" si="2905"/>
        <v>0.31855015137061315</v>
      </c>
      <c r="BK2162" s="14">
        <f t="shared" si="2906"/>
        <v>0.22455735731736184</v>
      </c>
      <c r="BL2162" s="14">
        <f t="shared" si="2907"/>
        <v>0.41767833017940559</v>
      </c>
      <c r="BM2162" s="14">
        <f t="shared" si="2908"/>
        <v>0.65565204368358909</v>
      </c>
      <c r="BN2162" s="14">
        <f t="shared" si="2909"/>
        <v>0.34018917028120427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1.5221</v>
      </c>
      <c r="F2163" s="10">
        <f>VLOOKUP(B2163,home!$B$2:$E$405,3,FALSE)</f>
        <v>0.65700000000000003</v>
      </c>
      <c r="G2163" s="10">
        <f>VLOOKUP(C2163,away!$B$2:$E$405,4,FALSE)</f>
        <v>0.65700000000000003</v>
      </c>
      <c r="H2163" s="10">
        <f>VLOOKUP(A2163,away!$A$2:$E$405,3,FALSE)</f>
        <v>1.1471</v>
      </c>
      <c r="I2163" s="10">
        <f>VLOOKUP(C2163,away!$B$2:$E$405,3,FALSE)</f>
        <v>1.6346000000000001</v>
      </c>
      <c r="J2163" s="10">
        <f>VLOOKUP(B2163,home!$B$2:$E$405,4,FALSE)</f>
        <v>0.54490000000000005</v>
      </c>
      <c r="K2163" s="12">
        <f t="shared" si="2854"/>
        <v>0.65701294290000001</v>
      </c>
      <c r="L2163" s="12">
        <f t="shared" si="2855"/>
        <v>1.0217145597340003</v>
      </c>
      <c r="M2163" s="13">
        <f t="shared" si="2856"/>
        <v>0.18661128739002314</v>
      </c>
      <c r="N2163" s="13">
        <f t="shared" si="2857"/>
        <v>0.12260603110647676</v>
      </c>
      <c r="O2163" s="13">
        <f t="shared" si="2858"/>
        <v>0.19066346933709244</v>
      </c>
      <c r="P2163" s="13">
        <f t="shared" si="2859"/>
        <v>0.12526836709268702</v>
      </c>
      <c r="Q2163" s="13">
        <f t="shared" si="2860"/>
        <v>4.0276874657277612E-2</v>
      </c>
      <c r="R2163" s="13">
        <f t="shared" si="2861"/>
        <v>9.7401821315552237E-2</v>
      </c>
      <c r="S2163" s="13">
        <f t="shared" si="2862"/>
        <v>2.1022527647632457E-2</v>
      </c>
      <c r="T2163" s="13">
        <f t="shared" si="2863"/>
        <v>4.1151469257921895E-2</v>
      </c>
      <c r="U2163" s="13">
        <f t="shared" si="2864"/>
        <v>6.3994257266350926E-2</v>
      </c>
      <c r="V2163" s="13">
        <f t="shared" si="2865"/>
        <v>1.567999537322128E-3</v>
      </c>
      <c r="W2163" s="13">
        <f t="shared" si="2866"/>
        <v>8.8208093164641333E-3</v>
      </c>
      <c r="X2163" s="13">
        <f t="shared" si="2867"/>
        <v>9.0123493072687185E-3</v>
      </c>
      <c r="Y2163" s="13">
        <f t="shared" si="2868"/>
        <v>4.6040242523225404E-3</v>
      </c>
      <c r="Z2163" s="13">
        <f t="shared" si="2869"/>
        <v>3.3172286327569737E-2</v>
      </c>
      <c r="AA2163" s="13">
        <f t="shared" si="2870"/>
        <v>2.1794621462798029E-2</v>
      </c>
      <c r="AB2163" s="13">
        <f t="shared" si="2871"/>
        <v>7.1596741933322152E-3</v>
      </c>
      <c r="AC2163" s="13">
        <f t="shared" si="2872"/>
        <v>6.5785390178430954E-5</v>
      </c>
      <c r="AD2163" s="13">
        <f t="shared" si="2873"/>
        <v>1.4488464719424592E-3</v>
      </c>
      <c r="AE2163" s="13">
        <f t="shared" si="2874"/>
        <v>1.4803075352028492E-3</v>
      </c>
      <c r="AF2163" s="13">
        <f t="shared" si="2875"/>
        <v>7.5622588080035108E-4</v>
      </c>
      <c r="AG2163" s="13">
        <f t="shared" si="2876"/>
        <v>2.5754899762046244E-4</v>
      </c>
      <c r="AH2163" s="13">
        <f t="shared" si="2877"/>
        <v>8.473151980135778E-3</v>
      </c>
      <c r="AI2163" s="13">
        <f t="shared" si="2878"/>
        <v>5.5669705181079698E-3</v>
      </c>
      <c r="AJ2163" s="13">
        <f t="shared" si="2879"/>
        <v>1.8287858415698269E-3</v>
      </c>
      <c r="AK2163" s="13">
        <f t="shared" si="2880"/>
        <v>4.0051198923454854E-4</v>
      </c>
      <c r="AL2163" s="13">
        <f t="shared" si="2881"/>
        <v>1.7664158522166491E-6</v>
      </c>
      <c r="AM2163" s="13">
        <f t="shared" si="2882"/>
        <v>1.9038217686823954E-4</v>
      </c>
      <c r="AN2163" s="13">
        <f t="shared" si="2883"/>
        <v>1.9451624202013391E-4</v>
      </c>
      <c r="AO2163" s="13">
        <f t="shared" si="2884"/>
        <v>9.9370038288356676E-5</v>
      </c>
      <c r="AP2163" s="13">
        <f t="shared" si="2885"/>
        <v>3.384260497351303E-5</v>
      </c>
      <c r="AQ2163" s="13">
        <f t="shared" si="2886"/>
        <v>8.6443705601911395E-6</v>
      </c>
      <c r="AR2163" s="13">
        <f t="shared" si="2887"/>
        <v>1.7314285489887402E-3</v>
      </c>
      <c r="AS2163" s="13">
        <f t="shared" si="2888"/>
        <v>1.1375709663921691E-3</v>
      </c>
      <c r="AT2163" s="13">
        <f t="shared" si="2889"/>
        <v>3.7369942419345788E-4</v>
      </c>
      <c r="AU2163" s="13">
        <f t="shared" si="2890"/>
        <v>8.1841786149793109E-5</v>
      </c>
      <c r="AV2163" s="13">
        <f t="shared" si="2891"/>
        <v>1.3442778192617006E-5</v>
      </c>
      <c r="AW2163" s="13">
        <f t="shared" si="2892"/>
        <v>3.2937752365212133E-8</v>
      </c>
      <c r="AX2163" s="13">
        <f t="shared" si="2893"/>
        <v>2.0847259049985051E-5</v>
      </c>
      <c r="AY2163" s="13">
        <f t="shared" si="2894"/>
        <v>2.1299948101916126E-5</v>
      </c>
      <c r="AZ2163" s="13">
        <f t="shared" si="2895"/>
        <v>1.0881233548653144E-5</v>
      </c>
      <c r="BA2163" s="13">
        <f t="shared" si="2896"/>
        <v>3.7058382481749936E-6</v>
      </c>
      <c r="BB2163" s="13">
        <f t="shared" si="2897"/>
        <v>9.4657722354488309E-7</v>
      </c>
      <c r="BC2163" s="13">
        <f t="shared" si="2898"/>
        <v>1.9342634624167855E-7</v>
      </c>
      <c r="BD2163" s="13">
        <f t="shared" si="2899"/>
        <v>2.9483762627348478E-4</v>
      </c>
      <c r="BE2163" s="13">
        <f t="shared" si="2900"/>
        <v>1.937121365155926E-4</v>
      </c>
      <c r="BF2163" s="13">
        <f t="shared" si="2901"/>
        <v>6.3635690443778007E-5</v>
      </c>
      <c r="BG2163" s="13">
        <f t="shared" si="2902"/>
        <v>1.3936490750646672E-5</v>
      </c>
      <c r="BH2163" s="13">
        <f t="shared" si="2903"/>
        <v>2.2891137004452496E-6</v>
      </c>
      <c r="BI2163" s="13">
        <f t="shared" si="2904"/>
        <v>3.0079546579244862E-7</v>
      </c>
      <c r="BJ2163" s="14">
        <f t="shared" si="2905"/>
        <v>0.23099911649852672</v>
      </c>
      <c r="BK2163" s="14">
        <f t="shared" si="2906"/>
        <v>0.33455903342179727</v>
      </c>
      <c r="BL2163" s="14">
        <f t="shared" si="2907"/>
        <v>0.4011899592612404</v>
      </c>
      <c r="BM2163" s="14">
        <f t="shared" si="2908"/>
        <v>0.23707127759967556</v>
      </c>
      <c r="BN2163" s="14">
        <f t="shared" si="2909"/>
        <v>0.76282785089910909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1.5207999999999999</v>
      </c>
      <c r="F2164" s="10">
        <f>VLOOKUP(B2164,home!$B$2:$E$405,3,FALSE)</f>
        <v>1.0082</v>
      </c>
      <c r="G2164" s="10">
        <f>VLOOKUP(C2164,away!$B$2:$E$405,4,FALSE)</f>
        <v>1.0521</v>
      </c>
      <c r="H2164" s="10">
        <f>VLOOKUP(A2164,away!$A$2:$E$405,3,FALSE)</f>
        <v>1.1375</v>
      </c>
      <c r="I2164" s="10">
        <f>VLOOKUP(C2164,away!$B$2:$E$405,3,FALSE)</f>
        <v>0.99629999999999996</v>
      </c>
      <c r="J2164" s="10">
        <f>VLOOKUP(B2164,home!$B$2:$E$405,4,FALSE)</f>
        <v>1.2894000000000001</v>
      </c>
      <c r="K2164" s="12">
        <f t="shared" si="2854"/>
        <v>1.613153956176</v>
      </c>
      <c r="L2164" s="12">
        <f t="shared" si="2855"/>
        <v>1.46126573775</v>
      </c>
      <c r="M2164" s="13">
        <f t="shared" si="2856"/>
        <v>4.6216440282387798E-2</v>
      </c>
      <c r="N2164" s="13">
        <f t="shared" si="2857"/>
        <v>7.4554233481905721E-2</v>
      </c>
      <c r="O2164" s="13">
        <f t="shared" si="2858"/>
        <v>6.7534500705422218E-2</v>
      </c>
      <c r="P2164" s="13">
        <f t="shared" si="2859"/>
        <v>0.10894354699132271</v>
      </c>
      <c r="Q2164" s="13">
        <f t="shared" si="2860"/>
        <v>6.0133728345502714E-2</v>
      </c>
      <c r="R2164" s="13">
        <f t="shared" si="2861"/>
        <v>4.9342925998443352E-2</v>
      </c>
      <c r="S2164" s="13">
        <f t="shared" si="2862"/>
        <v>6.4201701594343033E-2</v>
      </c>
      <c r="T2164" s="13">
        <f t="shared" si="2863"/>
        <v>8.7871356914449111E-2</v>
      </c>
      <c r="U2164" s="13">
        <f t="shared" si="2864"/>
        <v>7.9597736283688506E-2</v>
      </c>
      <c r="V2164" s="13">
        <f t="shared" si="2865"/>
        <v>1.6815471463857725E-2</v>
      </c>
      <c r="W2164" s="13">
        <f t="shared" si="2866"/>
        <v>3.233498726005353E-2</v>
      </c>
      <c r="X2164" s="13">
        <f t="shared" si="2867"/>
        <v>4.7250009013698968E-2</v>
      </c>
      <c r="Y2164" s="13">
        <f t="shared" si="2868"/>
        <v>3.452240964004849E-2</v>
      </c>
      <c r="Z2164" s="13">
        <f t="shared" si="2869"/>
        <v>2.4034375720619661E-2</v>
      </c>
      <c r="AA2164" s="13">
        <f t="shared" si="2870"/>
        <v>3.8771148277938004E-2</v>
      </c>
      <c r="AB2164" s="13">
        <f t="shared" si="2871"/>
        <v>3.1271915615021011E-2</v>
      </c>
      <c r="AC2164" s="13">
        <f t="shared" si="2872"/>
        <v>2.4773883146488075E-3</v>
      </c>
      <c r="AD2164" s="13">
        <f t="shared" si="2873"/>
        <v>1.304032815536397E-2</v>
      </c>
      <c r="AE2164" s="13">
        <f t="shared" si="2874"/>
        <v>1.905538474245003E-2</v>
      </c>
      <c r="AF2164" s="13">
        <f t="shared" si="2875"/>
        <v>1.3922490421893171E-2</v>
      </c>
      <c r="AG2164" s="13">
        <f t="shared" si="2876"/>
        <v>6.7814860792216776E-3</v>
      </c>
      <c r="AH2164" s="13">
        <f t="shared" si="2877"/>
        <v>8.7801524421880026E-3</v>
      </c>
      <c r="AI2164" s="13">
        <f t="shared" si="2878"/>
        <v>1.4163737647943944E-2</v>
      </c>
      <c r="AJ2164" s="13">
        <f t="shared" si="2879"/>
        <v>1.1424144710509865E-2</v>
      </c>
      <c r="AK2164" s="13">
        <f t="shared" si="2880"/>
        <v>6.1429680785620383E-3</v>
      </c>
      <c r="AL2164" s="13">
        <f t="shared" si="2881"/>
        <v>2.3359260784569592E-4</v>
      </c>
      <c r="AM2164" s="13">
        <f t="shared" si="2882"/>
        <v>4.2072113907317341E-3</v>
      </c>
      <c r="AN2164" s="13">
        <f t="shared" si="2883"/>
        <v>6.1478538567478116E-3</v>
      </c>
      <c r="AO2164" s="13">
        <f t="shared" si="2884"/>
        <v>4.4918241007798872E-3</v>
      </c>
      <c r="AP2164" s="13">
        <f t="shared" si="2885"/>
        <v>2.1879162194897842E-3</v>
      </c>
      <c r="AQ2164" s="13">
        <f t="shared" si="2886"/>
        <v>7.9928175215198338E-4</v>
      </c>
      <c r="AR2164" s="13">
        <f t="shared" si="2887"/>
        <v>2.566027187198261E-3</v>
      </c>
      <c r="AS2164" s="13">
        <f t="shared" si="2888"/>
        <v>4.1393969086840482E-3</v>
      </c>
      <c r="AT2164" s="13">
        <f t="shared" si="2889"/>
        <v>3.3387422497131889E-3</v>
      </c>
      <c r="AU2164" s="13">
        <f t="shared" si="2890"/>
        <v>1.7953017562589298E-3</v>
      </c>
      <c r="AV2164" s="13">
        <f t="shared" si="2891"/>
        <v>7.2402453265970311E-4</v>
      </c>
      <c r="AW2164" s="13">
        <f t="shared" si="2892"/>
        <v>1.5295427277832126E-5</v>
      </c>
      <c r="AX2164" s="13">
        <f t="shared" si="2893"/>
        <v>1.1311466165712727E-3</v>
      </c>
      <c r="AY2164" s="13">
        <f t="shared" si="2894"/>
        <v>1.6529057951674374E-3</v>
      </c>
      <c r="AZ2164" s="13">
        <f t="shared" si="2895"/>
        <v>1.207667303103298E-3</v>
      </c>
      <c r="BA2164" s="13">
        <f t="shared" si="2896"/>
        <v>5.8824095087526456E-4</v>
      </c>
      <c r="BB2164" s="13">
        <f t="shared" si="2897"/>
        <v>2.1489408676387644E-4</v>
      </c>
      <c r="BC2164" s="13">
        <f t="shared" si="2898"/>
        <v>6.2803473246625632E-5</v>
      </c>
      <c r="BD2164" s="13">
        <f t="shared" si="2899"/>
        <v>6.2494126846463708E-4</v>
      </c>
      <c r="BE2164" s="13">
        <f t="shared" si="2900"/>
        <v>1.0081264796013769E-3</v>
      </c>
      <c r="BF2164" s="13">
        <f t="shared" si="2901"/>
        <v>8.1313160944737259E-4</v>
      </c>
      <c r="BG2164" s="13">
        <f t="shared" si="2902"/>
        <v>4.3723549089059576E-4</v>
      </c>
      <c r="BH2164" s="13">
        <f t="shared" si="2903"/>
        <v>1.763320404776799E-4</v>
      </c>
      <c r="BI2164" s="13">
        <f t="shared" si="2904"/>
        <v>5.689014573943119E-5</v>
      </c>
      <c r="BJ2164" s="14">
        <f t="shared" si="2905"/>
        <v>0.4121581596002164</v>
      </c>
      <c r="BK2164" s="14">
        <f t="shared" si="2906"/>
        <v>0.24054104704957319</v>
      </c>
      <c r="BL2164" s="14">
        <f t="shared" si="2907"/>
        <v>0.32270937942885203</v>
      </c>
      <c r="BM2164" s="14">
        <f t="shared" si="2908"/>
        <v>0.59107997562638759</v>
      </c>
      <c r="BN2164" s="14">
        <f t="shared" si="2909"/>
        <v>0.40672537580498452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1.5207999999999999</v>
      </c>
      <c r="F2165" s="10">
        <f>VLOOKUP(B2165,home!$B$2:$E$405,3,FALSE)</f>
        <v>1.3150999999999999</v>
      </c>
      <c r="G2165" s="10">
        <f>VLOOKUP(C2165,away!$B$2:$E$405,4,FALSE)</f>
        <v>0.92059999999999997</v>
      </c>
      <c r="H2165" s="10">
        <f>VLOOKUP(A2165,away!$A$2:$E$405,3,FALSE)</f>
        <v>1.1375</v>
      </c>
      <c r="I2165" s="10">
        <f>VLOOKUP(C2165,away!$B$2:$E$405,3,FALSE)</f>
        <v>1.1721999999999999</v>
      </c>
      <c r="J2165" s="10">
        <f>VLOOKUP(B2165,home!$B$2:$E$405,4,FALSE)</f>
        <v>1.0548999999999999</v>
      </c>
      <c r="K2165" s="12">
        <f t="shared" si="2854"/>
        <v>1.8412037560479997</v>
      </c>
      <c r="L2165" s="12">
        <f t="shared" si="2855"/>
        <v>1.4065799247499997</v>
      </c>
      <c r="M2165" s="13">
        <f t="shared" si="2856"/>
        <v>3.8860239154301937E-2</v>
      </c>
      <c r="N2165" s="13">
        <f t="shared" si="2857"/>
        <v>7.1549618291824268E-2</v>
      </c>
      <c r="O2165" s="13">
        <f t="shared" si="2858"/>
        <v>5.4660032265424999E-2</v>
      </c>
      <c r="P2165" s="13">
        <f t="shared" si="2859"/>
        <v>0.10064025671280537</v>
      </c>
      <c r="Q2165" s="13">
        <f t="shared" si="2860"/>
        <v>6.5868712971353757E-2</v>
      </c>
      <c r="R2165" s="13">
        <f t="shared" si="2861"/>
        <v>3.8441852035367041E-2</v>
      </c>
      <c r="S2165" s="13">
        <f t="shared" si="2862"/>
        <v>6.5159540263007631E-2</v>
      </c>
      <c r="T2165" s="13">
        <f t="shared" si="2863"/>
        <v>9.2649609334626085E-2</v>
      </c>
      <c r="U2165" s="13">
        <f t="shared" si="2864"/>
        <v>7.0779282356959225E-2</v>
      </c>
      <c r="V2165" s="13">
        <f t="shared" si="2865"/>
        <v>1.8750021450285488E-2</v>
      </c>
      <c r="W2165" s="13">
        <f t="shared" si="2866"/>
        <v>4.0425907242968052E-2</v>
      </c>
      <c r="X2165" s="13">
        <f t="shared" si="2867"/>
        <v>5.686226956776446E-2</v>
      </c>
      <c r="Y2165" s="13">
        <f t="shared" si="2868"/>
        <v>3.9990663424870183E-2</v>
      </c>
      <c r="Z2165" s="13">
        <f t="shared" si="2869"/>
        <v>1.8023845781052397E-2</v>
      </c>
      <c r="AA2165" s="13">
        <f t="shared" si="2870"/>
        <v>3.318557255050357E-2</v>
      </c>
      <c r="AB2165" s="13">
        <f t="shared" si="2871"/>
        <v>3.0550700413295287E-2</v>
      </c>
      <c r="AC2165" s="13">
        <f t="shared" si="2872"/>
        <v>3.0349256289870941E-3</v>
      </c>
      <c r="AD2165" s="13">
        <f t="shared" si="2873"/>
        <v>1.8608083064350214E-2</v>
      </c>
      <c r="AE2165" s="13">
        <f t="shared" si="2874"/>
        <v>2.6173756076395462E-2</v>
      </c>
      <c r="AF2165" s="13">
        <f t="shared" si="2875"/>
        <v>1.8407739926180593E-2</v>
      </c>
      <c r="AG2165" s="13">
        <f t="shared" si="2876"/>
        <v>8.6306524800615556E-3</v>
      </c>
      <c r="AH2165" s="13">
        <f t="shared" si="2877"/>
        <v>6.3379949106045679E-3</v>
      </c>
      <c r="AI2165" s="13">
        <f t="shared" si="2878"/>
        <v>1.1669540035218237E-2</v>
      </c>
      <c r="AJ2165" s="13">
        <f t="shared" si="2879"/>
        <v>1.0743000472098163E-2</v>
      </c>
      <c r="AK2165" s="13">
        <f t="shared" si="2880"/>
        <v>6.5933509401508586E-3</v>
      </c>
      <c r="AL2165" s="13">
        <f t="shared" si="2881"/>
        <v>3.1439404496996857E-4</v>
      </c>
      <c r="AM2165" s="13">
        <f t="shared" si="2882"/>
        <v>6.8522544861869539E-3</v>
      </c>
      <c r="AN2165" s="13">
        <f t="shared" si="2883"/>
        <v>9.6382435995486931E-3</v>
      </c>
      <c r="AO2165" s="13">
        <f t="shared" si="2884"/>
        <v>6.7784799784876854E-3</v>
      </c>
      <c r="AP2165" s="13">
        <f t="shared" si="2885"/>
        <v>3.178157952686863E-3</v>
      </c>
      <c r="AQ2165" s="13">
        <f t="shared" si="2886"/>
        <v>1.1175832934834748E-3</v>
      </c>
      <c r="AR2165" s="13">
        <f t="shared" si="2887"/>
        <v>1.7829792808848109E-3</v>
      </c>
      <c r="AS2165" s="13">
        <f t="shared" si="2888"/>
        <v>3.2828281489208754E-3</v>
      </c>
      <c r="AT2165" s="13">
        <f t="shared" si="2889"/>
        <v>3.0221777591266093E-3</v>
      </c>
      <c r="AU2165" s="13">
        <f t="shared" si="2890"/>
        <v>1.8548150138495468E-3</v>
      </c>
      <c r="AV2165" s="13">
        <f t="shared" si="2891"/>
        <v>8.537730925685025E-4</v>
      </c>
      <c r="AW2165" s="13">
        <f t="shared" si="2892"/>
        <v>2.2617160369897413E-5</v>
      </c>
      <c r="AX2165" s="13">
        <f t="shared" si="2893"/>
        <v>2.1027327828940291E-3</v>
      </c>
      <c r="AY2165" s="13">
        <f t="shared" si="2894"/>
        <v>2.9576617195324405E-3</v>
      </c>
      <c r="AZ2165" s="13">
        <f t="shared" si="2895"/>
        <v>2.0800937994479478E-3</v>
      </c>
      <c r="BA2165" s="13">
        <f t="shared" si="2896"/>
        <v>9.7527272663347866E-4</v>
      </c>
      <c r="BB2165" s="13">
        <f t="shared" si="2897"/>
        <v>3.4294975960971123E-4</v>
      </c>
      <c r="BC2165" s="13">
        <f t="shared" si="2898"/>
        <v>9.6477249412971617E-5</v>
      </c>
      <c r="BD2165" s="13">
        <f t="shared" si="2899"/>
        <v>4.1798381045629401E-4</v>
      </c>
      <c r="BE2165" s="13">
        <f t="shared" si="2900"/>
        <v>7.6959336177938363E-4</v>
      </c>
      <c r="BF2165" s="13">
        <f t="shared" si="2901"/>
        <v>7.084890941689042E-4</v>
      </c>
      <c r="BG2165" s="13">
        <f t="shared" si="2902"/>
        <v>4.3482426043427722E-4</v>
      </c>
      <c r="BH2165" s="13">
        <f t="shared" si="2903"/>
        <v>2.0015001538309631E-4</v>
      </c>
      <c r="BI2165" s="13">
        <f t="shared" si="2904"/>
        <v>7.3703392019284339E-5</v>
      </c>
      <c r="BJ2165" s="14">
        <f t="shared" si="2905"/>
        <v>0.47528691972831888</v>
      </c>
      <c r="BK2165" s="14">
        <f t="shared" si="2906"/>
        <v>0.22971703897388993</v>
      </c>
      <c r="BL2165" s="14">
        <f t="shared" si="2907"/>
        <v>0.27636264320921355</v>
      </c>
      <c r="BM2165" s="14">
        <f t="shared" si="2908"/>
        <v>0.62643469170223498</v>
      </c>
      <c r="BN2165" s="14">
        <f t="shared" si="2909"/>
        <v>0.3700207114310774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1.5207999999999999</v>
      </c>
      <c r="F2166" s="10">
        <f>VLOOKUP(B2166,home!$B$2:$E$405,3,FALSE)</f>
        <v>1.0082</v>
      </c>
      <c r="G2166" s="10">
        <f>VLOOKUP(C2166,away!$B$2:$E$405,4,FALSE)</f>
        <v>1.5781000000000001</v>
      </c>
      <c r="H2166" s="10">
        <f>VLOOKUP(A2166,away!$A$2:$E$405,3,FALSE)</f>
        <v>1.1375</v>
      </c>
      <c r="I2166" s="10">
        <f>VLOOKUP(C2166,away!$B$2:$E$405,3,FALSE)</f>
        <v>0.35160000000000002</v>
      </c>
      <c r="J2166" s="10">
        <f>VLOOKUP(B2166,home!$B$2:$E$405,4,FALSE)</f>
        <v>0.99629999999999996</v>
      </c>
      <c r="K2166" s="12">
        <f t="shared" si="2854"/>
        <v>2.4196542707359998</v>
      </c>
      <c r="L2166" s="12">
        <f t="shared" si="2855"/>
        <v>0.39846520349999998</v>
      </c>
      <c r="M2166" s="13">
        <f t="shared" si="2856"/>
        <v>5.9718138680534695E-2</v>
      </c>
      <c r="N2166" s="13">
        <f t="shared" si="2857"/>
        <v>0.14449724929876048</v>
      </c>
      <c r="O2166" s="13">
        <f t="shared" si="2858"/>
        <v>2.3795600281980481E-2</v>
      </c>
      <c r="P2166" s="13">
        <f t="shared" si="2859"/>
        <v>5.7577125847020828E-2</v>
      </c>
      <c r="Q2166" s="13">
        <f t="shared" si="2860"/>
        <v>0.17481669318767518</v>
      </c>
      <c r="R2166" s="13">
        <f t="shared" si="2861"/>
        <v>4.7408593543820038E-3</v>
      </c>
      <c r="S2166" s="13">
        <f t="shared" si="2862"/>
        <v>1.387821813460275E-2</v>
      </c>
      <c r="T2166" s="13">
        <f t="shared" si="2863"/>
        <v>6.9658369226224065E-2</v>
      </c>
      <c r="U2166" s="13">
        <f t="shared" si="2864"/>
        <v>1.1471240583789129E-2</v>
      </c>
      <c r="V2166" s="13">
        <f t="shared" si="2865"/>
        <v>1.4867396326285471E-3</v>
      </c>
      <c r="W2166" s="13">
        <f t="shared" si="2866"/>
        <v>0.1409986527558344</v>
      </c>
      <c r="X2166" s="13">
        <f t="shared" si="2867"/>
        <v>5.6183056863579391E-2</v>
      </c>
      <c r="Y2166" s="13">
        <f t="shared" si="2868"/>
        <v>1.1193496593199114E-2</v>
      </c>
      <c r="Z2166" s="13">
        <f t="shared" si="2869"/>
        <v>6.2968916246956786E-4</v>
      </c>
      <c r="AA2166" s="13">
        <f t="shared" si="2870"/>
        <v>1.5236300712056646E-3</v>
      </c>
      <c r="AB2166" s="13">
        <f t="shared" si="2871"/>
        <v>1.8433290044072917E-3</v>
      </c>
      <c r="AC2166" s="13">
        <f t="shared" si="2872"/>
        <v>8.9589818124126359E-5</v>
      </c>
      <c r="AD2166" s="13">
        <f t="shared" si="2873"/>
        <v>8.5291998077169223E-2</v>
      </c>
      <c r="AE2166" s="13">
        <f t="shared" si="2874"/>
        <v>3.3985893370740844E-2</v>
      </c>
      <c r="AF2166" s="13">
        <f t="shared" si="2875"/>
        <v>6.7710979590507739E-3</v>
      </c>
      <c r="AG2166" s="13">
        <f t="shared" si="2876"/>
        <v>8.9934897539053376E-4</v>
      </c>
      <c r="AH2166" s="13">
        <f t="shared" si="2877"/>
        <v>6.2727305066295207E-5</v>
      </c>
      <c r="AI2166" s="13">
        <f t="shared" si="2878"/>
        <v>1.5177839159542111E-4</v>
      </c>
      <c r="AJ2166" s="13">
        <f t="shared" si="2879"/>
        <v>1.8362561671465092E-4</v>
      </c>
      <c r="AK2166" s="13">
        <f t="shared" si="2880"/>
        <v>1.4810350256671227E-4</v>
      </c>
      <c r="AL2166" s="13">
        <f t="shared" si="2881"/>
        <v>3.4551138710730801E-6</v>
      </c>
      <c r="AM2166" s="13">
        <f t="shared" si="2882"/>
        <v>4.1275429481405848E-2</v>
      </c>
      <c r="AN2166" s="13">
        <f t="shared" si="2883"/>
        <v>1.6446822407858282E-2</v>
      </c>
      <c r="AO2166" s="13">
        <f t="shared" si="2884"/>
        <v>3.2767432188378041E-3</v>
      </c>
      <c r="AP2166" s="13">
        <f t="shared" si="2885"/>
        <v>4.3522271783715021E-4</v>
      </c>
      <c r="AQ2166" s="13">
        <f t="shared" si="2886"/>
        <v>4.3355277207700771E-5</v>
      </c>
      <c r="AR2166" s="13">
        <f t="shared" si="2887"/>
        <v>4.998929675649581E-6</v>
      </c>
      <c r="AS2166" s="13">
        <f t="shared" si="2888"/>
        <v>1.2095681538794434E-5</v>
      </c>
      <c r="AT2166" s="13">
        <f t="shared" si="2889"/>
        <v>1.4633683746403277E-5</v>
      </c>
      <c r="AU2166" s="13">
        <f t="shared" si="2890"/>
        <v>1.1802818457861556E-5</v>
      </c>
      <c r="AV2166" s="13">
        <f t="shared" si="2891"/>
        <v>7.1396850220715994E-6</v>
      </c>
      <c r="AW2166" s="13">
        <f t="shared" si="2892"/>
        <v>9.2534478806057954E-8</v>
      </c>
      <c r="AX2166" s="13">
        <f t="shared" si="2893"/>
        <v>1.6645378203524384E-2</v>
      </c>
      <c r="AY2166" s="13">
        <f t="shared" si="2894"/>
        <v>6.632604013201808E-3</v>
      </c>
      <c r="AZ2166" s="13">
        <f t="shared" si="2895"/>
        <v>1.3214309539276872E-3</v>
      </c>
      <c r="BA2166" s="13">
        <f t="shared" si="2896"/>
        <v>1.7551475132266499E-4</v>
      </c>
      <c r="BB2166" s="13">
        <f t="shared" si="2897"/>
        <v>1.7484130275759395E-5</v>
      </c>
      <c r="BC2166" s="13">
        <f t="shared" si="2898"/>
        <v>1.3933635056701959E-6</v>
      </c>
      <c r="BD2166" s="13">
        <f t="shared" si="2899"/>
        <v>3.3198325508164973E-7</v>
      </c>
      <c r="BE2166" s="13">
        <f t="shared" si="2900"/>
        <v>8.0328470097115258E-7</v>
      </c>
      <c r="BF2166" s="13">
        <f t="shared" si="2901"/>
        <v>9.7183562866087037E-7</v>
      </c>
      <c r="BG2166" s="13">
        <f t="shared" si="2902"/>
        <v>7.8383540978089326E-7</v>
      </c>
      <c r="BH2166" s="13">
        <f t="shared" si="2903"/>
        <v>4.7415267420761016E-7</v>
      </c>
      <c r="BI2166" s="13">
        <f t="shared" si="2904"/>
        <v>2.2945710862546785E-7</v>
      </c>
      <c r="BJ2166" s="14">
        <f t="shared" si="2905"/>
        <v>0.8105672348265287</v>
      </c>
      <c r="BK2166" s="14">
        <f t="shared" si="2906"/>
        <v>0.13938587123998383</v>
      </c>
      <c r="BL2166" s="14">
        <f t="shared" si="2907"/>
        <v>4.3975159458925758E-2</v>
      </c>
      <c r="BM2166" s="14">
        <f t="shared" si="2908"/>
        <v>0.52277977655883134</v>
      </c>
      <c r="BN2166" s="14">
        <f t="shared" si="2909"/>
        <v>0.46514566665035367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1.5207999999999999</v>
      </c>
      <c r="F2167" s="10">
        <f>VLOOKUP(B2167,home!$B$2:$E$405,3,FALSE)</f>
        <v>0.43840000000000001</v>
      </c>
      <c r="G2167" s="10">
        <f>VLOOKUP(C2167,away!$B$2:$E$405,4,FALSE)</f>
        <v>0.96440000000000003</v>
      </c>
      <c r="H2167" s="10">
        <f>VLOOKUP(A2167,away!$A$2:$E$405,3,FALSE)</f>
        <v>1.1375</v>
      </c>
      <c r="I2167" s="10">
        <f>VLOOKUP(C2167,away!$B$2:$E$405,3,FALSE)</f>
        <v>1.1135999999999999</v>
      </c>
      <c r="J2167" s="10">
        <f>VLOOKUP(B2167,home!$B$2:$E$405,4,FALSE)</f>
        <v>0.52749999999999997</v>
      </c>
      <c r="K2167" s="12">
        <f t="shared" si="2854"/>
        <v>0.64298353356799998</v>
      </c>
      <c r="L2167" s="12">
        <f t="shared" si="2855"/>
        <v>0.66819479999999987</v>
      </c>
      <c r="M2167" s="13">
        <f t="shared" si="2856"/>
        <v>0.26950230559990274</v>
      </c>
      <c r="N2167" s="13">
        <f t="shared" si="2857"/>
        <v>0.17328554475934846</v>
      </c>
      <c r="O2167" s="13">
        <f t="shared" si="2858"/>
        <v>0.18008003918986587</v>
      </c>
      <c r="P2167" s="13">
        <f t="shared" si="2859"/>
        <v>0.11578849992336387</v>
      </c>
      <c r="Q2167" s="13">
        <f t="shared" si="2860"/>
        <v>5.5709875942810842E-2</v>
      </c>
      <c r="R2167" s="13">
        <f t="shared" si="2861"/>
        <v>6.0164272885232274E-2</v>
      </c>
      <c r="S2167" s="13">
        <f t="shared" si="2862"/>
        <v>1.2436792223965737E-2</v>
      </c>
      <c r="T2167" s="13">
        <f t="shared" si="2863"/>
        <v>3.7225049413631299E-2</v>
      </c>
      <c r="U2167" s="13">
        <f t="shared" si="2864"/>
        <v>3.8684636774296059E-2</v>
      </c>
      <c r="V2167" s="13">
        <f t="shared" si="2865"/>
        <v>5.937024101874156E-4</v>
      </c>
      <c r="W2167" s="13">
        <f t="shared" si="2866"/>
        <v>1.1940177629447811E-2</v>
      </c>
      <c r="X2167" s="13">
        <f t="shared" si="2867"/>
        <v>7.9783646030733534E-3</v>
      </c>
      <c r="Y2167" s="13">
        <f t="shared" si="2868"/>
        <v>2.6655508701388386E-3</v>
      </c>
      <c r="Z2167" s="13">
        <f t="shared" si="2869"/>
        <v>1.3400484762564398E-2</v>
      </c>
      <c r="AA2167" s="13">
        <f t="shared" si="2870"/>
        <v>8.6162910441577988E-3</v>
      </c>
      <c r="AB2167" s="13">
        <f t="shared" si="2871"/>
        <v>2.7700666309114462E-3</v>
      </c>
      <c r="AC2167" s="13">
        <f t="shared" si="2872"/>
        <v>1.5942329167524409E-5</v>
      </c>
      <c r="AD2167" s="13">
        <f t="shared" si="2873"/>
        <v>1.9193344009029848E-3</v>
      </c>
      <c r="AE2167" s="13">
        <f t="shared" si="2874"/>
        <v>1.2824892661444894E-3</v>
      </c>
      <c r="AF2167" s="13">
        <f t="shared" si="2875"/>
        <v>4.2847632934678184E-4</v>
      </c>
      <c r="AG2167" s="13">
        <f t="shared" si="2876"/>
        <v>9.5435218397535649E-5</v>
      </c>
      <c r="AH2167" s="13">
        <f t="shared" si="2877"/>
        <v>2.2385335589561908E-3</v>
      </c>
      <c r="AI2167" s="13">
        <f t="shared" si="2878"/>
        <v>1.4393402177482024E-3</v>
      </c>
      <c r="AJ2167" s="13">
        <f t="shared" si="2879"/>
        <v>4.6273602960713678E-4</v>
      </c>
      <c r="AK2167" s="13">
        <f t="shared" si="2880"/>
        <v>9.9177215808674495E-5</v>
      </c>
      <c r="AL2167" s="13">
        <f t="shared" si="2881"/>
        <v>2.7397737848411314E-7</v>
      </c>
      <c r="AM2167" s="13">
        <f t="shared" si="2882"/>
        <v>2.4682008303824438E-4</v>
      </c>
      <c r="AN2167" s="13">
        <f t="shared" si="2883"/>
        <v>1.6492389602172305E-4</v>
      </c>
      <c r="AO2167" s="13">
        <f t="shared" si="2884"/>
        <v>5.5100644858727998E-5</v>
      </c>
      <c r="AP2167" s="13">
        <f t="shared" si="2885"/>
        <v>1.2272654790416258E-5</v>
      </c>
      <c r="AQ2167" s="13">
        <f t="shared" si="2886"/>
        <v>2.0501310282878078E-6</v>
      </c>
      <c r="AR2167" s="13">
        <f t="shared" si="2887"/>
        <v>2.9915529674400394E-4</v>
      </c>
      <c r="AS2167" s="13">
        <f t="shared" si="2888"/>
        <v>1.9235192978604327E-4</v>
      </c>
      <c r="AT2167" s="13">
        <f t="shared" si="2889"/>
        <v>6.1839561751226958E-5</v>
      </c>
      <c r="AU2167" s="13">
        <f t="shared" si="2890"/>
        <v>1.3253939976366817E-5</v>
      </c>
      <c r="AV2167" s="13">
        <f t="shared" si="2891"/>
        <v>2.1305162899256273E-6</v>
      </c>
      <c r="AW2167" s="13">
        <f t="shared" si="2892"/>
        <v>3.2697545117260884E-9</v>
      </c>
      <c r="AX2167" s="13">
        <f t="shared" si="2893"/>
        <v>2.6450208191246241E-5</v>
      </c>
      <c r="AY2167" s="13">
        <f t="shared" si="2894"/>
        <v>1.767389157230814E-5</v>
      </c>
      <c r="AZ2167" s="13">
        <f t="shared" si="2895"/>
        <v>5.90480122219006E-6</v>
      </c>
      <c r="BA2167" s="13">
        <f t="shared" si="2896"/>
        <v>1.3151858239003472E-6</v>
      </c>
      <c r="BB2167" s="13">
        <f t="shared" si="2897"/>
        <v>2.1970008214098185E-7</v>
      </c>
      <c r="BC2167" s="13">
        <f t="shared" si="2898"/>
        <v>2.9360490489235385E-8</v>
      </c>
      <c r="BD2167" s="13">
        <f t="shared" si="2899"/>
        <v>3.3315668946133379E-5</v>
      </c>
      <c r="BE2167" s="13">
        <f t="shared" si="2900"/>
        <v>2.1421426542166527E-5</v>
      </c>
      <c r="BF2167" s="13">
        <f t="shared" si="2901"/>
        <v>6.8868122660747872E-6</v>
      </c>
      <c r="BG2167" s="13">
        <f t="shared" si="2902"/>
        <v>1.4760356286200709E-6</v>
      </c>
      <c r="BH2167" s="13">
        <f t="shared" si="2903"/>
        <v>2.372666510405993E-7</v>
      </c>
      <c r="BI2167" s="13">
        <f t="shared" si="2904"/>
        <v>3.0511709936786033E-8</v>
      </c>
      <c r="BJ2167" s="14">
        <f t="shared" si="2905"/>
        <v>0.29306305899036211</v>
      </c>
      <c r="BK2167" s="14">
        <f t="shared" si="2906"/>
        <v>0.39835519035553807</v>
      </c>
      <c r="BL2167" s="14">
        <f t="shared" si="2907"/>
        <v>0.29518719251287517</v>
      </c>
      <c r="BM2167" s="14">
        <f t="shared" si="2908"/>
        <v>0.14545771769899787</v>
      </c>
      <c r="BN2167" s="14">
        <f t="shared" si="2909"/>
        <v>0.85453053830052406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1.5207999999999999</v>
      </c>
      <c r="F2168" s="10">
        <f>VLOOKUP(B2168,home!$B$2:$E$405,3,FALSE)</f>
        <v>0.78910000000000002</v>
      </c>
      <c r="G2168" s="10">
        <f>VLOOKUP(C2168,away!$B$2:$E$405,4,FALSE)</f>
        <v>0.61370000000000002</v>
      </c>
      <c r="H2168" s="10">
        <f>VLOOKUP(A2168,away!$A$2:$E$405,3,FALSE)</f>
        <v>1.1375</v>
      </c>
      <c r="I2168" s="10">
        <f>VLOOKUP(C2168,away!$B$2:$E$405,3,FALSE)</f>
        <v>1.5824</v>
      </c>
      <c r="J2168" s="10">
        <f>VLOOKUP(B2168,home!$B$2:$E$405,4,FALSE)</f>
        <v>0.87909999999999999</v>
      </c>
      <c r="K2168" s="12">
        <f t="shared" si="2854"/>
        <v>0.73647883493599997</v>
      </c>
      <c r="L2168" s="12">
        <f t="shared" si="2855"/>
        <v>1.582362418</v>
      </c>
      <c r="M2168" s="13">
        <f t="shared" si="2856"/>
        <v>9.8387525834353923E-2</v>
      </c>
      <c r="N2168" s="13">
        <f t="shared" si="2857"/>
        <v>7.2460330398720574E-2</v>
      </c>
      <c r="O2168" s="13">
        <f t="shared" si="2858"/>
        <v>0.15568472328028574</v>
      </c>
      <c r="P2168" s="13">
        <f t="shared" si="2859"/>
        <v>0.11465850361879837</v>
      </c>
      <c r="Q2168" s="13">
        <f t="shared" si="2860"/>
        <v>2.6682749855563671E-2</v>
      </c>
      <c r="R2168" s="13">
        <f t="shared" si="2861"/>
        <v>0.12317482758772694</v>
      </c>
      <c r="S2168" s="13">
        <f t="shared" si="2862"/>
        <v>3.3405079405685247E-2</v>
      </c>
      <c r="T2168" s="13">
        <f t="shared" si="2863"/>
        <v>4.2221780580338882E-2</v>
      </c>
      <c r="U2168" s="13">
        <f t="shared" si="2864"/>
        <v>9.0715653515251793E-2</v>
      </c>
      <c r="V2168" s="13">
        <f t="shared" si="2865"/>
        <v>4.3254991315007044E-3</v>
      </c>
      <c r="W2168" s="13">
        <f t="shared" si="2866"/>
        <v>6.5504268421714184E-3</v>
      </c>
      <c r="X2168" s="13">
        <f t="shared" si="2867"/>
        <v>1.0365149256910469E-2</v>
      </c>
      <c r="Y2168" s="13">
        <f t="shared" si="2868"/>
        <v>8.2007113205478793E-3</v>
      </c>
      <c r="Z2168" s="13">
        <f t="shared" si="2869"/>
        <v>6.4969072672816236E-2</v>
      </c>
      <c r="AA2168" s="13">
        <f t="shared" si="2870"/>
        <v>4.784834694894801E-2</v>
      </c>
      <c r="AB2168" s="13">
        <f t="shared" si="2871"/>
        <v>1.7619647407287366E-2</v>
      </c>
      <c r="AC2168" s="13">
        <f t="shared" si="2872"/>
        <v>3.150521710046845E-4</v>
      </c>
      <c r="AD2168" s="13">
        <f t="shared" si="2873"/>
        <v>1.2060626822639768E-3</v>
      </c>
      <c r="AE2168" s="13">
        <f t="shared" si="2874"/>
        <v>1.9084282621667917E-3</v>
      </c>
      <c r="AF2168" s="13">
        <f t="shared" si="2875"/>
        <v>1.5099125797508916E-3</v>
      </c>
      <c r="AG2168" s="13">
        <f t="shared" si="2876"/>
        <v>7.9640964022107948E-4</v>
      </c>
      <c r="AH2168" s="13">
        <f t="shared" si="2877"/>
        <v>2.5701154732443814E-2</v>
      </c>
      <c r="AI2168" s="13">
        <f t="shared" si="2878"/>
        <v>1.8928356493860082E-2</v>
      </c>
      <c r="AJ2168" s="13">
        <f t="shared" si="2879"/>
        <v>6.9701669689256705E-3</v>
      </c>
      <c r="AK2168" s="13">
        <f t="shared" si="2880"/>
        <v>1.7111268161945894E-3</v>
      </c>
      <c r="AL2168" s="13">
        <f t="shared" si="2881"/>
        <v>1.4686174973062574E-5</v>
      </c>
      <c r="AM2168" s="13">
        <f t="shared" si="2882"/>
        <v>1.7764792781871217E-4</v>
      </c>
      <c r="AN2168" s="13">
        <f t="shared" si="2883"/>
        <v>2.8110340461590686E-4</v>
      </c>
      <c r="AO2168" s="13">
        <f t="shared" si="2884"/>
        <v>2.224037315180294E-4</v>
      </c>
      <c r="AP2168" s="13">
        <f t="shared" si="2885"/>
        <v>1.1730776879236392E-4</v>
      </c>
      <c r="AQ2168" s="13">
        <f t="shared" si="2886"/>
        <v>4.6405851169117502E-5</v>
      </c>
      <c r="AR2168" s="13">
        <f t="shared" si="2887"/>
        <v>8.1337082695643846E-3</v>
      </c>
      <c r="AS2168" s="13">
        <f t="shared" si="2888"/>
        <v>5.9903039900780853E-3</v>
      </c>
      <c r="AT2168" s="13">
        <f t="shared" si="2889"/>
        <v>2.2058660517625902E-3</v>
      </c>
      <c r="AU2168" s="13">
        <f t="shared" si="2890"/>
        <v>5.415245532756622E-4</v>
      </c>
      <c r="AV2168" s="13">
        <f t="shared" si="2891"/>
        <v>9.970534302142437E-5</v>
      </c>
      <c r="AW2168" s="13">
        <f t="shared" si="2892"/>
        <v>4.7541450447980549E-7</v>
      </c>
      <c r="AX2168" s="13">
        <f t="shared" si="2893"/>
        <v>2.1805656484786619E-5</v>
      </c>
      <c r="AY2168" s="13">
        <f t="shared" si="2894"/>
        <v>3.4504451321344331E-5</v>
      </c>
      <c r="AZ2168" s="13">
        <f t="shared" si="2895"/>
        <v>2.7299273512302864E-5</v>
      </c>
      <c r="BA2168" s="13">
        <f t="shared" si="2896"/>
        <v>1.439911481485697E-5</v>
      </c>
      <c r="BB2168" s="13">
        <f t="shared" si="2897"/>
        <v>5.6961545338741769E-6</v>
      </c>
      <c r="BC2168" s="13">
        <f t="shared" si="2898"/>
        <v>1.8026761723045603E-6</v>
      </c>
      <c r="BD2168" s="13">
        <f t="shared" si="2899"/>
        <v>2.1450790474557523E-3</v>
      </c>
      <c r="BE2168" s="13">
        <f t="shared" si="2900"/>
        <v>1.579805317715837E-3</v>
      </c>
      <c r="BF2168" s="13">
        <f t="shared" si="2901"/>
        <v>5.8174658990852845E-4</v>
      </c>
      <c r="BG2168" s="13">
        <f t="shared" si="2902"/>
        <v>1.4281468358794133E-4</v>
      </c>
      <c r="BH2168" s="13">
        <f t="shared" si="2903"/>
        <v>2.6294997945150123E-5</v>
      </c>
      <c r="BI2168" s="13">
        <f t="shared" si="2904"/>
        <v>3.8731418902577355E-6</v>
      </c>
      <c r="BJ2168" s="14">
        <f t="shared" si="2905"/>
        <v>0.17285233742940923</v>
      </c>
      <c r="BK2168" s="14">
        <f t="shared" si="2906"/>
        <v>0.25114085078763737</v>
      </c>
      <c r="BL2168" s="14">
        <f t="shared" si="2907"/>
        <v>0.50980472573712943</v>
      </c>
      <c r="BM2168" s="14">
        <f t="shared" si="2908"/>
        <v>0.40768429701472664</v>
      </c>
      <c r="BN2168" s="14">
        <f t="shared" si="2909"/>
        <v>0.59104866057544925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1.7722</v>
      </c>
      <c r="F2169" s="10">
        <f>VLOOKUP(B2169,home!$B$2:$E$405,3,FALSE)</f>
        <v>1.5517000000000001</v>
      </c>
      <c r="G2169" s="10">
        <f>VLOOKUP(C2169,away!$B$2:$E$405,4,FALSE)</f>
        <v>0.77590000000000003</v>
      </c>
      <c r="H2169" s="10">
        <f>VLOOKUP(A2169,away!$A$2:$E$405,3,FALSE)</f>
        <v>1.5063</v>
      </c>
      <c r="I2169" s="10">
        <f>VLOOKUP(C2169,away!$B$2:$E$405,3,FALSE)</f>
        <v>1.5767</v>
      </c>
      <c r="J2169" s="10">
        <f>VLOOKUP(B2169,home!$B$2:$E$405,4,FALSE)</f>
        <v>0.74690000000000001</v>
      </c>
      <c r="K2169" s="12">
        <f t="shared" si="2854"/>
        <v>2.1336650539660003</v>
      </c>
      <c r="L2169" s="12">
        <f t="shared" si="2855"/>
        <v>1.773874959549</v>
      </c>
      <c r="M2169" s="13">
        <f t="shared" si="2856"/>
        <v>2.0089861111083598E-2</v>
      </c>
      <c r="N2169" s="13">
        <f t="shared" si="2857"/>
        <v>4.2865034591749625E-2</v>
      </c>
      <c r="O2169" s="13">
        <f t="shared" si="2858"/>
        <v>3.5636901565768445E-2</v>
      </c>
      <c r="P2169" s="13">
        <f t="shared" si="2859"/>
        <v>7.6037211502506349E-2</v>
      </c>
      <c r="Q2169" s="13">
        <f t="shared" si="2860"/>
        <v>4.5729813172729977E-2</v>
      </c>
      <c r="R2169" s="13">
        <f t="shared" si="2861"/>
        <v>3.1607703661714601E-2</v>
      </c>
      <c r="S2169" s="13">
        <f t="shared" si="2862"/>
        <v>7.1947455250040801E-2</v>
      </c>
      <c r="T2169" s="13">
        <f t="shared" si="2863"/>
        <v>8.1118970491959708E-2</v>
      </c>
      <c r="U2169" s="13">
        <f t="shared" si="2864"/>
        <v>6.7440252739113624E-2</v>
      </c>
      <c r="V2169" s="13">
        <f t="shared" si="2865"/>
        <v>3.0256742950338179E-2</v>
      </c>
      <c r="W2169" s="13">
        <f t="shared" si="2866"/>
        <v>3.2524034763682673E-2</v>
      </c>
      <c r="X2169" s="13">
        <f t="shared" si="2867"/>
        <v>5.7693570850797869E-2</v>
      </c>
      <c r="Y2169" s="13">
        <f t="shared" si="2868"/>
        <v>5.1170590329598233E-2</v>
      </c>
      <c r="Z2169" s="13">
        <f t="shared" si="2869"/>
        <v>1.8689371351453595E-2</v>
      </c>
      <c r="AA2169" s="13">
        <f t="shared" si="2870"/>
        <v>3.9876858533189848E-2</v>
      </c>
      <c r="AB2169" s="13">
        <f t="shared" si="2871"/>
        <v>4.2541929757106543E-2</v>
      </c>
      <c r="AC2169" s="13">
        <f t="shared" si="2872"/>
        <v>7.1573365738158588E-3</v>
      </c>
      <c r="AD2169" s="13">
        <f t="shared" si="2873"/>
        <v>1.7348849097311263E-2</v>
      </c>
      <c r="AE2169" s="13">
        <f t="shared" si="2874"/>
        <v>3.0774688990714723E-2</v>
      </c>
      <c r="AF2169" s="13">
        <f t="shared" si="2875"/>
        <v>2.7295225094268575E-2</v>
      </c>
      <c r="AG2169" s="13">
        <f t="shared" si="2876"/>
        <v>1.6139438769992177E-2</v>
      </c>
      <c r="AH2169" s="13">
        <f t="shared" si="2877"/>
        <v>8.2881519625139961E-3</v>
      </c>
      <c r="AI2169" s="13">
        <f t="shared" si="2878"/>
        <v>1.7684140204375833E-2</v>
      </c>
      <c r="AJ2169" s="13">
        <f t="shared" si="2879"/>
        <v>1.8866015981755944E-2</v>
      </c>
      <c r="AK2169" s="13">
        <f t="shared" si="2880"/>
        <v>1.3417919669278907E-2</v>
      </c>
      <c r="AL2169" s="13">
        <f t="shared" si="2881"/>
        <v>1.0835792479572932E-3</v>
      </c>
      <c r="AM2169" s="13">
        <f t="shared" si="2882"/>
        <v>7.4033266090925299E-3</v>
      </c>
      <c r="AN2169" s="13">
        <f t="shared" si="2883"/>
        <v>1.3132575689232047E-2</v>
      </c>
      <c r="AO2169" s="13">
        <f t="shared" si="2884"/>
        <v>1.1647773584755342E-2</v>
      </c>
      <c r="AP2169" s="13">
        <f t="shared" si="2885"/>
        <v>6.8872312988312659E-3</v>
      </c>
      <c r="AQ2169" s="13">
        <f t="shared" si="2886"/>
        <v>3.0542717854047299E-3</v>
      </c>
      <c r="AR2169" s="13">
        <f t="shared" si="2887"/>
        <v>2.9404290454480959E-3</v>
      </c>
      <c r="AS2169" s="13">
        <f t="shared" si="2888"/>
        <v>6.2738906979392045E-3</v>
      </c>
      <c r="AT2169" s="13">
        <f t="shared" si="2889"/>
        <v>6.6931906672976224E-3</v>
      </c>
      <c r="AU2169" s="13">
        <f t="shared" si="2890"/>
        <v>4.7603423421147704E-3</v>
      </c>
      <c r="AV2169" s="13">
        <f t="shared" si="2891"/>
        <v>2.5392440250712367E-3</v>
      </c>
      <c r="AW2169" s="13">
        <f t="shared" si="2892"/>
        <v>1.1392195407684687E-4</v>
      </c>
      <c r="AX2169" s="13">
        <f t="shared" si="2893"/>
        <v>2.632703211486221E-3</v>
      </c>
      <c r="AY2169" s="13">
        <f t="shared" si="2894"/>
        <v>4.6700863027796429E-3</v>
      </c>
      <c r="AZ2169" s="13">
        <f t="shared" si="2895"/>
        <v>4.1420745757167901E-3</v>
      </c>
      <c r="BA2169" s="13">
        <f t="shared" si="2896"/>
        <v>2.4491741234828547E-3</v>
      </c>
      <c r="BB2169" s="13">
        <f t="shared" si="2897"/>
        <v>1.0861321623054016E-3</v>
      </c>
      <c r="BC2169" s="13">
        <f t="shared" si="2898"/>
        <v>3.8533252909487241E-4</v>
      </c>
      <c r="BD2169" s="13">
        <f t="shared" si="2899"/>
        <v>8.6932557567515837E-4</v>
      </c>
      <c r="BE2169" s="13">
        <f t="shared" si="2900"/>
        <v>1.8548496013369607E-3</v>
      </c>
      <c r="BF2169" s="13">
        <f t="shared" si="2901"/>
        <v>1.9788138873677208E-3</v>
      </c>
      <c r="BG2169" s="13">
        <f t="shared" si="2902"/>
        <v>1.4073753465930396E-3</v>
      </c>
      <c r="BH2169" s="13">
        <f t="shared" si="2903"/>
        <v>7.5071689870971397E-4</v>
      </c>
      <c r="BI2169" s="13">
        <f t="shared" si="2904"/>
        <v>3.2035568243973019E-4</v>
      </c>
      <c r="BJ2169" s="14">
        <f t="shared" si="2905"/>
        <v>0.4601508980249866</v>
      </c>
      <c r="BK2169" s="14">
        <f t="shared" si="2906"/>
        <v>0.21124227293852174</v>
      </c>
      <c r="BL2169" s="14">
        <f t="shared" si="2907"/>
        <v>0.30574840784481094</v>
      </c>
      <c r="BM2169" s="14">
        <f t="shared" si="2908"/>
        <v>0.73930826020551765</v>
      </c>
      <c r="BN2169" s="14">
        <f t="shared" si="2909"/>
        <v>0.2519665256055526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1.7722</v>
      </c>
      <c r="F2170" s="10">
        <f>VLOOKUP(B2170,home!$B$2:$E$405,3,FALSE)</f>
        <v>0.63480000000000003</v>
      </c>
      <c r="G2170" s="10">
        <f>VLOOKUP(C2170,away!$B$2:$E$405,4,FALSE)</f>
        <v>0.98750000000000004</v>
      </c>
      <c r="H2170" s="10">
        <f>VLOOKUP(A2170,away!$A$2:$E$405,3,FALSE)</f>
        <v>1.5063</v>
      </c>
      <c r="I2170" s="10">
        <f>VLOOKUP(C2170,away!$B$2:$E$405,3,FALSE)</f>
        <v>1.0788</v>
      </c>
      <c r="J2170" s="10">
        <f>VLOOKUP(B2170,home!$B$2:$E$405,4,FALSE)</f>
        <v>1.4937</v>
      </c>
      <c r="K2170" s="12">
        <f t="shared" si="2854"/>
        <v>1.1109301530000002</v>
      </c>
      <c r="L2170" s="12">
        <f t="shared" si="2855"/>
        <v>2.4272571824279998</v>
      </c>
      <c r="M2170" s="13">
        <f t="shared" si="2856"/>
        <v>2.9065966206439343E-2</v>
      </c>
      <c r="N2170" s="13">
        <f t="shared" si="2857"/>
        <v>3.2290258284812495E-2</v>
      </c>
      <c r="O2170" s="13">
        <f t="shared" si="2858"/>
        <v>7.0550575238789423E-2</v>
      </c>
      <c r="P2170" s="13">
        <f t="shared" si="2859"/>
        <v>7.8376761344266369E-2</v>
      </c>
      <c r="Q2170" s="13">
        <f t="shared" si="2860"/>
        <v>1.7936110788378139E-2</v>
      </c>
      <c r="R2170" s="13">
        <f t="shared" si="2861"/>
        <v>8.5622195236389337E-2</v>
      </c>
      <c r="S2170" s="13">
        <f t="shared" si="2862"/>
        <v>5.2835992748240142E-2</v>
      </c>
      <c r="T2170" s="13">
        <f t="shared" si="2863"/>
        <v>4.3535553735915181E-2</v>
      </c>
      <c r="U2170" s="13">
        <f t="shared" si="2864"/>
        <v>9.5120278454157894E-2</v>
      </c>
      <c r="V2170" s="13">
        <f t="shared" si="2865"/>
        <v>1.5830327945918227E-2</v>
      </c>
      <c r="W2170" s="13">
        <f t="shared" si="2866"/>
        <v>6.6419221007859592E-3</v>
      </c>
      <c r="X2170" s="13">
        <f t="shared" si="2867"/>
        <v>1.6121653124259991E-2</v>
      </c>
      <c r="Y2170" s="13">
        <f t="shared" si="2868"/>
        <v>1.9565699169236436E-2</v>
      </c>
      <c r="Z2170" s="13">
        <f t="shared" si="2869"/>
        <v>6.9275696120926156E-2</v>
      </c>
      <c r="AA2170" s="13">
        <f t="shared" si="2870"/>
        <v>7.6960459690802008E-2</v>
      </c>
      <c r="AB2170" s="13">
        <f t="shared" si="2871"/>
        <v>4.2748847629626524E-2</v>
      </c>
      <c r="AC2170" s="13">
        <f t="shared" si="2872"/>
        <v>2.6679180097749279E-3</v>
      </c>
      <c r="AD2170" s="13">
        <f t="shared" si="2873"/>
        <v>1.8446778839100579E-3</v>
      </c>
      <c r="AE2170" s="13">
        <f t="shared" si="2874"/>
        <v>4.4775076429867727E-3</v>
      </c>
      <c r="AF2170" s="13">
        <f t="shared" si="2875"/>
        <v>5.4340312929079555E-3</v>
      </c>
      <c r="AG2170" s="13">
        <f t="shared" si="2876"/>
        <v>4.3965971617497806E-3</v>
      </c>
      <c r="AH2170" s="13">
        <f t="shared" si="2877"/>
        <v>4.2037482744304376E-2</v>
      </c>
      <c r="AI2170" s="13">
        <f t="shared" si="2878"/>
        <v>4.670070713686493E-2</v>
      </c>
      <c r="AJ2170" s="13">
        <f t="shared" si="2879"/>
        <v>2.5940611862382786E-2</v>
      </c>
      <c r="AK2170" s="13">
        <f t="shared" si="2880"/>
        <v>9.6060693017301739E-3</v>
      </c>
      <c r="AL2170" s="13">
        <f t="shared" si="2881"/>
        <v>2.8776304445282761E-4</v>
      </c>
      <c r="AM2170" s="13">
        <f t="shared" si="2882"/>
        <v>4.0986165676158329E-4</v>
      </c>
      <c r="AN2170" s="13">
        <f t="shared" si="2883"/>
        <v>9.9483965017639273E-4</v>
      </c>
      <c r="AO2170" s="13">
        <f t="shared" si="2884"/>
        <v>1.2073658431274044E-3</v>
      </c>
      <c r="AP2170" s="13">
        <f t="shared" si="2885"/>
        <v>9.768624715164099E-4</v>
      </c>
      <c r="AQ2170" s="13">
        <f t="shared" si="2886"/>
        <v>5.9277411255814316E-4</v>
      </c>
      <c r="AR2170" s="13">
        <f t="shared" si="2887"/>
        <v>2.0407156384461198E-2</v>
      </c>
      <c r="AS2170" s="13">
        <f t="shared" si="2888"/>
        <v>2.2670925364484413E-2</v>
      </c>
      <c r="AT2170" s="13">
        <f t="shared" si="2889"/>
        <v>1.2592907291909129E-2</v>
      </c>
      <c r="AU2170" s="13">
        <f t="shared" si="2890"/>
        <v>4.6632801415051415E-3</v>
      </c>
      <c r="AV2170" s="13">
        <f t="shared" si="2891"/>
        <v>1.2951446302710431E-3</v>
      </c>
      <c r="AW2170" s="13">
        <f t="shared" si="2892"/>
        <v>2.1554356828829709E-5</v>
      </c>
      <c r="AX2170" s="13">
        <f t="shared" si="2893"/>
        <v>7.588794550916326E-5</v>
      </c>
      <c r="AY2170" s="13">
        <f t="shared" si="2894"/>
        <v>1.8419956079682124E-4</v>
      </c>
      <c r="AZ2170" s="13">
        <f t="shared" si="2895"/>
        <v>2.2354985347208375E-4</v>
      </c>
      <c r="BA2170" s="13">
        <f t="shared" si="2896"/>
        <v>1.8087099582361402E-4</v>
      </c>
      <c r="BB2170" s="13">
        <f t="shared" si="2897"/>
        <v>1.0975510592644296E-4</v>
      </c>
      <c r="BC2170" s="13">
        <f t="shared" si="2898"/>
        <v>5.3280773833620973E-5</v>
      </c>
      <c r="BD2170" s="13">
        <f t="shared" si="2899"/>
        <v>8.2555694845191374E-3</v>
      </c>
      <c r="BE2170" s="13">
        <f t="shared" si="2900"/>
        <v>9.1713610705389786E-3</v>
      </c>
      <c r="BF2170" s="13">
        <f t="shared" si="2901"/>
        <v>5.094370778656058E-3</v>
      </c>
      <c r="BG2170" s="13">
        <f t="shared" si="2902"/>
        <v>1.8864967028570346E-3</v>
      </c>
      <c r="BH2170" s="13">
        <f t="shared" si="2903"/>
        <v>5.2394151768474055E-4</v>
      </c>
      <c r="BI2170" s="13">
        <f t="shared" si="2904"/>
        <v>1.1641248608091218E-4</v>
      </c>
      <c r="BJ2170" s="14">
        <f t="shared" si="2905"/>
        <v>0.15725325915444444</v>
      </c>
      <c r="BK2170" s="14">
        <f t="shared" si="2906"/>
        <v>0.17924892885988866</v>
      </c>
      <c r="BL2170" s="14">
        <f t="shared" si="2907"/>
        <v>0.58196479314801519</v>
      </c>
      <c r="BM2170" s="14">
        <f t="shared" si="2908"/>
        <v>0.67373816498023165</v>
      </c>
      <c r="BN2170" s="14">
        <f t="shared" si="2909"/>
        <v>0.31384186709907513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1.7722</v>
      </c>
      <c r="F2171" s="10">
        <f>VLOOKUP(B2171,home!$B$2:$E$405,3,FALSE)</f>
        <v>0.77590000000000003</v>
      </c>
      <c r="G2171" s="10">
        <f>VLOOKUP(C2171,away!$B$2:$E$405,4,FALSE)</f>
        <v>0.56430000000000002</v>
      </c>
      <c r="H2171" s="10">
        <f>VLOOKUP(A2171,away!$A$2:$E$405,3,FALSE)</f>
        <v>1.5063</v>
      </c>
      <c r="I2171" s="10">
        <f>VLOOKUP(C2171,away!$B$2:$E$405,3,FALSE)</f>
        <v>1.3278000000000001</v>
      </c>
      <c r="J2171" s="10">
        <f>VLOOKUP(B2171,home!$B$2:$E$405,4,FALSE)</f>
        <v>1.3278000000000001</v>
      </c>
      <c r="K2171" s="12">
        <f t="shared" si="2854"/>
        <v>0.77594070371400004</v>
      </c>
      <c r="L2171" s="12">
        <f t="shared" si="2855"/>
        <v>2.6556864928920003</v>
      </c>
      <c r="M2171" s="13">
        <f t="shared" si="2856"/>
        <v>3.2334283706121458E-2</v>
      </c>
      <c r="N2171" s="13">
        <f t="shared" si="2857"/>
        <v>2.5089486853016006E-2</v>
      </c>
      <c r="O2171" s="13">
        <f t="shared" si="2858"/>
        <v>8.5869720495684643E-2</v>
      </c>
      <c r="P2171" s="13">
        <f t="shared" si="2859"/>
        <v>6.6629811349146029E-2</v>
      </c>
      <c r="Q2171" s="13">
        <f t="shared" si="2860"/>
        <v>9.733977042276196E-3</v>
      </c>
      <c r="R2171" s="13">
        <f t="shared" si="2861"/>
        <v>0.11402152843440055</v>
      </c>
      <c r="S2171" s="13">
        <f t="shared" si="2862"/>
        <v>3.4325267576457145E-2</v>
      </c>
      <c r="T2171" s="13">
        <f t="shared" si="2863"/>
        <v>2.5850391353293714E-2</v>
      </c>
      <c r="U2171" s="13">
        <f t="shared" si="2864"/>
        <v>8.8473945011934618E-2</v>
      </c>
      <c r="V2171" s="13">
        <f t="shared" si="2865"/>
        <v>7.8591714118366861E-3</v>
      </c>
      <c r="W2171" s="13">
        <f t="shared" si="2866"/>
        <v>2.5176629987065709E-3</v>
      </c>
      <c r="X2171" s="13">
        <f t="shared" si="2867"/>
        <v>6.6861236193190097E-3</v>
      </c>
      <c r="Y2171" s="13">
        <f t="shared" si="2868"/>
        <v>8.878124092815836E-3</v>
      </c>
      <c r="Z2171" s="13">
        <f t="shared" si="2869"/>
        <v>0.10093514432071291</v>
      </c>
      <c r="AA2171" s="13">
        <f t="shared" si="2870"/>
        <v>7.8319686913688111E-2</v>
      </c>
      <c r="AB2171" s="13">
        <f t="shared" si="2871"/>
        <v>3.0385716489233654E-2</v>
      </c>
      <c r="AC2171" s="13">
        <f t="shared" si="2872"/>
        <v>1.0121901750063799E-3</v>
      </c>
      <c r="AD2171" s="13">
        <f t="shared" si="2873"/>
        <v>4.8838929973276898E-4</v>
      </c>
      <c r="AE2171" s="13">
        <f t="shared" si="2874"/>
        <v>1.2970088665732972E-3</v>
      </c>
      <c r="AF2171" s="13">
        <f t="shared" si="2875"/>
        <v>1.7222244640599342E-3</v>
      </c>
      <c r="AG2171" s="13">
        <f t="shared" si="2876"/>
        <v>1.5245627489773772E-3</v>
      </c>
      <c r="AH2171" s="13">
        <f t="shared" si="2877"/>
        <v>6.7013024857655507E-2</v>
      </c>
      <c r="AI2171" s="13">
        <f t="shared" si="2878"/>
        <v>5.1998133666052986E-2</v>
      </c>
      <c r="AJ2171" s="13">
        <f t="shared" si="2879"/>
        <v>2.0173734214325893E-2</v>
      </c>
      <c r="AK2171" s="13">
        <f t="shared" si="2880"/>
        <v>5.2178738409344111E-3</v>
      </c>
      <c r="AL2171" s="13">
        <f t="shared" si="2881"/>
        <v>8.3430999768664956E-5</v>
      </c>
      <c r="AM2171" s="13">
        <f t="shared" si="2882"/>
        <v>7.5792227384206525E-5</v>
      </c>
      <c r="AN2171" s="13">
        <f t="shared" si="2883"/>
        <v>2.0128039453043642E-4</v>
      </c>
      <c r="AO2171" s="13">
        <f t="shared" si="2884"/>
        <v>2.6726881251922652E-4</v>
      </c>
      <c r="AP2171" s="13">
        <f t="shared" si="2885"/>
        <v>2.365940584595314E-4</v>
      </c>
      <c r="AQ2171" s="13">
        <f t="shared" si="2886"/>
        <v>1.5707991133736949E-4</v>
      </c>
      <c r="AR2171" s="13">
        <f t="shared" si="2887"/>
        <v>3.5593116992462287E-2</v>
      </c>
      <c r="AS2171" s="13">
        <f t="shared" si="2888"/>
        <v>2.7618148246505915E-2</v>
      </c>
      <c r="AT2171" s="13">
        <f t="shared" si="2889"/>
        <v>1.0715022692835688E-2</v>
      </c>
      <c r="AU2171" s="13">
        <f t="shared" si="2890"/>
        <v>2.7714074161968015E-3</v>
      </c>
      <c r="AV2171" s="13">
        <f t="shared" si="2891"/>
        <v>5.376119552004861E-4</v>
      </c>
      <c r="AW2171" s="13">
        <f t="shared" si="2892"/>
        <v>4.7756257601074952E-6</v>
      </c>
      <c r="AX2171" s="13">
        <f t="shared" si="2893"/>
        <v>9.8017123754254488E-6</v>
      </c>
      <c r="AY2171" s="13">
        <f t="shared" si="2894"/>
        <v>2.6030275162629725E-5</v>
      </c>
      <c r="AZ2171" s="13">
        <f t="shared" si="2895"/>
        <v>3.4564125077828943E-5</v>
      </c>
      <c r="BA2171" s="13">
        <f t="shared" si="2896"/>
        <v>3.0597160035939997E-5</v>
      </c>
      <c r="BB2171" s="13">
        <f t="shared" si="2897"/>
        <v>2.0314116157075195E-5</v>
      </c>
      <c r="BC2171" s="13">
        <f t="shared" si="2898"/>
        <v>1.078958477867674E-5</v>
      </c>
      <c r="BD2171" s="13">
        <f t="shared" si="2899"/>
        <v>1.5754026672801156E-2</v>
      </c>
      <c r="BE2171" s="13">
        <f t="shared" si="2900"/>
        <v>1.2224190542822453E-2</v>
      </c>
      <c r="BF2171" s="13">
        <f t="shared" si="2901"/>
        <v>4.742623506065839E-3</v>
      </c>
      <c r="BG2171" s="13">
        <f t="shared" si="2902"/>
        <v>1.2266648735824285E-3</v>
      </c>
      <c r="BH2171" s="13">
        <f t="shared" si="2903"/>
        <v>2.3795480130719859E-4</v>
      </c>
      <c r="BI2171" s="13">
        <f t="shared" si="2904"/>
        <v>3.692776319568656E-5</v>
      </c>
      <c r="BJ2171" s="14">
        <f t="shared" si="2905"/>
        <v>8.4858063716589049E-2</v>
      </c>
      <c r="BK2171" s="14">
        <f t="shared" si="2906"/>
        <v>0.14227018549349896</v>
      </c>
      <c r="BL2171" s="14">
        <f t="shared" si="2907"/>
        <v>0.65293105938688611</v>
      </c>
      <c r="BM2171" s="14">
        <f t="shared" si="2908"/>
        <v>0.64729439038763981</v>
      </c>
      <c r="BN2171" s="14">
        <f t="shared" si="2909"/>
        <v>0.33367880788064486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1.6306</v>
      </c>
      <c r="F2172" s="10">
        <f>VLOOKUP(B2172,home!$B$2:$E$405,3,FALSE)</f>
        <v>1.1619999999999999</v>
      </c>
      <c r="G2172" s="10">
        <f>VLOOKUP(C2172,away!$B$2:$E$405,4,FALSE)</f>
        <v>1.1039000000000001</v>
      </c>
      <c r="H2172" s="10">
        <f>VLOOKUP(A2172,away!$A$2:$E$405,3,FALSE)</f>
        <v>1.1465000000000001</v>
      </c>
      <c r="I2172" s="10">
        <f>VLOOKUP(C2172,away!$B$2:$E$405,3,FALSE)</f>
        <v>1.1775</v>
      </c>
      <c r="J2172" s="10">
        <f>VLOOKUP(B2172,home!$B$2:$E$405,4,FALSE)</f>
        <v>0.91810000000000003</v>
      </c>
      <c r="K2172" s="12">
        <f t="shared" si="2854"/>
        <v>2.0916224730800002</v>
      </c>
      <c r="L2172" s="12">
        <f t="shared" si="2855"/>
        <v>1.2394384428750003</v>
      </c>
      <c r="M2172" s="13">
        <f t="shared" si="2856"/>
        <v>3.5755151727621858E-2</v>
      </c>
      <c r="N2172" s="13">
        <f t="shared" si="2857"/>
        <v>7.4786278881879054E-2</v>
      </c>
      <c r="O2172" s="13">
        <f t="shared" si="2858"/>
        <v>4.4316309582043002E-2</v>
      </c>
      <c r="P2172" s="13">
        <f t="shared" si="2859"/>
        <v>9.2692989045771682E-2</v>
      </c>
      <c r="Q2172" s="13">
        <f t="shared" si="2860"/>
        <v>7.8212330793683241E-2</v>
      </c>
      <c r="R2172" s="13">
        <f t="shared" si="2861"/>
        <v>2.7463668871166927E-2</v>
      </c>
      <c r="S2172" s="13">
        <f t="shared" si="2862"/>
        <v>6.0075190588563511E-2</v>
      </c>
      <c r="T2172" s="13">
        <f t="shared" si="2863"/>
        <v>9.6939369492547195E-2</v>
      </c>
      <c r="U2172" s="13">
        <f t="shared" si="2864"/>
        <v>5.7443627004160377E-2</v>
      </c>
      <c r="V2172" s="13">
        <f t="shared" si="2865"/>
        <v>1.7304573883720333E-2</v>
      </c>
      <c r="W2172" s="13">
        <f t="shared" si="2866"/>
        <v>5.4530222920011605E-2</v>
      </c>
      <c r="X2172" s="13">
        <f t="shared" si="2867"/>
        <v>6.7586854585605829E-2</v>
      </c>
      <c r="Y2172" s="13">
        <f t="shared" si="2868"/>
        <v>4.1884872903201191E-2</v>
      </c>
      <c r="Z2172" s="13">
        <f t="shared" si="2869"/>
        <v>1.1346508993771256E-2</v>
      </c>
      <c r="AA2172" s="13">
        <f t="shared" si="2870"/>
        <v>2.3732613202376296E-2</v>
      </c>
      <c r="AB2172" s="13">
        <f t="shared" si="2871"/>
        <v>2.481983355950269E-2</v>
      </c>
      <c r="AC2172" s="13">
        <f t="shared" si="2872"/>
        <v>2.8038139260053302E-3</v>
      </c>
      <c r="AD2172" s="13">
        <f t="shared" si="2873"/>
        <v>2.8514159930389592E-2</v>
      </c>
      <c r="AE2172" s="13">
        <f t="shared" si="2874"/>
        <v>3.5341545984010798E-2</v>
      </c>
      <c r="AF2172" s="13">
        <f t="shared" si="2875"/>
        <v>2.1901835361608789E-2</v>
      </c>
      <c r="AG2172" s="13">
        <f t="shared" si="2876"/>
        <v>9.0486589055656774E-3</v>
      </c>
      <c r="AH2172" s="13">
        <f t="shared" si="2877"/>
        <v>3.5158248598267561E-3</v>
      </c>
      <c r="AI2172" s="13">
        <f t="shared" si="2878"/>
        <v>7.353778288226984E-3</v>
      </c>
      <c r="AJ2172" s="13">
        <f t="shared" si="2879"/>
        <v>7.6906639648516685E-3</v>
      </c>
      <c r="AK2172" s="13">
        <f t="shared" si="2880"/>
        <v>5.3619885272634289E-3</v>
      </c>
      <c r="AL2172" s="13">
        <f t="shared" si="2881"/>
        <v>2.9074847228665945E-4</v>
      </c>
      <c r="AM2172" s="13">
        <f t="shared" si="2882"/>
        <v>1.1928171542280024E-2</v>
      </c>
      <c r="AN2172" s="13">
        <f t="shared" si="2883"/>
        <v>1.4784234362709443E-2</v>
      </c>
      <c r="AO2172" s="13">
        <f t="shared" si="2884"/>
        <v>9.1620742088078348E-3</v>
      </c>
      <c r="AP2172" s="13">
        <f t="shared" si="2885"/>
        <v>3.7852756636233297E-3</v>
      </c>
      <c r="AQ2172" s="13">
        <f t="shared" si="2886"/>
        <v>1.1729040435934826E-3</v>
      </c>
      <c r="AR2172" s="13">
        <f t="shared" si="2887"/>
        <v>8.7152969793697808E-4</v>
      </c>
      <c r="AS2172" s="13">
        <f t="shared" si="2888"/>
        <v>1.8229111021616073E-3</v>
      </c>
      <c r="AT2172" s="13">
        <f t="shared" si="2889"/>
        <v>1.9064209138541254E-3</v>
      </c>
      <c r="AU2172" s="13">
        <f t="shared" si="2890"/>
        <v>1.329170942189E-3</v>
      </c>
      <c r="AV2172" s="13">
        <f t="shared" si="2891"/>
        <v>6.9503095331185742E-4</v>
      </c>
      <c r="AW2172" s="13">
        <f t="shared" si="2892"/>
        <v>2.093742179996144E-5</v>
      </c>
      <c r="AX2172" s="13">
        <f t="shared" si="2893"/>
        <v>4.1582052767643726E-3</v>
      </c>
      <c r="AY2172" s="13">
        <f t="shared" si="2894"/>
        <v>5.1538394733874433E-3</v>
      </c>
      <c r="AZ2172" s="13">
        <f t="shared" si="2895"/>
        <v>3.1939333858615228E-3</v>
      </c>
      <c r="BA2172" s="13">
        <f t="shared" si="2896"/>
        <v>1.3195612741395619E-3</v>
      </c>
      <c r="BB2172" s="13">
        <f t="shared" si="2897"/>
        <v>4.0887874272442222E-4</v>
      </c>
      <c r="BC2172" s="13">
        <f t="shared" si="2898"/>
        <v>1.0135600644140914E-4</v>
      </c>
      <c r="BD2172" s="13">
        <f t="shared" si="2899"/>
        <v>1.8003456862172122E-4</v>
      </c>
      <c r="BE2172" s="13">
        <f t="shared" si="2900"/>
        <v>3.7656434966045551E-4</v>
      </c>
      <c r="BF2172" s="13">
        <f t="shared" si="2901"/>
        <v>3.9381522815528204E-4</v>
      </c>
      <c r="BG2172" s="13">
        <f t="shared" si="2902"/>
        <v>2.745709271502385E-4</v>
      </c>
      <c r="BH2172" s="13">
        <f t="shared" si="2903"/>
        <v>1.4357468042046259E-4</v>
      </c>
      <c r="BI2172" s="13">
        <f t="shared" si="2904"/>
        <v>6.0060805626543732E-5</v>
      </c>
      <c r="BJ2172" s="14">
        <f t="shared" si="2905"/>
        <v>0.56391456373883586</v>
      </c>
      <c r="BK2172" s="14">
        <f t="shared" si="2906"/>
        <v>0.21407630711735681</v>
      </c>
      <c r="BL2172" s="14">
        <f t="shared" si="2907"/>
        <v>0.20975199202850642</v>
      </c>
      <c r="BM2172" s="14">
        <f t="shared" si="2908"/>
        <v>0.64072974092471724</v>
      </c>
      <c r="BN2172" s="14">
        <f t="shared" si="2909"/>
        <v>0.35322672890216572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1.6306</v>
      </c>
      <c r="F2173" s="10">
        <f>VLOOKUP(B2173,home!$B$2:$E$405,3,FALSE)</f>
        <v>0.82789999999999997</v>
      </c>
      <c r="G2173" s="10">
        <f>VLOOKUP(C2173,away!$B$2:$E$405,4,FALSE)</f>
        <v>0.54510000000000003</v>
      </c>
      <c r="H2173" s="10">
        <f>VLOOKUP(A2173,away!$A$2:$E$405,3,FALSE)</f>
        <v>1.1465000000000001</v>
      </c>
      <c r="I2173" s="10">
        <f>VLOOKUP(C2173,away!$B$2:$E$405,3,FALSE)</f>
        <v>1.0176000000000001</v>
      </c>
      <c r="J2173" s="10">
        <f>VLOOKUP(B2173,home!$B$2:$E$405,4,FALSE)</f>
        <v>0.56689999999999996</v>
      </c>
      <c r="K2173" s="12">
        <f t="shared" si="2854"/>
        <v>0.73587068567400005</v>
      </c>
      <c r="L2173" s="12">
        <f t="shared" si="2855"/>
        <v>0.66138998496000001</v>
      </c>
      <c r="M2173" s="13">
        <f t="shared" si="2856"/>
        <v>0.24727340031451447</v>
      </c>
      <c r="N2173" s="13">
        <f t="shared" si="2857"/>
        <v>0.18196124663838326</v>
      </c>
      <c r="O2173" s="13">
        <f t="shared" si="2858"/>
        <v>0.16354415051502477</v>
      </c>
      <c r="P2173" s="13">
        <f t="shared" si="2859"/>
        <v>0.12034734617746315</v>
      </c>
      <c r="Q2173" s="13">
        <f t="shared" si="2860"/>
        <v>6.6949973664941459E-2</v>
      </c>
      <c r="R2173" s="13">
        <f t="shared" si="2861"/>
        <v>5.4083231624714109E-2</v>
      </c>
      <c r="S2173" s="13">
        <f t="shared" si="2862"/>
        <v>1.4643188181114685E-2</v>
      </c>
      <c r="T2173" s="13">
        <f t="shared" si="2863"/>
        <v>4.4280042075328027E-2</v>
      </c>
      <c r="U2173" s="13">
        <f t="shared" si="2864"/>
        <v>3.9798264739144135E-2</v>
      </c>
      <c r="V2173" s="13">
        <f t="shared" si="2865"/>
        <v>7.9186701167967808E-4</v>
      </c>
      <c r="W2173" s="13">
        <f t="shared" si="2866"/>
        <v>1.6422174342225572E-2</v>
      </c>
      <c r="X2173" s="13">
        <f t="shared" si="2867"/>
        <v>1.0861461641215068E-2</v>
      </c>
      <c r="Y2173" s="13">
        <f t="shared" si="2868"/>
        <v>3.5918309757634256E-3</v>
      </c>
      <c r="Z2173" s="13">
        <f t="shared" si="2869"/>
        <v>1.1923369250285955E-2</v>
      </c>
      <c r="AA2173" s="13">
        <f t="shared" si="2870"/>
        <v>8.7740579057522129E-3</v>
      </c>
      <c r="AB2173" s="13">
        <f t="shared" si="2871"/>
        <v>3.2282860036246309E-3</v>
      </c>
      <c r="AC2173" s="13">
        <f t="shared" si="2872"/>
        <v>2.4087481017952623E-5</v>
      </c>
      <c r="AD2173" s="13">
        <f t="shared" si="2873"/>
        <v>3.0211491733678755E-3</v>
      </c>
      <c r="AE2173" s="13">
        <f t="shared" si="2874"/>
        <v>1.9981578063356952E-3</v>
      </c>
      <c r="AF2173" s="13">
        <f t="shared" si="2875"/>
        <v>6.6078078074003612E-4</v>
      </c>
      <c r="AG2173" s="13">
        <f t="shared" si="2876"/>
        <v>1.4567793021183652E-4</v>
      </c>
      <c r="AH2173" s="13">
        <f t="shared" si="2877"/>
        <v>1.9714992522797885E-3</v>
      </c>
      <c r="AI2173" s="13">
        <f t="shared" si="2878"/>
        <v>1.4507685065809062E-3</v>
      </c>
      <c r="AJ2173" s="13">
        <f t="shared" si="2879"/>
        <v>5.3378900784596824E-4</v>
      </c>
      <c r="AK2173" s="13">
        <f t="shared" si="2880"/>
        <v>1.309332277362856E-4</v>
      </c>
      <c r="AL2173" s="13">
        <f t="shared" si="2881"/>
        <v>4.6893267337666985E-7</v>
      </c>
      <c r="AM2173" s="13">
        <f t="shared" si="2882"/>
        <v>4.4463502274593158E-4</v>
      </c>
      <c r="AN2173" s="13">
        <f t="shared" si="2883"/>
        <v>2.940771510066209E-4</v>
      </c>
      <c r="AO2173" s="13">
        <f t="shared" si="2884"/>
        <v>9.7249841240674319E-5</v>
      </c>
      <c r="AP2173" s="13">
        <f t="shared" si="2885"/>
        <v>2.1440023678510661E-5</v>
      </c>
      <c r="AQ2173" s="13">
        <f t="shared" si="2886"/>
        <v>3.5450542345680524E-6</v>
      </c>
      <c r="AR2173" s="13">
        <f t="shared" si="2887"/>
        <v>2.6078597216279621E-4</v>
      </c>
      <c r="AS2173" s="13">
        <f t="shared" si="2888"/>
        <v>1.9190475214959753E-4</v>
      </c>
      <c r="AT2173" s="13">
        <f t="shared" si="2889"/>
        <v>7.0608540774211678E-5</v>
      </c>
      <c r="AU2173" s="13">
        <f t="shared" si="2890"/>
        <v>1.7319585104653243E-5</v>
      </c>
      <c r="AV2173" s="13">
        <f t="shared" si="2891"/>
        <v>3.186243741637595E-6</v>
      </c>
      <c r="AW2173" s="13">
        <f t="shared" si="2892"/>
        <v>6.3396766836721532E-9</v>
      </c>
      <c r="AX2173" s="13">
        <f t="shared" si="2893"/>
        <v>5.4532313177120514E-5</v>
      </c>
      <c r="AY2173" s="13">
        <f t="shared" si="2894"/>
        <v>3.6067125792049742E-5</v>
      </c>
      <c r="AZ2173" s="13">
        <f t="shared" si="2895"/>
        <v>1.1927217892577104E-5</v>
      </c>
      <c r="BA2173" s="13">
        <f t="shared" si="2896"/>
        <v>2.6295141541954049E-6</v>
      </c>
      <c r="BB2173" s="13">
        <f t="shared" si="2897"/>
        <v>4.3478358172385149E-7</v>
      </c>
      <c r="BC2173" s="13">
        <f t="shared" si="2898"/>
        <v>5.7512301315438629E-8</v>
      </c>
      <c r="BD2173" s="13">
        <f t="shared" si="2899"/>
        <v>2.874687170108844E-5</v>
      </c>
      <c r="BE2173" s="13">
        <f t="shared" si="2900"/>
        <v>2.1153980189662457E-5</v>
      </c>
      <c r="BF2173" s="13">
        <f t="shared" si="2901"/>
        <v>7.783296953450563E-6</v>
      </c>
      <c r="BG2173" s="13">
        <f t="shared" si="2902"/>
        <v>1.9091666886466738E-6</v>
      </c>
      <c r="BH2173" s="13">
        <f t="shared" si="2903"/>
        <v>3.5122495006009699E-7</v>
      </c>
      <c r="BI2173" s="13">
        <f t="shared" si="2904"/>
        <v>5.1691228965308012E-8</v>
      </c>
      <c r="BJ2173" s="14">
        <f t="shared" si="2905"/>
        <v>0.33085909058831758</v>
      </c>
      <c r="BK2173" s="14">
        <f t="shared" si="2906"/>
        <v>0.38311642522425537</v>
      </c>
      <c r="BL2173" s="14">
        <f t="shared" si="2907"/>
        <v>0.27411878210834745</v>
      </c>
      <c r="BM2173" s="14">
        <f t="shared" si="2908"/>
        <v>0.16582225745004989</v>
      </c>
      <c r="BN2173" s="14">
        <f t="shared" si="2909"/>
        <v>0.83415934893504118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1.391</v>
      </c>
      <c r="F2174" s="10">
        <f>VLOOKUP(B2174,home!$B$2:$E$405,3,FALSE)</f>
        <v>0.71889999999999998</v>
      </c>
      <c r="G2174" s="10">
        <f>VLOOKUP(C2174,away!$B$2:$E$405,4,FALSE)</f>
        <v>0.98029999999999995</v>
      </c>
      <c r="H2174" s="10">
        <f>VLOOKUP(A2174,away!$A$2:$E$405,3,FALSE)</f>
        <v>1.016</v>
      </c>
      <c r="I2174" s="10">
        <f>VLOOKUP(C2174,away!$B$2:$E$405,3,FALSE)</f>
        <v>0.62629999999999997</v>
      </c>
      <c r="J2174" s="10">
        <f>VLOOKUP(B2174,home!$B$2:$E$405,4,FALSE)</f>
        <v>0.62629999999999997</v>
      </c>
      <c r="K2174" s="12">
        <f t="shared" si="2854"/>
        <v>0.98029009896999997</v>
      </c>
      <c r="L2174" s="12">
        <f t="shared" si="2855"/>
        <v>0.39852771704000001</v>
      </c>
      <c r="M2174" s="13">
        <f t="shared" si="2856"/>
        <v>0.25187614106464057</v>
      </c>
      <c r="N2174" s="13">
        <f t="shared" si="2857"/>
        <v>0.24691168725243814</v>
      </c>
      <c r="O2174" s="13">
        <f t="shared" si="2858"/>
        <v>0.10037962347533619</v>
      </c>
      <c r="P2174" s="13">
        <f t="shared" si="2859"/>
        <v>9.8401151031208639E-2</v>
      </c>
      <c r="Q2174" s="13">
        <f t="shared" si="2860"/>
        <v>0.12102254116677114</v>
      </c>
      <c r="R2174" s="13">
        <f t="shared" si="2861"/>
        <v>2.0002031090480259E-2</v>
      </c>
      <c r="S2174" s="13">
        <f t="shared" si="2862"/>
        <v>9.6106626885531198E-3</v>
      </c>
      <c r="T2174" s="13">
        <f t="shared" si="2863"/>
        <v>4.8230837041572716E-2</v>
      </c>
      <c r="U2174" s="13">
        <f t="shared" si="2864"/>
        <v>1.9607793037287907E-2</v>
      </c>
      <c r="V2174" s="13">
        <f t="shared" si="2865"/>
        <v>4.171804737611609E-4</v>
      </c>
      <c r="W2174" s="13">
        <f t="shared" si="2866"/>
        <v>3.9545732952658327E-2</v>
      </c>
      <c r="X2174" s="13">
        <f t="shared" si="2867"/>
        <v>1.5760070672296421E-2</v>
      </c>
      <c r="Y2174" s="13">
        <f t="shared" si="2868"/>
        <v>3.1404124927096751E-3</v>
      </c>
      <c r="Z2174" s="13">
        <f t="shared" si="2869"/>
        <v>2.6571212622174003E-3</v>
      </c>
      <c r="AA2174" s="13">
        <f t="shared" si="2870"/>
        <v>2.6047496651143863E-3</v>
      </c>
      <c r="AB2174" s="13">
        <f t="shared" si="2871"/>
        <v>1.276705153503528E-3</v>
      </c>
      <c r="AC2174" s="13">
        <f t="shared" si="2872"/>
        <v>1.0186315839683873E-5</v>
      </c>
      <c r="AD2174" s="13">
        <f t="shared" si="2873"/>
        <v>9.6915726175006555E-3</v>
      </c>
      <c r="AE2174" s="13">
        <f t="shared" si="2874"/>
        <v>3.8623603097799131E-3</v>
      </c>
      <c r="AF2174" s="13">
        <f t="shared" si="2875"/>
        <v>7.6962881832124785E-4</v>
      </c>
      <c r="AG2174" s="13">
        <f t="shared" si="2876"/>
        <v>1.0223947197791996E-4</v>
      </c>
      <c r="AH2174" s="13">
        <f t="shared" si="2877"/>
        <v>2.6473411763248592E-4</v>
      </c>
      <c r="AI2174" s="13">
        <f t="shared" si="2878"/>
        <v>2.5951623437468524E-4</v>
      </c>
      <c r="AJ2174" s="13">
        <f t="shared" si="2879"/>
        <v>1.2720059753974094E-4</v>
      </c>
      <c r="AK2174" s="13">
        <f t="shared" si="2880"/>
        <v>4.1564495450425265E-5</v>
      </c>
      <c r="AL2174" s="13">
        <f t="shared" si="2881"/>
        <v>1.5918065111773944E-7</v>
      </c>
      <c r="AM2174" s="13">
        <f t="shared" si="2882"/>
        <v>1.9001105360769324E-3</v>
      </c>
      <c r="AN2174" s="13">
        <f t="shared" si="2883"/>
        <v>7.5724671406639048E-4</v>
      </c>
      <c r="AO2174" s="13">
        <f t="shared" si="2884"/>
        <v>1.5089190209646009E-4</v>
      </c>
      <c r="AP2174" s="13">
        <f t="shared" si="2885"/>
        <v>2.0044868420775147E-5</v>
      </c>
      <c r="AQ2174" s="13">
        <f t="shared" si="2886"/>
        <v>1.9971089125246772E-6</v>
      </c>
      <c r="AR2174" s="13">
        <f t="shared" si="2887"/>
        <v>2.1100776704534698E-5</v>
      </c>
      <c r="AS2174" s="13">
        <f t="shared" si="2888"/>
        <v>2.0684882484032187E-5</v>
      </c>
      <c r="AT2174" s="13">
        <f t="shared" si="2889"/>
        <v>1.0138592748727367E-5</v>
      </c>
      <c r="AU2174" s="13">
        <f t="shared" si="2890"/>
        <v>3.3129206963554914E-6</v>
      </c>
      <c r="AV2174" s="13">
        <f t="shared" si="2891"/>
        <v>8.119058393275215E-7</v>
      </c>
      <c r="AW2174" s="13">
        <f t="shared" si="2892"/>
        <v>1.727431853528772E-9</v>
      </c>
      <c r="AX2174" s="13">
        <f t="shared" si="2893"/>
        <v>3.1044325757746579E-4</v>
      </c>
      <c r="AY2174" s="13">
        <f t="shared" si="2894"/>
        <v>1.2372024271280812E-4</v>
      </c>
      <c r="AZ2174" s="13">
        <f t="shared" si="2895"/>
        <v>2.4652972939985058E-5</v>
      </c>
      <c r="BA2174" s="13">
        <f t="shared" si="2896"/>
        <v>3.2749643413403812E-6</v>
      </c>
      <c r="BB2174" s="13">
        <f t="shared" si="2897"/>
        <v>3.2629101558544733E-7</v>
      </c>
      <c r="BC2174" s="13">
        <f t="shared" si="2898"/>
        <v>2.6007202706386294E-8</v>
      </c>
      <c r="BD2174" s="13">
        <f t="shared" si="2899"/>
        <v>1.4015407279715037E-6</v>
      </c>
      <c r="BE2174" s="13">
        <f t="shared" si="2900"/>
        <v>1.3739164989336711E-6</v>
      </c>
      <c r="BF2174" s="13">
        <f t="shared" si="2901"/>
        <v>6.7341837035810215E-7</v>
      </c>
      <c r="BG2174" s="13">
        <f t="shared" si="2902"/>
        <v>2.200484536421867E-7</v>
      </c>
      <c r="BH2174" s="13">
        <f t="shared" si="2903"/>
        <v>5.3927830099773656E-8</v>
      </c>
      <c r="BI2174" s="13">
        <f t="shared" si="2904"/>
        <v>1.0572983581148897E-8</v>
      </c>
      <c r="BJ2174" s="14">
        <f t="shared" si="2905"/>
        <v>0.49232981766138911</v>
      </c>
      <c r="BK2174" s="14">
        <f t="shared" si="2906"/>
        <v>0.36043920099736709</v>
      </c>
      <c r="BL2174" s="14">
        <f t="shared" si="2907"/>
        <v>0.14462370037005715</v>
      </c>
      <c r="BM2174" s="14">
        <f t="shared" si="2908"/>
        <v>0.16133294669487486</v>
      </c>
      <c r="BN2174" s="14">
        <f t="shared" si="2909"/>
        <v>0.83859317508087483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1.391</v>
      </c>
      <c r="F2175" s="10">
        <f>VLOOKUP(B2175,home!$B$2:$E$405,3,FALSE)</f>
        <v>1.1383000000000001</v>
      </c>
      <c r="G2175" s="10">
        <f>VLOOKUP(C2175,away!$B$2:$E$405,4,FALSE)</f>
        <v>1.659</v>
      </c>
      <c r="H2175" s="10">
        <f>VLOOKUP(A2175,away!$A$2:$E$405,3,FALSE)</f>
        <v>1.016</v>
      </c>
      <c r="I2175" s="10">
        <f>VLOOKUP(C2175,away!$B$2:$E$405,3,FALSE)</f>
        <v>0.68140000000000001</v>
      </c>
      <c r="J2175" s="10">
        <f>VLOOKUP(B2175,home!$B$2:$E$405,4,FALSE)</f>
        <v>1.0663</v>
      </c>
      <c r="K2175" s="12">
        <f t="shared" si="2854"/>
        <v>2.6268196227000002</v>
      </c>
      <c r="L2175" s="12">
        <f t="shared" si="2855"/>
        <v>0.73820204911999998</v>
      </c>
      <c r="M2175" s="13">
        <f t="shared" si="2856"/>
        <v>3.4561267104328226E-2</v>
      </c>
      <c r="N2175" s="13">
        <f t="shared" si="2857"/>
        <v>9.078621461502541E-2</v>
      </c>
      <c r="O2175" s="13">
        <f t="shared" si="2858"/>
        <v>2.5513198196598745E-2</v>
      </c>
      <c r="P2175" s="13">
        <f t="shared" si="2859"/>
        <v>6.7018569660659846E-2</v>
      </c>
      <c r="Q2175" s="13">
        <f t="shared" si="2860"/>
        <v>0.11923950501070116</v>
      </c>
      <c r="R2175" s="13">
        <f t="shared" si="2861"/>
        <v>9.4169475941669398E-3</v>
      </c>
      <c r="S2175" s="13">
        <f t="shared" si="2862"/>
        <v>3.2489322988379608E-2</v>
      </c>
      <c r="T2175" s="13">
        <f t="shared" si="2863"/>
        <v>8.8022846934954088E-2</v>
      </c>
      <c r="U2175" s="13">
        <f t="shared" si="2864"/>
        <v>2.4736622726295277E-2</v>
      </c>
      <c r="V2175" s="13">
        <f t="shared" si="2865"/>
        <v>7.0000904299140337E-3</v>
      </c>
      <c r="W2175" s="13">
        <f t="shared" si="2866"/>
        <v>0.10440689052104828</v>
      </c>
      <c r="X2175" s="13">
        <f t="shared" si="2867"/>
        <v>7.707338052488534E-2</v>
      </c>
      <c r="Y2175" s="13">
        <f t="shared" si="2868"/>
        <v>2.8447863718037925E-2</v>
      </c>
      <c r="Z2175" s="13">
        <f t="shared" si="2869"/>
        <v>2.3172033368232298E-3</v>
      </c>
      <c r="AA2175" s="13">
        <f t="shared" si="2870"/>
        <v>6.0868751949531789E-3</v>
      </c>
      <c r="AB2175" s="13">
        <f t="shared" si="2871"/>
        <v>7.9945616015144501E-3</v>
      </c>
      <c r="AC2175" s="13">
        <f t="shared" si="2872"/>
        <v>8.4837754698770945E-4</v>
      </c>
      <c r="AD2175" s="13">
        <f t="shared" si="2873"/>
        <v>6.8564517191445074E-2</v>
      </c>
      <c r="AE2175" s="13">
        <f t="shared" si="2874"/>
        <v>5.0614467087648218E-2</v>
      </c>
      <c r="AF2175" s="13">
        <f t="shared" si="2875"/>
        <v>1.8681851659609353E-2</v>
      </c>
      <c r="AG2175" s="13">
        <f t="shared" si="2876"/>
        <v>4.5969937254931661E-3</v>
      </c>
      <c r="AH2175" s="13">
        <f t="shared" si="2877"/>
        <v>4.2764106286765242E-4</v>
      </c>
      <c r="AI2175" s="13">
        <f t="shared" si="2878"/>
        <v>1.123335935413034E-3</v>
      </c>
      <c r="AJ2175" s="13">
        <f t="shared" si="2879"/>
        <v>1.4754004390135089E-3</v>
      </c>
      <c r="AK2175" s="13">
        <f t="shared" si="2880"/>
        <v>1.2918702748469602E-3</v>
      </c>
      <c r="AL2175" s="13">
        <f t="shared" si="2881"/>
        <v>6.5804357878088474E-5</v>
      </c>
      <c r="AM2175" s="13">
        <f t="shared" si="2882"/>
        <v>3.6021323835887881E-2</v>
      </c>
      <c r="AN2175" s="13">
        <f t="shared" si="2883"/>
        <v>2.6591015067667527E-2</v>
      </c>
      <c r="AO2175" s="13">
        <f t="shared" si="2884"/>
        <v>9.8147709055664816E-3</v>
      </c>
      <c r="AP2175" s="13">
        <f t="shared" si="2885"/>
        <v>2.415094664710845E-3</v>
      </c>
      <c r="AQ2175" s="13">
        <f t="shared" si="2886"/>
        <v>4.457069575770813E-4</v>
      </c>
      <c r="AR2175" s="13">
        <f t="shared" si="2887"/>
        <v>6.3137101779351171E-5</v>
      </c>
      <c r="AS2175" s="13">
        <f t="shared" si="2888"/>
        <v>1.6584977787440676E-4</v>
      </c>
      <c r="AT2175" s="13">
        <f t="shared" si="2889"/>
        <v>2.1782872547046402E-4</v>
      </c>
      <c r="AU2175" s="13">
        <f t="shared" si="2890"/>
        <v>1.9073225681784877E-4</v>
      </c>
      <c r="AV2175" s="13">
        <f t="shared" si="2891"/>
        <v>1.2525480872274528E-4</v>
      </c>
      <c r="AW2175" s="13">
        <f t="shared" si="2892"/>
        <v>3.5445218110100337E-6</v>
      </c>
      <c r="AX2175" s="13">
        <f t="shared" si="2893"/>
        <v>1.5770253381290251E-2</v>
      </c>
      <c r="AY2175" s="13">
        <f t="shared" si="2894"/>
        <v>1.1641633361210071E-2</v>
      </c>
      <c r="AZ2175" s="13">
        <f t="shared" si="2895"/>
        <v>4.2969388011745132E-3</v>
      </c>
      <c r="BA2175" s="13">
        <f t="shared" si="2896"/>
        <v>1.057336342656754E-3</v>
      </c>
      <c r="BB2175" s="13">
        <f t="shared" si="2897"/>
        <v>1.9513196368956557E-4</v>
      </c>
      <c r="BC2175" s="13">
        <f t="shared" si="2898"/>
        <v>2.8809363088889353E-5</v>
      </c>
      <c r="BD2175" s="13">
        <f t="shared" si="2899"/>
        <v>7.7679896515025004E-6</v>
      </c>
      <c r="BE2175" s="13">
        <f t="shared" si="2900"/>
        <v>2.0405107645497305E-5</v>
      </c>
      <c r="BF2175" s="13">
        <f t="shared" si="2901"/>
        <v>2.6800268583249067E-5</v>
      </c>
      <c r="BG2175" s="13">
        <f t="shared" si="2902"/>
        <v>2.3466490469369663E-5</v>
      </c>
      <c r="BH2175" s="13">
        <f t="shared" si="2903"/>
        <v>1.5410559410210693E-5</v>
      </c>
      <c r="BI2175" s="13">
        <f t="shared" si="2904"/>
        <v>8.0961519711051168E-6</v>
      </c>
      <c r="BJ2175" s="14">
        <f t="shared" si="2905"/>
        <v>0.75871254563336765</v>
      </c>
      <c r="BK2175" s="14">
        <f t="shared" si="2906"/>
        <v>0.15362506544935761</v>
      </c>
      <c r="BL2175" s="14">
        <f t="shared" si="2907"/>
        <v>7.8931202264065484E-2</v>
      </c>
      <c r="BM2175" s="14">
        <f t="shared" si="2908"/>
        <v>0.63541222566273448</v>
      </c>
      <c r="BN2175" s="14">
        <f t="shared" si="2909"/>
        <v>0.34653570218148039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1.391</v>
      </c>
      <c r="F2176" s="10">
        <f>VLOOKUP(B2176,home!$B$2:$E$405,3,FALSE)</f>
        <v>0.65359999999999996</v>
      </c>
      <c r="G2176" s="10">
        <f>VLOOKUP(C2176,away!$B$2:$E$405,4,FALSE)</f>
        <v>1.3070999999999999</v>
      </c>
      <c r="H2176" s="10">
        <f>VLOOKUP(A2176,away!$A$2:$E$405,3,FALSE)</f>
        <v>1.016</v>
      </c>
      <c r="I2176" s="10">
        <f>VLOOKUP(C2176,away!$B$2:$E$405,3,FALSE)</f>
        <v>1.7000999999999999</v>
      </c>
      <c r="J2176" s="10">
        <f>VLOOKUP(B2176,home!$B$2:$E$405,4,FALSE)</f>
        <v>0.80530000000000002</v>
      </c>
      <c r="K2176" s="12">
        <f t="shared" si="2854"/>
        <v>1.1883598989599997</v>
      </c>
      <c r="L2176" s="12">
        <f t="shared" si="2855"/>
        <v>1.3909959784799999</v>
      </c>
      <c r="M2176" s="13">
        <f t="shared" si="2856"/>
        <v>7.5822827490758679E-2</v>
      </c>
      <c r="N2176" s="13">
        <f t="shared" si="2857"/>
        <v>9.0104807615779478E-2</v>
      </c>
      <c r="O2176" s="13">
        <f t="shared" si="2858"/>
        <v>0.10546924811662811</v>
      </c>
      <c r="P2176" s="13">
        <f t="shared" si="2859"/>
        <v>0.12533542503526332</v>
      </c>
      <c r="Q2176" s="13">
        <f t="shared" si="2860"/>
        <v>5.3538470037048966E-2</v>
      </c>
      <c r="R2176" s="13">
        <f t="shared" si="2861"/>
        <v>7.3353649991769521E-2</v>
      </c>
      <c r="S2176" s="13">
        <f t="shared" si="2862"/>
        <v>5.1794984731625623E-2</v>
      </c>
      <c r="T2176" s="13">
        <f t="shared" si="2863"/>
        <v>7.4471796515507088E-2</v>
      </c>
      <c r="U2176" s="13">
        <f t="shared" si="2864"/>
        <v>8.7170536092566406E-2</v>
      </c>
      <c r="V2176" s="13">
        <f t="shared" si="2865"/>
        <v>9.5130342974357462E-3</v>
      </c>
      <c r="W2176" s="13">
        <f t="shared" si="2866"/>
        <v>2.1207656947900159E-2</v>
      </c>
      <c r="X2176" s="13">
        <f t="shared" si="2867"/>
        <v>2.9499765527512555E-2</v>
      </c>
      <c r="Y2176" s="13">
        <f t="shared" si="2868"/>
        <v>2.0517027607436452E-2</v>
      </c>
      <c r="Z2176" s="13">
        <f t="shared" si="2869"/>
        <v>3.4011544048460289E-2</v>
      </c>
      <c r="AA2176" s="13">
        <f t="shared" si="2870"/>
        <v>4.0417955048901853E-2</v>
      </c>
      <c r="AB2176" s="13">
        <f t="shared" si="2871"/>
        <v>2.4015538489041414E-2</v>
      </c>
      <c r="AC2176" s="13">
        <f t="shared" si="2872"/>
        <v>9.828176392438243E-4</v>
      </c>
      <c r="AD2176" s="13">
        <f t="shared" si="2873"/>
        <v>6.3005822669462419E-3</v>
      </c>
      <c r="AE2176" s="13">
        <f t="shared" si="2874"/>
        <v>8.764084595404625E-3</v>
      </c>
      <c r="AF2176" s="13">
        <f t="shared" si="2875"/>
        <v>6.0954032136331764E-3</v>
      </c>
      <c r="AG2176" s="13">
        <f t="shared" si="2876"/>
        <v>2.8262271191259384E-3</v>
      </c>
      <c r="AH2176" s="13">
        <f t="shared" si="2877"/>
        <v>1.1827480248325912E-2</v>
      </c>
      <c r="AI2176" s="13">
        <f t="shared" si="2878"/>
        <v>1.4055303232851975E-2</v>
      </c>
      <c r="AJ2176" s="13">
        <f t="shared" si="2879"/>
        <v>8.3513793648220657E-3</v>
      </c>
      <c r="AK2176" s="13">
        <f t="shared" si="2880"/>
        <v>3.3081481127188593E-3</v>
      </c>
      <c r="AL2176" s="13">
        <f t="shared" si="2881"/>
        <v>6.4984053284898751E-5</v>
      </c>
      <c r="AM2176" s="13">
        <f t="shared" si="2882"/>
        <v>1.4974718612274802E-3</v>
      </c>
      <c r="AN2176" s="13">
        <f t="shared" si="2883"/>
        <v>2.0829773368543857E-3</v>
      </c>
      <c r="AO2176" s="13">
        <f t="shared" si="2884"/>
        <v>1.4487065494147155E-3</v>
      </c>
      <c r="AP2176" s="13">
        <f t="shared" si="2885"/>
        <v>6.7171499474450217E-4</v>
      </c>
      <c r="AQ2176" s="13">
        <f t="shared" si="2886"/>
        <v>2.3358821409357925E-4</v>
      </c>
      <c r="AR2176" s="13">
        <f t="shared" si="2887"/>
        <v>3.2903954921945926E-3</v>
      </c>
      <c r="AS2176" s="13">
        <f t="shared" si="2888"/>
        <v>3.9101740546428048E-3</v>
      </c>
      <c r="AT2176" s="13">
        <f t="shared" si="2889"/>
        <v>2.3233470222456683E-3</v>
      </c>
      <c r="AU2176" s="13">
        <f t="shared" si="2890"/>
        <v>9.2032414420162637E-4</v>
      </c>
      <c r="AV2176" s="13">
        <f t="shared" si="2891"/>
        <v>2.7341907675347316E-4</v>
      </c>
      <c r="AW2176" s="13">
        <f t="shared" si="2892"/>
        <v>2.9838580457586697E-6</v>
      </c>
      <c r="AX2176" s="13">
        <f t="shared" si="2893"/>
        <v>2.9658925161728846E-4</v>
      </c>
      <c r="AY2176" s="13">
        <f t="shared" si="2894"/>
        <v>4.1255445626004112E-4</v>
      </c>
      <c r="AZ2176" s="13">
        <f t="shared" si="2895"/>
        <v>2.8693079478086018E-4</v>
      </c>
      <c r="BA2176" s="13">
        <f t="shared" si="2896"/>
        <v>1.3303986054741555E-4</v>
      </c>
      <c r="BB2176" s="13">
        <f t="shared" si="2897"/>
        <v>4.6264477749748768E-5</v>
      </c>
      <c r="BC2176" s="13">
        <f t="shared" si="2898"/>
        <v>1.2870740499275585E-5</v>
      </c>
      <c r="BD2176" s="13">
        <f t="shared" si="2899"/>
        <v>7.6282114954190025E-4</v>
      </c>
      <c r="BE2176" s="13">
        <f t="shared" si="2900"/>
        <v>9.0650606419416351E-4</v>
      </c>
      <c r="BF2176" s="13">
        <f t="shared" si="2901"/>
        <v>5.386277274262017E-4</v>
      </c>
      <c r="BG2176" s="13">
        <f t="shared" si="2902"/>
        <v>2.1336119724708511E-4</v>
      </c>
      <c r="BH2176" s="13">
        <f t="shared" si="2903"/>
        <v>6.3387472700632646E-5</v>
      </c>
      <c r="BI2176" s="13">
        <f t="shared" si="2904"/>
        <v>1.5065426130770709E-5</v>
      </c>
      <c r="BJ2176" s="14">
        <f t="shared" si="2905"/>
        <v>0.32044852998408396</v>
      </c>
      <c r="BK2176" s="14">
        <f t="shared" si="2906"/>
        <v>0.26392662770387221</v>
      </c>
      <c r="BL2176" s="14">
        <f t="shared" si="2907"/>
        <v>0.38118666752490504</v>
      </c>
      <c r="BM2176" s="14">
        <f t="shared" si="2908"/>
        <v>0.47553937037585914</v>
      </c>
      <c r="BN2176" s="14">
        <f t="shared" si="2909"/>
        <v>0.52362442828724798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1.2153</v>
      </c>
      <c r="F2181" s="10">
        <f>VLOOKUP(B2181,home!$B$2:$E$405,3,FALSE)</f>
        <v>0.73140000000000005</v>
      </c>
      <c r="G2181" s="10">
        <f>VLOOKUP(C2181,away!$B$2:$E$405,4,FALSE)</f>
        <v>0.73140000000000005</v>
      </c>
      <c r="H2181" s="10">
        <f>VLOOKUP(A2181,away!$A$2:$E$405,3,FALSE)</f>
        <v>0.91669999999999996</v>
      </c>
      <c r="I2181" s="10">
        <f>VLOOKUP(C2181,away!$B$2:$E$405,3,FALSE)</f>
        <v>0.60599999999999998</v>
      </c>
      <c r="J2181" s="10">
        <f>VLOOKUP(B2181,home!$B$2:$E$405,4,FALSE)</f>
        <v>1.0909</v>
      </c>
      <c r="K2181" s="12">
        <f t="shared" si="2854"/>
        <v>0.65011982518800004</v>
      </c>
      <c r="L2181" s="12">
        <f t="shared" si="2855"/>
        <v>0.60601698617999988</v>
      </c>
      <c r="M2181" s="13">
        <f t="shared" si="2856"/>
        <v>0.28475195489713973</v>
      </c>
      <c r="N2181" s="13">
        <f t="shared" si="2857"/>
        <v>0.18512289113966976</v>
      </c>
      <c r="O2181" s="13">
        <f t="shared" si="2858"/>
        <v>0.1725645215156279</v>
      </c>
      <c r="P2181" s="13">
        <f t="shared" si="2859"/>
        <v>0.11218761656139088</v>
      </c>
      <c r="Q2181" s="13">
        <f t="shared" si="2860"/>
        <v>6.0176030813009637E-2</v>
      </c>
      <c r="R2181" s="13">
        <f t="shared" si="2861"/>
        <v>5.2288515625247271E-2</v>
      </c>
      <c r="S2181" s="13">
        <f t="shared" si="2862"/>
        <v>1.1050021864004493E-2</v>
      </c>
      <c r="T2181" s="13">
        <f t="shared" si="2863"/>
        <v>3.6467696833574911E-2</v>
      </c>
      <c r="U2181" s="13">
        <f t="shared" si="2864"/>
        <v>3.3993800637625762E-2</v>
      </c>
      <c r="V2181" s="13">
        <f t="shared" si="2865"/>
        <v>4.8372533613284081E-4</v>
      </c>
      <c r="W2181" s="13">
        <f t="shared" si="2866"/>
        <v>1.3040543544220511E-2</v>
      </c>
      <c r="X2181" s="13">
        <f t="shared" si="2867"/>
        <v>7.9027908968175679E-3</v>
      </c>
      <c r="Y2181" s="13">
        <f t="shared" si="2868"/>
        <v>2.39461276085006E-3</v>
      </c>
      <c r="Z2181" s="13">
        <f t="shared" si="2869"/>
        <v>1.0562576217012728E-2</v>
      </c>
      <c r="AA2181" s="13">
        <f t="shared" si="2870"/>
        <v>6.8669402037392418E-3</v>
      </c>
      <c r="AB2181" s="13">
        <f t="shared" si="2871"/>
        <v>2.2321669824157029E-3</v>
      </c>
      <c r="AC2181" s="13">
        <f t="shared" si="2872"/>
        <v>1.191124231058926E-5</v>
      </c>
      <c r="AD2181" s="13">
        <f t="shared" si="2873"/>
        <v>2.1194789723312847E-3</v>
      </c>
      <c r="AE2181" s="13">
        <f t="shared" si="2874"/>
        <v>1.2844402590840886E-3</v>
      </c>
      <c r="AF2181" s="13">
        <f t="shared" si="2875"/>
        <v>3.8919630736919874E-4</v>
      </c>
      <c r="AG2181" s="13">
        <f t="shared" si="2876"/>
        <v>7.8619857741422242E-5</v>
      </c>
      <c r="AH2181" s="13">
        <f t="shared" si="2877"/>
        <v>1.6002751513326495E-3</v>
      </c>
      <c r="AI2181" s="13">
        <f t="shared" si="2878"/>
        <v>1.0403706016370825E-3</v>
      </c>
      <c r="AJ2181" s="13">
        <f t="shared" si="2879"/>
        <v>3.3818277683351724E-4</v>
      </c>
      <c r="AK2181" s="13">
        <f t="shared" si="2880"/>
        <v>7.3286442585532896E-5</v>
      </c>
      <c r="AL2181" s="13">
        <f t="shared" si="2881"/>
        <v>1.8771339225297478E-7</v>
      </c>
      <c r="AM2181" s="13">
        <f t="shared" si="2882"/>
        <v>2.755830597963315E-4</v>
      </c>
      <c r="AN2181" s="13">
        <f t="shared" si="2883"/>
        <v>1.6700801534003551E-4</v>
      </c>
      <c r="AO2181" s="13">
        <f t="shared" si="2884"/>
        <v>5.0604847062135744E-5</v>
      </c>
      <c r="AP2181" s="13">
        <f t="shared" si="2885"/>
        <v>1.0222465634231776E-5</v>
      </c>
      <c r="AQ2181" s="13">
        <f t="shared" si="2886"/>
        <v>1.5487469537464404E-6</v>
      </c>
      <c r="AR2181" s="13">
        <f t="shared" si="2887"/>
        <v>1.9395878485387117E-4</v>
      </c>
      <c r="AS2181" s="13">
        <f t="shared" si="2888"/>
        <v>1.2609645130287565E-4</v>
      </c>
      <c r="AT2181" s="13">
        <f t="shared" si="2889"/>
        <v>4.098890143892634E-5</v>
      </c>
      <c r="AU2181" s="13">
        <f t="shared" si="2890"/>
        <v>8.8825658127076532E-6</v>
      </c>
      <c r="AV2181" s="13">
        <f t="shared" si="2891"/>
        <v>1.4436830333446008E-6</v>
      </c>
      <c r="AW2181" s="13">
        <f t="shared" si="2892"/>
        <v>2.0543335769314859E-9</v>
      </c>
      <c r="AX2181" s="13">
        <f t="shared" si="2893"/>
        <v>2.9860335109927524E-5</v>
      </c>
      <c r="AY2181" s="13">
        <f t="shared" si="2894"/>
        <v>1.8095870289643115E-5</v>
      </c>
      <c r="AZ2181" s="13">
        <f t="shared" si="2895"/>
        <v>5.4832023876168591E-6</v>
      </c>
      <c r="BA2181" s="13">
        <f t="shared" si="2896"/>
        <v>1.1076379285195164E-6</v>
      </c>
      <c r="BB2181" s="13">
        <f t="shared" si="2897"/>
        <v>1.6781184980501387E-7</v>
      </c>
      <c r="BC2181" s="13">
        <f t="shared" si="2898"/>
        <v>2.0339366292825069E-8</v>
      </c>
      <c r="BD2181" s="13">
        <f t="shared" si="2899"/>
        <v>1.9590386373379655E-5</v>
      </c>
      <c r="BE2181" s="13">
        <f t="shared" si="2900"/>
        <v>1.273609856442696E-5</v>
      </c>
      <c r="BF2181" s="13">
        <f t="shared" si="2901"/>
        <v>4.1399950861411965E-6</v>
      </c>
      <c r="BG2181" s="13">
        <f t="shared" si="2902"/>
        <v>8.9716429389376484E-7</v>
      </c>
      <c r="BH2181" s="13">
        <f t="shared" si="2903"/>
        <v>1.4581607347778245E-7</v>
      </c>
      <c r="BI2181" s="13">
        <f t="shared" si="2904"/>
        <v>1.8959584039795307E-8</v>
      </c>
      <c r="BJ2181" s="14">
        <f t="shared" si="2905"/>
        <v>0.3095360037163869</v>
      </c>
      <c r="BK2181" s="14">
        <f t="shared" si="2906"/>
        <v>0.40850351348466046</v>
      </c>
      <c r="BL2181" s="14">
        <f t="shared" si="2907"/>
        <v>0.27140695874346177</v>
      </c>
      <c r="BM2181" s="14">
        <f t="shared" si="2908"/>
        <v>0.1328994277934803</v>
      </c>
      <c r="BN2181" s="14">
        <f t="shared" si="2909"/>
        <v>0.8670915305520851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1.2153</v>
      </c>
      <c r="F2182" s="10">
        <f>VLOOKUP(B2182,home!$B$2:$E$405,3,FALSE)</f>
        <v>1.5543</v>
      </c>
      <c r="G2182" s="10">
        <f>VLOOKUP(C2182,away!$B$2:$E$405,4,FALSE)</f>
        <v>2.1941999999999999</v>
      </c>
      <c r="H2182" s="10">
        <f>VLOOKUP(A2182,away!$A$2:$E$405,3,FALSE)</f>
        <v>0.91669999999999996</v>
      </c>
      <c r="I2182" s="10">
        <f>VLOOKUP(C2182,away!$B$2:$E$405,3,FALSE)</f>
        <v>0.72719999999999996</v>
      </c>
      <c r="J2182" s="10">
        <f>VLOOKUP(B2182,home!$B$2:$E$405,4,FALSE)</f>
        <v>0.48480000000000001</v>
      </c>
      <c r="K2182" s="12">
        <f t="shared" si="2854"/>
        <v>4.1447138814180002</v>
      </c>
      <c r="L2182" s="12">
        <f t="shared" si="2855"/>
        <v>0.32317943155200002</v>
      </c>
      <c r="M2182" s="13">
        <f t="shared" si="2856"/>
        <v>1.1471457182523272E-2</v>
      </c>
      <c r="N2182" s="13">
        <f t="shared" si="2857"/>
        <v>4.7545907824496428E-2</v>
      </c>
      <c r="O2182" s="13">
        <f t="shared" si="2858"/>
        <v>3.7073390113209785E-3</v>
      </c>
      <c r="P2182" s="13">
        <f t="shared" si="2859"/>
        <v>1.5365859463344546E-2</v>
      </c>
      <c r="Q2182" s="13">
        <f t="shared" si="2860"/>
        <v>9.8532092082405529E-2</v>
      </c>
      <c r="R2182" s="13">
        <f t="shared" si="2861"/>
        <v>5.9906785712463364E-4</v>
      </c>
      <c r="S2182" s="13">
        <f t="shared" si="2862"/>
        <v>5.1455894680705284E-3</v>
      </c>
      <c r="T2182" s="13">
        <f t="shared" si="2863"/>
        <v>3.1843545508821139E-2</v>
      </c>
      <c r="U2182" s="13">
        <f t="shared" si="2864"/>
        <v>2.4829648633358046E-3</v>
      </c>
      <c r="V2182" s="13">
        <f t="shared" si="2865"/>
        <v>7.658273861270114E-4</v>
      </c>
      <c r="W2182" s="13">
        <f t="shared" si="2866"/>
        <v>0.13612910993970098</v>
      </c>
      <c r="X2182" s="13">
        <f t="shared" si="2867"/>
        <v>4.3994128367992269E-2</v>
      </c>
      <c r="Y2182" s="13">
        <f t="shared" si="2868"/>
        <v>7.1089986987967289E-3</v>
      </c>
      <c r="Z2182" s="13">
        <f t="shared" si="2869"/>
        <v>6.4535469842204603E-5</v>
      </c>
      <c r="AA2182" s="13">
        <f t="shared" si="2870"/>
        <v>2.6748105769881819E-4</v>
      </c>
      <c r="AB2182" s="13">
        <f t="shared" si="2871"/>
        <v>5.5431622643033033E-4</v>
      </c>
      <c r="AC2182" s="13">
        <f t="shared" si="2872"/>
        <v>6.4113454600693895E-5</v>
      </c>
      <c r="AD2182" s="13">
        <f t="shared" si="2873"/>
        <v>0.14105405290803893</v>
      </c>
      <c r="AE2182" s="13">
        <f t="shared" si="2874"/>
        <v>4.5585768636925747E-2</v>
      </c>
      <c r="AF2182" s="13">
        <f t="shared" si="2875"/>
        <v>7.366191397471326E-3</v>
      </c>
      <c r="AG2182" s="13">
        <f t="shared" si="2876"/>
        <v>7.9353384951267171E-4</v>
      </c>
      <c r="AH2182" s="13">
        <f t="shared" si="2877"/>
        <v>5.2141341146362315E-6</v>
      </c>
      <c r="AI2182" s="13">
        <f t="shared" si="2878"/>
        <v>2.1611094044507943E-5</v>
      </c>
      <c r="AJ2182" s="13">
        <f t="shared" si="2879"/>
        <v>4.4785900739450968E-5</v>
      </c>
      <c r="AK2182" s="13">
        <f t="shared" si="2880"/>
        <v>6.1874914828870383E-5</v>
      </c>
      <c r="AL2182" s="13">
        <f t="shared" si="2881"/>
        <v>3.4351637021482125E-6</v>
      </c>
      <c r="AM2182" s="13">
        <f t="shared" si="2882"/>
        <v>0.11692573822364359</v>
      </c>
      <c r="AN2182" s="13">
        <f t="shared" si="2883"/>
        <v>3.7787993612915093E-2</v>
      </c>
      <c r="AO2182" s="13">
        <f t="shared" si="2884"/>
        <v>6.1061511476562524E-3</v>
      </c>
      <c r="AP2182" s="13">
        <f t="shared" si="2885"/>
        <v>6.5779415229004663E-4</v>
      </c>
      <c r="AQ2182" s="13">
        <f t="shared" si="2886"/>
        <v>5.3146385053831745E-5</v>
      </c>
      <c r="AR2182" s="13">
        <f t="shared" si="2887"/>
        <v>3.3702017984080582E-7</v>
      </c>
      <c r="AS2182" s="13">
        <f t="shared" si="2888"/>
        <v>1.3968522177041788E-6</v>
      </c>
      <c r="AT2182" s="13">
        <f t="shared" si="2889"/>
        <v>2.8947763885040139E-6</v>
      </c>
      <c r="AU2182" s="13">
        <f t="shared" si="2890"/>
        <v>3.9993399603445519E-6</v>
      </c>
      <c r="AV2182" s="13">
        <f t="shared" si="2891"/>
        <v>4.1440299625374446E-6</v>
      </c>
      <c r="AW2182" s="13">
        <f t="shared" si="2892"/>
        <v>1.2781540653694109E-7</v>
      </c>
      <c r="AX2182" s="13">
        <f t="shared" si="2893"/>
        <v>8.0770621718430441E-2</v>
      </c>
      <c r="AY2182" s="13">
        <f t="shared" si="2894"/>
        <v>2.6103403613063975E-2</v>
      </c>
      <c r="AZ2182" s="13">
        <f t="shared" si="2895"/>
        <v>4.2180415706212192E-3</v>
      </c>
      <c r="BA2182" s="13">
        <f t="shared" si="2896"/>
        <v>4.5439475901869018E-4</v>
      </c>
      <c r="BB2182" s="13">
        <f t="shared" si="2897"/>
        <v>3.6712759979967077E-5</v>
      </c>
      <c r="BC2182" s="13">
        <f t="shared" si="2898"/>
        <v>2.3729617802061566E-6</v>
      </c>
      <c r="BD2182" s="13">
        <f t="shared" si="2899"/>
        <v>1.815299835708405E-8</v>
      </c>
      <c r="BE2182" s="13">
        <f t="shared" si="2900"/>
        <v>7.5238984279964411E-8</v>
      </c>
      <c r="BF2182" s="13">
        <f t="shared" si="2901"/>
        <v>1.5592203128447961E-7</v>
      </c>
      <c r="BG2182" s="13">
        <f t="shared" si="2902"/>
        <v>2.1541740249455814E-7</v>
      </c>
      <c r="BH2182" s="13">
        <f t="shared" si="2903"/>
        <v>2.2321087460455091E-7</v>
      </c>
      <c r="BI2182" s="13">
        <f t="shared" si="2904"/>
        <v>1.8502904209138697E-7</v>
      </c>
      <c r="BJ2182" s="14">
        <f t="shared" si="2905"/>
        <v>0.83306970011861492</v>
      </c>
      <c r="BK2182" s="14">
        <f t="shared" si="2906"/>
        <v>5.8919685731432164E-2</v>
      </c>
      <c r="BL2182" s="14">
        <f t="shared" si="2907"/>
        <v>7.7583000496800744E-3</v>
      </c>
      <c r="BM2182" s="14">
        <f t="shared" si="2908"/>
        <v>0.69648722215069647</v>
      </c>
      <c r="BN2182" s="14">
        <f t="shared" si="2909"/>
        <v>0.17722172342121537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1.5221</v>
      </c>
      <c r="F2183" s="10">
        <f>VLOOKUP(B2183,home!$B$2:$E$405,3,FALSE)</f>
        <v>0.80300000000000005</v>
      </c>
      <c r="G2183" s="10">
        <f>VLOOKUP(C2183,away!$B$2:$E$405,4,FALSE)</f>
        <v>1.0676000000000001</v>
      </c>
      <c r="H2183" s="10">
        <f>VLOOKUP(A2183,away!$A$2:$E$405,3,FALSE)</f>
        <v>1.1471</v>
      </c>
      <c r="I2183" s="10">
        <f>VLOOKUP(C2183,away!$B$2:$E$405,3,FALSE)</f>
        <v>0.65380000000000005</v>
      </c>
      <c r="J2183" s="10">
        <f>VLOOKUP(B2183,home!$B$2:$E$405,4,FALSE)</f>
        <v>1.1624000000000001</v>
      </c>
      <c r="K2183" s="12">
        <f t="shared" si="2854"/>
        <v>1.3048701498800002</v>
      </c>
      <c r="L2183" s="12">
        <f t="shared" si="2855"/>
        <v>0.8717697543520001</v>
      </c>
      <c r="M2183" s="13">
        <f t="shared" si="2856"/>
        <v>0.11342199985770063</v>
      </c>
      <c r="N2183" s="13">
        <f t="shared" si="2857"/>
        <v>0.14800098195400718</v>
      </c>
      <c r="O2183" s="13">
        <f t="shared" si="2858"/>
        <v>9.8877868954060269E-2</v>
      </c>
      <c r="P2183" s="13">
        <f t="shared" si="2859"/>
        <v>0.12902277968189965</v>
      </c>
      <c r="Q2183" s="13">
        <f t="shared" si="2860"/>
        <v>9.6561031752356294E-2</v>
      </c>
      <c r="R2183" s="13">
        <f t="shared" si="2861"/>
        <v>4.3099367764465192E-2</v>
      </c>
      <c r="S2183" s="13">
        <f t="shared" si="2862"/>
        <v>3.6692347379100196E-2</v>
      </c>
      <c r="T2183" s="13">
        <f t="shared" si="2863"/>
        <v>8.4178986930727326E-2</v>
      </c>
      <c r="U2183" s="13">
        <f t="shared" si="2864"/>
        <v>5.6239078474550945E-2</v>
      </c>
      <c r="V2183" s="13">
        <f t="shared" si="2865"/>
        <v>4.6376939001103465E-3</v>
      </c>
      <c r="W2183" s="13">
        <f t="shared" si="2866"/>
        <v>4.1999869325088215E-2</v>
      </c>
      <c r="X2183" s="13">
        <f t="shared" si="2867"/>
        <v>3.6614215764348257E-2</v>
      </c>
      <c r="Y2183" s="13">
        <f t="shared" si="2868"/>
        <v>1.5959582941338504E-2</v>
      </c>
      <c r="Z2183" s="13">
        <f t="shared" si="2869"/>
        <v>1.2524241749584776E-2</v>
      </c>
      <c r="AA2183" s="13">
        <f t="shared" si="2870"/>
        <v>1.6342509208914044E-2</v>
      </c>
      <c r="AB2183" s="13">
        <f t="shared" si="2871"/>
        <v>1.0662426220425477E-2</v>
      </c>
      <c r="AC2183" s="13">
        <f t="shared" si="2872"/>
        <v>3.2972447973978836E-4</v>
      </c>
      <c r="AD2183" s="13">
        <f t="shared" si="2873"/>
        <v>1.3701093945292071E-2</v>
      </c>
      <c r="AE2183" s="13">
        <f t="shared" si="2874"/>
        <v>1.1944199303040946E-2</v>
      </c>
      <c r="AF2183" s="13">
        <f t="shared" si="2875"/>
        <v>5.206295846171668E-3</v>
      </c>
      <c r="AG2183" s="13">
        <f t="shared" si="2876"/>
        <v>1.5128970836336378E-3</v>
      </c>
      <c r="AH2183" s="13">
        <f t="shared" si="2877"/>
        <v>2.7295637883701456E-3</v>
      </c>
      <c r="AI2183" s="13">
        <f t="shared" si="2878"/>
        <v>3.5617263096375733E-3</v>
      </c>
      <c r="AJ2183" s="13">
        <f t="shared" si="2879"/>
        <v>2.3237951717441602E-3</v>
      </c>
      <c r="AK2183" s="13">
        <f t="shared" si="2880"/>
        <v>1.0107503180147414E-3</v>
      </c>
      <c r="AL2183" s="13">
        <f t="shared" si="2881"/>
        <v>1.5003074873858299E-5</v>
      </c>
      <c r="AM2183" s="13">
        <f t="shared" si="2882"/>
        <v>3.5756297019826446E-3</v>
      </c>
      <c r="AN2183" s="13">
        <f t="shared" si="2883"/>
        <v>3.1171258269511253E-3</v>
      </c>
      <c r="AO2183" s="13">
        <f t="shared" si="2884"/>
        <v>1.3587080082227288E-3</v>
      </c>
      <c r="AP2183" s="13">
        <f t="shared" si="2885"/>
        <v>3.9482684885480787E-4</v>
      </c>
      <c r="AQ2183" s="13">
        <f t="shared" si="2886"/>
        <v>8.6049526259432518E-5</v>
      </c>
      <c r="AR2183" s="13">
        <f t="shared" si="2887"/>
        <v>4.7591023065511145E-4</v>
      </c>
      <c r="AS2183" s="13">
        <f t="shared" si="2888"/>
        <v>6.2100105400436081E-4</v>
      </c>
      <c r="AT2183" s="13">
        <f t="shared" si="2889"/>
        <v>4.051628692071542E-4</v>
      </c>
      <c r="AU2183" s="13">
        <f t="shared" si="2890"/>
        <v>1.7622831128938346E-4</v>
      </c>
      <c r="AV2183" s="13">
        <f t="shared" si="2891"/>
        <v>5.7488765741319287E-5</v>
      </c>
      <c r="AW2183" s="13">
        <f t="shared" si="2892"/>
        <v>4.7407479893902639E-7</v>
      </c>
      <c r="AX2183" s="13">
        <f t="shared" si="2893"/>
        <v>7.7762207752357854E-4</v>
      </c>
      <c r="AY2183" s="13">
        <f t="shared" si="2894"/>
        <v>6.7790740750142198E-4</v>
      </c>
      <c r="AZ2183" s="13">
        <f t="shared" si="2895"/>
        <v>2.9548958705545797E-4</v>
      </c>
      <c r="BA2183" s="13">
        <f t="shared" si="2896"/>
        <v>8.5866294906970176E-5</v>
      </c>
      <c r="BB2183" s="13">
        <f t="shared" si="2897"/>
        <v>1.8713909704541445E-5</v>
      </c>
      <c r="BC2183" s="13">
        <f t="shared" si="2898"/>
        <v>3.2628440932187218E-6</v>
      </c>
      <c r="BD2183" s="13">
        <f t="shared" si="2899"/>
        <v>6.9147357478635012E-5</v>
      </c>
      <c r="BE2183" s="13">
        <f t="shared" si="2900"/>
        <v>9.0228322716952422E-5</v>
      </c>
      <c r="BF2183" s="13">
        <f t="shared" si="2901"/>
        <v>5.886812249354537E-5</v>
      </c>
      <c r="BG2183" s="13">
        <f t="shared" si="2902"/>
        <v>2.5605085273768925E-5</v>
      </c>
      <c r="BH2183" s="13">
        <f t="shared" si="2903"/>
        <v>8.3528278647182612E-6</v>
      </c>
      <c r="BI2183" s="13">
        <f t="shared" si="2904"/>
        <v>2.1798711495513515E-6</v>
      </c>
      <c r="BJ2183" s="14">
        <f t="shared" si="2905"/>
        <v>0.46607035687906007</v>
      </c>
      <c r="BK2183" s="14">
        <f t="shared" si="2906"/>
        <v>0.28479745578092586</v>
      </c>
      <c r="BL2183" s="14">
        <f t="shared" si="2907"/>
        <v>0.23683725902805708</v>
      </c>
      <c r="BM2183" s="14">
        <f t="shared" si="2908"/>
        <v>0.37056785014043597</v>
      </c>
      <c r="BN2183" s="14">
        <f t="shared" si="2909"/>
        <v>0.62898402996448921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1.5221</v>
      </c>
      <c r="F2184" s="10">
        <f>VLOOKUP(B2184,home!$B$2:$E$405,3,FALSE)</f>
        <v>0.80300000000000005</v>
      </c>
      <c r="G2184" s="10">
        <f>VLOOKUP(C2184,away!$B$2:$E$405,4,FALSE)</f>
        <v>0.73</v>
      </c>
      <c r="H2184" s="10">
        <f>VLOOKUP(A2184,away!$A$2:$E$405,3,FALSE)</f>
        <v>1.1471</v>
      </c>
      <c r="I2184" s="10">
        <f>VLOOKUP(C2184,away!$B$2:$E$405,3,FALSE)</f>
        <v>0.96860000000000002</v>
      </c>
      <c r="J2184" s="10">
        <f>VLOOKUP(B2184,home!$B$2:$E$405,4,FALSE)</f>
        <v>1.0654999999999999</v>
      </c>
      <c r="K2184" s="12">
        <f t="shared" si="2854"/>
        <v>0.89223979900000006</v>
      </c>
      <c r="L2184" s="12">
        <f t="shared" si="2855"/>
        <v>1.18385686943</v>
      </c>
      <c r="M2184" s="13">
        <f t="shared" si="2856"/>
        <v>0.12541880919759452</v>
      </c>
      <c r="N2184" s="13">
        <f t="shared" si="2857"/>
        <v>0.11190365310928108</v>
      </c>
      <c r="O2184" s="13">
        <f t="shared" si="2858"/>
        <v>0.14847791882430272</v>
      </c>
      <c r="P2184" s="13">
        <f t="shared" si="2859"/>
        <v>0.13247790844773419</v>
      </c>
      <c r="Q2184" s="13">
        <f t="shared" si="2860"/>
        <v>4.9922446478795339E-2</v>
      </c>
      <c r="R2184" s="13">
        <f t="shared" si="2861"/>
        <v>8.7888302079410369E-2</v>
      </c>
      <c r="S2184" s="13">
        <f t="shared" si="2862"/>
        <v>3.4983580889840833E-2</v>
      </c>
      <c r="T2184" s="13">
        <f t="shared" si="2863"/>
        <v>5.9101031202673369E-2</v>
      </c>
      <c r="U2184" s="13">
        <f t="shared" si="2864"/>
        <v>7.8417440981784395E-2</v>
      </c>
      <c r="V2184" s="13">
        <f t="shared" si="2865"/>
        <v>4.1058449206650624E-3</v>
      </c>
      <c r="W2184" s="13">
        <f t="shared" si="2866"/>
        <v>1.484759787060954E-2</v>
      </c>
      <c r="X2184" s="13">
        <f t="shared" si="2867"/>
        <v>1.7577430733655343E-2</v>
      </c>
      <c r="Y2184" s="13">
        <f t="shared" si="2868"/>
        <v>1.0404581060483944E-2</v>
      </c>
      <c r="Z2184" s="13">
        <f t="shared" si="2869"/>
        <v>3.4682390053082962E-2</v>
      </c>
      <c r="AA2184" s="13">
        <f t="shared" si="2870"/>
        <v>3.094500872980234E-2</v>
      </c>
      <c r="AB2184" s="13">
        <f t="shared" si="2871"/>
        <v>1.3805184184566043E-2</v>
      </c>
      <c r="AC2184" s="13">
        <f t="shared" si="2872"/>
        <v>2.7105869874126355E-4</v>
      </c>
      <c r="AD2184" s="13">
        <f t="shared" si="2873"/>
        <v>3.3119044349263706E-3</v>
      </c>
      <c r="AE2184" s="13">
        <f t="shared" si="2874"/>
        <v>3.9208208161832661E-3</v>
      </c>
      <c r="AF2184" s="13">
        <f t="shared" si="2875"/>
        <v>2.3208453285213501E-3</v>
      </c>
      <c r="AG2184" s="13">
        <f t="shared" si="2876"/>
        <v>9.1584956168484148E-4</v>
      </c>
      <c r="AH2184" s="13">
        <f t="shared" si="2877"/>
        <v>1.0264746428148241E-2</v>
      </c>
      <c r="AI2184" s="13">
        <f t="shared" si="2878"/>
        <v>9.1586152898369549E-3</v>
      </c>
      <c r="AJ2184" s="13">
        <f t="shared" si="2879"/>
        <v>4.0858405326612253E-3</v>
      </c>
      <c r="AK2184" s="13">
        <f t="shared" si="2880"/>
        <v>1.2151831785359019E-3</v>
      </c>
      <c r="AL2184" s="13">
        <f t="shared" si="2881"/>
        <v>1.1452600995192926E-5</v>
      </c>
      <c r="AM2184" s="13">
        <f t="shared" si="2882"/>
        <v>5.9100258946518291E-4</v>
      </c>
      <c r="AN2184" s="13">
        <f t="shared" si="2883"/>
        <v>6.9966247538927491E-4</v>
      </c>
      <c r="AO2184" s="13">
        <f t="shared" si="2884"/>
        <v>4.1415011388599581E-4</v>
      </c>
      <c r="AP2184" s="13">
        <f t="shared" si="2885"/>
        <v>1.6343148576638427E-4</v>
      </c>
      <c r="AQ2184" s="13">
        <f t="shared" si="2886"/>
        <v>4.8369871776421319E-5</v>
      </c>
      <c r="AR2184" s="13">
        <f t="shared" si="2887"/>
        <v>2.4303981143840689E-3</v>
      </c>
      <c r="AS2184" s="13">
        <f t="shared" si="2888"/>
        <v>2.1684979250680206E-3</v>
      </c>
      <c r="AT2184" s="13">
        <f t="shared" si="2889"/>
        <v>9.6741007639730388E-4</v>
      </c>
      <c r="AU2184" s="13">
        <f t="shared" si="2890"/>
        <v>2.8772059070510174E-4</v>
      </c>
      <c r="AV2184" s="13">
        <f t="shared" si="2891"/>
        <v>6.4178940504720308E-5</v>
      </c>
      <c r="AW2184" s="13">
        <f t="shared" si="2892"/>
        <v>3.3603337929145361E-7</v>
      </c>
      <c r="AX2184" s="13">
        <f t="shared" si="2893"/>
        <v>8.7886005272149001E-5</v>
      </c>
      <c r="AY2184" s="13">
        <f t="shared" si="2894"/>
        <v>1.0404445106819479E-4</v>
      </c>
      <c r="AZ2184" s="13">
        <f t="shared" si="2895"/>
        <v>6.1586869061577967E-5</v>
      </c>
      <c r="BA2184" s="13">
        <f t="shared" si="2896"/>
        <v>2.4303346001744997E-5</v>
      </c>
      <c r="BB2184" s="13">
        <f t="shared" si="2897"/>
        <v>7.1929207785749854E-6</v>
      </c>
      <c r="BC2184" s="13">
        <f t="shared" si="2898"/>
        <v>1.7030777349963551E-6</v>
      </c>
      <c r="BD2184" s="13">
        <f t="shared" si="2899"/>
        <v>4.7954058386055022E-4</v>
      </c>
      <c r="BE2184" s="13">
        <f t="shared" si="2900"/>
        <v>4.2786519415607998E-4</v>
      </c>
      <c r="BF2184" s="13">
        <f t="shared" si="2901"/>
        <v>1.9087917741645837E-4</v>
      </c>
      <c r="BG2184" s="13">
        <f t="shared" si="2902"/>
        <v>5.6769999630448734E-5</v>
      </c>
      <c r="BH2184" s="13">
        <f t="shared" si="2903"/>
        <v>1.2663113264875412E-5</v>
      </c>
      <c r="BI2184" s="13">
        <f t="shared" si="2904"/>
        <v>2.2597067268333349E-6</v>
      </c>
      <c r="BJ2184" s="14">
        <f t="shared" si="2905"/>
        <v>0.27642949380301496</v>
      </c>
      <c r="BK2184" s="14">
        <f t="shared" si="2906"/>
        <v>0.29737269920663928</v>
      </c>
      <c r="BL2184" s="14">
        <f t="shared" si="2907"/>
        <v>0.39134642365116262</v>
      </c>
      <c r="BM2184" s="14">
        <f t="shared" si="2908"/>
        <v>0.34363826015909266</v>
      </c>
      <c r="BN2184" s="14">
        <f t="shared" si="2909"/>
        <v>0.65608903813711816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1.5207999999999999</v>
      </c>
      <c r="F2185" s="10">
        <f>VLOOKUP(B2185,home!$B$2:$E$405,3,FALSE)</f>
        <v>1.1397999999999999</v>
      </c>
      <c r="G2185" s="10">
        <f>VLOOKUP(C2185,away!$B$2:$E$405,4,FALSE)</f>
        <v>0.74519999999999997</v>
      </c>
      <c r="H2185" s="10">
        <f>VLOOKUP(A2185,away!$A$2:$E$405,3,FALSE)</f>
        <v>1.1375</v>
      </c>
      <c r="I2185" s="10">
        <f>VLOOKUP(C2185,away!$B$2:$E$405,3,FALSE)</f>
        <v>0.93769999999999998</v>
      </c>
      <c r="J2185" s="10">
        <f>VLOOKUP(B2185,home!$B$2:$E$405,4,FALSE)</f>
        <v>0.99629999999999996</v>
      </c>
      <c r="K2185" s="12">
        <f t="shared" si="2854"/>
        <v>1.2917355223679998</v>
      </c>
      <c r="L2185" s="12">
        <f t="shared" si="2855"/>
        <v>1.0626872051249998</v>
      </c>
      <c r="M2185" s="13">
        <f t="shared" si="2856"/>
        <v>9.4948301761405687E-2</v>
      </c>
      <c r="N2185" s="13">
        <f t="shared" si="2857"/>
        <v>0.12264809417372384</v>
      </c>
      <c r="O2185" s="13">
        <f t="shared" si="2858"/>
        <v>0.1009003454301933</v>
      </c>
      <c r="P2185" s="13">
        <f t="shared" si="2859"/>
        <v>0.13033656041138236</v>
      </c>
      <c r="Q2185" s="13">
        <f t="shared" si="2860"/>
        <v>7.921444999746742E-2</v>
      </c>
      <c r="R2185" s="13">
        <f t="shared" si="2861"/>
        <v>5.3612753040679584E-2</v>
      </c>
      <c r="S2185" s="13">
        <f t="shared" si="2862"/>
        <v>4.4728601419743892E-2</v>
      </c>
      <c r="T2185" s="13">
        <f t="shared" si="2863"/>
        <v>8.4180182473322693E-2</v>
      </c>
      <c r="U2185" s="13">
        <f t="shared" si="2864"/>
        <v>6.9253497554588803E-2</v>
      </c>
      <c r="V2185" s="13">
        <f t="shared" si="2865"/>
        <v>6.8221594195200961E-3</v>
      </c>
      <c r="W2185" s="13">
        <f t="shared" si="2866"/>
        <v>3.4108039648857461E-2</v>
      </c>
      <c r="X2185" s="13">
        <f t="shared" si="2867"/>
        <v>3.624617732673701E-2</v>
      </c>
      <c r="Y2185" s="13">
        <f t="shared" si="2868"/>
        <v>1.9259174439907645E-2</v>
      </c>
      <c r="Z2185" s="13">
        <f t="shared" si="2869"/>
        <v>1.8991195562618874E-2</v>
      </c>
      <c r="AA2185" s="13">
        <f t="shared" si="2870"/>
        <v>2.453160192047233E-2</v>
      </c>
      <c r="AB2185" s="13">
        <f t="shared" si="2871"/>
        <v>1.584417081063258E-2</v>
      </c>
      <c r="AC2185" s="13">
        <f t="shared" si="2872"/>
        <v>5.8530324978373679E-4</v>
      </c>
      <c r="AD2185" s="13">
        <f t="shared" si="2873"/>
        <v>1.1014641603191338E-2</v>
      </c>
      <c r="AE2185" s="13">
        <f t="shared" si="2874"/>
        <v>1.1705118700748949E-2</v>
      </c>
      <c r="AF2185" s="13">
        <f t="shared" si="2875"/>
        <v>6.2194399388776347E-3</v>
      </c>
      <c r="AG2185" s="13">
        <f t="shared" si="2876"/>
        <v>2.203106415362891E-3</v>
      </c>
      <c r="AH2185" s="13">
        <f t="shared" si="2877"/>
        <v>5.0454251336054367E-3</v>
      </c>
      <c r="AI2185" s="13">
        <f t="shared" si="2878"/>
        <v>6.5173548705264534E-3</v>
      </c>
      <c r="AJ2185" s="13">
        <f t="shared" si="2879"/>
        <v>4.2093493990685588E-3</v>
      </c>
      <c r="AK2185" s="13">
        <f t="shared" si="2880"/>
        <v>1.8124553816117502E-3</v>
      </c>
      <c r="AL2185" s="13">
        <f t="shared" si="2881"/>
        <v>3.2138083971681994E-5</v>
      </c>
      <c r="AM2185" s="13">
        <f t="shared" si="2882"/>
        <v>2.8456007649989312E-3</v>
      </c>
      <c r="AN2185" s="13">
        <f t="shared" si="2883"/>
        <v>3.0239835238582754E-3</v>
      </c>
      <c r="AO2185" s="13">
        <f t="shared" si="2884"/>
        <v>1.6067742996564993E-3</v>
      </c>
      <c r="AP2185" s="13">
        <f t="shared" si="2885"/>
        <v>5.6916616325621472E-4</v>
      </c>
      <c r="AQ2185" s="13">
        <f t="shared" si="2886"/>
        <v>1.5121139982061653E-4</v>
      </c>
      <c r="AR2185" s="13">
        <f t="shared" si="2887"/>
        <v>1.0723417467797187E-3</v>
      </c>
      <c r="AS2185" s="13">
        <f t="shared" si="2888"/>
        <v>1.3851819264335131E-3</v>
      </c>
      <c r="AT2185" s="13">
        <f t="shared" si="2889"/>
        <v>8.9464434965815334E-4</v>
      </c>
      <c r="AU2185" s="13">
        <f t="shared" si="2890"/>
        <v>3.852146287797514E-4</v>
      </c>
      <c r="AV2185" s="13">
        <f t="shared" si="2891"/>
        <v>1.2439885493265186E-4</v>
      </c>
      <c r="AW2185" s="13">
        <f t="shared" si="2892"/>
        <v>1.2254526484923643E-6</v>
      </c>
      <c r="AX2185" s="13">
        <f t="shared" si="2893"/>
        <v>6.1262726510444537E-4</v>
      </c>
      <c r="AY2185" s="13">
        <f t="shared" si="2894"/>
        <v>6.5103115613721529E-4</v>
      </c>
      <c r="AZ2185" s="13">
        <f t="shared" si="2895"/>
        <v>3.4592123988237732E-4</v>
      </c>
      <c r="BA2185" s="13">
        <f t="shared" si="2896"/>
        <v>1.225353585346594E-4</v>
      </c>
      <c r="BB2185" s="13">
        <f t="shared" si="2897"/>
        <v>3.255418942254674E-5</v>
      </c>
      <c r="BC2185" s="13">
        <f t="shared" si="2898"/>
        <v>6.9189841145112097E-6</v>
      </c>
      <c r="BD2185" s="13">
        <f t="shared" si="2899"/>
        <v>1.8992730897069983E-4</v>
      </c>
      <c r="BE2185" s="13">
        <f t="shared" si="2900"/>
        <v>2.4533585166521541E-4</v>
      </c>
      <c r="BF2185" s="13">
        <f t="shared" si="2901"/>
        <v>1.584545172531826E-4</v>
      </c>
      <c r="BG2185" s="13">
        <f t="shared" si="2902"/>
        <v>6.8227109538536359E-5</v>
      </c>
      <c r="BH2185" s="13">
        <f t="shared" si="2903"/>
        <v>2.2032845244855006E-5</v>
      </c>
      <c r="BI2185" s="13">
        <f t="shared" si="2904"/>
        <v>5.6921217723232124E-6</v>
      </c>
      <c r="BJ2185" s="14">
        <f t="shared" si="2905"/>
        <v>0.41676674906298328</v>
      </c>
      <c r="BK2185" s="14">
        <f t="shared" si="2906"/>
        <v>0.27810409550194465</v>
      </c>
      <c r="BL2185" s="14">
        <f t="shared" si="2907"/>
        <v>0.2862784048024074</v>
      </c>
      <c r="BM2185" s="14">
        <f t="shared" si="2908"/>
        <v>0.41783013441161332</v>
      </c>
      <c r="BN2185" s="14">
        <f t="shared" si="2909"/>
        <v>0.58166050481485221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1.5207999999999999</v>
      </c>
      <c r="F2186" s="10">
        <f>VLOOKUP(B2186,home!$B$2:$E$405,3,FALSE)</f>
        <v>0.70140000000000002</v>
      </c>
      <c r="G2186" s="10">
        <f>VLOOKUP(C2186,away!$B$2:$E$405,4,FALSE)</f>
        <v>1.4903999999999999</v>
      </c>
      <c r="H2186" s="10">
        <f>VLOOKUP(A2186,away!$A$2:$E$405,3,FALSE)</f>
        <v>1.1375</v>
      </c>
      <c r="I2186" s="10">
        <f>VLOOKUP(C2186,away!$B$2:$E$405,3,FALSE)</f>
        <v>0.58609999999999995</v>
      </c>
      <c r="J2186" s="10">
        <f>VLOOKUP(B2186,home!$B$2:$E$405,4,FALSE)</f>
        <v>0.64470000000000005</v>
      </c>
      <c r="K2186" s="12">
        <f t="shared" si="2854"/>
        <v>1.5897934644479998</v>
      </c>
      <c r="L2186" s="12">
        <f t="shared" si="2855"/>
        <v>0.429814237125</v>
      </c>
      <c r="M2186" s="13">
        <f t="shared" si="2856"/>
        <v>0.13270751581944965</v>
      </c>
      <c r="N2186" s="13">
        <f t="shared" si="2857"/>
        <v>0.21097754133289059</v>
      </c>
      <c r="O2186" s="13">
        <f t="shared" si="2858"/>
        <v>5.7039579672690632E-2</v>
      </c>
      <c r="P2186" s="13">
        <f t="shared" si="2859"/>
        <v>9.0681150978504543E-2</v>
      </c>
      <c r="Q2186" s="13">
        <f t="shared" si="2860"/>
        <v>0.16770535817816867</v>
      </c>
      <c r="R2186" s="13">
        <f t="shared" si="2861"/>
        <v>1.2258211711474088E-2</v>
      </c>
      <c r="S2186" s="13">
        <f t="shared" si="2862"/>
        <v>1.5490967282467133E-2</v>
      </c>
      <c r="T2186" s="13">
        <f t="shared" si="2863"/>
        <v>7.2082150587124458E-2</v>
      </c>
      <c r="U2186" s="13">
        <f t="shared" si="2864"/>
        <v>1.9488024864721436E-2</v>
      </c>
      <c r="V2186" s="13">
        <f t="shared" si="2865"/>
        <v>1.176135967775465E-3</v>
      </c>
      <c r="W2186" s="13">
        <f t="shared" si="2866"/>
        <v>8.8872294128187812E-2</v>
      </c>
      <c r="X2186" s="13">
        <f t="shared" si="2867"/>
        <v>3.8198577302255669E-2</v>
      </c>
      <c r="Y2186" s="13">
        <f t="shared" si="2868"/>
        <v>8.2091461812146792E-3</v>
      </c>
      <c r="Z2186" s="13">
        <f t="shared" si="2869"/>
        <v>1.7562513050946591E-3</v>
      </c>
      <c r="AA2186" s="13">
        <f t="shared" si="2870"/>
        <v>2.7920768467677593E-3</v>
      </c>
      <c r="AB2186" s="13">
        <f t="shared" si="2871"/>
        <v>2.2194127616139824E-3</v>
      </c>
      <c r="AC2186" s="13">
        <f t="shared" si="2872"/>
        <v>5.0229522894072452E-5</v>
      </c>
      <c r="AD2186" s="13">
        <f t="shared" si="2873"/>
        <v>3.5322148093873337E-2</v>
      </c>
      <c r="AE2186" s="13">
        <f t="shared" si="2874"/>
        <v>1.5181962136584444E-2</v>
      </c>
      <c r="AF2186" s="13">
        <f t="shared" si="2875"/>
        <v>3.2627117368983381E-3</v>
      </c>
      <c r="AG2186" s="13">
        <f t="shared" si="2876"/>
        <v>4.6745331871791447E-4</v>
      </c>
      <c r="AH2186" s="13">
        <f t="shared" si="2877"/>
        <v>1.8871545372476156E-4</v>
      </c>
      <c r="AI2186" s="13">
        <f t="shared" si="2878"/>
        <v>3.0001859497196486E-4</v>
      </c>
      <c r="AJ2186" s="13">
        <f t="shared" si="2879"/>
        <v>2.3848380074965075E-4</v>
      </c>
      <c r="AK2186" s="13">
        <f t="shared" si="2880"/>
        <v>1.2637999593617124E-4</v>
      </c>
      <c r="AL2186" s="13">
        <f t="shared" si="2881"/>
        <v>1.3729051956130639E-6</v>
      </c>
      <c r="AM2186" s="13">
        <f t="shared" si="2882"/>
        <v>1.1230984037980835E-2</v>
      </c>
      <c r="AN2186" s="13">
        <f t="shared" si="2883"/>
        <v>4.8272368364477847E-3</v>
      </c>
      <c r="AO2186" s="13">
        <f t="shared" si="2884"/>
        <v>1.0374075591397514E-3</v>
      </c>
      <c r="AP2186" s="13">
        <f t="shared" si="2885"/>
        <v>1.4863084620645356E-4</v>
      </c>
      <c r="AQ2186" s="13">
        <f t="shared" si="2886"/>
        <v>1.5970913443867503E-5</v>
      </c>
      <c r="AR2186" s="13">
        <f t="shared" si="2887"/>
        <v>1.6222517755281331E-5</v>
      </c>
      <c r="AS2186" s="13">
        <f t="shared" si="2888"/>
        <v>2.5790452704237895E-5</v>
      </c>
      <c r="AT2186" s="13">
        <f t="shared" si="2889"/>
        <v>2.0500746577176332E-5</v>
      </c>
      <c r="AU2186" s="13">
        <f t="shared" si="2890"/>
        <v>1.086398430823321E-5</v>
      </c>
      <c r="AV2186" s="13">
        <f t="shared" si="2891"/>
        <v>4.3178728127736958E-6</v>
      </c>
      <c r="AW2186" s="13">
        <f t="shared" si="2892"/>
        <v>2.6059108373656855E-8</v>
      </c>
      <c r="AX2186" s="13">
        <f t="shared" si="2893"/>
        <v>2.9758241704836218E-3</v>
      </c>
      <c r="AY2186" s="13">
        <f t="shared" si="2894"/>
        <v>1.2790515956545541E-3</v>
      </c>
      <c r="AZ2186" s="13">
        <f t="shared" si="2895"/>
        <v>2.7487729291488801E-4</v>
      </c>
      <c r="BA2186" s="13">
        <f t="shared" si="2896"/>
        <v>3.9382057985732599E-5</v>
      </c>
      <c r="BB2186" s="13">
        <f t="shared" si="2897"/>
        <v>4.2317423023875413E-6</v>
      </c>
      <c r="BC2186" s="13">
        <f t="shared" si="2898"/>
        <v>3.637726178820585E-7</v>
      </c>
      <c r="BD2186" s="13">
        <f t="shared" si="2899"/>
        <v>1.1621115155388356E-6</v>
      </c>
      <c r="BE2186" s="13">
        <f t="shared" si="2900"/>
        <v>1.847517292363401E-6</v>
      </c>
      <c r="BF2186" s="13">
        <f t="shared" si="2901"/>
        <v>1.4685854584270003E-6</v>
      </c>
      <c r="BG2186" s="13">
        <f t="shared" si="2902"/>
        <v>7.7824918793020485E-7</v>
      </c>
      <c r="BH2186" s="13">
        <f t="shared" si="2903"/>
        <v>3.0931386817085074E-7</v>
      </c>
      <c r="BI2186" s="13">
        <f t="shared" si="2904"/>
        <v>9.8349033216229674E-8</v>
      </c>
      <c r="BJ2186" s="14">
        <f t="shared" si="2905"/>
        <v>0.66211330382109346</v>
      </c>
      <c r="BK2186" s="14">
        <f t="shared" si="2906"/>
        <v>0.24138642407194102</v>
      </c>
      <c r="BL2186" s="14">
        <f t="shared" si="2907"/>
        <v>9.4734263403163779E-2</v>
      </c>
      <c r="BM2186" s="14">
        <f t="shared" si="2908"/>
        <v>0.3273418593715689</v>
      </c>
      <c r="BN2186" s="14">
        <f t="shared" si="2909"/>
        <v>0.67136935769317818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1.5207999999999999</v>
      </c>
      <c r="F2187" s="10">
        <f>VLOOKUP(B2187,home!$B$2:$E$405,3,FALSE)</f>
        <v>0.92059999999999997</v>
      </c>
      <c r="G2187" s="10">
        <f>VLOOKUP(C2187,away!$B$2:$E$405,4,FALSE)</f>
        <v>1.0959000000000001</v>
      </c>
      <c r="H2187" s="10">
        <f>VLOOKUP(A2187,away!$A$2:$E$405,3,FALSE)</f>
        <v>1.1375</v>
      </c>
      <c r="I2187" s="10">
        <f>VLOOKUP(C2187,away!$B$2:$E$405,3,FALSE)</f>
        <v>0.99629999999999996</v>
      </c>
      <c r="J2187" s="10">
        <f>VLOOKUP(B2187,home!$B$2:$E$405,4,FALSE)</f>
        <v>1.1135999999999999</v>
      </c>
      <c r="K2187" s="12">
        <f t="shared" si="2854"/>
        <v>1.534313129232</v>
      </c>
      <c r="L2187" s="12">
        <f t="shared" si="2855"/>
        <v>1.2620331359999997</v>
      </c>
      <c r="M2187" s="13">
        <f t="shared" si="2856"/>
        <v>6.1032652860489353E-2</v>
      </c>
      <c r="N2187" s="13">
        <f t="shared" si="2857"/>
        <v>9.3643200595707812E-2</v>
      </c>
      <c r="O2187" s="13">
        <f t="shared" si="2858"/>
        <v>7.7025230287922727E-2</v>
      </c>
      <c r="P2187" s="13">
        <f t="shared" si="2859"/>
        <v>0.11818082211287817</v>
      </c>
      <c r="Q2187" s="13">
        <f t="shared" si="2860"/>
        <v>7.1838996068650171E-2</v>
      </c>
      <c r="R2187" s="13">
        <f t="shared" si="2861"/>
        <v>4.8604196465694645E-2</v>
      </c>
      <c r="S2187" s="13">
        <f t="shared" si="2862"/>
        <v>5.7209977203519877E-2</v>
      </c>
      <c r="T2187" s="13">
        <f t="shared" si="2863"/>
        <v>9.0663193495610223E-2</v>
      </c>
      <c r="U2187" s="13">
        <f t="shared" si="2864"/>
        <v>7.4574056773086872E-2</v>
      </c>
      <c r="V2187" s="13">
        <f t="shared" si="2865"/>
        <v>1.2308752086136602E-2</v>
      </c>
      <c r="W2187" s="13">
        <f t="shared" si="2866"/>
        <v>3.6741171619658661E-2</v>
      </c>
      <c r="X2187" s="13">
        <f t="shared" si="2867"/>
        <v>4.6368576039472011E-2</v>
      </c>
      <c r="Y2187" s="13">
        <f t="shared" si="2868"/>
        <v>2.9259339715474657E-2</v>
      </c>
      <c r="Z2187" s="13">
        <f t="shared" si="2869"/>
        <v>2.0446702162786896E-2</v>
      </c>
      <c r="AA2187" s="13">
        <f t="shared" si="2870"/>
        <v>3.1371643577860271E-2</v>
      </c>
      <c r="AB2187" s="13">
        <f t="shared" si="2871"/>
        <v>2.4066962313548886E-2</v>
      </c>
      <c r="AC2187" s="13">
        <f t="shared" si="2872"/>
        <v>1.4896313413251309E-3</v>
      </c>
      <c r="AD2187" s="13">
        <f t="shared" si="2873"/>
        <v>1.4093115499852113E-2</v>
      </c>
      <c r="AE2187" s="13">
        <f t="shared" si="2874"/>
        <v>1.7785978750288565E-2</v>
      </c>
      <c r="AF2187" s="13">
        <f t="shared" si="2875"/>
        <v>1.1223247269528017E-2</v>
      </c>
      <c r="AG2187" s="13">
        <f t="shared" si="2876"/>
        <v>4.7213699825552902E-3</v>
      </c>
      <c r="AH2187" s="13">
        <f t="shared" si="2877"/>
        <v>6.4511039128399882E-3</v>
      </c>
      <c r="AI2187" s="13">
        <f t="shared" si="2878"/>
        <v>9.8980134315103229E-3</v>
      </c>
      <c r="AJ2187" s="13">
        <f t="shared" si="2879"/>
        <v>7.5933259806404852E-3</v>
      </c>
      <c r="AK2187" s="13">
        <f t="shared" si="2880"/>
        <v>3.8835132488783826E-3</v>
      </c>
      <c r="AL2187" s="13">
        <f t="shared" si="2881"/>
        <v>1.1537814485326399E-4</v>
      </c>
      <c r="AM2187" s="13">
        <f t="shared" si="2882"/>
        <v>4.3246504286412139E-3</v>
      </c>
      <c r="AN2187" s="13">
        <f t="shared" si="2883"/>
        <v>5.4578521425618139E-3</v>
      </c>
      <c r="AO2187" s="13">
        <f t="shared" si="2884"/>
        <v>3.4439951276508019E-3</v>
      </c>
      <c r="AP2187" s="13">
        <f t="shared" si="2885"/>
        <v>1.4488119904392863E-3</v>
      </c>
      <c r="AQ2187" s="13">
        <f t="shared" si="2886"/>
        <v>4.5711218494212403E-4</v>
      </c>
      <c r="AR2187" s="13">
        <f t="shared" si="2887"/>
        <v>1.6283013803566619E-3</v>
      </c>
      <c r="AS2187" s="13">
        <f t="shared" si="2888"/>
        <v>2.4983241862278154E-3</v>
      </c>
      <c r="AT2187" s="13">
        <f t="shared" si="2889"/>
        <v>1.9166058000035949E-3</v>
      </c>
      <c r="AU2187" s="13">
        <f t="shared" si="2890"/>
        <v>9.8022448083590541E-4</v>
      </c>
      <c r="AV2187" s="13">
        <f t="shared" si="2891"/>
        <v>3.7599282263528776E-4</v>
      </c>
      <c r="AW2187" s="13">
        <f t="shared" si="2892"/>
        <v>6.2059148184287718E-6</v>
      </c>
      <c r="AX2187" s="13">
        <f t="shared" si="2893"/>
        <v>1.1058946553338354E-3</v>
      </c>
      <c r="AY2187" s="13">
        <f t="shared" si="2894"/>
        <v>1.3956756999565991E-3</v>
      </c>
      <c r="AZ2187" s="13">
        <f t="shared" si="2895"/>
        <v>8.8069449022761079E-4</v>
      </c>
      <c r="BA2187" s="13">
        <f t="shared" si="2896"/>
        <v>3.7048854311995746E-4</v>
      </c>
      <c r="BB2187" s="13">
        <f t="shared" si="2897"/>
        <v>1.1689220448143788E-4</v>
      </c>
      <c r="BC2187" s="13">
        <f t="shared" si="2898"/>
        <v>2.9504367079132418E-5</v>
      </c>
      <c r="BD2187" s="13">
        <f t="shared" si="2899"/>
        <v>3.4249504956744098E-4</v>
      </c>
      <c r="BE2187" s="13">
        <f t="shared" si="2900"/>
        <v>5.2549465124828939E-4</v>
      </c>
      <c r="BF2187" s="13">
        <f t="shared" si="2901"/>
        <v>4.0313667137572071E-4</v>
      </c>
      <c r="BG2187" s="13">
        <f t="shared" si="2902"/>
        <v>2.0617929592221817E-4</v>
      </c>
      <c r="BH2187" s="13">
        <f t="shared" si="2903"/>
        <v>7.9085900177317296E-5</v>
      </c>
      <c r="BI2187" s="13">
        <f t="shared" si="2904"/>
        <v>2.4268506995837825E-5</v>
      </c>
      <c r="BJ2187" s="14">
        <f t="shared" si="2905"/>
        <v>0.4353697608712313</v>
      </c>
      <c r="BK2187" s="14">
        <f t="shared" si="2906"/>
        <v>0.251732889449159</v>
      </c>
      <c r="BL2187" s="14">
        <f t="shared" si="2907"/>
        <v>0.2924481547373286</v>
      </c>
      <c r="BM2187" s="14">
        <f t="shared" si="2908"/>
        <v>0.52828293904402512</v>
      </c>
      <c r="BN2187" s="14">
        <f t="shared" si="2909"/>
        <v>0.4703250983913429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1.391</v>
      </c>
      <c r="F2188" s="10">
        <f>VLOOKUP(B2188,home!$B$2:$E$405,3,FALSE)</f>
        <v>1.1613</v>
      </c>
      <c r="G2188" s="10">
        <f>VLOOKUP(C2188,away!$B$2:$E$405,4,FALSE)</f>
        <v>1.5685</v>
      </c>
      <c r="H2188" s="10">
        <f>VLOOKUP(A2188,away!$A$2:$E$405,3,FALSE)</f>
        <v>1.016</v>
      </c>
      <c r="I2188" s="10">
        <f>VLOOKUP(C2188,away!$B$2:$E$405,3,FALSE)</f>
        <v>0.17899999999999999</v>
      </c>
      <c r="J2188" s="10">
        <f>VLOOKUP(B2188,home!$B$2:$E$405,4,FALSE)</f>
        <v>1.2870999999999999</v>
      </c>
      <c r="K2188" s="12">
        <f t="shared" si="2854"/>
        <v>2.53370517855</v>
      </c>
      <c r="L2188" s="12">
        <f t="shared" si="2855"/>
        <v>0.23407715439999999</v>
      </c>
      <c r="M2188" s="13">
        <f t="shared" si="2856"/>
        <v>6.2801122406671517E-2</v>
      </c>
      <c r="N2188" s="13">
        <f t="shared" si="2857"/>
        <v>0.15911952906053603</v>
      </c>
      <c r="O2188" s="13">
        <f t="shared" si="2858"/>
        <v>1.4700308026079746E-2</v>
      </c>
      <c r="P2188" s="13">
        <f t="shared" si="2859"/>
        <v>3.724624657195838E-2</v>
      </c>
      <c r="Q2188" s="13">
        <f t="shared" si="2860"/>
        <v>0.20158098739455871</v>
      </c>
      <c r="R2188" s="13">
        <f t="shared" si="2861"/>
        <v>1.7205031357741139E-3</v>
      </c>
      <c r="S2188" s="13">
        <f t="shared" si="2862"/>
        <v>5.5225242421453411E-3</v>
      </c>
      <c r="T2188" s="13">
        <f t="shared" si="2863"/>
        <v>4.7185503910460572E-2</v>
      </c>
      <c r="U2188" s="13">
        <f t="shared" si="2864"/>
        <v>4.3592477048223863E-3</v>
      </c>
      <c r="V2188" s="13">
        <f t="shared" si="2865"/>
        <v>3.639236082625452E-4</v>
      </c>
      <c r="W2188" s="13">
        <f t="shared" si="2866"/>
        <v>0.17024893055293858</v>
      </c>
      <c r="X2188" s="13">
        <f t="shared" si="2867"/>
        <v>3.985138520347508E-2</v>
      </c>
      <c r="Y2188" s="13">
        <f t="shared" si="2868"/>
        <v>4.6641494236638551E-3</v>
      </c>
      <c r="Z2188" s="13">
        <f t="shared" si="2869"/>
        <v>1.3424349271942717E-4</v>
      </c>
      <c r="AA2188" s="13">
        <f t="shared" si="2870"/>
        <v>3.4013343268985183E-4</v>
      </c>
      <c r="AB2188" s="13">
        <f t="shared" si="2871"/>
        <v>4.308989199021328E-4</v>
      </c>
      <c r="AC2188" s="13">
        <f t="shared" si="2872"/>
        <v>1.3489795173294137E-5</v>
      </c>
      <c r="AD2188" s="13">
        <f t="shared" si="2873"/>
        <v>0.10784014924614495</v>
      </c>
      <c r="AE2188" s="13">
        <f t="shared" si="2874"/>
        <v>2.5242915265608915E-2</v>
      </c>
      <c r="AF2188" s="13">
        <f t="shared" si="2875"/>
        <v>2.9543948870670274E-3</v>
      </c>
      <c r="AG2188" s="13">
        <f t="shared" si="2876"/>
        <v>2.3051878271285309E-4</v>
      </c>
      <c r="AH2188" s="13">
        <f t="shared" si="2877"/>
        <v>7.8558336931201562E-6</v>
      </c>
      <c r="AI2188" s="13">
        <f t="shared" si="2878"/>
        <v>1.990436651008611E-5</v>
      </c>
      <c r="AJ2188" s="13">
        <f t="shared" si="2879"/>
        <v>2.5215898251181185E-5</v>
      </c>
      <c r="AK2188" s="13">
        <f t="shared" si="2880"/>
        <v>2.1296550660269221E-5</v>
      </c>
      <c r="AL2188" s="13">
        <f t="shared" si="2881"/>
        <v>3.2002245690841466E-7</v>
      </c>
      <c r="AM2188" s="13">
        <f t="shared" si="2882"/>
        <v>5.4647028920112473E-2</v>
      </c>
      <c r="AN2188" s="13">
        <f t="shared" si="2883"/>
        <v>1.2791621026034433E-2</v>
      </c>
      <c r="AO2188" s="13">
        <f t="shared" si="2884"/>
        <v>1.4971131249686741E-3</v>
      </c>
      <c r="AP2188" s="13">
        <f t="shared" si="2885"/>
        <v>1.1681332670251963E-4</v>
      </c>
      <c r="AQ2188" s="13">
        <f t="shared" si="2886"/>
        <v>6.8358327776308308E-6</v>
      </c>
      <c r="AR2188" s="13">
        <f t="shared" si="2887"/>
        <v>3.6777423926504184E-7</v>
      </c>
      <c r="AS2188" s="13">
        <f t="shared" si="2888"/>
        <v>9.318314945631233E-7</v>
      </c>
      <c r="AT2188" s="13">
        <f t="shared" si="2889"/>
        <v>1.1804931416552858E-6</v>
      </c>
      <c r="AU2188" s="13">
        <f t="shared" si="2890"/>
        <v>9.9700719541825226E-7</v>
      </c>
      <c r="AV2188" s="13">
        <f t="shared" si="2891"/>
        <v>6.3153057352070943E-7</v>
      </c>
      <c r="AW2188" s="13">
        <f t="shared" si="2892"/>
        <v>5.2722143958354216E-9</v>
      </c>
      <c r="AX2188" s="13">
        <f t="shared" si="2893"/>
        <v>2.3076576694543438E-2</v>
      </c>
      <c r="AY2188" s="13">
        <f t="shared" si="2894"/>
        <v>5.4016994059520856E-3</v>
      </c>
      <c r="AZ2188" s="13">
        <f t="shared" si="2895"/>
        <v>6.3220721293471725E-4</v>
      </c>
      <c r="BA2188" s="13">
        <f t="shared" si="2896"/>
        <v>4.9328421798304508E-5</v>
      </c>
      <c r="BB2188" s="13">
        <f t="shared" si="2897"/>
        <v>2.886664151397512E-6</v>
      </c>
      <c r="BC2188" s="13">
        <f t="shared" si="2898"/>
        <v>1.3514042605352411E-7</v>
      </c>
      <c r="BD2188" s="13">
        <f t="shared" si="2899"/>
        <v>1.4347924564797618E-8</v>
      </c>
      <c r="BE2188" s="13">
        <f t="shared" si="2900"/>
        <v>3.635341077127248E-8</v>
      </c>
      <c r="BF2188" s="13">
        <f t="shared" si="2901"/>
        <v>4.6054412564564217E-8</v>
      </c>
      <c r="BG2188" s="13">
        <f t="shared" si="2902"/>
        <v>3.8896101203304857E-8</v>
      </c>
      <c r="BH2188" s="13">
        <f t="shared" si="2903"/>
        <v>2.46378132610546E-8</v>
      </c>
      <c r="BI2188" s="13">
        <f t="shared" si="2904"/>
        <v>1.2484991009536383E-8</v>
      </c>
      <c r="BJ2188" s="14">
        <f t="shared" si="2905"/>
        <v>0.85714070949756827</v>
      </c>
      <c r="BK2188" s="14">
        <f t="shared" si="2906"/>
        <v>0.11134932605262007</v>
      </c>
      <c r="BL2188" s="14">
        <f t="shared" si="2907"/>
        <v>2.1629645279680684E-2</v>
      </c>
      <c r="BM2188" s="14">
        <f t="shared" si="2908"/>
        <v>0.50768353359327201</v>
      </c>
      <c r="BN2188" s="14">
        <f t="shared" si="2909"/>
        <v>0.47716869659557848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1.391</v>
      </c>
      <c r="F2189" s="15">
        <f>VLOOKUP(B2189,home!$B$2:$E$405,3,FALSE)</f>
        <v>0.91500000000000004</v>
      </c>
      <c r="G2189" s="15">
        <f>VLOOKUP(C2189,away!$B$2:$E$405,4,FALSE)</f>
        <v>0.91500000000000004</v>
      </c>
      <c r="H2189" s="15">
        <f>VLOOKUP(A2189,away!$A$2:$E$405,3,FALSE)</f>
        <v>1.016</v>
      </c>
      <c r="I2189" s="15">
        <f>VLOOKUP(C2189,away!$B$2:$E$405,3,FALSE)</f>
        <v>1.0737000000000001</v>
      </c>
      <c r="J2189" s="15">
        <f>VLOOKUP(B2189,home!$B$2:$E$405,4,FALSE)</f>
        <v>1.0737000000000001</v>
      </c>
      <c r="K2189" s="16">
        <f t="shared" si="2854"/>
        <v>1.1645799750000001</v>
      </c>
      <c r="L2189" s="16">
        <f t="shared" si="2855"/>
        <v>1.1712769970400001</v>
      </c>
      <c r="M2189" s="17">
        <f t="shared" si="2856"/>
        <v>9.672755418846482E-2</v>
      </c>
      <c r="N2189" s="17">
        <f t="shared" si="2857"/>
        <v>0.11264697263861351</v>
      </c>
      <c r="O2189" s="17">
        <f t="shared" si="2858"/>
        <v>0.11329475920088897</v>
      </c>
      <c r="P2189" s="17">
        <f t="shared" si="2859"/>
        <v>0.13194080783780229</v>
      </c>
      <c r="Q2189" s="17">
        <f t="shared" si="2860"/>
        <v>6.5593204289651125E-2</v>
      </c>
      <c r="R2189" s="17">
        <f t="shared" si="2861"/>
        <v>6.6349772668593585E-2</v>
      </c>
      <c r="S2189" s="17">
        <f t="shared" si="2862"/>
        <v>4.4993324081608749E-2</v>
      </c>
      <c r="T2189" s="17">
        <f t="shared" si="2863"/>
        <v>7.6827811346613817E-2</v>
      </c>
      <c r="U2189" s="17">
        <f t="shared" si="2864"/>
        <v>7.7269616595646393E-2</v>
      </c>
      <c r="V2189" s="17">
        <f t="shared" si="2865"/>
        <v>6.8192168732084824E-3</v>
      </c>
      <c r="W2189" s="17">
        <f t="shared" si="2866"/>
        <v>2.5462844070603941E-2</v>
      </c>
      <c r="X2189" s="17">
        <f t="shared" si="2867"/>
        <v>2.9824043539114754E-2</v>
      </c>
      <c r="Y2189" s="17">
        <f t="shared" si="2868"/>
        <v>1.7466108078042275E-2</v>
      </c>
      <c r="Z2189" s="17">
        <f t="shared" si="2869"/>
        <v>2.5904654161852326E-2</v>
      </c>
      <c r="AA2189" s="17">
        <f t="shared" si="2870"/>
        <v>3.0168041496193627E-2</v>
      </c>
      <c r="AB2189" s="17">
        <f t="shared" si="2871"/>
        <v>1.7566548505718076E-2</v>
      </c>
      <c r="AC2189" s="17">
        <f t="shared" si="2872"/>
        <v>5.8135773114301279E-4</v>
      </c>
      <c r="AD2189" s="17">
        <f t="shared" si="2873"/>
        <v>7.4133795777932094E-3</v>
      </c>
      <c r="AE2189" s="17">
        <f t="shared" si="2874"/>
        <v>8.6831209697952935E-3</v>
      </c>
      <c r="AF2189" s="17">
        <f t="shared" si="2875"/>
        <v>5.0851699272184431E-3</v>
      </c>
      <c r="AG2189" s="17">
        <f t="shared" si="2876"/>
        <v>1.9853808539301784E-3</v>
      </c>
      <c r="AH2189" s="17">
        <f t="shared" si="2877"/>
        <v>7.5853813840135349E-3</v>
      </c>
      <c r="AI2189" s="17">
        <f t="shared" si="2878"/>
        <v>8.8337832625599473E-3</v>
      </c>
      <c r="AJ2189" s="17">
        <f t="shared" si="2879"/>
        <v>5.1438235455337428E-3</v>
      </c>
      <c r="AK2189" s="17">
        <f t="shared" si="2880"/>
        <v>1.9967979653540331E-3</v>
      </c>
      <c r="AL2189" s="17">
        <f t="shared" si="2881"/>
        <v>3.1719941368643951E-5</v>
      </c>
      <c r="AM2189" s="17">
        <f t="shared" si="2882"/>
        <v>1.7266946806743834E-3</v>
      </c>
      <c r="AN2189" s="17">
        <f t="shared" si="2883"/>
        <v>2.0224377603852337E-3</v>
      </c>
      <c r="AO2189" s="17">
        <f t="shared" si="2884"/>
        <v>1.1844174133421601E-3</v>
      </c>
      <c r="AP2189" s="17">
        <f t="shared" si="2885"/>
        <v>4.6242695704709668E-4</v>
      </c>
      <c r="AQ2189" s="17">
        <f t="shared" si="2886"/>
        <v>1.3540751440011716E-4</v>
      </c>
      <c r="AR2189" s="17">
        <f t="shared" si="2887"/>
        <v>1.7769165457740984E-3</v>
      </c>
      <c r="AS2189" s="17">
        <f t="shared" si="2888"/>
        <v>2.0693614264546858E-3</v>
      </c>
      <c r="AT2189" s="17">
        <f t="shared" si="2889"/>
        <v>1.2049684391432817E-3</v>
      </c>
      <c r="AU2189" s="17">
        <f t="shared" si="2890"/>
        <v>4.6776070491109077E-4</v>
      </c>
      <c r="AV2189" s="17">
        <f t="shared" si="2891"/>
        <v>1.3618618750783513E-4</v>
      </c>
      <c r="AW2189" s="17">
        <f t="shared" si="2892"/>
        <v>1.2018736324410422E-6</v>
      </c>
      <c r="AX2189" s="17">
        <f t="shared" si="2893"/>
        <v>3.3514567467540085E-4</v>
      </c>
      <c r="AY2189" s="17">
        <f t="shared" si="2894"/>
        <v>3.9254841940474834E-4</v>
      </c>
      <c r="AZ2189" s="17">
        <f t="shared" si="2895"/>
        <v>2.2989146693659608E-4</v>
      </c>
      <c r="BA2189" s="17">
        <f t="shared" si="2896"/>
        <v>8.9755529012872269E-5</v>
      </c>
      <c r="BB2189" s="17">
        <f t="shared" si="2897"/>
        <v>2.6282146622483415E-5</v>
      </c>
      <c r="BC2189" s="17">
        <f t="shared" si="2898"/>
        <v>6.1567347543494701E-6</v>
      </c>
      <c r="BD2189" s="17">
        <f t="shared" si="2899"/>
        <v>3.4687691262082947E-4</v>
      </c>
      <c r="BE2189" s="17">
        <f t="shared" si="2900"/>
        <v>4.039659062280428E-4</v>
      </c>
      <c r="BF2189" s="17">
        <f t="shared" si="2901"/>
        <v>2.3522530248795329E-4</v>
      </c>
      <c r="BG2189" s="17">
        <f t="shared" si="2902"/>
        <v>9.1312892296929374E-5</v>
      </c>
      <c r="BH2189" s="17">
        <f t="shared" si="2903"/>
        <v>2.6585291457083932E-5</v>
      </c>
      <c r="BI2189" s="17">
        <f t="shared" si="2904"/>
        <v>6.1921396120916969E-6</v>
      </c>
      <c r="BJ2189" s="18">
        <f t="shared" si="2905"/>
        <v>0.35759919958863201</v>
      </c>
      <c r="BK2189" s="18">
        <f t="shared" si="2906"/>
        <v>0.28148652907300076</v>
      </c>
      <c r="BL2189" s="18">
        <f t="shared" si="2907"/>
        <v>0.33497387637299586</v>
      </c>
      <c r="BM2189" s="18">
        <f t="shared" si="2908"/>
        <v>0.41301984182669438</v>
      </c>
      <c r="BN2189" s="18">
        <f t="shared" si="2909"/>
        <v>0.5865530708240142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1.391</v>
      </c>
      <c r="F2190" s="10">
        <f>VLOOKUP(B2190,home!$B$2:$E$405,3,FALSE)</f>
        <v>0.84960000000000002</v>
      </c>
      <c r="G2190" s="10">
        <f>VLOOKUP(C2190,away!$B$2:$E$405,4,FALSE)</f>
        <v>0.98029999999999995</v>
      </c>
      <c r="H2190" s="10">
        <f>VLOOKUP(A2190,away!$A$2:$E$405,3,FALSE)</f>
        <v>1.016</v>
      </c>
      <c r="I2190" s="10">
        <f>VLOOKUP(C2190,away!$B$2:$E$405,3,FALSE)</f>
        <v>0.89480000000000004</v>
      </c>
      <c r="J2190" s="10">
        <f>VLOOKUP(B2190,home!$B$2:$E$405,4,FALSE)</f>
        <v>1.5210999999999999</v>
      </c>
      <c r="K2190" s="12">
        <f t="shared" ref="K2190:K2201" si="2910">E2190*F2190*G2190</f>
        <v>1.15851226608</v>
      </c>
      <c r="L2190" s="12">
        <f t="shared" ref="L2190:L2201" si="2911">H2190*I2190*J2190</f>
        <v>1.3828575644800001</v>
      </c>
      <c r="M2190" s="13">
        <f t="shared" ref="M2190:M2201" si="2912">_xlfn.POISSON.DIST(0,K2190,FALSE) * _xlfn.POISSON.DIST(0,L2190,FALSE)</f>
        <v>7.8758440146176251E-2</v>
      </c>
      <c r="N2190" s="13">
        <f t="shared" ref="N2190:N2201" si="2913">_xlfn.POISSON.DIST(1,K2190,FALSE) * _xlfn.POISSON.DIST(0,L2190,FALSE)</f>
        <v>9.1242618966672684E-2</v>
      </c>
      <c r="O2190" s="13">
        <f t="shared" ref="O2190:O2201" si="2914">_xlfn.POISSON.DIST(0,K2190,FALSE) * _xlfn.POISSON.DIST(1,L2190,FALSE)</f>
        <v>0.10891170472278515</v>
      </c>
      <c r="P2190" s="13">
        <f t="shared" ref="P2190:P2201" si="2915">_xlfn.POISSON.DIST(1,K2190,FALSE) * _xlfn.POISSON.DIST(1,L2190,FALSE)</f>
        <v>0.12617554584102963</v>
      </c>
      <c r="Q2190" s="13">
        <f t="shared" ref="Q2190:Q2201" si="2916">_xlfn.POISSON.DIST(2,K2190,FALSE) * _xlfn.POISSON.DIST(0,L2190,FALSE)</f>
        <v>5.2852846631076998E-2</v>
      </c>
      <c r="R2190" s="13">
        <f t="shared" ref="R2190:R2201" si="2917">_xlfn.POISSON.DIST(0,K2190,FALSE) * _xlfn.POISSON.DIST(2,L2190,FALSE)</f>
        <v>7.5304687368157805E-2</v>
      </c>
      <c r="S2190" s="13">
        <f t="shared" ref="S2190:S2201" si="2918">_xlfn.POISSON.DIST(2,K2190,FALSE) * _xlfn.POISSON.DIST(2,L2190,FALSE)</f>
        <v>5.0535118327425126E-2</v>
      </c>
      <c r="T2190" s="13">
        <f t="shared" ref="T2190:T2201" si="2919">_xlfn.POISSON.DIST(2,K2190,FALSE) * _xlfn.POISSON.DIST(1,L2190,FALSE)</f>
        <v>7.3087958768086117E-2</v>
      </c>
      <c r="U2190" s="13">
        <f t="shared" ref="U2190:U2201" si="2920">_xlfn.POISSON.DIST(1,K2190,FALSE) * _xlfn.POISSON.DIST(2,L2190,FALSE)</f>
        <v>8.7241404009330448E-2</v>
      </c>
      <c r="V2190" s="13">
        <f t="shared" ref="V2190:V2201" si="2921">_xlfn.POISSON.DIST(3,K2190,FALSE) * _xlfn.POISSON.DIST(3,L2190,FALSE)</f>
        <v>8.9955736486703047E-3</v>
      </c>
      <c r="W2190" s="13">
        <f t="shared" ref="W2190:W2201" si="2922">_xlfn.POISSON.DIST(3,K2190,FALSE) * _xlfn.POISSON.DIST(0,L2190,FALSE)</f>
        <v>2.0410223706449224E-2</v>
      </c>
      <c r="X2190" s="13">
        <f t="shared" ref="X2190:X2201" si="2923">_xlfn.POISSON.DIST(3,K2190,FALSE) * _xlfn.POISSON.DIST(1,L2190,FALSE)</f>
        <v>2.8224432245192332E-2</v>
      </c>
      <c r="Y2190" s="13">
        <f t="shared" ref="Y2190:Y2201" si="2924">_xlfn.POISSON.DIST(3,K2190,FALSE) * _xlfn.POISSON.DIST(2,L2190,FALSE)</f>
        <v>1.9515184816708726E-2</v>
      </c>
      <c r="Z2190" s="13">
        <f t="shared" ref="Z2190:Z2201" si="2925">_xlfn.POISSON.DIST(0,K2190,FALSE) * _xlfn.POISSON.DIST(3,L2190,FALSE)</f>
        <v>3.4711885522619515E-2</v>
      </c>
      <c r="AA2190" s="13">
        <f t="shared" ref="AA2190:AA2201" si="2926">_xlfn.POISSON.DIST(1,K2190,FALSE) * _xlfn.POISSON.DIST(3,L2190,FALSE)</f>
        <v>4.0214145156719477E-2</v>
      </c>
      <c r="AB2190" s="13">
        <f t="shared" ref="AB2190:AB2201" si="2927">_xlfn.POISSON.DIST(2,K2190,FALSE) * _xlfn.POISSON.DIST(3,L2190,FALSE)</f>
        <v>2.3294290216990577E-2</v>
      </c>
      <c r="AC2190" s="13">
        <f t="shared" ref="AC2190:AC2201" si="2928">_xlfn.POISSON.DIST(4,K2190,FALSE) * _xlfn.POISSON.DIST(4,L2190,FALSE)</f>
        <v>9.0071411169357718E-4</v>
      </c>
      <c r="AD2190" s="13">
        <f t="shared" ref="AD2190:AD2201" si="2929">_xlfn.POISSON.DIST(4,K2190,FALSE) * _xlfn.POISSON.DIST(0,L2190,FALSE)</f>
        <v>5.9113736293395606E-3</v>
      </c>
      <c r="AE2190" s="13">
        <f t="shared" ref="AE2190:AE2201" si="2930">_xlfn.POISSON.DIST(4,K2190,FALSE) * _xlfn.POISSON.DIST(1,L2190,FALSE)</f>
        <v>8.1745877397998035E-3</v>
      </c>
      <c r="AF2190" s="13">
        <f t="shared" ref="AF2190:AF2201" si="2931">_xlfn.POISSON.DIST(4,K2190,FALSE) * _xlfn.POISSON.DIST(2,L2190,FALSE)</f>
        <v>5.6521452462438126E-3</v>
      </c>
      <c r="AG2190" s="13">
        <f t="shared" ref="AG2190:AG2201" si="2932">_xlfn.POISSON.DIST(4,K2190,FALSE) * _xlfn.POISSON.DIST(3,L2190,FALSE)</f>
        <v>2.6053706031026434E-3</v>
      </c>
      <c r="AH2190" s="13">
        <f t="shared" ref="AH2190:AH2201" si="2933">_xlfn.POISSON.DIST(0,K2190,FALSE) * _xlfn.POISSON.DIST(4,L2190,FALSE)</f>
        <v>1.2000398368079543E-2</v>
      </c>
      <c r="AI2190" s="13">
        <f t="shared" ref="AI2190:AI2201" si="2934">_xlfn.POISSON.DIST(1,K2190,FALSE) * _xlfn.POISSON.DIST(4,L2190,FALSE)</f>
        <v>1.3902608707266565E-2</v>
      </c>
      <c r="AJ2190" s="13">
        <f t="shared" ref="AJ2190:AJ2201" si="2935">_xlfn.POISSON.DIST(2,K2190,FALSE) * _xlfn.POISSON.DIST(4,L2190,FALSE)</f>
        <v>8.053171358939468E-3</v>
      </c>
      <c r="AK2190" s="13">
        <f t="shared" ref="AK2190:AK2201" si="2936">_xlfn.POISSON.DIST(3,K2190,FALSE) * _xlfn.POISSON.DIST(4,L2190,FALSE)</f>
        <v>3.1098992667251699E-3</v>
      </c>
      <c r="AL2190" s="13">
        <f t="shared" ref="AL2190:AL2201" si="2937">_xlfn.POISSON.DIST(5,K2190,FALSE) * _xlfn.POISSON.DIST(5,L2190,FALSE)</f>
        <v>5.7719830143270247E-5</v>
      </c>
      <c r="AM2190" s="13">
        <f t="shared" ref="AM2190:AM2201" si="2938">_xlfn.POISSON.DIST(5,K2190,FALSE) * _xlfn.POISSON.DIST(0,L2190,FALSE)</f>
        <v>1.3696797717943456E-3</v>
      </c>
      <c r="AN2190" s="13">
        <f t="shared" ref="AN2190:AN2201" si="2939">_xlfn.POISSON.DIST(5,K2190,FALSE) * _xlfn.POISSON.DIST(1,L2190,FALSE)</f>
        <v>1.8940720333410512E-3</v>
      </c>
      <c r="AO2190" s="13">
        <f t="shared" ref="AO2190:AO2201" si="2940">_xlfn.POISSON.DIST(5,K2190,FALSE) * _xlfn.POISSON.DIST(2,L2190,FALSE)</f>
        <v>1.309615919487844E-3</v>
      </c>
      <c r="AP2190" s="13">
        <f t="shared" ref="AP2190:AP2201" si="2941">_xlfn.POISSON.DIST(5,K2190,FALSE) * _xlfn.POISSON.DIST(3,L2190,FALSE)</f>
        <v>6.0367076027573207E-4</v>
      </c>
      <c r="AQ2190" s="13">
        <f t="shared" ref="AQ2190:AQ2201" si="2942">_xlfn.POISSON.DIST(5,K2190,FALSE) * _xlfn.POISSON.DIST(4,L2190,FALSE)</f>
        <v>2.086976693256721E-4</v>
      </c>
      <c r="AR2190" s="13">
        <f t="shared" ref="AR2190:AR2201" si="2943">_xlfn.POISSON.DIST(0,K2190,FALSE) * _xlfn.POISSON.DIST(5,L2190,FALSE)</f>
        <v>3.3189683320144479E-3</v>
      </c>
      <c r="AS2190" s="13">
        <f t="shared" ref="AS2190:AS2201" si="2944">_xlfn.POISSON.DIST(1,K2190,FALSE) * _xlfn.POISSON.DIST(5,L2190,FALSE)</f>
        <v>3.8450655233698153E-3</v>
      </c>
      <c r="AT2190" s="13">
        <f t="shared" ref="AT2190:AT2201" si="2945">_xlfn.POISSON.DIST(2,K2190,FALSE) * _xlfn.POISSON.DIST(5,L2190,FALSE)</f>
        <v>2.2272777863526238E-3</v>
      </c>
      <c r="AU2190" s="13">
        <f t="shared" ref="AU2190:AU2201" si="2946">_xlfn.POISSON.DIST(3,K2190,FALSE) * _xlfn.POISSON.DIST(5,L2190,FALSE)</f>
        <v>8.6010954515234098E-4</v>
      </c>
      <c r="AV2190" s="13">
        <f t="shared" ref="AV2190:AV2201" si="2947">_xlfn.POISSON.DIST(4,K2190,FALSE) * _xlfn.POISSON.DIST(5,L2190,FALSE)</f>
        <v>2.491118645578693E-4</v>
      </c>
      <c r="AW2190" s="13">
        <f t="shared" ref="AW2190:AW2201" si="2948">_xlfn.POISSON.DIST(6,K2190,FALSE) * _xlfn.POISSON.DIST(6,L2190,FALSE)</f>
        <v>2.5686245537133185E-6</v>
      </c>
      <c r="AX2190" s="13">
        <f t="shared" ref="AX2190:AX2201" si="2949">_xlfn.POISSON.DIST(6,K2190,FALSE) * _xlfn.POISSON.DIST(0,L2190,FALSE)</f>
        <v>2.6446513603756725E-4</v>
      </c>
      <c r="AY2190" s="13">
        <f t="shared" ref="AY2190:AY2201" si="2950">_xlfn.POISSON.DIST(6,K2190,FALSE) * _xlfn.POISSON.DIST(1,L2190,FALSE)</f>
        <v>3.6571761391078212E-4</v>
      </c>
      <c r="AZ2190" s="13">
        <f t="shared" ref="AZ2190:AZ2201" si="2951">_xlfn.POISSON.DIST(6,K2190,FALSE) * _xlfn.POISSON.DIST(2,L2190,FALSE)</f>
        <v>2.528676844300506E-4</v>
      </c>
      <c r="BA2190" s="13">
        <f t="shared" ref="BA2190:BA2201" si="2952">_xlfn.POISSON.DIST(6,K2190,FALSE) * _xlfn.POISSON.DIST(3,L2190,FALSE)</f>
        <v>1.1655999674221236E-4</v>
      </c>
      <c r="BB2190" s="13">
        <f t="shared" ref="BB2190:BB2201" si="2953">_xlfn.POISSON.DIST(6,K2190,FALSE) * _xlfn.POISSON.DIST(4,L2190,FALSE)</f>
        <v>4.0296468302683113E-5</v>
      </c>
      <c r="BC2190" s="13">
        <f t="shared" ref="BC2190:BC2201" si="2954">_xlfn.POISSON.DIST(6,K2190,FALSE) * _xlfn.POISSON.DIST(5,L2190,FALSE)</f>
        <v>1.1144855202838774E-5</v>
      </c>
      <c r="BD2190" s="13">
        <f t="shared" ref="BD2190:BD2201" si="2955">_xlfn.POISSON.DIST(0,K2190,FALSE) * _xlfn.POISSON.DIST(6,L2190,FALSE)</f>
        <v>7.6494341069929252E-4</v>
      </c>
      <c r="BE2190" s="13">
        <f t="shared" ref="BE2190:BE2201" si="2956">_xlfn.POISSON.DIST(1,K2190,FALSE) * _xlfn.POISSON.DIST(6,L2190,FALSE)</f>
        <v>8.8619632415220151E-4</v>
      </c>
      <c r="BF2190" s="13">
        <f t="shared" ref="BF2190:BF2201" si="2957">_xlfn.POISSON.DIST(2,K2190,FALSE) * _xlfn.POISSON.DIST(6,L2190,FALSE)</f>
        <v>5.133346558426668E-4</v>
      </c>
      <c r="BG2190" s="13">
        <f t="shared" ref="BG2190:BG2201" si="2958">_xlfn.POISSON.DIST(3,K2190,FALSE) * _xlfn.POISSON.DIST(6,L2190,FALSE)</f>
        <v>1.9823483179922814E-4</v>
      </c>
      <c r="BH2190" s="13">
        <f t="shared" ref="BH2190:BH2201" si="2959">_xlfn.POISSON.DIST(4,K2190,FALSE) * _xlfn.POISSON.DIST(6,L2190,FALSE)</f>
        <v>5.7414371050927894E-5</v>
      </c>
      <c r="BI2190" s="13">
        <f t="shared" ref="BI2190:BI2201" si="2960">_xlfn.POISSON.DIST(5,K2190,FALSE) * _xlfn.POISSON.DIST(6,L2190,FALSE)</f>
        <v>1.3303050622353687E-5</v>
      </c>
      <c r="BJ2190" s="14">
        <f t="shared" ref="BJ2190:BJ2201" si="2961">SUM(N2190,Q2190,T2190,W2190,X2190,Y2190,AD2190,AE2190,AF2190,AG2190,AM2190,AN2190,AO2190,AP2190,AQ2190,AX2190,AY2190,AZ2190,BA2190,BB2190,BC2190)</f>
        <v>0.31411353026152272</v>
      </c>
      <c r="BK2190" s="14">
        <f t="shared" ref="BK2190:BK2201" si="2962">SUM(M2190,P2190,S2190,V2190,AC2190,AL2190,AY2190)</f>
        <v>0.26578882951904892</v>
      </c>
      <c r="BL2190" s="14">
        <f t="shared" ref="BL2190:BL2201" si="2963">SUM(O2190,R2190,U2190,AA2190,AB2190,AH2190,AI2190,AJ2190,AK2190,AR2190,AS2190,AT2190,AU2190,AV2190,BD2190,BE2190,BF2190,BG2190,BH2190,BI2190)</f>
        <v>0.38496626887060809</v>
      </c>
      <c r="BM2190" s="14">
        <f t="shared" ref="BM2190:BM2201" si="2964">SUM(S2190:BI2190)</f>
        <v>0.4659715215085436</v>
      </c>
      <c r="BN2190" s="14">
        <f t="shared" ref="BN2190:BN2201" si="2965">SUM(M2190:R2190)</f>
        <v>0.53324584367589845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1.5980000000000001</v>
      </c>
      <c r="F2191" s="10">
        <f>VLOOKUP(B2191,home!$B$2:$E$405,3,FALSE)</f>
        <v>0.34770000000000001</v>
      </c>
      <c r="G2191" s="10">
        <f>VLOOKUP(C2191,away!$B$2:$E$405,4,FALSE)</f>
        <v>0.93869999999999998</v>
      </c>
      <c r="H2191" s="10">
        <f>VLOOKUP(A2191,away!$A$2:$E$405,3,FALSE)</f>
        <v>1.2941</v>
      </c>
      <c r="I2191" s="10">
        <f>VLOOKUP(C2191,away!$B$2:$E$405,3,FALSE)</f>
        <v>1.5455000000000001</v>
      </c>
      <c r="J2191" s="10">
        <f>VLOOKUP(B2191,home!$B$2:$E$405,4,FALSE)</f>
        <v>1.3737999999999999</v>
      </c>
      <c r="K2191" s="12">
        <f t="shared" si="2910"/>
        <v>0.52156481202000005</v>
      </c>
      <c r="L2191" s="12">
        <f t="shared" si="2911"/>
        <v>2.74764334339</v>
      </c>
      <c r="M2191" s="13">
        <f t="shared" si="2912"/>
        <v>3.803653417733887E-2</v>
      </c>
      <c r="N2191" s="13">
        <f t="shared" si="2913"/>
        <v>1.9838517798096054E-2</v>
      </c>
      <c r="O2191" s="13">
        <f t="shared" si="2914"/>
        <v>0.10451082993799136</v>
      </c>
      <c r="P2191" s="13">
        <f t="shared" si="2915"/>
        <v>5.4509171370662655E-2</v>
      </c>
      <c r="Q2191" s="13">
        <f t="shared" si="2916"/>
        <v>5.1735364030596961E-3</v>
      </c>
      <c r="R2191" s="13">
        <f t="shared" si="2917"/>
        <v>0.14357924309564318</v>
      </c>
      <c r="S2191" s="13">
        <f t="shared" si="2918"/>
        <v>1.9528920206447593E-2</v>
      </c>
      <c r="T2191" s="13">
        <f t="shared" si="2919"/>
        <v>1.4215032859652817E-2</v>
      </c>
      <c r="U2191" s="13">
        <f t="shared" si="2920"/>
        <v>7.4885880935153012E-2</v>
      </c>
      <c r="V2191" s="13">
        <f t="shared" si="2921"/>
        <v>3.1095988260309427E-3</v>
      </c>
      <c r="W2191" s="13">
        <f t="shared" si="2922"/>
        <v>8.9944484718015286E-4</v>
      </c>
      <c r="X2191" s="13">
        <f t="shared" si="2923"/>
        <v>2.4713536471009825E-3</v>
      </c>
      <c r="Y2191" s="13">
        <f t="shared" si="2924"/>
        <v>3.3951991988098074E-3</v>
      </c>
      <c r="Z2191" s="13">
        <f t="shared" si="2925"/>
        <v>0.13150151718023953</v>
      </c>
      <c r="AA2191" s="13">
        <f t="shared" si="2926"/>
        <v>6.8586564088456425E-2</v>
      </c>
      <c r="AB2191" s="13">
        <f t="shared" si="2927"/>
        <v>1.7886169202946733E-2</v>
      </c>
      <c r="AC2191" s="13">
        <f t="shared" si="2928"/>
        <v>2.7851784305560584E-4</v>
      </c>
      <c r="AD2191" s="13">
        <f t="shared" si="2929"/>
        <v>1.1727969566046848E-4</v>
      </c>
      <c r="AE2191" s="13">
        <f t="shared" si="2930"/>
        <v>3.2224277509629122E-4</v>
      </c>
      <c r="AF2191" s="13">
        <f t="shared" si="2931"/>
        <v>4.4270410797442284E-4</v>
      </c>
      <c r="AG2191" s="13">
        <f t="shared" si="2932"/>
        <v>4.054643317891102E-4</v>
      </c>
      <c r="AH2191" s="13">
        <f t="shared" si="2933"/>
        <v>9.0329817081492736E-2</v>
      </c>
      <c r="AI2191" s="13">
        <f t="shared" si="2934"/>
        <v>4.7112854065909746E-2</v>
      </c>
      <c r="AJ2191" s="13">
        <f t="shared" si="2935"/>
        <v>1.2286203437305954E-2</v>
      </c>
      <c r="AK2191" s="13">
        <f t="shared" si="2936"/>
        <v>2.13601712873932E-3</v>
      </c>
      <c r="AL2191" s="13">
        <f t="shared" si="2937"/>
        <v>1.5965468111393002E-5</v>
      </c>
      <c r="AM2191" s="13">
        <f t="shared" si="2938"/>
        <v>1.2233792484183016E-5</v>
      </c>
      <c r="AN2191" s="13">
        <f t="shared" si="2939"/>
        <v>3.361409848358007E-5</v>
      </c>
      <c r="AO2191" s="13">
        <f t="shared" si="2940"/>
        <v>4.6179776971232347E-5</v>
      </c>
      <c r="AP2191" s="13">
        <f t="shared" si="2941"/>
        <v>4.2295185598080457E-5</v>
      </c>
      <c r="AQ2191" s="13">
        <f t="shared" si="2942"/>
        <v>2.9053021291502596E-5</v>
      </c>
      <c r="AR2191" s="13">
        <f t="shared" si="2943"/>
        <v>4.9638824122719943E-2</v>
      </c>
      <c r="AS2191" s="13">
        <f t="shared" si="2944"/>
        <v>2.5889863972460268E-2</v>
      </c>
      <c r="AT2191" s="13">
        <f t="shared" si="2945"/>
        <v>6.7516210180098056E-3</v>
      </c>
      <c r="AU2191" s="13">
        <f t="shared" si="2946"/>
        <v>1.1738026490295222E-3</v>
      </c>
      <c r="AV2191" s="13">
        <f t="shared" si="2947"/>
        <v>1.5305353949741517E-4</v>
      </c>
      <c r="AW2191" s="13">
        <f t="shared" si="2948"/>
        <v>6.3554718299057776E-7</v>
      </c>
      <c r="AX2191" s="13">
        <f t="shared" si="2949"/>
        <v>1.0634526128841007E-6</v>
      </c>
      <c r="AY2191" s="13">
        <f t="shared" si="2950"/>
        <v>2.9219884928017018E-6</v>
      </c>
      <c r="AZ2191" s="13">
        <f t="shared" si="2951"/>
        <v>4.0142911158543876E-6</v>
      </c>
      <c r="BA2191" s="13">
        <f t="shared" si="2952"/>
        <v>3.6766134209689748E-6</v>
      </c>
      <c r="BB2191" s="13">
        <f t="shared" si="2953"/>
        <v>2.5255055980859353E-6</v>
      </c>
      <c r="BC2191" s="13">
        <f t="shared" si="2954"/>
        <v>1.3878377290549996E-6</v>
      </c>
      <c r="BD2191" s="13">
        <f t="shared" si="2955"/>
        <v>2.2731630779083082E-2</v>
      </c>
      <c r="BE2191" s="13">
        <f t="shared" si="2956"/>
        <v>1.1856018734200516E-2</v>
      </c>
      <c r="BF2191" s="13">
        <f t="shared" si="2957"/>
        <v>3.0918410912044452E-3</v>
      </c>
      <c r="BG2191" s="13">
        <f t="shared" si="2958"/>
        <v>5.3753183917658624E-4</v>
      </c>
      <c r="BH2191" s="13">
        <f t="shared" si="2959"/>
        <v>7.0089423163725251E-5</v>
      </c>
      <c r="BI2191" s="13">
        <f t="shared" si="2960"/>
        <v>7.311235363395722E-6</v>
      </c>
      <c r="BJ2191" s="14">
        <f t="shared" si="2961"/>
        <v>4.7459741228218048E-2</v>
      </c>
      <c r="BK2191" s="14">
        <f t="shared" si="2962"/>
        <v>0.11548162988013987</v>
      </c>
      <c r="BL2191" s="14">
        <f t="shared" si="2963"/>
        <v>0.68321516737754728</v>
      </c>
      <c r="BM2191" s="14">
        <f t="shared" si="2964"/>
        <v>0.6120079364420431</v>
      </c>
      <c r="BN2191" s="14">
        <f t="shared" si="2965"/>
        <v>0.36564783278279184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1.7722</v>
      </c>
      <c r="F2194" s="10">
        <f>VLOOKUP(B2194,home!$B$2:$E$405,3,FALSE)</f>
        <v>1.1285000000000001</v>
      </c>
      <c r="G2194" s="10">
        <f>VLOOKUP(C2194,away!$B$2:$E$405,4,FALSE)</f>
        <v>0.77590000000000003</v>
      </c>
      <c r="H2194" s="10">
        <f>VLOOKUP(A2194,away!$A$2:$E$405,3,FALSE)</f>
        <v>1.5063</v>
      </c>
      <c r="I2194" s="10">
        <f>VLOOKUP(C2194,away!$B$2:$E$405,3,FALSE)</f>
        <v>0.91279999999999994</v>
      </c>
      <c r="J2194" s="10">
        <f>VLOOKUP(B2194,home!$B$2:$E$405,4,FALSE)</f>
        <v>0.66390000000000005</v>
      </c>
      <c r="K2194" s="12">
        <f t="shared" si="2910"/>
        <v>1.5517439024300002</v>
      </c>
      <c r="L2194" s="12">
        <f t="shared" si="2911"/>
        <v>0.91282972989600009</v>
      </c>
      <c r="M2194" s="13">
        <f t="shared" si="2912"/>
        <v>8.5045095122042197E-2</v>
      </c>
      <c r="N2194" s="13">
        <f t="shared" si="2913"/>
        <v>0.13196820778720833</v>
      </c>
      <c r="O2194" s="13">
        <f t="shared" si="2914"/>
        <v>7.7631691209233425E-2</v>
      </c>
      <c r="P2194" s="13">
        <f t="shared" si="2915"/>
        <v>0.12046450346925661</v>
      </c>
      <c r="Q2194" s="13">
        <f t="shared" si="2916"/>
        <v>0.10239043087420791</v>
      </c>
      <c r="R2194" s="13">
        <f t="shared" si="2917"/>
        <v>3.5432257858947103E-2</v>
      </c>
      <c r="S2194" s="13">
        <f t="shared" si="2918"/>
        <v>4.265882875217502E-2</v>
      </c>
      <c r="T2194" s="13">
        <f t="shared" si="2919"/>
        <v>9.3465029358838284E-2</v>
      </c>
      <c r="U2194" s="13">
        <f t="shared" si="2920"/>
        <v>5.4981790081948617E-2</v>
      </c>
      <c r="V2194" s="13">
        <f t="shared" si="2921"/>
        <v>6.7139212265842655E-3</v>
      </c>
      <c r="W2194" s="13">
        <f t="shared" si="2922"/>
        <v>5.2961242258744198E-2</v>
      </c>
      <c r="X2194" s="13">
        <f t="shared" si="2923"/>
        <v>4.8344596466006098E-2</v>
      </c>
      <c r="Y2194" s="13">
        <f t="shared" si="2924"/>
        <v>2.2065192466997726E-2</v>
      </c>
      <c r="Z2194" s="13">
        <f t="shared" si="2925"/>
        <v>1.0781206123662707E-2</v>
      </c>
      <c r="AA2194" s="13">
        <f t="shared" si="2926"/>
        <v>1.6729670863234583E-2</v>
      </c>
      <c r="AB2194" s="13">
        <f t="shared" si="2927"/>
        <v>1.2980082375842554E-2</v>
      </c>
      <c r="AC2194" s="13">
        <f t="shared" si="2928"/>
        <v>5.9438259323740187E-4</v>
      </c>
      <c r="AD2194" s="13">
        <f t="shared" si="2929"/>
        <v>2.0545571185031083E-2</v>
      </c>
      <c r="AE2194" s="13">
        <f t="shared" si="2930"/>
        <v>1.8754608195390966E-2</v>
      </c>
      <c r="AF2194" s="13">
        <f t="shared" si="2931"/>
        <v>8.5598819666520207E-3</v>
      </c>
      <c r="AG2194" s="13">
        <f t="shared" si="2932"/>
        <v>2.6045715811868694E-3</v>
      </c>
      <c r="AH2194" s="13">
        <f t="shared" si="2933"/>
        <v>2.4603513684540324E-3</v>
      </c>
      <c r="AI2194" s="13">
        <f t="shared" si="2934"/>
        <v>3.817835233833851E-3</v>
      </c>
      <c r="AJ2194" s="13">
        <f t="shared" si="2935"/>
        <v>2.9621512722920467E-3</v>
      </c>
      <c r="AK2194" s="13">
        <f t="shared" si="2936"/>
        <v>1.532166724951484E-3</v>
      </c>
      <c r="AL2194" s="13">
        <f t="shared" si="2937"/>
        <v>3.3677193899242192E-5</v>
      </c>
      <c r="AM2194" s="13">
        <f t="shared" si="2938"/>
        <v>6.3762929616627013E-3</v>
      </c>
      <c r="AN2194" s="13">
        <f t="shared" si="2939"/>
        <v>5.8204697819323305E-3</v>
      </c>
      <c r="AO2194" s="13">
        <f t="shared" si="2940"/>
        <v>2.6565489294545592E-3</v>
      </c>
      <c r="AP2194" s="13">
        <f t="shared" si="2941"/>
        <v>8.0832561390983804E-4</v>
      </c>
      <c r="AQ2194" s="13">
        <f t="shared" si="2942"/>
        <v>1.8446591295333395E-4</v>
      </c>
      <c r="AR2194" s="13">
        <f t="shared" si="2943"/>
        <v>4.4917637502302985E-4</v>
      </c>
      <c r="AS2194" s="13">
        <f t="shared" si="2944"/>
        <v>6.9700670105759751E-4</v>
      </c>
      <c r="AT2194" s="13">
        <f t="shared" si="2945"/>
        <v>5.4078794915948857E-4</v>
      </c>
      <c r="AU2194" s="13">
        <f t="shared" si="2946"/>
        <v>2.7972146753862053E-4</v>
      </c>
      <c r="AV2194" s="13">
        <f t="shared" si="2947"/>
        <v>1.0851402040795637E-4</v>
      </c>
      <c r="AW2194" s="13">
        <f t="shared" si="2948"/>
        <v>1.3250834210983104E-6</v>
      </c>
      <c r="AX2194" s="13">
        <f t="shared" si="2949"/>
        <v>1.6490622872279048E-3</v>
      </c>
      <c r="AY2194" s="13">
        <f t="shared" si="2950"/>
        <v>1.5053130822319286E-3</v>
      </c>
      <c r="AZ2194" s="13">
        <f t="shared" si="2951"/>
        <v>6.8704726713134318E-4</v>
      </c>
      <c r="BA2194" s="13">
        <f t="shared" si="2952"/>
        <v>2.090523904270964E-4</v>
      </c>
      <c r="BB2194" s="13">
        <f t="shared" si="2953"/>
        <v>4.7707309271919878E-5</v>
      </c>
      <c r="BC2194" s="13">
        <f t="shared" si="2954"/>
        <v>8.7097300473503168E-6</v>
      </c>
      <c r="BD2194" s="13">
        <f t="shared" si="2955"/>
        <v>6.8336924847989443E-5</v>
      </c>
      <c r="BE2194" s="13">
        <f t="shared" si="2956"/>
        <v>1.0604140644368476E-4</v>
      </c>
      <c r="BF2194" s="13">
        <f t="shared" si="2957"/>
        <v>8.2274552927044596E-5</v>
      </c>
      <c r="BG2194" s="13">
        <f t="shared" si="2958"/>
        <v>4.2556345276565271E-5</v>
      </c>
      <c r="BH2194" s="13">
        <f t="shared" si="2959"/>
        <v>1.6509137323153968E-5</v>
      </c>
      <c r="BI2194" s="13">
        <f t="shared" si="2960"/>
        <v>5.1235906351167427E-6</v>
      </c>
      <c r="BJ2194" s="14">
        <f t="shared" si="2961"/>
        <v>0.52161232740651375</v>
      </c>
      <c r="BK2194" s="14">
        <f t="shared" si="2962"/>
        <v>0.25701572143942669</v>
      </c>
      <c r="BL2194" s="14">
        <f t="shared" si="2963"/>
        <v>0.21092404545937796</v>
      </c>
      <c r="BM2194" s="14">
        <f t="shared" si="2964"/>
        <v>0.44589712610927457</v>
      </c>
      <c r="BN2194" s="14">
        <f t="shared" si="2965"/>
        <v>0.55293218632089547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1.6306</v>
      </c>
      <c r="F2195" s="10">
        <f>VLOOKUP(B2195,home!$B$2:$E$405,3,FALSE)</f>
        <v>1.0903</v>
      </c>
      <c r="G2195" s="10">
        <f>VLOOKUP(C2195,away!$B$2:$E$405,4,FALSE)</f>
        <v>0.80689999999999995</v>
      </c>
      <c r="H2195" s="10">
        <f>VLOOKUP(A2195,away!$A$2:$E$405,3,FALSE)</f>
        <v>1.1465000000000001</v>
      </c>
      <c r="I2195" s="10">
        <f>VLOOKUP(C2195,away!$B$2:$E$405,3,FALSE)</f>
        <v>1.0099</v>
      </c>
      <c r="J2195" s="10">
        <f>VLOOKUP(B2195,home!$B$2:$E$405,4,FALSE)</f>
        <v>0.92069999999999996</v>
      </c>
      <c r="K2195" s="12">
        <f t="shared" si="2910"/>
        <v>1.4345416619419999</v>
      </c>
      <c r="L2195" s="12">
        <f t="shared" si="2911"/>
        <v>1.066032817245</v>
      </c>
      <c r="M2195" s="13">
        <f t="shared" si="2912"/>
        <v>8.2037856043136709E-2</v>
      </c>
      <c r="N2195" s="13">
        <f t="shared" si="2913"/>
        <v>0.11768672235027987</v>
      </c>
      <c r="O2195" s="13">
        <f t="shared" si="2914"/>
        <v>8.7455046798404767E-2</v>
      </c>
      <c r="P2195" s="13">
        <f t="shared" si="2915"/>
        <v>0.12545790817939895</v>
      </c>
      <c r="Q2195" s="13">
        <f t="shared" si="2916"/>
        <v>8.4413253134438607E-2</v>
      </c>
      <c r="R2195" s="13">
        <f t="shared" si="2917"/>
        <v>4.6614974960398375E-2</v>
      </c>
      <c r="S2195" s="13">
        <f t="shared" si="2918"/>
        <v>4.7964706429170771E-2</v>
      </c>
      <c r="T2195" s="13">
        <f t="shared" si="2919"/>
        <v>8.9987298051720913E-2</v>
      </c>
      <c r="U2195" s="13">
        <f t="shared" si="2920"/>
        <v>6.6871123651074588E-2</v>
      </c>
      <c r="V2195" s="13">
        <f t="shared" si="2921"/>
        <v>8.1501015713724145E-3</v>
      </c>
      <c r="W2195" s="13">
        <f t="shared" si="2922"/>
        <v>4.0364776147136079E-2</v>
      </c>
      <c r="X2195" s="13">
        <f t="shared" si="2923"/>
        <v>4.3030176033595248E-2</v>
      </c>
      <c r="Y2195" s="13">
        <f t="shared" si="2924"/>
        <v>2.293578989182091E-2</v>
      </c>
      <c r="Z2195" s="13">
        <f t="shared" si="2925"/>
        <v>1.6564364360946205E-2</v>
      </c>
      <c r="AA2195" s="13">
        <f t="shared" si="2926"/>
        <v>2.3762270779364606E-2</v>
      </c>
      <c r="AB2195" s="13">
        <f t="shared" si="2927"/>
        <v>1.7043983707672763E-2</v>
      </c>
      <c r="AC2195" s="13">
        <f t="shared" si="2928"/>
        <v>7.7898084487389976E-4</v>
      </c>
      <c r="AD2195" s="13">
        <f t="shared" si="2929"/>
        <v>1.4476238264507356E-2</v>
      </c>
      <c r="AE2195" s="13">
        <f t="shared" si="2930"/>
        <v>1.5432145060222644E-2</v>
      </c>
      <c r="AF2195" s="13">
        <f t="shared" si="2931"/>
        <v>8.2255865373413277E-3</v>
      </c>
      <c r="AG2195" s="13">
        <f t="shared" si="2932"/>
        <v>2.9229150632981739E-3</v>
      </c>
      <c r="AH2195" s="13">
        <f t="shared" si="2933"/>
        <v>4.4145390013930388E-3</v>
      </c>
      <c r="AI2195" s="13">
        <f t="shared" si="2934"/>
        <v>6.3328401157661468E-3</v>
      </c>
      <c r="AJ2195" s="13">
        <f t="shared" si="2935"/>
        <v>4.5423614922420683E-3</v>
      </c>
      <c r="AK2195" s="13">
        <f t="shared" si="2936"/>
        <v>2.1720689347407588E-3</v>
      </c>
      <c r="AL2195" s="13">
        <f t="shared" si="2937"/>
        <v>4.7650834394459416E-5</v>
      </c>
      <c r="AM2195" s="13">
        <f t="shared" si="2938"/>
        <v>4.1533533797269446E-3</v>
      </c>
      <c r="AN2195" s="13">
        <f t="shared" si="2939"/>
        <v>4.4276110044043568E-3</v>
      </c>
      <c r="AO2195" s="13">
        <f t="shared" si="2940"/>
        <v>2.3599893163450702E-3</v>
      </c>
      <c r="AP2195" s="13">
        <f t="shared" si="2941"/>
        <v>8.3860868652381243E-4</v>
      </c>
      <c r="AQ2195" s="13">
        <f t="shared" si="2942"/>
        <v>2.2349609516527716E-4</v>
      </c>
      <c r="AR2195" s="13">
        <f t="shared" si="2943"/>
        <v>9.4120868969859014E-4</v>
      </c>
      <c r="AS2195" s="13">
        <f t="shared" si="2944"/>
        <v>1.3502030779544677E-3</v>
      </c>
      <c r="AT2195" s="13">
        <f t="shared" si="2945"/>
        <v>9.6846128370400299E-4</v>
      </c>
      <c r="AU2195" s="13">
        <f t="shared" si="2946"/>
        <v>4.6309935315040748E-4</v>
      </c>
      <c r="AV2195" s="13">
        <f t="shared" si="2947"/>
        <v>1.6608382892816277E-4</v>
      </c>
      <c r="AW2195" s="13">
        <f t="shared" si="2948"/>
        <v>2.0241922091662269E-6</v>
      </c>
      <c r="AX2195" s="13">
        <f t="shared" si="2949"/>
        <v>9.9302640999765338E-4</v>
      </c>
      <c r="AY2195" s="13">
        <f t="shared" si="2950"/>
        <v>1.0585987414484868E-3</v>
      </c>
      <c r="AZ2195" s="13">
        <f t="shared" si="2951"/>
        <v>5.6425049933917079E-4</v>
      </c>
      <c r="BA2195" s="13">
        <f t="shared" si="2952"/>
        <v>2.0050318314747813E-4</v>
      </c>
      <c r="BB2195" s="13">
        <f t="shared" si="2953"/>
        <v>5.3435743299324067E-5</v>
      </c>
      <c r="BC2195" s="13">
        <f t="shared" si="2954"/>
        <v>1.1392851194191815E-5</v>
      </c>
      <c r="BD2195" s="13">
        <f t="shared" si="2955"/>
        <v>1.6722655851581048E-4</v>
      </c>
      <c r="BE2195" s="13">
        <f t="shared" si="2956"/>
        <v>2.3989346517411188E-4</v>
      </c>
      <c r="BF2195" s="13">
        <f t="shared" si="2957"/>
        <v>1.7206858510994787E-4</v>
      </c>
      <c r="BG2195" s="13">
        <f t="shared" si="2958"/>
        <v>8.2279851350544332E-5</v>
      </c>
      <c r="BH2195" s="13">
        <f t="shared" si="2959"/>
        <v>2.9508468675187658E-5</v>
      </c>
      <c r="BI2195" s="13">
        <f t="shared" si="2960"/>
        <v>8.4662255389334172E-6</v>
      </c>
      <c r="BJ2195" s="14">
        <f t="shared" si="2961"/>
        <v>0.45435916644495283</v>
      </c>
      <c r="BK2195" s="14">
        <f t="shared" si="2962"/>
        <v>0.26549580264379563</v>
      </c>
      <c r="BL2195" s="14">
        <f t="shared" si="2963"/>
        <v>0.26379770882885734</v>
      </c>
      <c r="BM2195" s="14">
        <f t="shared" si="2964"/>
        <v>0.45549470626325544</v>
      </c>
      <c r="BN2195" s="14">
        <f t="shared" si="2965"/>
        <v>0.54366576146605727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1.391</v>
      </c>
      <c r="F2198" s="10">
        <f>VLOOKUP(B2198,home!$B$2:$E$405,3,FALSE)</f>
        <v>0.7843</v>
      </c>
      <c r="G2198" s="10">
        <f>VLOOKUP(C2198,away!$B$2:$E$405,4,FALSE)</f>
        <v>0.98029999999999995</v>
      </c>
      <c r="H2198" s="10">
        <f>VLOOKUP(A2198,away!$A$2:$E$405,3,FALSE)</f>
        <v>1.016</v>
      </c>
      <c r="I2198" s="10">
        <f>VLOOKUP(C2198,away!$B$2:$E$405,3,FALSE)</f>
        <v>0.62629999999999997</v>
      </c>
      <c r="J2198" s="10">
        <f>VLOOKUP(B2198,home!$B$2:$E$405,4,FALSE)</f>
        <v>0.89480000000000004</v>
      </c>
      <c r="K2198" s="12">
        <f t="shared" si="2910"/>
        <v>1.06946936239</v>
      </c>
      <c r="L2198" s="12">
        <f t="shared" si="2911"/>
        <v>0.56937985184000006</v>
      </c>
      <c r="M2198" s="13">
        <f t="shared" si="2912"/>
        <v>0.19420340025715926</v>
      </c>
      <c r="N2198" s="13">
        <f t="shared" si="2913"/>
        <v>0.20769458664699408</v>
      </c>
      <c r="O2198" s="13">
        <f t="shared" si="2914"/>
        <v>0.11057550326524558</v>
      </c>
      <c r="P2198" s="13">
        <f t="shared" si="2915"/>
        <v>0.11825711297303555</v>
      </c>
      <c r="Q2198" s="13">
        <f t="shared" si="2916"/>
        <v>0.11106149857660767</v>
      </c>
      <c r="R2198" s="13">
        <f t="shared" si="2917"/>
        <v>3.1479731833149477E-2</v>
      </c>
      <c r="S2198" s="13">
        <f t="shared" si="2918"/>
        <v>1.8002703287119382E-2</v>
      </c>
      <c r="T2198" s="13">
        <f t="shared" si="2919"/>
        <v>6.3236179604677256E-2</v>
      </c>
      <c r="U2198" s="13">
        <f t="shared" si="2920"/>
        <v>3.366660873180656E-2</v>
      </c>
      <c r="V2198" s="13">
        <f t="shared" si="2921"/>
        <v>1.2180515169066249E-3</v>
      </c>
      <c r="W2198" s="13">
        <f t="shared" si="2922"/>
        <v>3.9592290022934171E-2</v>
      </c>
      <c r="X2198" s="13">
        <f t="shared" si="2923"/>
        <v>2.2543052227264573E-2</v>
      </c>
      <c r="Y2198" s="13">
        <f t="shared" si="2924"/>
        <v>6.4177798685906423E-3</v>
      </c>
      <c r="Z2198" s="13">
        <f t="shared" si="2925"/>
        <v>5.9746416823738616E-3</v>
      </c>
      <c r="AA2198" s="13">
        <f t="shared" si="2926"/>
        <v>6.3896962305570902E-3</v>
      </c>
      <c r="AB2198" s="13">
        <f t="shared" si="2927"/>
        <v>3.4167921767798383E-3</v>
      </c>
      <c r="AC2198" s="13">
        <f t="shared" si="2928"/>
        <v>4.6357084779110947E-5</v>
      </c>
      <c r="AD2198" s="13">
        <f t="shared" si="2929"/>
        <v>1.0585685291596838E-2</v>
      </c>
      <c r="AE2198" s="13">
        <f t="shared" si="2930"/>
        <v>6.0272759229542758E-3</v>
      </c>
      <c r="AF2198" s="13">
        <f t="shared" si="2931"/>
        <v>1.7159047360052523E-3</v>
      </c>
      <c r="AG2198" s="13">
        <f t="shared" si="2932"/>
        <v>3.2566719478607499E-4</v>
      </c>
      <c r="AH2198" s="13">
        <f t="shared" si="2933"/>
        <v>8.5046014897677941E-4</v>
      </c>
      <c r="AI2198" s="13">
        <f t="shared" si="2934"/>
        <v>9.0954107326430059E-4</v>
      </c>
      <c r="AJ2198" s="13">
        <f t="shared" si="2935"/>
        <v>4.8636315584574388E-4</v>
      </c>
      <c r="AK2198" s="13">
        <f t="shared" si="2936"/>
        <v>1.7338349805744535E-4</v>
      </c>
      <c r="AL2198" s="13">
        <f t="shared" si="2937"/>
        <v>1.1291367719750973E-6</v>
      </c>
      <c r="AM2198" s="13">
        <f t="shared" si="2938"/>
        <v>2.2642132198530552E-3</v>
      </c>
      <c r="AN2198" s="13">
        <f t="shared" si="2939"/>
        <v>1.2891973876541021E-3</v>
      </c>
      <c r="AO2198" s="13">
        <f t="shared" si="2940"/>
        <v>3.6702150878750386E-4</v>
      </c>
      <c r="AP2198" s="13">
        <f t="shared" si="2941"/>
        <v>6.9658217431840737E-5</v>
      </c>
      <c r="AQ2198" s="13">
        <f t="shared" si="2942"/>
        <v>9.9154963801949965E-6</v>
      </c>
      <c r="AR2198" s="13">
        <f t="shared" si="2943"/>
        <v>9.6846974724044643E-5</v>
      </c>
      <c r="AS2198" s="13">
        <f t="shared" si="2944"/>
        <v>1.0357487230752448E-4</v>
      </c>
      <c r="AT2198" s="13">
        <f t="shared" si="2945"/>
        <v>5.5385076323176924E-5</v>
      </c>
      <c r="AU2198" s="13">
        <f t="shared" si="2946"/>
        <v>1.9744214087089842E-5</v>
      </c>
      <c r="AV2198" s="13">
        <f t="shared" si="2947"/>
        <v>5.2789580126529052E-6</v>
      </c>
      <c r="AW2198" s="13">
        <f t="shared" si="2948"/>
        <v>1.909916994081872E-8</v>
      </c>
      <c r="AX2198" s="13">
        <f t="shared" si="2949"/>
        <v>4.0358444475854251E-4</v>
      </c>
      <c r="AY2198" s="13">
        <f t="shared" si="2950"/>
        <v>2.2979285136154762E-4</v>
      </c>
      <c r="AZ2198" s="13">
        <f t="shared" si="2951"/>
        <v>6.5419709831064565E-5</v>
      </c>
      <c r="BA2198" s="13">
        <f t="shared" si="2952"/>
        <v>1.2416221563675778E-5</v>
      </c>
      <c r="BB2198" s="13">
        <f t="shared" si="2953"/>
        <v>1.767386598584582E-6</v>
      </c>
      <c r="BC2198" s="13">
        <f t="shared" si="2954"/>
        <v>2.0126286392921828E-7</v>
      </c>
      <c r="BD2198" s="13">
        <f t="shared" si="2955"/>
        <v>9.1904526865881221E-6</v>
      </c>
      <c r="BE2198" s="13">
        <f t="shared" si="2956"/>
        <v>9.8289075748008618E-6</v>
      </c>
      <c r="BF2198" s="13">
        <f t="shared" si="2957"/>
        <v>5.2558577585062583E-6</v>
      </c>
      <c r="BG2198" s="13">
        <f t="shared" si="2958"/>
        <v>1.8736596152674082E-6</v>
      </c>
      <c r="BH2198" s="13">
        <f t="shared" si="2959"/>
        <v>5.0095538851898175E-7</v>
      </c>
      <c r="BI2198" s="13">
        <f t="shared" si="2960"/>
        <v>1.0715128798904607E-7</v>
      </c>
      <c r="BJ2198" s="14">
        <f t="shared" si="2961"/>
        <v>0.47391310779949469</v>
      </c>
      <c r="BK2198" s="14">
        <f t="shared" si="2962"/>
        <v>0.33195854710713346</v>
      </c>
      <c r="BL2198" s="14">
        <f t="shared" si="2963"/>
        <v>0.18825566719344902</v>
      </c>
      <c r="BM2198" s="14">
        <f t="shared" si="2964"/>
        <v>0.22660035647806795</v>
      </c>
      <c r="BN2198" s="14">
        <f t="shared" si="2965"/>
        <v>0.77327183355219153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1.391</v>
      </c>
      <c r="F2199" s="10">
        <f>VLOOKUP(B2199,home!$B$2:$E$405,3,FALSE)</f>
        <v>0.71889999999999998</v>
      </c>
      <c r="G2199" s="10">
        <f>VLOOKUP(C2199,away!$B$2:$E$405,4,FALSE)</f>
        <v>0.98029999999999995</v>
      </c>
      <c r="H2199" s="10">
        <f>VLOOKUP(A2199,away!$A$2:$E$405,3,FALSE)</f>
        <v>1.016</v>
      </c>
      <c r="I2199" s="10">
        <f>VLOOKUP(C2199,away!$B$2:$E$405,3,FALSE)</f>
        <v>0.62629999999999997</v>
      </c>
      <c r="J2199" s="10">
        <f>VLOOKUP(B2199,home!$B$2:$E$405,4,FALSE)</f>
        <v>0.62629999999999997</v>
      </c>
      <c r="K2199" s="12">
        <f t="shared" si="2910"/>
        <v>0.98029009896999997</v>
      </c>
      <c r="L2199" s="12">
        <f t="shared" si="2911"/>
        <v>0.39852771704000001</v>
      </c>
      <c r="M2199" s="13">
        <f t="shared" si="2912"/>
        <v>0.25187614106464057</v>
      </c>
      <c r="N2199" s="13">
        <f t="shared" si="2913"/>
        <v>0.24691168725243814</v>
      </c>
      <c r="O2199" s="13">
        <f t="shared" si="2914"/>
        <v>0.10037962347533619</v>
      </c>
      <c r="P2199" s="13">
        <f t="shared" si="2915"/>
        <v>9.8401151031208639E-2</v>
      </c>
      <c r="Q2199" s="13">
        <f t="shared" si="2916"/>
        <v>0.12102254116677114</v>
      </c>
      <c r="R2199" s="13">
        <f t="shared" si="2917"/>
        <v>2.0002031090480259E-2</v>
      </c>
      <c r="S2199" s="13">
        <f t="shared" si="2918"/>
        <v>9.6106626885531198E-3</v>
      </c>
      <c r="T2199" s="13">
        <f t="shared" si="2919"/>
        <v>4.8230837041572716E-2</v>
      </c>
      <c r="U2199" s="13">
        <f t="shared" si="2920"/>
        <v>1.9607793037287907E-2</v>
      </c>
      <c r="V2199" s="13">
        <f t="shared" si="2921"/>
        <v>4.171804737611609E-4</v>
      </c>
      <c r="W2199" s="13">
        <f t="shared" si="2922"/>
        <v>3.9545732952658327E-2</v>
      </c>
      <c r="X2199" s="13">
        <f t="shared" si="2923"/>
        <v>1.5760070672296421E-2</v>
      </c>
      <c r="Y2199" s="13">
        <f t="shared" si="2924"/>
        <v>3.1404124927096751E-3</v>
      </c>
      <c r="Z2199" s="13">
        <f t="shared" si="2925"/>
        <v>2.6571212622174003E-3</v>
      </c>
      <c r="AA2199" s="13">
        <f t="shared" si="2926"/>
        <v>2.6047496651143863E-3</v>
      </c>
      <c r="AB2199" s="13">
        <f t="shared" si="2927"/>
        <v>1.276705153503528E-3</v>
      </c>
      <c r="AC2199" s="13">
        <f t="shared" si="2928"/>
        <v>1.0186315839683873E-5</v>
      </c>
      <c r="AD2199" s="13">
        <f t="shared" si="2929"/>
        <v>9.6915726175006555E-3</v>
      </c>
      <c r="AE2199" s="13">
        <f t="shared" si="2930"/>
        <v>3.8623603097799131E-3</v>
      </c>
      <c r="AF2199" s="13">
        <f t="shared" si="2931"/>
        <v>7.6962881832124785E-4</v>
      </c>
      <c r="AG2199" s="13">
        <f t="shared" si="2932"/>
        <v>1.0223947197791996E-4</v>
      </c>
      <c r="AH2199" s="13">
        <f t="shared" si="2933"/>
        <v>2.6473411763248592E-4</v>
      </c>
      <c r="AI2199" s="13">
        <f t="shared" si="2934"/>
        <v>2.5951623437468524E-4</v>
      </c>
      <c r="AJ2199" s="13">
        <f t="shared" si="2935"/>
        <v>1.2720059753974094E-4</v>
      </c>
      <c r="AK2199" s="13">
        <f t="shared" si="2936"/>
        <v>4.1564495450425265E-5</v>
      </c>
      <c r="AL2199" s="13">
        <f t="shared" si="2937"/>
        <v>1.5918065111773944E-7</v>
      </c>
      <c r="AM2199" s="13">
        <f t="shared" si="2938"/>
        <v>1.9001105360769324E-3</v>
      </c>
      <c r="AN2199" s="13">
        <f t="shared" si="2939"/>
        <v>7.5724671406639048E-4</v>
      </c>
      <c r="AO2199" s="13">
        <f t="shared" si="2940"/>
        <v>1.5089190209646009E-4</v>
      </c>
      <c r="AP2199" s="13">
        <f t="shared" si="2941"/>
        <v>2.0044868420775147E-5</v>
      </c>
      <c r="AQ2199" s="13">
        <f t="shared" si="2942"/>
        <v>1.9971089125246772E-6</v>
      </c>
      <c r="AR2199" s="13">
        <f t="shared" si="2943"/>
        <v>2.1100776704534698E-5</v>
      </c>
      <c r="AS2199" s="13">
        <f t="shared" si="2944"/>
        <v>2.0684882484032187E-5</v>
      </c>
      <c r="AT2199" s="13">
        <f t="shared" si="2945"/>
        <v>1.0138592748727367E-5</v>
      </c>
      <c r="AU2199" s="13">
        <f t="shared" si="2946"/>
        <v>3.3129206963554914E-6</v>
      </c>
      <c r="AV2199" s="13">
        <f t="shared" si="2947"/>
        <v>8.119058393275215E-7</v>
      </c>
      <c r="AW2199" s="13">
        <f t="shared" si="2948"/>
        <v>1.727431853528772E-9</v>
      </c>
      <c r="AX2199" s="13">
        <f t="shared" si="2949"/>
        <v>3.1044325757746579E-4</v>
      </c>
      <c r="AY2199" s="13">
        <f t="shared" si="2950"/>
        <v>1.2372024271280812E-4</v>
      </c>
      <c r="AZ2199" s="13">
        <f t="shared" si="2951"/>
        <v>2.4652972939985058E-5</v>
      </c>
      <c r="BA2199" s="13">
        <f t="shared" si="2952"/>
        <v>3.2749643413403812E-6</v>
      </c>
      <c r="BB2199" s="13">
        <f t="shared" si="2953"/>
        <v>3.2629101558544733E-7</v>
      </c>
      <c r="BC2199" s="13">
        <f t="shared" si="2954"/>
        <v>2.6007202706386294E-8</v>
      </c>
      <c r="BD2199" s="13">
        <f t="shared" si="2955"/>
        <v>1.4015407279715037E-6</v>
      </c>
      <c r="BE2199" s="13">
        <f t="shared" si="2956"/>
        <v>1.3739164989336711E-6</v>
      </c>
      <c r="BF2199" s="13">
        <f t="shared" si="2957"/>
        <v>6.7341837035810215E-7</v>
      </c>
      <c r="BG2199" s="13">
        <f t="shared" si="2958"/>
        <v>2.200484536421867E-7</v>
      </c>
      <c r="BH2199" s="13">
        <f t="shared" si="2959"/>
        <v>5.3927830099773656E-8</v>
      </c>
      <c r="BI2199" s="13">
        <f t="shared" si="2960"/>
        <v>1.0572983581148897E-8</v>
      </c>
      <c r="BJ2199" s="14">
        <f t="shared" si="2961"/>
        <v>0.49232981766138911</v>
      </c>
      <c r="BK2199" s="14">
        <f t="shared" si="2962"/>
        <v>0.36043920099736709</v>
      </c>
      <c r="BL2199" s="14">
        <f t="shared" si="2963"/>
        <v>0.14462370037005715</v>
      </c>
      <c r="BM2199" s="14">
        <f t="shared" si="2964"/>
        <v>0.16133294669487486</v>
      </c>
      <c r="BN2199" s="14">
        <f t="shared" si="2965"/>
        <v>0.83859317508087483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1.391</v>
      </c>
      <c r="F2202" s="10">
        <f>VLOOKUP(B2202,home!$B$2:$E$405,3,FALSE)</f>
        <v>1.1613</v>
      </c>
      <c r="G2202" s="10">
        <f>VLOOKUP(C2202,away!$B$2:$E$405,4,FALSE)</f>
        <v>1.1383000000000001</v>
      </c>
      <c r="H2202" s="10">
        <f>VLOOKUP(A2202,away!$A$2:$E$405,3,FALSE)</f>
        <v>1.016</v>
      </c>
      <c r="I2202" s="10">
        <f>VLOOKUP(C2202,away!$B$2:$E$405,3,FALSE)</f>
        <v>0.82020000000000004</v>
      </c>
      <c r="J2202" s="10">
        <f>VLOOKUP(B2202,home!$B$2:$E$405,4,FALSE)</f>
        <v>1.2870999999999999</v>
      </c>
      <c r="K2202" s="12">
        <f t="shared" ref="K2202:K2265" si="2966">E2202*F2202*G2202</f>
        <v>1.8387737358900003</v>
      </c>
      <c r="L2202" s="12">
        <f t="shared" ref="L2202:L2265" si="2967">H2202*I2202*J2202</f>
        <v>1.0725702907199999</v>
      </c>
      <c r="M2202" s="13">
        <f t="shared" ref="M2202:M2265" si="2968">_xlfn.POISSON.DIST(0,K2202,FALSE) * _xlfn.POISSON.DIST(0,L2202,FALSE)</f>
        <v>5.4402562219294938E-2</v>
      </c>
      <c r="N2202" s="13">
        <f t="shared" ref="N2202:N2265" si="2969">_xlfn.POISSON.DIST(1,K2202,FALSE) * _xlfn.POISSON.DIST(0,L2202,FALSE)</f>
        <v>0.10003400257396113</v>
      </c>
      <c r="O2202" s="13">
        <f t="shared" ref="O2202:O2265" si="2970">_xlfn.POISSON.DIST(0,K2202,FALSE) * _xlfn.POISSON.DIST(1,L2202,FALSE)</f>
        <v>5.8350571975462055E-2</v>
      </c>
      <c r="P2202" s="13">
        <f t="shared" ref="P2202:P2265" si="2971">_xlfn.POISSON.DIST(1,K2202,FALSE) * _xlfn.POISSON.DIST(1,L2202,FALSE)</f>
        <v>0.1072934992226387</v>
      </c>
      <c r="Q2202" s="13">
        <f t="shared" ref="Q2202:Q2265" si="2972">_xlfn.POISSON.DIST(2,K2202,FALSE) * _xlfn.POISSON.DIST(0,L2202,FALSE)</f>
        <v>9.1969948314476233E-2</v>
      </c>
      <c r="R2202" s="13">
        <f t="shared" ref="R2202:R2265" si="2973">_xlfn.POISSON.DIST(0,K2202,FALSE) * _xlfn.POISSON.DIST(2,L2202,FALSE)</f>
        <v>3.12925449736998E-2</v>
      </c>
      <c r="S2202" s="13">
        <f t="shared" ref="S2202:S2265" si="2974">_xlfn.POISSON.DIST(2,K2202,FALSE) * _xlfn.POISSON.DIST(2,L2202,FALSE)</f>
        <v>5.2901437477495566E-2</v>
      </c>
      <c r="T2202" s="13">
        <f t="shared" ref="T2202:T2265" si="2975">_xlfn.POISSON.DIST(2,K2202,FALSE) * _xlfn.POISSON.DIST(1,L2202,FALSE)</f>
        <v>9.8644234201161127E-2</v>
      </c>
      <c r="U2202" s="13">
        <f t="shared" ref="U2202:U2265" si="2976">_xlfn.POISSON.DIST(1,K2202,FALSE) * _xlfn.POISSON.DIST(2,L2202,FALSE)</f>
        <v>5.7539909826795826E-2</v>
      </c>
      <c r="V2202" s="13">
        <f t="shared" ref="V2202:V2265" si="2977">_xlfn.POISSON.DIST(3,K2202,FALSE) * _xlfn.POISSON.DIST(3,L2202,FALSE)</f>
        <v>1.1592551096701926E-2</v>
      </c>
      <c r="W2202" s="13">
        <f t="shared" ref="W2202:W2265" si="2978">_xlfn.POISSON.DIST(3,K2202,FALSE) * _xlfn.POISSON.DIST(0,L2202,FALSE)</f>
        <v>5.637064181727322E-2</v>
      </c>
      <c r="X2202" s="13">
        <f t="shared" ref="X2202:X2265" si="2979">_xlfn.POISSON.DIST(3,K2202,FALSE) * _xlfn.POISSON.DIST(1,L2202,FALSE)</f>
        <v>6.0461475682025721E-2</v>
      </c>
      <c r="Y2202" s="13">
        <f t="shared" ref="Y2202:Y2265" si="2980">_xlfn.POISSON.DIST(3,K2202,FALSE) * _xlfn.POISSON.DIST(2,L2202,FALSE)</f>
        <v>3.2424591274815256E-2</v>
      </c>
      <c r="Z2202" s="13">
        <f t="shared" ref="Z2202:Z2265" si="2981">_xlfn.POISSON.DIST(0,K2202,FALSE) * _xlfn.POISSON.DIST(3,L2202,FALSE)</f>
        <v>1.1187818019936624E-2</v>
      </c>
      <c r="AA2202" s="13">
        <f t="shared" ref="AA2202:AA2265" si="2982">_xlfn.POISSON.DIST(1,K2202,FALSE) * _xlfn.POISSON.DIST(3,L2202,FALSE)</f>
        <v>2.0571865936976328E-2</v>
      </c>
      <c r="AB2202" s="13">
        <f t="shared" ref="AB2202:AB2265" si="2983">_xlfn.POISSON.DIST(2,K2202,FALSE) * _xlfn.POISSON.DIST(3,L2202,FALSE)</f>
        <v>1.8913503391581106E-2</v>
      </c>
      <c r="AC2202" s="13">
        <f t="shared" ref="AC2202:AC2265" si="2984">_xlfn.POISSON.DIST(4,K2202,FALSE) * _xlfn.POISSON.DIST(4,L2202,FALSE)</f>
        <v>1.428937031344049E-3</v>
      </c>
      <c r="AD2202" s="13">
        <f t="shared" ref="AD2202:AD2265" si="2985">_xlfn.POISSON.DIST(4,K2202,FALSE) * _xlfn.POISSON.DIST(0,L2202,FALSE)</f>
        <v>2.591321391221614E-2</v>
      </c>
      <c r="AE2202" s="13">
        <f t="shared" ref="AE2202:AE2265" si="2986">_xlfn.POISSON.DIST(4,K2202,FALSE) * _xlfn.POISSON.DIST(1,L2202,FALSE)</f>
        <v>2.7793743379315207E-2</v>
      </c>
      <c r="AF2202" s="13">
        <f t="shared" ref="AF2202:AF2265" si="2987">_xlfn.POISSON.DIST(4,K2202,FALSE) * _xlfn.POISSON.DIST(2,L2202,FALSE)</f>
        <v>1.4905371708274589E-2</v>
      </c>
      <c r="AG2202" s="13">
        <f t="shared" ref="AG2202:AG2265" si="2988">_xlfn.POISSON.DIST(4,K2202,FALSE) * _xlfn.POISSON.DIST(3,L2202,FALSE)</f>
        <v>5.3290196221445797E-3</v>
      </c>
      <c r="AH2202" s="13">
        <f t="shared" ref="AH2202:AH2265" si="2989">_xlfn.POISSON.DIST(0,K2202,FALSE) * _xlfn.POISSON.DIST(4,L2202,FALSE)</f>
        <v>2.9999303065414698E-3</v>
      </c>
      <c r="AI2202" s="13">
        <f t="shared" ref="AI2202:AI2265" si="2990">_xlfn.POISSON.DIST(1,K2202,FALSE) * _xlfn.POISSON.DIST(4,L2202,FALSE)</f>
        <v>5.5161930571688911E-3</v>
      </c>
      <c r="AJ2202" s="13">
        <f t="shared" ref="AJ2202:AJ2265" si="2991">_xlfn.POISSON.DIST(2,K2202,FALSE) * _xlfn.POISSON.DIST(4,L2202,FALSE)</f>
        <v>5.0715154578104635E-3</v>
      </c>
      <c r="AK2202" s="13">
        <f t="shared" ref="AK2202:AK2265" si="2992">_xlfn.POISSON.DIST(3,K2202,FALSE) * _xlfn.POISSON.DIST(4,L2202,FALSE)</f>
        <v>3.1084564749940097E-3</v>
      </c>
      <c r="AL2202" s="13">
        <f t="shared" ref="AL2202:AL2265" si="2993">_xlfn.POISSON.DIST(5,K2202,FALSE) * _xlfn.POISSON.DIST(5,L2202,FALSE)</f>
        <v>1.1272678933297449E-4</v>
      </c>
      <c r="AM2202" s="13">
        <f t="shared" ref="AM2202:AM2265" si="2994">_xlfn.POISSON.DIST(5,K2202,FALSE) * _xlfn.POISSON.DIST(0,L2202,FALSE)</f>
        <v>9.5297074308564808E-3</v>
      </c>
      <c r="AN2202" s="13">
        <f t="shared" ref="AN2202:AN2265" si="2995">_xlfn.POISSON.DIST(5,K2202,FALSE) * _xlfn.POISSON.DIST(1,L2202,FALSE)</f>
        <v>1.0221281069590277E-2</v>
      </c>
      <c r="AO2202" s="13">
        <f t="shared" ref="AO2202:AO2265" si="2996">_xlfn.POISSON.DIST(5,K2202,FALSE) * _xlfn.POISSON.DIST(2,L2202,FALSE)</f>
        <v>5.4815212041706366E-3</v>
      </c>
      <c r="AP2202" s="13">
        <f t="shared" ref="AP2202:AP2265" si="2997">_xlfn.POISSON.DIST(5,K2202,FALSE) * _xlfn.POISSON.DIST(3,L2202,FALSE)</f>
        <v>1.9597722638483813E-3</v>
      </c>
      <c r="AQ2202" s="13">
        <f t="shared" ref="AQ2202:AQ2265" si="2998">_xlfn.POISSON.DIST(5,K2202,FALSE) * _xlfn.POISSON.DIST(4,L2202,FALSE)</f>
        <v>5.2549837669521279E-4</v>
      </c>
      <c r="AR2202" s="13">
        <f t="shared" ref="AR2202:AR2265" si="2999">_xlfn.POISSON.DIST(0,K2202,FALSE) * _xlfn.POISSON.DIST(5,L2202,FALSE)</f>
        <v>6.4352722420538458E-4</v>
      </c>
      <c r="AS2202" s="13">
        <f t="shared" ref="AS2202:AS2265" si="3000">_xlfn.POISSON.DIST(1,K2202,FALSE) * _xlfn.POISSON.DIST(5,L2202,FALSE)</f>
        <v>1.1833009581990568E-3</v>
      </c>
      <c r="AT2202" s="13">
        <f t="shared" ref="AT2202:AT2265" si="3001">_xlfn.POISSON.DIST(2,K2202,FALSE) * _xlfn.POISSON.DIST(5,L2202,FALSE)</f>
        <v>1.0879113617949486E-3</v>
      </c>
      <c r="AU2202" s="13">
        <f t="shared" ref="AU2202:AU2265" si="3002">_xlfn.POISSON.DIST(3,K2202,FALSE) * _xlfn.POISSON.DIST(5,L2202,FALSE)</f>
        <v>6.668076130149584E-4</v>
      </c>
      <c r="AV2202" s="13">
        <f t="shared" ref="AV2202:AV2265" si="3003">_xlfn.POISSON.DIST(4,K2202,FALSE) * _xlfn.POISSON.DIST(5,L2202,FALSE)</f>
        <v>3.0652708142585213E-4</v>
      </c>
      <c r="AW2202" s="13">
        <f t="shared" ref="AW2202:AW2265" si="3004">_xlfn.POISSON.DIST(6,K2202,FALSE) * _xlfn.POISSON.DIST(6,L2202,FALSE)</f>
        <v>6.1755933658020769E-6</v>
      </c>
      <c r="AX2202" s="13">
        <f t="shared" ref="AX2202:AX2265" si="3005">_xlfn.POISSON.DIST(6,K2202,FALSE) * _xlfn.POISSON.DIST(0,L2202,FALSE)</f>
        <v>2.9204959557624448E-3</v>
      </c>
      <c r="AY2202" s="13">
        <f t="shared" ref="AY2202:AY2265" si="3006">_xlfn.POISSON.DIST(6,K2202,FALSE) * _xlfn.POISSON.DIST(1,L2202,FALSE)</f>
        <v>3.1324371963187092E-3</v>
      </c>
      <c r="AZ2202" s="13">
        <f t="shared" ref="AZ2202:AZ2265" si="3007">_xlfn.POISSON.DIST(6,K2202,FALSE) * _xlfn.POISSON.DIST(2,L2202,FALSE)</f>
        <v>1.6798795371588493E-3</v>
      </c>
      <c r="BA2202" s="13">
        <f t="shared" ref="BA2202:BA2265" si="3008">_xlfn.POISSON.DIST(6,K2202,FALSE) * _xlfn.POISSON.DIST(3,L2202,FALSE)</f>
        <v>6.0059629451501536E-4</v>
      </c>
      <c r="BB2202" s="13">
        <f t="shared" ref="BB2202:BB2265" si="3009">_xlfn.POISSON.DIST(6,K2202,FALSE) * _xlfn.POISSON.DIST(4,L2202,FALSE)</f>
        <v>1.6104543555333118E-4</v>
      </c>
      <c r="BC2202" s="13">
        <f t="shared" ref="BC2202:BC2265" si="3010">_xlfn.POISSON.DIST(6,K2202,FALSE) * _xlfn.POISSON.DIST(5,L2202,FALSE)</f>
        <v>3.4546509926113092E-5</v>
      </c>
      <c r="BD2202" s="13">
        <f t="shared" ref="BD2202:BD2265" si="3011">_xlfn.POISSON.DIST(0,K2202,FALSE) * _xlfn.POISSON.DIST(6,L2202,FALSE)</f>
        <v>1.1503803032536726E-4</v>
      </c>
      <c r="BE2202" s="13">
        <f t="shared" ref="BE2202:BE2265" si="3012">_xlfn.POISSON.DIST(1,K2202,FALSE) * _xlfn.POISSON.DIST(6,L2202,FALSE)</f>
        <v>2.1152890879080267E-4</v>
      </c>
      <c r="BF2202" s="13">
        <f t="shared" ref="BF2202:BF2265" si="3013">_xlfn.POISSON.DIST(2,K2202,FALSE) * _xlfn.POISSON.DIST(6,L2202,FALSE)</f>
        <v>1.9447690093299974E-4</v>
      </c>
      <c r="BG2202" s="13">
        <f t="shared" ref="BG2202:BG2265" si="3014">_xlfn.POISSON.DIST(3,K2202,FALSE) * _xlfn.POISSON.DIST(6,L2202,FALSE)</f>
        <v>1.1919967255762711E-4</v>
      </c>
      <c r="BH2202" s="13">
        <f t="shared" ref="BH2202:BH2265" si="3015">_xlfn.POISSON.DIST(4,K2202,FALSE) * _xlfn.POISSON.DIST(6,L2202,FALSE)</f>
        <v>5.4795306806413188E-5</v>
      </c>
      <c r="BI2202" s="13">
        <f t="shared" ref="BI2202:BI2265" si="3016">_xlfn.POISSON.DIST(5,K2202,FALSE) * _xlfn.POISSON.DIST(6,L2202,FALSE)</f>
        <v>2.0151234201133426E-5</v>
      </c>
      <c r="BJ2202" s="14">
        <f t="shared" ref="BJ2202:BJ2265" si="3017">SUM(N2202,Q2202,T2202,W2202,X2202,Y2202,AD2202,AE2202,AF2202,AG2202,AM2202,AN2202,AO2202,AP2202,AQ2202,AX2202,AY2202,AZ2202,BA2202,BB2202,BC2202)</f>
        <v>0.55009302376005875</v>
      </c>
      <c r="BK2202" s="14">
        <f t="shared" ref="BK2202:BK2265" si="3018">SUM(M2202,P2202,S2202,V2202,AC2202,AL2202,AY2202)</f>
        <v>0.23086415103312685</v>
      </c>
      <c r="BL2202" s="14">
        <f t="shared" ref="BL2202:BL2265" si="3019">SUM(O2202,R2202,U2202,AA2202,AB2202,AH2202,AI2202,AJ2202,AK2202,AR2202,AS2202,AT2202,AU2202,AV2202,BD2202,BE2202,BF2202,BG2202,BH2202,BI2202)</f>
        <v>0.20796775569328443</v>
      </c>
      <c r="BM2202" s="14">
        <f t="shared" ref="BM2202:BM2265" si="3020">SUM(S2202:BI2202)</f>
        <v>0.55364335762392114</v>
      </c>
      <c r="BN2202" s="14">
        <f t="shared" ref="BN2202:BN2265" si="3021">SUM(M2202:R2202)</f>
        <v>0.4433431292795329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1.391</v>
      </c>
      <c r="F2203" s="10">
        <f>VLOOKUP(B2203,home!$B$2:$E$405,3,FALSE)</f>
        <v>0.95850000000000002</v>
      </c>
      <c r="G2203" s="10">
        <f>VLOOKUP(C2203,away!$B$2:$E$405,4,FALSE)</f>
        <v>1.659</v>
      </c>
      <c r="H2203" s="10">
        <f>VLOOKUP(A2203,away!$A$2:$E$405,3,FALSE)</f>
        <v>1.016</v>
      </c>
      <c r="I2203" s="10">
        <f>VLOOKUP(C2203,away!$B$2:$E$405,3,FALSE)</f>
        <v>0.68140000000000001</v>
      </c>
      <c r="J2203" s="10">
        <f>VLOOKUP(B2203,home!$B$2:$E$405,4,FALSE)</f>
        <v>0.9022</v>
      </c>
      <c r="K2203" s="12">
        <f t="shared" si="2966"/>
        <v>2.2119007365000001</v>
      </c>
      <c r="L2203" s="12">
        <f t="shared" si="2967"/>
        <v>0.62459522528</v>
      </c>
      <c r="M2203" s="13">
        <f t="shared" si="2968"/>
        <v>5.863075083383882E-2</v>
      </c>
      <c r="N2203" s="13">
        <f t="shared" si="2969"/>
        <v>0.12968540095091605</v>
      </c>
      <c r="O2203" s="13">
        <f t="shared" si="2970"/>
        <v>3.6620487025397101E-2</v>
      </c>
      <c r="P2203" s="13">
        <f t="shared" si="2971"/>
        <v>8.1000882222464543E-2</v>
      </c>
      <c r="Q2203" s="13">
        <f t="shared" si="2972"/>
        <v>0.14342561693831457</v>
      </c>
      <c r="R2203" s="13">
        <f t="shared" si="2973"/>
        <v>1.1436490671745609E-2</v>
      </c>
      <c r="S2203" s="13">
        <f t="shared" si="2974"/>
        <v>2.7976543142915037E-2</v>
      </c>
      <c r="T2203" s="13">
        <f t="shared" si="2975"/>
        <v>8.9582955522509569E-2</v>
      </c>
      <c r="U2203" s="13">
        <f t="shared" si="2976"/>
        <v>2.529638213980949E-2</v>
      </c>
      <c r="V2203" s="13">
        <f t="shared" si="2977"/>
        <v>4.2945319153865199E-3</v>
      </c>
      <c r="W2203" s="13">
        <f t="shared" si="2978"/>
        <v>0.10574774257960831</v>
      </c>
      <c r="X2203" s="13">
        <f t="shared" si="2979"/>
        <v>6.60495350993619E-2</v>
      </c>
      <c r="Y2203" s="13">
        <f t="shared" si="2980"/>
        <v>2.0627112127512604E-2</v>
      </c>
      <c r="Z2203" s="13">
        <f t="shared" si="2981"/>
        <v>2.3810591558438565E-3</v>
      </c>
      <c r="AA2203" s="13">
        <f t="shared" si="2982"/>
        <v>5.2666665004610933E-3</v>
      </c>
      <c r="AB2203" s="13">
        <f t="shared" si="2983"/>
        <v>5.8246717556348871E-3</v>
      </c>
      <c r="AC2203" s="13">
        <f t="shared" si="2984"/>
        <v>3.708174346776294E-4</v>
      </c>
      <c r="AD2203" s="13">
        <f t="shared" si="2985"/>
        <v>5.8475877423761986E-2</v>
      </c>
      <c r="AE2203" s="13">
        <f t="shared" si="2986"/>
        <v>3.6523753832940278E-2</v>
      </c>
      <c r="AF2203" s="13">
        <f t="shared" si="2987"/>
        <v>1.1406281126678299E-2</v>
      </c>
      <c r="AG2203" s="13">
        <f t="shared" si="2988"/>
        <v>2.3747695766415484E-3</v>
      </c>
      <c r="AH2203" s="13">
        <f t="shared" si="2989"/>
        <v>3.7179954496232491E-4</v>
      </c>
      <c r="AI2203" s="13">
        <f t="shared" si="2990"/>
        <v>8.2238368733253127E-4</v>
      </c>
      <c r="AJ2203" s="13">
        <f t="shared" si="2991"/>
        <v>9.0951554184820612E-4</v>
      </c>
      <c r="AK2203" s="13">
        <f t="shared" si="2992"/>
        <v>6.7058603229074802E-4</v>
      </c>
      <c r="AL2203" s="13">
        <f t="shared" si="2993"/>
        <v>2.0492003888869518E-5</v>
      </c>
      <c r="AM2203" s="13">
        <f t="shared" si="2994"/>
        <v>2.5868567268220576E-2</v>
      </c>
      <c r="AN2203" s="13">
        <f t="shared" si="2995"/>
        <v>1.6157383600565064E-2</v>
      </c>
      <c r="AO2203" s="13">
        <f t="shared" si="2996"/>
        <v>5.0459123249651568E-3</v>
      </c>
      <c r="AP2203" s="13">
        <f t="shared" si="2997"/>
        <v>1.0505509151182472E-3</v>
      </c>
      <c r="AQ2203" s="13">
        <f t="shared" si="2998"/>
        <v>1.6404227137409787E-4</v>
      </c>
      <c r="AR2203" s="13">
        <f t="shared" si="2999"/>
        <v>4.6444844108948976E-5</v>
      </c>
      <c r="AS2203" s="13">
        <f t="shared" si="3000"/>
        <v>1.0273138489121192E-4</v>
      </c>
      <c r="AT2203" s="13">
        <f t="shared" si="3001"/>
        <v>1.1361581295126834E-4</v>
      </c>
      <c r="AU2203" s="13">
        <f t="shared" si="3002"/>
        <v>8.3768966781652254E-5</v>
      </c>
      <c r="AV2203" s="13">
        <f t="shared" si="3003"/>
        <v>4.6322159830045142E-5</v>
      </c>
      <c r="AW2203" s="13">
        <f t="shared" si="3004"/>
        <v>7.8640492019884602E-7</v>
      </c>
      <c r="AX2203" s="13">
        <f t="shared" si="3005"/>
        <v>9.5364504987961417E-3</v>
      </c>
      <c r="AY2203" s="13">
        <f t="shared" si="3006"/>
        <v>5.9564214476671446E-3</v>
      </c>
      <c r="AZ2203" s="13">
        <f t="shared" si="3007"/>
        <v>1.8601761979841417E-3</v>
      </c>
      <c r="BA2203" s="13">
        <f t="shared" si="3008"/>
        <v>3.8728572381346637E-4</v>
      </c>
      <c r="BB2203" s="13">
        <f t="shared" si="3009"/>
        <v>6.0474203478249953E-5</v>
      </c>
      <c r="BC2203" s="13">
        <f t="shared" si="3010"/>
        <v>7.5543797490252206E-6</v>
      </c>
      <c r="BD2203" s="13">
        <f t="shared" si="3011"/>
        <v>4.8348713115539103E-6</v>
      </c>
      <c r="BE2203" s="13">
        <f t="shared" si="3012"/>
        <v>1.0694255414908814E-5</v>
      </c>
      <c r="BF2203" s="13">
        <f t="shared" si="3013"/>
        <v>1.1827315714277963E-5</v>
      </c>
      <c r="BG2203" s="13">
        <f t="shared" si="3014"/>
        <v>8.7202827797431516E-6</v>
      </c>
      <c r="BH2203" s="13">
        <f t="shared" si="3015"/>
        <v>4.8220999757505343E-6</v>
      </c>
      <c r="BI2203" s="13">
        <f t="shared" si="3016"/>
        <v>2.1332012975678485E-6</v>
      </c>
      <c r="BJ2203" s="14">
        <f t="shared" si="3017"/>
        <v>0.72999386400997657</v>
      </c>
      <c r="BK2203" s="14">
        <f t="shared" si="3018"/>
        <v>0.17825043900083853</v>
      </c>
      <c r="BL2203" s="14">
        <f t="shared" si="3019"/>
        <v>8.7654898094538941E-2</v>
      </c>
      <c r="BM2203" s="14">
        <f t="shared" si="3020"/>
        <v>0.53152499657577412</v>
      </c>
      <c r="BN2203" s="14">
        <f t="shared" si="3021"/>
        <v>0.46079962864267671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1.5906</v>
      </c>
      <c r="F2207" s="10">
        <f>VLOOKUP(B2207,home!$B$2:$E$405,3,FALSE)</f>
        <v>0.97799999999999998</v>
      </c>
      <c r="G2207" s="10">
        <f>VLOOKUP(C2207,away!$B$2:$E$405,4,FALSE)</f>
        <v>1.6067</v>
      </c>
      <c r="H2207" s="10">
        <f>VLOOKUP(A2207,away!$A$2:$E$405,3,FALSE)</f>
        <v>1.1812</v>
      </c>
      <c r="I2207" s="10">
        <f>VLOOKUP(C2207,away!$B$2:$E$405,3,FALSE)</f>
        <v>1.1288</v>
      </c>
      <c r="J2207" s="10">
        <f>VLOOKUP(B2207,home!$B$2:$E$405,4,FALSE)</f>
        <v>1.1288</v>
      </c>
      <c r="K2207" s="12">
        <f t="shared" si="2966"/>
        <v>2.49939344556</v>
      </c>
      <c r="L2207" s="12">
        <f t="shared" si="2967"/>
        <v>1.505072566528</v>
      </c>
      <c r="M2207" s="13">
        <f t="shared" si="2968"/>
        <v>1.8234023407573845E-2</v>
      </c>
      <c r="N2207" s="13">
        <f t="shared" si="2969"/>
        <v>4.5573998591077684E-2</v>
      </c>
      <c r="O2207" s="13">
        <f t="shared" si="2970"/>
        <v>2.7443528408168796E-2</v>
      </c>
      <c r="P2207" s="13">
        <f t="shared" si="2971"/>
        <v>6.8592175026416749E-2</v>
      </c>
      <c r="Q2207" s="13">
        <f t="shared" si="2972"/>
        <v>5.6953676683250146E-2</v>
      </c>
      <c r="R2207" s="13">
        <f t="shared" si="2973"/>
        <v>2.0652250867933351E-2</v>
      </c>
      <c r="S2207" s="13">
        <f t="shared" si="2974"/>
        <v>6.4506970975209035E-2</v>
      </c>
      <c r="T2207" s="13">
        <f t="shared" si="2975"/>
        <v>8.5719416338865206E-2</v>
      </c>
      <c r="U2207" s="13">
        <f t="shared" si="2976"/>
        <v>5.1618100455373433E-2</v>
      </c>
      <c r="V2207" s="13">
        <f t="shared" si="2977"/>
        <v>2.6962254661418959E-2</v>
      </c>
      <c r="W2207" s="13">
        <f t="shared" si="2978"/>
        <v>4.7449882067552927E-2</v>
      </c>
      <c r="X2207" s="13">
        <f t="shared" si="2979"/>
        <v>7.1415515784862812E-2</v>
      </c>
      <c r="Y2207" s="13">
        <f t="shared" si="2980"/>
        <v>5.3742766816122195E-2</v>
      </c>
      <c r="Z2207" s="13">
        <f t="shared" si="2981"/>
        <v>1.0361045406126857E-2</v>
      </c>
      <c r="AA2207" s="13">
        <f t="shared" si="2982"/>
        <v>2.5896328977223014E-2</v>
      </c>
      <c r="AB2207" s="13">
        <f t="shared" si="2983"/>
        <v>3.2362557454868365E-2</v>
      </c>
      <c r="AC2207" s="13">
        <f t="shared" si="2984"/>
        <v>6.3391100304098554E-3</v>
      </c>
      <c r="AD2207" s="13">
        <f t="shared" si="2985"/>
        <v>2.9648981058059198E-2</v>
      </c>
      <c r="AE2207" s="13">
        <f t="shared" si="2986"/>
        <v>4.4623868015993211E-2</v>
      </c>
      <c r="AF2207" s="13">
        <f t="shared" si="2987"/>
        <v>3.3581079781618825E-2</v>
      </c>
      <c r="AG2207" s="13">
        <f t="shared" si="2988"/>
        <v>1.684732064456753E-2</v>
      </c>
      <c r="AH2207" s="13">
        <f t="shared" si="2989"/>
        <v>3.8985313003281246E-3</v>
      </c>
      <c r="AI2207" s="13">
        <f t="shared" si="2990"/>
        <v>9.7439635793506191E-3</v>
      </c>
      <c r="AJ2207" s="13">
        <f t="shared" si="2991"/>
        <v>1.2176999352002151E-2</v>
      </c>
      <c r="AK2207" s="13">
        <f t="shared" si="2992"/>
        <v>1.0145037455660845E-2</v>
      </c>
      <c r="AL2207" s="13">
        <f t="shared" si="2993"/>
        <v>9.5385057921331534E-4</v>
      </c>
      <c r="AM2207" s="13">
        <f t="shared" si="2994"/>
        <v>1.4820893784809143E-2</v>
      </c>
      <c r="AN2207" s="13">
        <f t="shared" si="2995"/>
        <v>2.230652064694158E-2</v>
      </c>
      <c r="AO2207" s="13">
        <f t="shared" si="2996"/>
        <v>1.6786466140201097E-2</v>
      </c>
      <c r="AP2207" s="13">
        <f t="shared" si="2997"/>
        <v>8.4216165588559475E-3</v>
      </c>
      <c r="AQ2207" s="13">
        <f t="shared" si="2998"/>
        <v>3.1687860121380074E-3</v>
      </c>
      <c r="AR2207" s="13">
        <f t="shared" si="2999"/>
        <v>1.1735145019749183E-3</v>
      </c>
      <c r="AS2207" s="13">
        <f t="shared" si="3000"/>
        <v>2.9330744545057186E-3</v>
      </c>
      <c r="AT2207" s="13">
        <f t="shared" si="3001"/>
        <v>3.6654535334655338E-3</v>
      </c>
      <c r="AU2207" s="13">
        <f t="shared" si="3002"/>
        <v>3.0538035121828316E-3</v>
      </c>
      <c r="AV2207" s="13">
        <f t="shared" si="3003"/>
        <v>1.9081641205944697E-3</v>
      </c>
      <c r="AW2207" s="13">
        <f t="shared" si="3004"/>
        <v>9.9671251947232149E-5</v>
      </c>
      <c r="AX2207" s="13">
        <f t="shared" si="3005"/>
        <v>6.1738741305154866E-3</v>
      </c>
      <c r="AY2207" s="13">
        <f t="shared" si="3006"/>
        <v>9.2921285830357674E-3</v>
      </c>
      <c r="AZ2207" s="13">
        <f t="shared" si="3007"/>
        <v>6.9926639074889179E-3</v>
      </c>
      <c r="BA2207" s="13">
        <f t="shared" si="3008"/>
        <v>3.5081555380373536E-3</v>
      </c>
      <c r="BB2207" s="13">
        <f t="shared" si="3009"/>
        <v>1.3200071648533246E-3</v>
      </c>
      <c r="BC2207" s="13">
        <f t="shared" si="3010"/>
        <v>3.9734131428822842E-4</v>
      </c>
      <c r="BD2207" s="13">
        <f t="shared" si="3011"/>
        <v>2.9437074722420316E-4</v>
      </c>
      <c r="BE2207" s="13">
        <f t="shared" si="3012"/>
        <v>7.3574831617677296E-4</v>
      </c>
      <c r="BF2207" s="13">
        <f t="shared" si="3013"/>
        <v>9.1946225951701672E-4</v>
      </c>
      <c r="BG2207" s="13">
        <f t="shared" si="3014"/>
        <v>7.6603264829220631E-4</v>
      </c>
      <c r="BH2207" s="13">
        <f t="shared" si="3015"/>
        <v>4.7865424505662735E-4</v>
      </c>
      <c r="BI2207" s="13">
        <f t="shared" si="3016"/>
        <v>2.3926905655680076E-4</v>
      </c>
      <c r="BJ2207" s="14">
        <f t="shared" si="3017"/>
        <v>0.57874495956313465</v>
      </c>
      <c r="BK2207" s="14">
        <f t="shared" si="3018"/>
        <v>0.19488051326327752</v>
      </c>
      <c r="BL2207" s="14">
        <f t="shared" si="3019"/>
        <v>0.21010484524645584</v>
      </c>
      <c r="BM2207" s="14">
        <f t="shared" si="3020"/>
        <v>0.74744925316348554</v>
      </c>
      <c r="BN2207" s="14">
        <f t="shared" si="3021"/>
        <v>0.23744965298442058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1.5906</v>
      </c>
      <c r="F2208" s="10">
        <f>VLOOKUP(B2208,home!$B$2:$E$405,3,FALSE)</f>
        <v>0.90810000000000002</v>
      </c>
      <c r="G2208" s="10">
        <f>VLOOKUP(C2208,away!$B$2:$E$405,4,FALSE)</f>
        <v>1.1875</v>
      </c>
      <c r="H2208" s="10">
        <f>VLOOKUP(A2208,away!$A$2:$E$405,3,FALSE)</f>
        <v>1.1812</v>
      </c>
      <c r="I2208" s="10">
        <f>VLOOKUP(C2208,away!$B$2:$E$405,3,FALSE)</f>
        <v>1.5991</v>
      </c>
      <c r="J2208" s="10">
        <f>VLOOKUP(B2208,home!$B$2:$E$405,4,FALSE)</f>
        <v>0.94069999999999998</v>
      </c>
      <c r="K2208" s="12">
        <f t="shared" si="2966"/>
        <v>1.7152533337500002</v>
      </c>
      <c r="L2208" s="12">
        <f t="shared" si="2967"/>
        <v>1.7768477046440001</v>
      </c>
      <c r="M2208" s="13">
        <f t="shared" si="2968"/>
        <v>3.0436855941562674E-2</v>
      </c>
      <c r="N2208" s="13">
        <f t="shared" si="2969"/>
        <v>5.2206918622633873E-2</v>
      </c>
      <c r="O2208" s="13">
        <f t="shared" si="2970"/>
        <v>5.4081657616345723E-2</v>
      </c>
      <c r="P2208" s="13">
        <f t="shared" si="2971"/>
        <v>9.2763743521163081E-2</v>
      </c>
      <c r="Q2208" s="13">
        <f t="shared" si="2972"/>
        <v>4.4774045606143863E-2</v>
      </c>
      <c r="R2208" s="13">
        <f t="shared" si="2973"/>
        <v>4.8047434599473318E-2</v>
      </c>
      <c r="S2208" s="13">
        <f t="shared" si="2974"/>
        <v>7.0680034499798053E-2</v>
      </c>
      <c r="T2208" s="13">
        <f t="shared" si="2975"/>
        <v>7.9556660162902484E-2</v>
      </c>
      <c r="U2208" s="13">
        <f t="shared" si="2976"/>
        <v>8.2413522374881698E-2</v>
      </c>
      <c r="V2208" s="13">
        <f t="shared" si="2977"/>
        <v>2.3934960828756371E-2</v>
      </c>
      <c r="W2208" s="13">
        <f t="shared" si="2978"/>
        <v>2.5599610330470941E-2</v>
      </c>
      <c r="X2208" s="13">
        <f t="shared" si="2979"/>
        <v>4.5486608855478117E-2</v>
      </c>
      <c r="Y2208" s="13">
        <f t="shared" si="2980"/>
        <v>4.0411388268447881E-2</v>
      </c>
      <c r="Z2208" s="13">
        <f t="shared" si="2981"/>
        <v>2.8457657960702296E-2</v>
      </c>
      <c r="AA2208" s="13">
        <f t="shared" si="2982"/>
        <v>4.8812092687811844E-2</v>
      </c>
      <c r="AB2208" s="13">
        <f t="shared" si="2983"/>
        <v>4.1862552355041639E-2</v>
      </c>
      <c r="AC2208" s="13">
        <f t="shared" si="2984"/>
        <v>4.5592270021473005E-3</v>
      </c>
      <c r="AD2208" s="13">
        <f t="shared" si="2985"/>
        <v>1.0977454240510305E-2</v>
      </c>
      <c r="AE2208" s="13">
        <f t="shared" si="2986"/>
        <v>1.9505264370085276E-2</v>
      </c>
      <c r="AF2208" s="13">
        <f t="shared" si="2987"/>
        <v>1.7328942112230215E-2</v>
      </c>
      <c r="AG2208" s="13">
        <f t="shared" si="2988"/>
        <v>1.0263630338675006E-2</v>
      </c>
      <c r="AH2208" s="13">
        <f t="shared" si="2989"/>
        <v>1.2641231056754481E-2</v>
      </c>
      <c r="AI2208" s="13">
        <f t="shared" si="2990"/>
        <v>2.1682913712802159E-2</v>
      </c>
      <c r="AJ2208" s="13">
        <f t="shared" si="2991"/>
        <v>1.8595845015648753E-2</v>
      </c>
      <c r="AK2208" s="13">
        <f t="shared" si="2992"/>
        <v>1.063219505232995E-2</v>
      </c>
      <c r="AL2208" s="13">
        <f t="shared" si="2993"/>
        <v>5.5581426030856991E-4</v>
      </c>
      <c r="AM2208" s="13">
        <f t="shared" si="2994"/>
        <v>3.765822996424677E-3</v>
      </c>
      <c r="AN2208" s="13">
        <f t="shared" si="2995"/>
        <v>6.6912939472927764E-3</v>
      </c>
      <c r="AO2208" s="13">
        <f t="shared" si="2996"/>
        <v>5.9447051456727323E-3</v>
      </c>
      <c r="AP2208" s="13">
        <f t="shared" si="2997"/>
        <v>3.5209452309579912E-3</v>
      </c>
      <c r="AQ2208" s="13">
        <f t="shared" si="2998"/>
        <v>1.5640458629512361E-3</v>
      </c>
      <c r="AR2208" s="13">
        <f t="shared" si="2999"/>
        <v>4.4923084774137314E-3</v>
      </c>
      <c r="AS2208" s="13">
        <f t="shared" si="3000"/>
        <v>7.7054470921172902E-3</v>
      </c>
      <c r="AT2208" s="13">
        <f t="shared" si="3001"/>
        <v>6.6083969063942139E-3</v>
      </c>
      <c r="AU2208" s="13">
        <f t="shared" si="3002"/>
        <v>3.7783582748119552E-3</v>
      </c>
      <c r="AV2208" s="13">
        <f t="shared" si="3003"/>
        <v>1.6202104067432762E-3</v>
      </c>
      <c r="AW2208" s="13">
        <f t="shared" si="3004"/>
        <v>4.7054987461090584E-5</v>
      </c>
      <c r="AX2208" s="13">
        <f t="shared" si="3005"/>
        <v>1.0765567414883056E-3</v>
      </c>
      <c r="AY2208" s="13">
        <f t="shared" si="3006"/>
        <v>1.9128773750325199E-3</v>
      </c>
      <c r="AZ2208" s="13">
        <f t="shared" si="3007"/>
        <v>1.699445886545987E-3</v>
      </c>
      <c r="BA2208" s="13">
        <f t="shared" si="3008"/>
        <v>1.0065521742253084E-3</v>
      </c>
      <c r="BB2208" s="13">
        <f t="shared" si="3009"/>
        <v>4.4712248009416667E-4</v>
      </c>
      <c r="BC2208" s="13">
        <f t="shared" si="3010"/>
        <v>1.5889371049001061E-4</v>
      </c>
      <c r="BD2208" s="13">
        <f t="shared" si="3011"/>
        <v>1.3303580011075615E-3</v>
      </c>
      <c r="BE2208" s="13">
        <f t="shared" si="3012"/>
        <v>2.2819009964807312E-3</v>
      </c>
      <c r="BF2208" s="13">
        <f t="shared" si="3013"/>
        <v>1.957019145750511E-3</v>
      </c>
      <c r="BG2208" s="13">
        <f t="shared" si="3014"/>
        <v>1.1189278713203807E-3</v>
      </c>
      <c r="BH2208" s="13">
        <f t="shared" si="3015"/>
        <v>4.7981119037701848E-4</v>
      </c>
      <c r="BI2208" s="13">
        <f t="shared" si="3016"/>
        <v>1.6459954877294744E-4</v>
      </c>
      <c r="BJ2208" s="14">
        <f t="shared" si="3017"/>
        <v>0.37389878445875369</v>
      </c>
      <c r="BK2208" s="14">
        <f t="shared" si="3018"/>
        <v>0.22484351342876857</v>
      </c>
      <c r="BL2208" s="14">
        <f t="shared" si="3019"/>
        <v>0.37030678238237913</v>
      </c>
      <c r="BM2208" s="14">
        <f t="shared" si="3020"/>
        <v>0.67333025993570994</v>
      </c>
      <c r="BN2208" s="14">
        <f t="shared" si="3021"/>
        <v>0.3223106559073225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1.2153</v>
      </c>
      <c r="F2209" s="10">
        <f>VLOOKUP(B2209,home!$B$2:$E$405,3,FALSE)</f>
        <v>0.64</v>
      </c>
      <c r="G2209" s="10">
        <f>VLOOKUP(C2209,away!$B$2:$E$405,4,FALSE)</f>
        <v>2.2856999999999998</v>
      </c>
      <c r="H2209" s="10">
        <f>VLOOKUP(A2209,away!$A$2:$E$405,3,FALSE)</f>
        <v>0.91669999999999996</v>
      </c>
      <c r="I2209" s="10">
        <f>VLOOKUP(C2209,away!$B$2:$E$405,3,FALSE)</f>
        <v>0.36359999999999998</v>
      </c>
      <c r="J2209" s="10">
        <f>VLOOKUP(B2209,home!$B$2:$E$405,4,FALSE)</f>
        <v>1.8181</v>
      </c>
      <c r="K2209" s="12">
        <f t="shared" si="2966"/>
        <v>1.7777991743999999</v>
      </c>
      <c r="L2209" s="12">
        <f t="shared" si="2967"/>
        <v>0.60599476537200003</v>
      </c>
      <c r="M2209" s="13">
        <f t="shared" si="2968"/>
        <v>9.220011143737504E-2</v>
      </c>
      <c r="N2209" s="13">
        <f t="shared" si="2969"/>
        <v>0.16391328199295335</v>
      </c>
      <c r="O2209" s="13">
        <f t="shared" si="2970"/>
        <v>5.5872784897764344E-2</v>
      </c>
      <c r="P2209" s="13">
        <f t="shared" si="2971"/>
        <v>9.9330590862674234E-2</v>
      </c>
      <c r="Q2209" s="13">
        <f t="shared" si="2972"/>
        <v>0.14570244870013344</v>
      </c>
      <c r="R2209" s="13">
        <f t="shared" si="2973"/>
        <v>1.6929307587400466E-2</v>
      </c>
      <c r="S2209" s="13">
        <f t="shared" si="2974"/>
        <v>2.6753130032358036E-2</v>
      </c>
      <c r="T2209" s="13">
        <f t="shared" si="2975"/>
        <v>8.8294921214163241E-2</v>
      </c>
      <c r="U2209" s="13">
        <f t="shared" si="2976"/>
        <v>3.00969090520442E-2</v>
      </c>
      <c r="V2209" s="13">
        <f t="shared" si="2977"/>
        <v>3.2024596308469801E-3</v>
      </c>
      <c r="W2209" s="13">
        <f t="shared" si="2978"/>
        <v>8.6343231002385168E-2</v>
      </c>
      <c r="X2209" s="13">
        <f t="shared" si="2979"/>
        <v>5.2323546012750799E-2</v>
      </c>
      <c r="Y2209" s="13">
        <f t="shared" si="2980"/>
        <v>1.5853897494713984E-2</v>
      </c>
      <c r="Z2209" s="13">
        <f t="shared" si="2981"/>
        <v>3.4196905931123882E-3</v>
      </c>
      <c r="AA2209" s="13">
        <f t="shared" si="2982"/>
        <v>6.0795231131386502E-3</v>
      </c>
      <c r="AB2209" s="13">
        <f t="shared" si="2983"/>
        <v>5.4040855856418053E-3</v>
      </c>
      <c r="AC2209" s="13">
        <f t="shared" si="2984"/>
        <v>2.156330144201862E-4</v>
      </c>
      <c r="AD2209" s="13">
        <f t="shared" si="2985"/>
        <v>3.8375231197767229E-2</v>
      </c>
      <c r="AE2209" s="13">
        <f t="shared" si="2986"/>
        <v>2.3255189225787207E-2</v>
      </c>
      <c r="AF2209" s="13">
        <f t="shared" si="2987"/>
        <v>7.0462614692811901E-3</v>
      </c>
      <c r="AG2209" s="13">
        <f t="shared" si="2988"/>
        <v>1.4233325219422731E-3</v>
      </c>
      <c r="AH2209" s="13">
        <f t="shared" si="2989"/>
        <v>5.1807864965449431E-4</v>
      </c>
      <c r="AI2209" s="13">
        <f t="shared" si="2990"/>
        <v>9.2103979563002683E-4</v>
      </c>
      <c r="AJ2209" s="13">
        <f t="shared" si="2991"/>
        <v>8.1871189413030329E-4</v>
      </c>
      <c r="AK2209" s="13">
        <f t="shared" si="2992"/>
        <v>4.8516844315210433E-4</v>
      </c>
      <c r="AL2209" s="13">
        <f t="shared" si="2993"/>
        <v>9.2923769387871072E-6</v>
      </c>
      <c r="AM2209" s="13">
        <f t="shared" si="2994"/>
        <v>1.3644690868159923E-2</v>
      </c>
      <c r="AN2209" s="13">
        <f t="shared" si="2995"/>
        <v>8.2686112412240446E-3</v>
      </c>
      <c r="AO2209" s="13">
        <f t="shared" si="2996"/>
        <v>2.5053675645389231E-3</v>
      </c>
      <c r="AP2209" s="13">
        <f t="shared" si="2997"/>
        <v>5.060798764811279E-4</v>
      </c>
      <c r="AQ2209" s="13">
        <f t="shared" si="2998"/>
        <v>7.6670439001917971E-5</v>
      </c>
      <c r="AR2209" s="13">
        <f t="shared" si="2999"/>
        <v>6.2790589948323591E-5</v>
      </c>
      <c r="AS2209" s="13">
        <f t="shared" si="3000"/>
        <v>1.1162905897021863E-4</v>
      </c>
      <c r="AT2209" s="13">
        <f t="shared" si="3001"/>
        <v>9.922702443815181E-5</v>
      </c>
      <c r="AU2209" s="13">
        <f t="shared" si="3002"/>
        <v>5.8801907374771621E-5</v>
      </c>
      <c r="AV2209" s="13">
        <f t="shared" si="3003"/>
        <v>2.6134495596003574E-5</v>
      </c>
      <c r="AW2209" s="13">
        <f t="shared" si="3004"/>
        <v>2.7808392873176115E-7</v>
      </c>
      <c r="AX2209" s="13">
        <f t="shared" si="3005"/>
        <v>4.0429200267263245E-3</v>
      </c>
      <c r="AY2209" s="13">
        <f t="shared" si="3006"/>
        <v>2.4499883730137789E-3</v>
      </c>
      <c r="AZ2209" s="13">
        <f t="shared" si="3007"/>
        <v>7.4234006463430656E-4</v>
      </c>
      <c r="BA2209" s="13">
        <f t="shared" si="3008"/>
        <v>1.4995139776476731E-4</v>
      </c>
      <c r="BB2209" s="13">
        <f t="shared" si="3009"/>
        <v>2.2717440526415903E-5</v>
      </c>
      <c r="BC2209" s="13">
        <f t="shared" si="3010"/>
        <v>2.7533300083315549E-6</v>
      </c>
      <c r="BD2209" s="13">
        <f t="shared" si="3011"/>
        <v>6.3417948038839677E-6</v>
      </c>
      <c r="BE2209" s="13">
        <f t="shared" si="3012"/>
        <v>1.1274437566559128E-5</v>
      </c>
      <c r="BF2209" s="13">
        <f t="shared" si="3013"/>
        <v>1.0021842898826582E-5</v>
      </c>
      <c r="BG2209" s="13">
        <f t="shared" si="3014"/>
        <v>5.9389413438334658E-6</v>
      </c>
      <c r="BH2209" s="13">
        <f t="shared" si="3015"/>
        <v>2.6395612544692914E-6</v>
      </c>
      <c r="BI2209" s="13">
        <f t="shared" si="3016"/>
        <v>9.3852196379474575E-7</v>
      </c>
      <c r="BJ2209" s="14">
        <f t="shared" si="3017"/>
        <v>0.65494343145395773</v>
      </c>
      <c r="BK2209" s="14">
        <f t="shared" si="3018"/>
        <v>0.22416120572762702</v>
      </c>
      <c r="BL2209" s="14">
        <f t="shared" si="3019"/>
        <v>0.11752134719471524</v>
      </c>
      <c r="BM2209" s="14">
        <f t="shared" si="3020"/>
        <v>0.42364743920202641</v>
      </c>
      <c r="BN2209" s="14">
        <f t="shared" si="3021"/>
        <v>0.57394852547830078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1.391</v>
      </c>
      <c r="F2210" s="10">
        <f>VLOOKUP(B2210,home!$B$2:$E$405,3,FALSE)</f>
        <v>1.3271999999999999</v>
      </c>
      <c r="G2210" s="10">
        <f>VLOOKUP(C2210,away!$B$2:$E$405,4,FALSE)</f>
        <v>1.2165999999999999</v>
      </c>
      <c r="H2210" s="10">
        <f>VLOOKUP(A2210,away!$A$2:$E$405,3,FALSE)</f>
        <v>1.016</v>
      </c>
      <c r="I2210" s="10">
        <f>VLOOKUP(C2210,away!$B$2:$E$405,3,FALSE)</f>
        <v>0.68140000000000001</v>
      </c>
      <c r="J2210" s="10">
        <f>VLOOKUP(B2210,home!$B$2:$E$405,4,FALSE)</f>
        <v>0.60570000000000002</v>
      </c>
      <c r="K2210" s="12">
        <f t="shared" si="2966"/>
        <v>2.2460080843199997</v>
      </c>
      <c r="L2210" s="12">
        <f t="shared" si="2967"/>
        <v>0.41932756368000002</v>
      </c>
      <c r="M2210" s="13">
        <f t="shared" si="2968"/>
        <v>6.9575996569532672E-2</v>
      </c>
      <c r="N2210" s="13">
        <f t="shared" si="2969"/>
        <v>0.15626825076979095</v>
      </c>
      <c r="O2210" s="13">
        <f t="shared" si="2970"/>
        <v>2.9175133132110172E-2</v>
      </c>
      <c r="P2210" s="13">
        <f t="shared" si="2971"/>
        <v>6.5527584875831726E-2</v>
      </c>
      <c r="Q2210" s="13">
        <f t="shared" si="2972"/>
        <v>0.17548987727574777</v>
      </c>
      <c r="R2210" s="13">
        <f t="shared" si="2973"/>
        <v>6.1169687481637033E-3</v>
      </c>
      <c r="S2210" s="13">
        <f t="shared" si="2974"/>
        <v>1.5428684429148421E-2</v>
      </c>
      <c r="T2210" s="13">
        <f t="shared" si="2975"/>
        <v>7.3587742688541499E-2</v>
      </c>
      <c r="U2210" s="13">
        <f t="shared" si="2976"/>
        <v>1.3738761259908467E-2</v>
      </c>
      <c r="V2210" s="13">
        <f t="shared" si="2977"/>
        <v>1.614548564481609E-3</v>
      </c>
      <c r="W2210" s="13">
        <f t="shared" si="2978"/>
        <v>0.13138389435921805</v>
      </c>
      <c r="X2210" s="13">
        <f t="shared" si="2979"/>
        <v>5.5092888328441392E-2</v>
      </c>
      <c r="Y2210" s="13">
        <f t="shared" si="2980"/>
        <v>1.1550983319429818E-2</v>
      </c>
      <c r="Z2210" s="13">
        <f t="shared" si="2981"/>
        <v>8.5500453409139538E-4</v>
      </c>
      <c r="AA2210" s="13">
        <f t="shared" si="2982"/>
        <v>1.9203470956995288E-3</v>
      </c>
      <c r="AB2210" s="13">
        <f t="shared" si="2983"/>
        <v>2.1565575508207869E-3</v>
      </c>
      <c r="AC2210" s="13">
        <f t="shared" si="2984"/>
        <v>9.5037686586969385E-5</v>
      </c>
      <c r="AD2210" s="13">
        <f t="shared" si="2985"/>
        <v>7.3772322220062109E-2</v>
      </c>
      <c r="AE2210" s="13">
        <f t="shared" si="2986"/>
        <v>3.0934768143554572E-2</v>
      </c>
      <c r="AF2210" s="13">
        <f t="shared" si="2987"/>
        <v>6.4859004793212079E-3</v>
      </c>
      <c r="AG2210" s="13">
        <f t="shared" si="2988"/>
        <v>9.0657228208823571E-4</v>
      </c>
      <c r="AH2210" s="13">
        <f t="shared" si="2989"/>
        <v>8.9631742053974565E-5</v>
      </c>
      <c r="AI2210" s="13">
        <f t="shared" si="2990"/>
        <v>2.0131361726491177E-4</v>
      </c>
      <c r="AJ2210" s="13">
        <f t="shared" si="2991"/>
        <v>2.2607600593034706E-4</v>
      </c>
      <c r="AK2210" s="13">
        <f t="shared" si="2992"/>
        <v>1.6925617899677856E-4</v>
      </c>
      <c r="AL2210" s="13">
        <f t="shared" si="2993"/>
        <v>3.5803095212623303E-6</v>
      </c>
      <c r="AM2210" s="13">
        <f t="shared" si="2994"/>
        <v>3.3138646421063865E-2</v>
      </c>
      <c r="AN2210" s="13">
        <f t="shared" si="2995"/>
        <v>1.3895947867397659E-2</v>
      </c>
      <c r="AO2210" s="13">
        <f t="shared" si="2996"/>
        <v>2.9134769821300764E-3</v>
      </c>
      <c r="AP2210" s="13">
        <f t="shared" si="2997"/>
        <v>4.0723373491812143E-4</v>
      </c>
      <c r="AQ2210" s="13">
        <f t="shared" si="2998"/>
        <v>4.2691082477880694E-5</v>
      </c>
      <c r="AR2210" s="13">
        <f t="shared" si="2999"/>
        <v>7.5170120047774722E-6</v>
      </c>
      <c r="AS2210" s="13">
        <f t="shared" si="3000"/>
        <v>1.688326973266069E-5</v>
      </c>
      <c r="AT2210" s="13">
        <f t="shared" si="3001"/>
        <v>1.8959980154655538E-5</v>
      </c>
      <c r="AU2210" s="13">
        <f t="shared" si="3002"/>
        <v>1.4194756235301031E-5</v>
      </c>
      <c r="AV2210" s="13">
        <f t="shared" si="3003"/>
        <v>7.9703843148594585E-6</v>
      </c>
      <c r="AW2210" s="13">
        <f t="shared" si="3004"/>
        <v>9.3666177834207459E-8</v>
      </c>
      <c r="AX2210" s="13">
        <f t="shared" si="3005"/>
        <v>1.2404944627521921E-2</v>
      </c>
      <c r="AY2210" s="13">
        <f t="shared" si="3006"/>
        <v>5.201735208244072E-3</v>
      </c>
      <c r="AZ2210" s="13">
        <f t="shared" si="3007"/>
        <v>1.0906154758907321E-3</v>
      </c>
      <c r="BA2210" s="13">
        <f t="shared" si="3008"/>
        <v>1.5244171013898821E-4</v>
      </c>
      <c r="BB2210" s="13">
        <f t="shared" si="3009"/>
        <v>1.5980752728948667E-5</v>
      </c>
      <c r="BC2210" s="13">
        <f t="shared" si="3010"/>
        <v>1.3402340215205114E-6</v>
      </c>
      <c r="BD2210" s="13">
        <f t="shared" si="3011"/>
        <v>5.2534838835277499E-7</v>
      </c>
      <c r="BE2210" s="13">
        <f t="shared" si="3012"/>
        <v>1.1799367273248154E-6</v>
      </c>
      <c r="BF2210" s="13">
        <f t="shared" si="3013"/>
        <v>1.3250737142788093E-6</v>
      </c>
      <c r="BG2210" s="13">
        <f t="shared" si="3014"/>
        <v>9.9204209153004494E-7</v>
      </c>
      <c r="BH2210" s="13">
        <f t="shared" si="3015"/>
        <v>5.5703363939055045E-7</v>
      </c>
      <c r="BI2210" s="13">
        <f t="shared" si="3016"/>
        <v>2.5022041146187334E-7</v>
      </c>
      <c r="BJ2210" s="14">
        <f t="shared" si="3017"/>
        <v>0.78473825396272945</v>
      </c>
      <c r="BK2210" s="14">
        <f t="shared" si="3018"/>
        <v>0.15744716764334674</v>
      </c>
      <c r="BL2210" s="14">
        <f t="shared" si="3019"/>
        <v>5.3864400388363258E-2</v>
      </c>
      <c r="BM2210" s="14">
        <f t="shared" si="3020"/>
        <v>0.4895493736152875</v>
      </c>
      <c r="BN2210" s="14">
        <f t="shared" si="3021"/>
        <v>0.50215381137117698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1.391</v>
      </c>
      <c r="F2211" s="10">
        <f>VLOOKUP(B2211,home!$B$2:$E$405,3,FALSE)</f>
        <v>0.55300000000000005</v>
      </c>
      <c r="G2211" s="10">
        <f>VLOOKUP(C2211,away!$B$2:$E$405,4,FALSE)</f>
        <v>0.60829999999999995</v>
      </c>
      <c r="H2211" s="10">
        <f>VLOOKUP(A2211,away!$A$2:$E$405,3,FALSE)</f>
        <v>1.016</v>
      </c>
      <c r="I2211" s="10">
        <f>VLOOKUP(C2211,away!$B$2:$E$405,3,FALSE)</f>
        <v>1.2114</v>
      </c>
      <c r="J2211" s="10">
        <f>VLOOKUP(B2211,home!$B$2:$E$405,4,FALSE)</f>
        <v>0.7571</v>
      </c>
      <c r="K2211" s="12">
        <f t="shared" si="2966"/>
        <v>0.4679183509</v>
      </c>
      <c r="L2211" s="12">
        <f t="shared" si="2967"/>
        <v>0.93182535504000008</v>
      </c>
      <c r="M2211" s="13">
        <f t="shared" si="2968"/>
        <v>0.24666017337843432</v>
      </c>
      <c r="N2211" s="13">
        <f t="shared" si="2969"/>
        <v>0.11541682155994507</v>
      </c>
      <c r="O2211" s="13">
        <f t="shared" si="2970"/>
        <v>0.22984420363258751</v>
      </c>
      <c r="P2211" s="13">
        <f t="shared" si="2971"/>
        <v>0.10754832072768414</v>
      </c>
      <c r="Q2211" s="13">
        <f t="shared" si="2972"/>
        <v>2.7002824405224526E-2</v>
      </c>
      <c r="R2211" s="13">
        <f t="shared" si="2973"/>
        <v>0.10708732832691095</v>
      </c>
      <c r="S2211" s="13">
        <f t="shared" si="2974"/>
        <v>1.172325585938724E-2</v>
      </c>
      <c r="T2211" s="13">
        <f t="shared" si="2975"/>
        <v>2.5161916438481122E-2</v>
      </c>
      <c r="U2211" s="13">
        <f t="shared" si="2976"/>
        <v>5.0108126073015027E-2</v>
      </c>
      <c r="V2211" s="13">
        <f t="shared" si="2977"/>
        <v>5.6795030266812332E-4</v>
      </c>
      <c r="W2211" s="13">
        <f t="shared" si="2978"/>
        <v>4.2117056884449786E-3</v>
      </c>
      <c r="X2211" s="13">
        <f t="shared" si="2979"/>
        <v>3.9245741484592294E-3</v>
      </c>
      <c r="Y2211" s="13">
        <f t="shared" si="2980"/>
        <v>1.8285088496344136E-3</v>
      </c>
      <c r="Z2211" s="13">
        <f t="shared" si="2981"/>
        <v>3.3262229246169624E-2</v>
      </c>
      <c r="AA2211" s="13">
        <f t="shared" si="2982"/>
        <v>1.5564007456125439E-2</v>
      </c>
      <c r="AB2211" s="13">
        <f t="shared" si="2983"/>
        <v>3.6413423511327597E-3</v>
      </c>
      <c r="AC2211" s="13">
        <f t="shared" si="2984"/>
        <v>1.5477291203954919E-5</v>
      </c>
      <c r="AD2211" s="13">
        <f t="shared" si="2985"/>
        <v>4.9268359505333077E-4</v>
      </c>
      <c r="AE2211" s="13">
        <f t="shared" si="2986"/>
        <v>4.5909506588295357E-4</v>
      </c>
      <c r="AF2211" s="13">
        <f t="shared" si="2987"/>
        <v>2.1389821138174768E-4</v>
      </c>
      <c r="AG2211" s="13">
        <f t="shared" si="2988"/>
        <v>6.6438592254406016E-5</v>
      </c>
      <c r="AH2211" s="13">
        <f t="shared" si="2989"/>
        <v>7.748647144183469E-3</v>
      </c>
      <c r="AI2211" s="13">
        <f t="shared" si="2990"/>
        <v>3.6257341934123229E-3</v>
      </c>
      <c r="AJ2211" s="13">
        <f t="shared" si="2991"/>
        <v>8.4827378229161785E-4</v>
      </c>
      <c r="AK2211" s="13">
        <f t="shared" si="2992"/>
        <v>1.3230762310719984E-4</v>
      </c>
      <c r="AL2211" s="13">
        <f t="shared" si="2993"/>
        <v>2.6993521582341402E-7</v>
      </c>
      <c r="AM2211" s="13">
        <f t="shared" si="2994"/>
        <v>4.6107139062567611E-5</v>
      </c>
      <c r="AN2211" s="13">
        <f t="shared" si="2995"/>
        <v>4.2963801226855718E-5</v>
      </c>
      <c r="AO2211" s="13">
        <f t="shared" si="2996"/>
        <v>2.0017379666041405E-5</v>
      </c>
      <c r="AP2211" s="13">
        <f t="shared" si="2997"/>
        <v>6.2175673047598381E-6</v>
      </c>
      <c r="AQ2211" s="13">
        <f t="shared" si="2998"/>
        <v>1.4484217153107328E-6</v>
      </c>
      <c r="AR2211" s="13">
        <f t="shared" si="2999"/>
        <v>1.4440771752416894E-3</v>
      </c>
      <c r="AS2211" s="13">
        <f t="shared" si="3000"/>
        <v>6.7571021041142152E-4</v>
      </c>
      <c r="AT2211" s="13">
        <f t="shared" si="3001"/>
        <v>1.5808860367100218E-4</v>
      </c>
      <c r="AU2211" s="13">
        <f t="shared" si="3002"/>
        <v>2.4657519575273012E-5</v>
      </c>
      <c r="AV2211" s="13">
        <f t="shared" si="3003"/>
        <v>2.8844264742365534E-6</v>
      </c>
      <c r="AW2211" s="13">
        <f t="shared" si="3004"/>
        <v>3.2693517348453206E-9</v>
      </c>
      <c r="AX2211" s="13">
        <f t="shared" si="3005"/>
        <v>3.5957294124789324E-6</v>
      </c>
      <c r="AY2211" s="13">
        <f t="shared" si="3006"/>
        <v>3.3505918364109518E-6</v>
      </c>
      <c r="AZ2211" s="13">
        <f t="shared" si="3007"/>
        <v>1.5610832137788802E-6</v>
      </c>
      <c r="BA2211" s="13">
        <f t="shared" si="3008"/>
        <v>4.8488563997549662E-7</v>
      </c>
      <c r="BB2211" s="13">
        <f t="shared" si="3009"/>
        <v>1.1295718340599115E-7</v>
      </c>
      <c r="BC2211" s="13">
        <f t="shared" si="3010"/>
        <v>2.1051273506321232E-8</v>
      </c>
      <c r="BD2211" s="13">
        <f t="shared" si="3011"/>
        <v>2.2427128775412452E-4</v>
      </c>
      <c r="BE2211" s="13">
        <f t="shared" si="3012"/>
        <v>1.0494065112012931E-4</v>
      </c>
      <c r="BF2211" s="13">
        <f t="shared" si="3013"/>
        <v>2.4551828207251568E-5</v>
      </c>
      <c r="BG2211" s="13">
        <f t="shared" si="3014"/>
        <v>3.8294169887724199E-6</v>
      </c>
      <c r="BH2211" s="13">
        <f t="shared" si="3015"/>
        <v>4.4796362057370854E-7</v>
      </c>
      <c r="BI2211" s="13">
        <f t="shared" si="3016"/>
        <v>4.1922079720408621E-8</v>
      </c>
      <c r="BJ2211" s="14">
        <f t="shared" si="3017"/>
        <v>0.17890434716229683</v>
      </c>
      <c r="BK2211" s="14">
        <f t="shared" si="3018"/>
        <v>0.36651879808642995</v>
      </c>
      <c r="BL2211" s="14">
        <f t="shared" si="3019"/>
        <v>0.42126347158791055</v>
      </c>
      <c r="BM2211" s="14">
        <f t="shared" si="3020"/>
        <v>0.16638582672953581</v>
      </c>
      <c r="BN2211" s="14">
        <f t="shared" si="3021"/>
        <v>0.83355967203078651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1.391</v>
      </c>
      <c r="F2212" s="10">
        <f>VLOOKUP(B2212,home!$B$2:$E$405,3,FALSE)</f>
        <v>1.0507</v>
      </c>
      <c r="G2212" s="10">
        <f>VLOOKUP(C2212,away!$B$2:$E$405,4,FALSE)</f>
        <v>1.2165999999999999</v>
      </c>
      <c r="H2212" s="10">
        <f>VLOOKUP(A2212,away!$A$2:$E$405,3,FALSE)</f>
        <v>1.016</v>
      </c>
      <c r="I2212" s="10">
        <f>VLOOKUP(C2212,away!$B$2:$E$405,3,FALSE)</f>
        <v>1.4384999999999999</v>
      </c>
      <c r="J2212" s="10">
        <f>VLOOKUP(B2212,home!$B$2:$E$405,4,FALSE)</f>
        <v>1.3628</v>
      </c>
      <c r="K2212" s="12">
        <f t="shared" si="2966"/>
        <v>1.7780897334199997</v>
      </c>
      <c r="L2212" s="12">
        <f t="shared" si="2967"/>
        <v>1.9917540047999998</v>
      </c>
      <c r="M2212" s="13">
        <f t="shared" si="2968"/>
        <v>2.3055665725121868E-2</v>
      </c>
      <c r="N2212" s="13">
        <f t="shared" si="2969"/>
        <v>4.0995042523002567E-2</v>
      </c>
      <c r="O2212" s="13">
        <f t="shared" si="2970"/>
        <v>4.5921214541341564E-2</v>
      </c>
      <c r="P2212" s="13">
        <f t="shared" si="2971"/>
        <v>8.1652040122136643E-2</v>
      </c>
      <c r="Q2212" s="13">
        <f t="shared" si="2972"/>
        <v>3.6446432115633601E-2</v>
      </c>
      <c r="R2212" s="13">
        <f t="shared" si="2973"/>
        <v>4.5731881483998531E-2</v>
      </c>
      <c r="S2212" s="13">
        <f t="shared" si="2974"/>
        <v>7.2293029136461587E-2</v>
      </c>
      <c r="T2212" s="13">
        <f t="shared" si="2975"/>
        <v>7.2592327126984546E-2</v>
      </c>
      <c r="U2212" s="13">
        <f t="shared" si="2976"/>
        <v>8.1315388956677975E-2</v>
      </c>
      <c r="V2212" s="13">
        <f t="shared" si="2977"/>
        <v>2.8447446309473483E-2</v>
      </c>
      <c r="W2212" s="13">
        <f t="shared" si="2978"/>
        <v>2.1601675588199015E-2</v>
      </c>
      <c r="X2212" s="13">
        <f t="shared" si="2979"/>
        <v>4.3025223863185774E-2</v>
      </c>
      <c r="Y2212" s="13">
        <f t="shared" si="2980"/>
        <v>4.28478309684584E-2</v>
      </c>
      <c r="Z2212" s="13">
        <f t="shared" si="2981"/>
        <v>3.036221936426434E-2</v>
      </c>
      <c r="AA2212" s="13">
        <f t="shared" si="2982"/>
        <v>5.3986750535444335E-2</v>
      </c>
      <c r="AB2212" s="13">
        <f t="shared" si="2983"/>
        <v>4.7996643433890138E-2</v>
      </c>
      <c r="AC2212" s="13">
        <f t="shared" si="2984"/>
        <v>6.2966952871981686E-3</v>
      </c>
      <c r="AD2212" s="13">
        <f t="shared" si="2985"/>
        <v>9.6024293970115322E-3</v>
      </c>
      <c r="AE2212" s="13">
        <f t="shared" si="2986"/>
        <v>1.9125677207306964E-2</v>
      </c>
      <c r="AF2212" s="13">
        <f t="shared" si="2987"/>
        <v>1.9046822086082865E-2</v>
      </c>
      <c r="AG2212" s="13">
        <f t="shared" si="2988"/>
        <v>1.2645528056222875E-2</v>
      </c>
      <c r="AH2212" s="13">
        <f t="shared" si="2989"/>
        <v>1.5118518003347405E-2</v>
      </c>
      <c r="AI2212" s="13">
        <f t="shared" si="2990"/>
        <v>2.6882081646277454E-2</v>
      </c>
      <c r="AJ2212" s="13">
        <f t="shared" si="2991"/>
        <v>2.3899376694102078E-2</v>
      </c>
      <c r="AK2212" s="13">
        <f t="shared" si="2992"/>
        <v>1.4165078778306701E-2</v>
      </c>
      <c r="AL2212" s="13">
        <f t="shared" si="2993"/>
        <v>8.9199422364448933E-4</v>
      </c>
      <c r="AM2212" s="13">
        <f t="shared" si="2994"/>
        <v>3.4147962253433181E-3</v>
      </c>
      <c r="AN2212" s="13">
        <f t="shared" si="2995"/>
        <v>6.8014340574034755E-3</v>
      </c>
      <c r="AO2212" s="13">
        <f t="shared" si="2996"/>
        <v>6.7733917611082434E-3</v>
      </c>
      <c r="AP2212" s="13">
        <f t="shared" si="2997"/>
        <v>4.4969767220888884E-3</v>
      </c>
      <c r="AQ2212" s="13">
        <f t="shared" si="2998"/>
        <v>2.2392178489282302E-3</v>
      </c>
      <c r="AR2212" s="13">
        <f t="shared" si="2999"/>
        <v>6.0224737559616218E-3</v>
      </c>
      <c r="AS2212" s="13">
        <f t="shared" si="3000"/>
        <v>1.0708498755266745E-2</v>
      </c>
      <c r="AT2212" s="13">
        <f t="shared" si="3001"/>
        <v>9.5203358485403244E-3</v>
      </c>
      <c r="AU2212" s="13">
        <f t="shared" si="3002"/>
        <v>5.6426704769999758E-3</v>
      </c>
      <c r="AV2212" s="13">
        <f t="shared" si="3003"/>
        <v>2.5082936110564489E-3</v>
      </c>
      <c r="AW2212" s="13">
        <f t="shared" si="3004"/>
        <v>8.775036157908413E-5</v>
      </c>
      <c r="AX2212" s="13">
        <f t="shared" si="3005"/>
        <v>1.0119690183340536E-3</v>
      </c>
      <c r="AY2212" s="13">
        <f t="shared" si="3006"/>
        <v>2.0155933450003755E-3</v>
      </c>
      <c r="AZ2212" s="13">
        <f t="shared" si="3007"/>
        <v>2.007283058476363E-3</v>
      </c>
      <c r="BA2212" s="13">
        <f t="shared" si="3008"/>
        <v>1.3326713568291625E-3</v>
      </c>
      <c r="BB2212" s="13">
        <f t="shared" si="3009"/>
        <v>6.635883780116837E-4</v>
      </c>
      <c r="BC2212" s="13">
        <f t="shared" si="3010"/>
        <v>2.6434096188870162E-4</v>
      </c>
      <c r="BD2212" s="13">
        <f t="shared" si="3011"/>
        <v>1.9992143703732403E-3</v>
      </c>
      <c r="BE2212" s="13">
        <f t="shared" si="3012"/>
        <v>3.5547825468663875E-3</v>
      </c>
      <c r="BF2212" s="13">
        <f t="shared" si="3013"/>
        <v>3.1603611755618619E-3</v>
      </c>
      <c r="BG2212" s="13">
        <f t="shared" si="3014"/>
        <v>1.8731352533885685E-3</v>
      </c>
      <c r="BH2212" s="13">
        <f t="shared" si="3015"/>
        <v>8.3265064083932149E-4</v>
      </c>
      <c r="BI2212" s="13">
        <f t="shared" si="3016"/>
        <v>2.9610551120039599E-4</v>
      </c>
      <c r="BJ2212" s="14">
        <f t="shared" si="3017"/>
        <v>0.34895025166550064</v>
      </c>
      <c r="BK2212" s="14">
        <f t="shared" si="3018"/>
        <v>0.21465246414903663</v>
      </c>
      <c r="BL2212" s="14">
        <f t="shared" si="3019"/>
        <v>0.40113545601944101</v>
      </c>
      <c r="BM2212" s="14">
        <f t="shared" si="3020"/>
        <v>0.71937027170358658</v>
      </c>
      <c r="BN2212" s="14">
        <f t="shared" si="3021"/>
        <v>0.27380227651123479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1.391</v>
      </c>
      <c r="F2213" s="10">
        <f>VLOOKUP(B2213,home!$B$2:$E$405,3,FALSE)</f>
        <v>0.88480000000000003</v>
      </c>
      <c r="G2213" s="10">
        <f>VLOOKUP(C2213,away!$B$2:$E$405,4,FALSE)</f>
        <v>1.1613</v>
      </c>
      <c r="H2213" s="10">
        <f>VLOOKUP(A2213,away!$A$2:$E$405,3,FALSE)</f>
        <v>1.016</v>
      </c>
      <c r="I2213" s="10">
        <f>VLOOKUP(C2213,away!$B$2:$E$405,3,FALSE)</f>
        <v>1.4384999999999999</v>
      </c>
      <c r="J2213" s="10">
        <f>VLOOKUP(B2213,home!$B$2:$E$405,4,FALSE)</f>
        <v>1.2114</v>
      </c>
      <c r="K2213" s="12">
        <f t="shared" si="2966"/>
        <v>1.4292778718399999</v>
      </c>
      <c r="L2213" s="12">
        <f t="shared" si="2967"/>
        <v>1.7704804823999998</v>
      </c>
      <c r="M2213" s="13">
        <f t="shared" si="2968"/>
        <v>4.0772055182328758E-2</v>
      </c>
      <c r="N2213" s="13">
        <f t="shared" si="2969"/>
        <v>5.8274596261541876E-2</v>
      </c>
      <c r="O2213" s="13">
        <f t="shared" si="2970"/>
        <v>7.2186127927648822E-2</v>
      </c>
      <c r="P2213" s="13">
        <f t="shared" si="2971"/>
        <v>0.10317403530079987</v>
      </c>
      <c r="Q2213" s="13">
        <f t="shared" si="2972"/>
        <v>4.1645295463515905E-2</v>
      </c>
      <c r="R2213" s="13">
        <f t="shared" si="2973"/>
        <v>6.390206529796591E-2</v>
      </c>
      <c r="S2213" s="13">
        <f t="shared" si="2974"/>
        <v>6.5270695287788463E-2</v>
      </c>
      <c r="T2213" s="13">
        <f t="shared" si="2975"/>
        <v>7.373218280193615E-2</v>
      </c>
      <c r="U2213" s="13">
        <f t="shared" si="2976"/>
        <v>9.1333807895257413E-2</v>
      </c>
      <c r="V2213" s="13">
        <f t="shared" si="2977"/>
        <v>1.8352006020940774E-2</v>
      </c>
      <c r="W2213" s="13">
        <f t="shared" si="2978"/>
        <v>1.9840899757414005E-2</v>
      </c>
      <c r="X2213" s="13">
        <f t="shared" si="2979"/>
        <v>3.5127925773756383E-2</v>
      </c>
      <c r="Y2213" s="13">
        <f t="shared" si="2980"/>
        <v>3.1096653484815804E-2</v>
      </c>
      <c r="Z2213" s="13">
        <f t="shared" si="2981"/>
        <v>3.7712453131699665E-2</v>
      </c>
      <c r="AA2213" s="13">
        <f t="shared" si="2982"/>
        <v>5.3901574753941424E-2</v>
      </c>
      <c r="AB2213" s="13">
        <f t="shared" si="2983"/>
        <v>3.8520164026569041E-2</v>
      </c>
      <c r="AC2213" s="13">
        <f t="shared" si="2984"/>
        <v>2.9024942889463515E-3</v>
      </c>
      <c r="AD2213" s="13">
        <f t="shared" si="2985"/>
        <v>7.0895397451668646E-3</v>
      </c>
      <c r="AE2213" s="13">
        <f t="shared" si="2986"/>
        <v>1.2551891748017E-2</v>
      </c>
      <c r="AF2213" s="13">
        <f t="shared" si="2987"/>
        <v>1.1111439678530861E-2</v>
      </c>
      <c r="AG2213" s="13">
        <f t="shared" si="2988"/>
        <v>6.5575290274012734E-3</v>
      </c>
      <c r="AH2213" s="13">
        <f t="shared" si="2989"/>
        <v>1.6692290553274747E-2</v>
      </c>
      <c r="AI2213" s="13">
        <f t="shared" si="2990"/>
        <v>2.3857921518119461E-2</v>
      </c>
      <c r="AJ2213" s="13">
        <f t="shared" si="2991"/>
        <v>1.7049799646971765E-2</v>
      </c>
      <c r="AK2213" s="13">
        <f t="shared" si="2992"/>
        <v>8.1229671182407297E-3</v>
      </c>
      <c r="AL2213" s="13">
        <f t="shared" si="2993"/>
        <v>2.9379146760098788E-4</v>
      </c>
      <c r="AM2213" s="13">
        <f t="shared" si="2994"/>
        <v>2.0265844558594371E-3</v>
      </c>
      <c r="AN2213" s="13">
        <f t="shared" si="2995"/>
        <v>3.5880282250343567E-3</v>
      </c>
      <c r="AO2213" s="13">
        <f t="shared" si="2996"/>
        <v>3.1762669713618226E-3</v>
      </c>
      <c r="AP2213" s="13">
        <f t="shared" si="2997"/>
        <v>1.8745062265626224E-3</v>
      </c>
      <c r="AQ2213" s="13">
        <f t="shared" si="2998"/>
        <v>8.2969417206659856E-4</v>
      </c>
      <c r="AR2213" s="13">
        <f t="shared" si="2999"/>
        <v>5.9106749262245652E-3</v>
      </c>
      <c r="AS2213" s="13">
        <f t="shared" si="3000"/>
        <v>8.447996879692294E-3</v>
      </c>
      <c r="AT2213" s="13">
        <f t="shared" si="3001"/>
        <v>6.0372675007587823E-3</v>
      </c>
      <c r="AU2213" s="13">
        <f t="shared" si="3002"/>
        <v>2.8763109484044361E-3</v>
      </c>
      <c r="AV2213" s="13">
        <f t="shared" si="3003"/>
        <v>1.0277618977713959E-3</v>
      </c>
      <c r="AW2213" s="13">
        <f t="shared" si="3004"/>
        <v>2.0651161897930205E-5</v>
      </c>
      <c r="AX2213" s="13">
        <f t="shared" si="3005"/>
        <v>4.8275871969579977E-4</v>
      </c>
      <c r="AY2213" s="13">
        <f t="shared" si="3006"/>
        <v>8.547148909298257E-4</v>
      </c>
      <c r="AZ2213" s="13">
        <f t="shared" si="3007"/>
        <v>7.566280162039508E-4</v>
      </c>
      <c r="BA2213" s="13">
        <f t="shared" si="3008"/>
        <v>4.4653171170870858E-4</v>
      </c>
      <c r="BB2213" s="13">
        <f t="shared" si="3009"/>
        <v>1.9764392008823298E-4</v>
      </c>
      <c r="BC2213" s="13">
        <f t="shared" si="3010"/>
        <v>6.9984940596248322E-5</v>
      </c>
      <c r="BD2213" s="13">
        <f t="shared" si="3011"/>
        <v>1.7441224324486109E-3</v>
      </c>
      <c r="BE2213" s="13">
        <f t="shared" si="3012"/>
        <v>2.4928355984785541E-3</v>
      </c>
      <c r="BF2213" s="13">
        <f t="shared" si="3013"/>
        <v>1.7814773795202107E-3</v>
      </c>
      <c r="BG2213" s="13">
        <f t="shared" si="3014"/>
        <v>8.4874206591058221E-4</v>
      </c>
      <c r="BH2213" s="13">
        <f t="shared" si="3015"/>
        <v>3.0327206342644047E-4</v>
      </c>
      <c r="BI2213" s="13">
        <f t="shared" si="3016"/>
        <v>8.6692009880533609E-5</v>
      </c>
      <c r="BJ2213" s="14">
        <f t="shared" si="3017"/>
        <v>0.31133129599220366</v>
      </c>
      <c r="BK2213" s="14">
        <f t="shared" si="3018"/>
        <v>0.23161979243933503</v>
      </c>
      <c r="BL2213" s="14">
        <f t="shared" si="3019"/>
        <v>0.41712387244050569</v>
      </c>
      <c r="BM2213" s="14">
        <f t="shared" si="3020"/>
        <v>0.61699917484091116</v>
      </c>
      <c r="BN2213" s="14">
        <f t="shared" si="3021"/>
        <v>0.37995417543380117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1.5980000000000001</v>
      </c>
      <c r="F2214" s="10">
        <f>VLOOKUP(B2214,home!$B$2:$E$405,3,FALSE)</f>
        <v>1.7209000000000001</v>
      </c>
      <c r="G2214" s="10">
        <f>VLOOKUP(C2214,away!$B$2:$E$405,4,FALSE)</f>
        <v>0.83440000000000003</v>
      </c>
      <c r="H2214" s="10">
        <f>VLOOKUP(A2214,away!$A$2:$E$405,3,FALSE)</f>
        <v>1.2941</v>
      </c>
      <c r="I2214" s="10">
        <f>VLOOKUP(C2214,away!$B$2:$E$405,3,FALSE)</f>
        <v>1.2879</v>
      </c>
      <c r="J2214" s="10">
        <f>VLOOKUP(B2214,home!$B$2:$E$405,4,FALSE)</f>
        <v>0.48299999999999998</v>
      </c>
      <c r="K2214" s="12">
        <f t="shared" si="2966"/>
        <v>2.2945984980800005</v>
      </c>
      <c r="L2214" s="12">
        <f t="shared" si="2967"/>
        <v>0.80500228136999996</v>
      </c>
      <c r="M2214" s="13">
        <f t="shared" si="2968"/>
        <v>4.5067190551296613E-2</v>
      </c>
      <c r="N2214" s="13">
        <f t="shared" si="2969"/>
        <v>0.10341110775169038</v>
      </c>
      <c r="O2214" s="13">
        <f t="shared" si="2970"/>
        <v>3.6279191208730278E-2</v>
      </c>
      <c r="P2214" s="13">
        <f t="shared" si="2971"/>
        <v>8.3246177659109646E-2</v>
      </c>
      <c r="Q2214" s="13">
        <f t="shared" si="2972"/>
        <v>0.11864348626590897</v>
      </c>
      <c r="R2214" s="13">
        <f t="shared" si="2973"/>
        <v>1.4602415844643158E-2</v>
      </c>
      <c r="S2214" s="13">
        <f t="shared" si="2974"/>
        <v>3.8442190483142229E-2</v>
      </c>
      <c r="T2214" s="13">
        <f t="shared" si="2975"/>
        <v>9.5508277113746973E-2</v>
      </c>
      <c r="U2214" s="13">
        <f t="shared" si="2976"/>
        <v>3.3506681465457787E-2</v>
      </c>
      <c r="V2214" s="13">
        <f t="shared" si="2977"/>
        <v>7.8898624708231384E-3</v>
      </c>
      <c r="W2214" s="13">
        <f t="shared" si="2978"/>
        <v>9.0746388464243266E-2</v>
      </c>
      <c r="X2214" s="13">
        <f t="shared" si="2979"/>
        <v>7.3051049739804072E-2</v>
      </c>
      <c r="Y2214" s="13">
        <f t="shared" si="2980"/>
        <v>2.9403130848507809E-2</v>
      </c>
      <c r="Z2214" s="13">
        <f t="shared" si="2981"/>
        <v>3.9183260228170596E-3</v>
      </c>
      <c r="AA2214" s="13">
        <f t="shared" si="2982"/>
        <v>8.9909850069438066E-3</v>
      </c>
      <c r="AB2214" s="13">
        <f t="shared" si="2983"/>
        <v>1.0315350346596534E-2</v>
      </c>
      <c r="AC2214" s="13">
        <f t="shared" si="2984"/>
        <v>9.1086343096495159E-4</v>
      </c>
      <c r="AD2214" s="13">
        <f t="shared" si="2985"/>
        <v>5.2056631669059217E-2</v>
      </c>
      <c r="AE2214" s="13">
        <f t="shared" si="2986"/>
        <v>4.1905707254030457E-2</v>
      </c>
      <c r="AF2214" s="13">
        <f t="shared" si="2987"/>
        <v>1.6867094970958934E-2</v>
      </c>
      <c r="AG2214" s="13">
        <f t="shared" si="2988"/>
        <v>4.5260166439021329E-3</v>
      </c>
      <c r="AH2214" s="13">
        <f t="shared" si="2989"/>
        <v>7.8856534687979265E-4</v>
      </c>
      <c r="AI2214" s="13">
        <f t="shared" si="2990"/>
        <v>1.8094408605883068E-3</v>
      </c>
      <c r="AJ2214" s="13">
        <f t="shared" si="2991"/>
        <v>2.0759701405352569E-3</v>
      </c>
      <c r="AK2214" s="13">
        <f t="shared" si="2992"/>
        <v>1.5878393221770422E-3</v>
      </c>
      <c r="AL2214" s="13">
        <f t="shared" si="2993"/>
        <v>6.7300311441413372E-5</v>
      </c>
      <c r="AM2214" s="13">
        <f t="shared" si="2994"/>
        <v>2.3889813768585424E-2</v>
      </c>
      <c r="AN2214" s="13">
        <f t="shared" si="2995"/>
        <v>1.9231354585215701E-2</v>
      </c>
      <c r="AO2214" s="13">
        <f t="shared" si="2996"/>
        <v>7.7406421574670236E-3</v>
      </c>
      <c r="AP2214" s="13">
        <f t="shared" si="2997"/>
        <v>2.0770781986765847E-3</v>
      </c>
      <c r="AQ2214" s="13">
        <f t="shared" si="2998"/>
        <v>4.1801317212963505E-4</v>
      </c>
      <c r="AR2214" s="13">
        <f t="shared" si="2999"/>
        <v>1.2695938064951178E-4</v>
      </c>
      <c r="AS2214" s="13">
        <f t="shared" si="3000"/>
        <v>2.9132080415553673E-4</v>
      </c>
      <c r="AT2214" s="13">
        <f t="shared" si="3001"/>
        <v>3.3423213983737639E-4</v>
      </c>
      <c r="AU2214" s="13">
        <f t="shared" si="3002"/>
        <v>2.5564285536030281E-4</v>
      </c>
      <c r="AV2214" s="13">
        <f t="shared" si="3003"/>
        <v>1.4664942798865837E-4</v>
      </c>
      <c r="AW2214" s="13">
        <f t="shared" si="3004"/>
        <v>3.4531734198989464E-6</v>
      </c>
      <c r="AX2214" s="13">
        <f t="shared" si="3005"/>
        <v>9.1362551321345006E-3</v>
      </c>
      <c r="AY2214" s="13">
        <f t="shared" si="3006"/>
        <v>7.3547062245466425E-3</v>
      </c>
      <c r="AZ2214" s="13">
        <f t="shared" si="3007"/>
        <v>2.9602776447830931E-3</v>
      </c>
      <c r="BA2214" s="13">
        <f t="shared" si="3008"/>
        <v>7.9434341917966687E-4</v>
      </c>
      <c r="BB2214" s="13">
        <f t="shared" si="3009"/>
        <v>1.5986206615771948E-4</v>
      </c>
      <c r="BC2214" s="13">
        <f t="shared" si="3010"/>
        <v>2.5737865592297222E-5</v>
      </c>
      <c r="BD2214" s="13">
        <f t="shared" si="3011"/>
        <v>1.703376517736319E-5</v>
      </c>
      <c r="BE2214" s="13">
        <f t="shared" si="3012"/>
        <v>3.9085651992624992E-5</v>
      </c>
      <c r="BF2214" s="13">
        <f t="shared" si="3013"/>
        <v>4.4842939179377459E-5</v>
      </c>
      <c r="BG2214" s="13">
        <f t="shared" si="3014"/>
        <v>3.4298846963497433E-5</v>
      </c>
      <c r="BH2214" s="13">
        <f t="shared" si="3015"/>
        <v>1.9675520682079244E-5</v>
      </c>
      <c r="BI2214" s="13">
        <f t="shared" si="3016"/>
        <v>9.0294840412082089E-6</v>
      </c>
      <c r="BJ2214" s="14">
        <f t="shared" si="3017"/>
        <v>0.6999069749563207</v>
      </c>
      <c r="BK2214" s="14">
        <f t="shared" si="3018"/>
        <v>0.18297829113132463</v>
      </c>
      <c r="BL2214" s="14">
        <f t="shared" si="3019"/>
        <v>0.1112752103585795</v>
      </c>
      <c r="BM2214" s="14">
        <f t="shared" si="3020"/>
        <v>0.58947798013653607</v>
      </c>
      <c r="BN2214" s="14">
        <f t="shared" si="3021"/>
        <v>0.40124956928137906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1.5980000000000001</v>
      </c>
      <c r="F2215" s="10">
        <f>VLOOKUP(B2215,home!$B$2:$E$405,3,FALSE)</f>
        <v>1.2516</v>
      </c>
      <c r="G2215" s="10">
        <f>VLOOKUP(C2215,away!$B$2:$E$405,4,FALSE)</f>
        <v>1.1125</v>
      </c>
      <c r="H2215" s="10">
        <f>VLOOKUP(A2215,away!$A$2:$E$405,3,FALSE)</f>
        <v>1.2941</v>
      </c>
      <c r="I2215" s="10">
        <f>VLOOKUP(C2215,away!$B$2:$E$405,3,FALSE)</f>
        <v>0.94450000000000001</v>
      </c>
      <c r="J2215" s="10">
        <f>VLOOKUP(B2215,home!$B$2:$E$405,4,FALSE)</f>
        <v>1.202</v>
      </c>
      <c r="K2215" s="12">
        <f t="shared" si="2966"/>
        <v>2.2250631900000006</v>
      </c>
      <c r="L2215" s="12">
        <f t="shared" si="2967"/>
        <v>1.4691774948999998</v>
      </c>
      <c r="M2215" s="13">
        <f t="shared" si="2968"/>
        <v>2.4866327874082477E-2</v>
      </c>
      <c r="N2215" s="13">
        <f t="shared" si="2969"/>
        <v>5.5329150823091894E-2</v>
      </c>
      <c r="O2215" s="13">
        <f t="shared" si="2970"/>
        <v>3.6533049293406533E-2</v>
      </c>
      <c r="P2215" s="13">
        <f t="shared" si="2971"/>
        <v>8.1288343201214405E-2</v>
      </c>
      <c r="Q2215" s="13">
        <f t="shared" si="2972"/>
        <v>6.1555428415210021E-2</v>
      </c>
      <c r="R2215" s="13">
        <f t="shared" si="2973"/>
        <v>2.6836766920972616E-2</v>
      </c>
      <c r="S2215" s="13">
        <f t="shared" si="2974"/>
        <v>6.6433157861695721E-2</v>
      </c>
      <c r="T2215" s="13">
        <f t="shared" si="2975"/>
        <v>9.0435850116554528E-2</v>
      </c>
      <c r="U2215" s="13">
        <f t="shared" si="2976"/>
        <v>5.9713502214465822E-2</v>
      </c>
      <c r="V2215" s="13">
        <f t="shared" si="2977"/>
        <v>2.4130093440895437E-2</v>
      </c>
      <c r="W2215" s="13">
        <f t="shared" si="2978"/>
        <v>4.5654905970454629E-2</v>
      </c>
      <c r="X2215" s="13">
        <f t="shared" si="2979"/>
        <v>6.7075160383567575E-2</v>
      </c>
      <c r="Y2215" s="13">
        <f t="shared" si="2980"/>
        <v>4.9272658051172771E-2</v>
      </c>
      <c r="Z2215" s="13">
        <f t="shared" si="2981"/>
        <v>1.314265799872324E-2</v>
      </c>
      <c r="AA2215" s="13">
        <f t="shared" si="2982"/>
        <v>2.9243244531718157E-2</v>
      </c>
      <c r="AB2215" s="13">
        <f t="shared" si="2983"/>
        <v>3.2534033481847448E-2</v>
      </c>
      <c r="AC2215" s="13">
        <f t="shared" si="2984"/>
        <v>4.9300989651383563E-3</v>
      </c>
      <c r="AD2215" s="13">
        <f t="shared" si="2985"/>
        <v>2.539626267944246E-2</v>
      </c>
      <c r="AE2215" s="13">
        <f t="shared" si="2986"/>
        <v>3.7311617583205628E-2</v>
      </c>
      <c r="AF2215" s="13">
        <f t="shared" si="2987"/>
        <v>2.7408694425780419E-2</v>
      </c>
      <c r="AG2215" s="13">
        <f t="shared" si="2988"/>
        <v>1.3422745671649219E-2</v>
      </c>
      <c r="AH2215" s="13">
        <f t="shared" si="2989"/>
        <v>4.8272243387229158E-3</v>
      </c>
      <c r="AI2215" s="13">
        <f t="shared" si="2990"/>
        <v>1.0740879185964454E-2</v>
      </c>
      <c r="AJ2215" s="13">
        <f t="shared" si="2991"/>
        <v>1.1949567452463342E-2</v>
      </c>
      <c r="AK2215" s="13">
        <f t="shared" si="2992"/>
        <v>8.8628475582994224E-3</v>
      </c>
      <c r="AL2215" s="13">
        <f t="shared" si="2993"/>
        <v>6.4466225768995808E-4</v>
      </c>
      <c r="AM2215" s="13">
        <f t="shared" si="2994"/>
        <v>1.1301657850319642E-2</v>
      </c>
      <c r="AN2215" s="13">
        <f t="shared" si="2995"/>
        <v>1.660414136874953E-2</v>
      </c>
      <c r="AO2215" s="13">
        <f t="shared" si="2996"/>
        <v>1.2197215410552445E-2</v>
      </c>
      <c r="AP2215" s="13">
        <f t="shared" si="2997"/>
        <v>5.9732914605437034E-3</v>
      </c>
      <c r="AQ2215" s="13">
        <f t="shared" si="2998"/>
        <v>2.1939563460772909E-3</v>
      </c>
      <c r="AR2215" s="13">
        <f t="shared" si="2999"/>
        <v>1.4184098722570477E-3</v>
      </c>
      <c r="AS2215" s="13">
        <f t="shared" si="3000"/>
        <v>3.1560515950917602E-3</v>
      </c>
      <c r="AT2215" s="13">
        <f t="shared" si="3001"/>
        <v>3.5112071149897318E-3</v>
      </c>
      <c r="AU2215" s="13">
        <f t="shared" si="3002"/>
        <v>2.6042192346765842E-3</v>
      </c>
      <c r="AV2215" s="13">
        <f t="shared" si="3003"/>
        <v>1.4486380894422099E-3</v>
      </c>
      <c r="AW2215" s="13">
        <f t="shared" si="3004"/>
        <v>5.8539143014479778E-5</v>
      </c>
      <c r="AX2215" s="13">
        <f t="shared" si="3005"/>
        <v>4.1911504781201253E-3</v>
      </c>
      <c r="AY2215" s="13">
        <f t="shared" si="3006"/>
        <v>6.1575439601934626E-3</v>
      </c>
      <c r="AZ2215" s="13">
        <f t="shared" si="3007"/>
        <v>4.5232625050868284E-3</v>
      </c>
      <c r="BA2215" s="13">
        <f t="shared" si="3008"/>
        <v>2.215158491999521E-3</v>
      </c>
      <c r="BB2215" s="13">
        <f t="shared" si="3009"/>
        <v>8.1361525102057971E-4</v>
      </c>
      <c r="BC2215" s="13">
        <f t="shared" si="3010"/>
        <v>2.3906904326136989E-4</v>
      </c>
      <c r="BD2215" s="13">
        <f t="shared" si="3011"/>
        <v>3.4731597714400596E-4</v>
      </c>
      <c r="BE2215" s="13">
        <f t="shared" si="3012"/>
        <v>7.7279999604200919E-4</v>
      </c>
      <c r="BF2215" s="13">
        <f t="shared" si="3013"/>
        <v>8.5976441221261067E-4</v>
      </c>
      <c r="BG2215" s="13">
        <f t="shared" si="3014"/>
        <v>6.3767671522875567E-4</v>
      </c>
      <c r="BH2215" s="13">
        <f t="shared" si="3015"/>
        <v>3.5471774654390417E-4</v>
      </c>
      <c r="BI2215" s="13">
        <f t="shared" si="3016"/>
        <v>1.5785388013491827E-4</v>
      </c>
      <c r="BJ2215" s="14">
        <f t="shared" si="3017"/>
        <v>0.53927253628605343</v>
      </c>
      <c r="BK2215" s="14">
        <f t="shared" si="3018"/>
        <v>0.20845022756090983</v>
      </c>
      <c r="BL2215" s="14">
        <f t="shared" si="3019"/>
        <v>0.23650976961162426</v>
      </c>
      <c r="BM2215" s="14">
        <f t="shared" si="3020"/>
        <v>0.70486712011215402</v>
      </c>
      <c r="BN2215" s="14">
        <f t="shared" si="3021"/>
        <v>0.28640906652797793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1.5980000000000001</v>
      </c>
      <c r="F2216" s="10">
        <f>VLOOKUP(B2216,home!$B$2:$E$405,3,FALSE)</f>
        <v>1.0429999999999999</v>
      </c>
      <c r="G2216" s="10">
        <f>VLOOKUP(C2216,away!$B$2:$E$405,4,FALSE)</f>
        <v>0.90390000000000004</v>
      </c>
      <c r="H2216" s="10">
        <f>VLOOKUP(A2216,away!$A$2:$E$405,3,FALSE)</f>
        <v>1.2941</v>
      </c>
      <c r="I2216" s="10">
        <f>VLOOKUP(C2216,away!$B$2:$E$405,3,FALSE)</f>
        <v>1.0303</v>
      </c>
      <c r="J2216" s="10">
        <f>VLOOKUP(B2216,home!$B$2:$E$405,4,FALSE)</f>
        <v>1.0303</v>
      </c>
      <c r="K2216" s="12">
        <f t="shared" si="2966"/>
        <v>1.5065427846000001</v>
      </c>
      <c r="L2216" s="12">
        <f t="shared" si="2967"/>
        <v>1.3737105602690001</v>
      </c>
      <c r="M2216" s="13">
        <f t="shared" si="2968"/>
        <v>5.6120543181311246E-2</v>
      </c>
      <c r="N2216" s="13">
        <f t="shared" si="2969"/>
        <v>8.45479993976372E-2</v>
      </c>
      <c r="O2216" s="13">
        <f t="shared" si="2970"/>
        <v>7.7093382816199679E-2</v>
      </c>
      <c r="P2216" s="13">
        <f t="shared" si="2971"/>
        <v>0.11614447962215127</v>
      </c>
      <c r="Q2216" s="13">
        <f t="shared" si="2972"/>
        <v>6.3687589222437752E-2</v>
      </c>
      <c r="R2216" s="13">
        <f t="shared" si="2973"/>
        <v>5.2951997050737096E-2</v>
      </c>
      <c r="S2216" s="13">
        <f t="shared" si="2974"/>
        <v>6.009181033369114E-2</v>
      </c>
      <c r="T2216" s="13">
        <f t="shared" si="2975"/>
        <v>8.7488313872936888E-2</v>
      </c>
      <c r="U2216" s="13">
        <f t="shared" si="2976"/>
        <v>7.977444908694846E-2</v>
      </c>
      <c r="V2216" s="13">
        <f t="shared" si="2977"/>
        <v>1.3818136708990694E-2</v>
      </c>
      <c r="W2216" s="13">
        <f t="shared" si="2978"/>
        <v>3.1982692670544099E-2</v>
      </c>
      <c r="X2216" s="13">
        <f t="shared" si="2979"/>
        <v>4.393496266736438E-2</v>
      </c>
      <c r="Y2216" s="13">
        <f t="shared" si="2980"/>
        <v>3.0176961090591366E-2</v>
      </c>
      <c r="Z2216" s="13">
        <f t="shared" si="2981"/>
        <v>2.4246905845310165E-2</v>
      </c>
      <c r="AA2216" s="13">
        <f t="shared" si="2982"/>
        <v>3.6529001050127595E-2</v>
      </c>
      <c r="AB2216" s="13">
        <f t="shared" si="2983"/>
        <v>2.7516251480357783E-2</v>
      </c>
      <c r="AC2216" s="13">
        <f t="shared" si="2984"/>
        <v>1.7873360253174637E-3</v>
      </c>
      <c r="AD2216" s="13">
        <f t="shared" si="2985"/>
        <v>1.2045823718721888E-2</v>
      </c>
      <c r="AE2216" s="13">
        <f t="shared" si="2986"/>
        <v>1.6547475249547052E-2</v>
      </c>
      <c r="AF2216" s="13">
        <f t="shared" si="2987"/>
        <v>1.136572074804635E-2</v>
      </c>
      <c r="AG2216" s="13">
        <f t="shared" si="2988"/>
        <v>5.2044035388865836E-3</v>
      </c>
      <c r="AH2216" s="13">
        <f t="shared" si="2989"/>
        <v>8.3270576533876796E-3</v>
      </c>
      <c r="AI2216" s="13">
        <f t="shared" si="2990"/>
        <v>1.2545068624659417E-2</v>
      </c>
      <c r="AJ2216" s="13">
        <f t="shared" si="2991"/>
        <v>9.449841309396247E-3</v>
      </c>
      <c r="AK2216" s="13">
        <f t="shared" si="2992"/>
        <v>4.745530080095311E-3</v>
      </c>
      <c r="AL2216" s="13">
        <f t="shared" si="2993"/>
        <v>1.4795951771154662E-4</v>
      </c>
      <c r="AM2216" s="13">
        <f t="shared" si="2994"/>
        <v>3.6295097616007993E-3</v>
      </c>
      <c r="AN2216" s="13">
        <f t="shared" si="2995"/>
        <v>4.9858958881104391E-3</v>
      </c>
      <c r="AO2216" s="13">
        <f t="shared" si="2996"/>
        <v>3.4245889169495481E-3</v>
      </c>
      <c r="AP2216" s="13">
        <f t="shared" si="2997"/>
        <v>1.5681313199312572E-3</v>
      </c>
      <c r="AQ2216" s="13">
        <f t="shared" si="2998"/>
        <v>5.3853963851953346E-4</v>
      </c>
      <c r="AR2216" s="13">
        <f t="shared" si="2999"/>
        <v>2.2877934068854908E-3</v>
      </c>
      <c r="AS2216" s="13">
        <f t="shared" si="3000"/>
        <v>3.4466586497987881E-3</v>
      </c>
      <c r="AT2216" s="13">
        <f t="shared" si="3001"/>
        <v>2.5962693599167722E-3</v>
      </c>
      <c r="AU2216" s="13">
        <f t="shared" si="3002"/>
        <v>1.3037969570202244E-3</v>
      </c>
      <c r="AV2216" s="13">
        <f t="shared" si="3003"/>
        <v>4.9105647454556411E-4</v>
      </c>
      <c r="AW2216" s="13">
        <f t="shared" si="3004"/>
        <v>8.5058381157981043E-6</v>
      </c>
      <c r="AX2216" s="13">
        <f t="shared" si="3005"/>
        <v>9.1133529049582552E-4</v>
      </c>
      <c r="AY2216" s="13">
        <f t="shared" si="3006"/>
        <v>1.2519109124999323E-3</v>
      </c>
      <c r="AZ2216" s="13">
        <f t="shared" si="3007"/>
        <v>8.5988162050857871E-4</v>
      </c>
      <c r="BA2216" s="13">
        <f t="shared" si="3008"/>
        <v>3.9374282089128516E-4</v>
      </c>
      <c r="BB2216" s="13">
        <f t="shared" si="3009"/>
        <v>1.3522216777211597E-4</v>
      </c>
      <c r="BC2216" s="13">
        <f t="shared" si="3010"/>
        <v>3.7151223970204427E-5</v>
      </c>
      <c r="BD2216" s="13">
        <f t="shared" si="3011"/>
        <v>5.2379432712539866E-4</v>
      </c>
      <c r="BE2216" s="13">
        <f t="shared" si="3012"/>
        <v>7.8911856414518142E-4</v>
      </c>
      <c r="BF2216" s="13">
        <f t="shared" si="3013"/>
        <v>5.9442043950341784E-4</v>
      </c>
      <c r="BG2216" s="13">
        <f t="shared" si="3014"/>
        <v>2.9850660805087829E-4</v>
      </c>
      <c r="BH2216" s="13">
        <f t="shared" si="3015"/>
        <v>1.1242824412861781E-4</v>
      </c>
      <c r="BI2216" s="13">
        <f t="shared" si="3016"/>
        <v>3.3875591995443291E-5</v>
      </c>
      <c r="BJ2216" s="14">
        <f t="shared" si="3017"/>
        <v>0.40471785173796299</v>
      </c>
      <c r="BK2216" s="14">
        <f t="shared" si="3018"/>
        <v>0.24936217630167329</v>
      </c>
      <c r="BL2216" s="14">
        <f t="shared" si="3019"/>
        <v>0.32141029777502506</v>
      </c>
      <c r="BM2216" s="14">
        <f t="shared" si="3020"/>
        <v>0.54794783529511304</v>
      </c>
      <c r="BN2216" s="14">
        <f t="shared" si="3021"/>
        <v>0.45054599129047429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1.5906</v>
      </c>
      <c r="F2228" s="10">
        <f>VLOOKUP(B2228,home!$B$2:$E$405,3,FALSE)</f>
        <v>0.97799999999999998</v>
      </c>
      <c r="G2228" s="10">
        <f>VLOOKUP(C2228,away!$B$2:$E$405,4,FALSE)</f>
        <v>0.48899999999999999</v>
      </c>
      <c r="H2228" s="10">
        <f>VLOOKUP(A2228,away!$A$2:$E$405,3,FALSE)</f>
        <v>1.1812</v>
      </c>
      <c r="I2228" s="10">
        <f>VLOOKUP(C2228,away!$B$2:$E$405,3,FALSE)</f>
        <v>0.84660000000000002</v>
      </c>
      <c r="J2228" s="10">
        <f>VLOOKUP(B2228,home!$B$2:$E$405,4,FALSE)</f>
        <v>1.6932</v>
      </c>
      <c r="K2228" s="12">
        <f t="shared" si="2966"/>
        <v>0.76069172520000006</v>
      </c>
      <c r="L2228" s="12">
        <f t="shared" si="2967"/>
        <v>1.6932066373440002</v>
      </c>
      <c r="M2228" s="13">
        <f t="shared" si="2968"/>
        <v>8.5957837674499701E-2</v>
      </c>
      <c r="N2228" s="13">
        <f t="shared" si="2969"/>
        <v>6.5387415835076734E-2</v>
      </c>
      <c r="O2228" s="13">
        <f t="shared" si="2970"/>
        <v>0.14554438128220104</v>
      </c>
      <c r="P2228" s="13">
        <f t="shared" si="2971"/>
        <v>0.1107144064907241</v>
      </c>
      <c r="Q2228" s="13">
        <f t="shared" si="2972"/>
        <v>2.4869833078977159E-2</v>
      </c>
      <c r="R2228" s="13">
        <f t="shared" si="2973"/>
        <v>0.12321835620757438</v>
      </c>
      <c r="S2228" s="13">
        <f t="shared" si="2974"/>
        <v>3.5650268015727626E-2</v>
      </c>
      <c r="T2228" s="13">
        <f t="shared" si="2975"/>
        <v>4.2109766438961499E-2</v>
      </c>
      <c r="U2228" s="13">
        <f t="shared" si="2976"/>
        <v>9.3731183959847877E-2</v>
      </c>
      <c r="V2228" s="13">
        <f t="shared" si="2977"/>
        <v>5.1019822577860145E-3</v>
      </c>
      <c r="W2228" s="13">
        <f t="shared" si="2978"/>
        <v>6.3060920767610542E-3</v>
      </c>
      <c r="X2228" s="13">
        <f t="shared" si="2979"/>
        <v>1.0677516960074228E-2</v>
      </c>
      <c r="Y2228" s="13">
        <f t="shared" si="2980"/>
        <v>9.0396212935754099E-3</v>
      </c>
      <c r="Z2228" s="13">
        <f t="shared" si="2981"/>
        <v>6.9544712857760746E-2</v>
      </c>
      <c r="AA2228" s="13">
        <f t="shared" si="2982"/>
        <v>5.2902087602308648E-2</v>
      </c>
      <c r="AB2228" s="13">
        <f t="shared" si="2983"/>
        <v>2.0121090142440849E-2</v>
      </c>
      <c r="AC2228" s="13">
        <f t="shared" si="2984"/>
        <v>4.107122114157685E-4</v>
      </c>
      <c r="AD2228" s="13">
        <f t="shared" si="2985"/>
        <v>1.1992480152853546E-3</v>
      </c>
      <c r="AE2228" s="13">
        <f t="shared" si="2986"/>
        <v>2.0305746993027813E-3</v>
      </c>
      <c r="AF2228" s="13">
        <f t="shared" si="2987"/>
        <v>1.7190912792411338E-3</v>
      </c>
      <c r="AG2228" s="13">
        <f t="shared" si="2988"/>
        <v>9.7025892140375873E-4</v>
      </c>
      <c r="AH2228" s="13">
        <f t="shared" si="2989"/>
        <v>2.9438392350735764E-2</v>
      </c>
      <c r="AI2228" s="13">
        <f t="shared" si="2990"/>
        <v>2.2393541464395674E-2</v>
      </c>
      <c r="AJ2228" s="13">
        <f t="shared" si="2991"/>
        <v>8.5172908449444393E-3</v>
      </c>
      <c r="AK2228" s="13">
        <f t="shared" si="2992"/>
        <v>2.1596775556236504E-3</v>
      </c>
      <c r="AL2228" s="13">
        <f t="shared" si="2993"/>
        <v>2.116002912850346E-5</v>
      </c>
      <c r="AM2228" s="13">
        <f t="shared" si="2994"/>
        <v>1.8245160833801856E-4</v>
      </c>
      <c r="AN2228" s="13">
        <f t="shared" si="2995"/>
        <v>3.0892827423202092E-4</v>
      </c>
      <c r="AO2228" s="13">
        <f t="shared" si="2996"/>
        <v>2.6153970219644273E-4</v>
      </c>
      <c r="AP2228" s="13">
        <f t="shared" si="2997"/>
        <v>1.4761358656266335E-4</v>
      </c>
      <c r="AQ2228" s="13">
        <f t="shared" si="2998"/>
        <v>6.2485076132513646E-5</v>
      </c>
      <c r="AR2228" s="13">
        <f t="shared" si="2999"/>
        <v>9.9690562642005317E-3</v>
      </c>
      <c r="AS2228" s="13">
        <f t="shared" si="3000"/>
        <v>7.5833786082305701E-3</v>
      </c>
      <c r="AT2228" s="13">
        <f t="shared" si="3001"/>
        <v>2.8843066781698433E-3</v>
      </c>
      <c r="AU2228" s="13">
        <f t="shared" si="3002"/>
        <v>7.313560743409665E-4</v>
      </c>
      <c r="AV2228" s="13">
        <f t="shared" si="3003"/>
        <v>1.3908412848148233E-4</v>
      </c>
      <c r="AW2228" s="13">
        <f t="shared" si="3004"/>
        <v>7.5706368560982974E-7</v>
      </c>
      <c r="AX2228" s="13">
        <f t="shared" si="3005"/>
        <v>2.3131571452026994E-5</v>
      </c>
      <c r="AY2228" s="13">
        <f t="shared" si="3006"/>
        <v>3.9166530314769099E-5</v>
      </c>
      <c r="AZ2228" s="13">
        <f t="shared" si="3007"/>
        <v>3.3158514545351026E-5</v>
      </c>
      <c r="BA2228" s="13">
        <f t="shared" si="3008"/>
        <v>1.8714738970885311E-5</v>
      </c>
      <c r="BB2228" s="13">
        <f t="shared" si="3009"/>
        <v>7.9219800604158532E-6</v>
      </c>
      <c r="BC2228" s="13">
        <f t="shared" si="3010"/>
        <v>2.68270984384059E-6</v>
      </c>
      <c r="BD2228" s="13">
        <f t="shared" si="3011"/>
        <v>2.8132787057666901E-3</v>
      </c>
      <c r="BE2228" s="13">
        <f t="shared" si="3012"/>
        <v>2.1400378321580868E-3</v>
      </c>
      <c r="BF2228" s="13">
        <f t="shared" si="3013"/>
        <v>8.1395453526880148E-4</v>
      </c>
      <c r="BG2228" s="13">
        <f t="shared" si="3014"/>
        <v>2.0638949322266295E-4</v>
      </c>
      <c r="BH2228" s="13">
        <f t="shared" si="3015"/>
        <v>3.9249694915675306E-5</v>
      </c>
      <c r="BI2228" s="13">
        <f t="shared" si="3016"/>
        <v>5.9713836277957461E-6</v>
      </c>
      <c r="BJ2228" s="14">
        <f t="shared" si="3017"/>
        <v>0.1653972128913081</v>
      </c>
      <c r="BK2228" s="14">
        <f t="shared" si="3018"/>
        <v>0.2378955332095965</v>
      </c>
      <c r="BL2228" s="14">
        <f t="shared" si="3019"/>
        <v>0.52535206480845531</v>
      </c>
      <c r="BM2228" s="14">
        <f t="shared" si="3020"/>
        <v>0.44245888373143838</v>
      </c>
      <c r="BN2228" s="14">
        <f t="shared" si="3021"/>
        <v>0.55569223056905315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1.5906</v>
      </c>
      <c r="F2229" s="10">
        <f>VLOOKUP(B2229,home!$B$2:$E$405,3,FALSE)</f>
        <v>1.0059</v>
      </c>
      <c r="G2229" s="10">
        <f>VLOOKUP(C2229,away!$B$2:$E$405,4,FALSE)</f>
        <v>1.3360000000000001</v>
      </c>
      <c r="H2229" s="10">
        <f>VLOOKUP(A2229,away!$A$2:$E$405,3,FALSE)</f>
        <v>1.1812</v>
      </c>
      <c r="I2229" s="10">
        <f>VLOOKUP(C2229,away!$B$2:$E$405,3,FALSE)</f>
        <v>0.74080000000000001</v>
      </c>
      <c r="J2229" s="10">
        <f>VLOOKUP(B2229,home!$B$2:$E$405,4,FALSE)</f>
        <v>1.0159</v>
      </c>
      <c r="K2229" s="12">
        <f t="shared" si="2966"/>
        <v>2.1375793454400003</v>
      </c>
      <c r="L2229" s="12">
        <f t="shared" si="2967"/>
        <v>0.88894598406400005</v>
      </c>
      <c r="M2229" s="13">
        <f t="shared" si="2968"/>
        <v>4.8483811051911012E-2</v>
      </c>
      <c r="N2229" s="13">
        <f t="shared" si="2969"/>
        <v>0.10363799309278057</v>
      </c>
      <c r="O2229" s="13">
        <f t="shared" si="2970"/>
        <v>4.3099489126714075E-2</v>
      </c>
      <c r="P2229" s="13">
        <f t="shared" si="2971"/>
        <v>9.2128577756279875E-2</v>
      </c>
      <c r="Q2229" s="13">
        <f t="shared" si="2972"/>
        <v>0.1107672167189906</v>
      </c>
      <c r="R2229" s="13">
        <f t="shared" si="2973"/>
        <v>1.9156558887201258E-2</v>
      </c>
      <c r="S2229" s="13">
        <f t="shared" si="2974"/>
        <v>4.3765509843622138E-2</v>
      </c>
      <c r="T2229" s="13">
        <f t="shared" si="2975"/>
        <v>9.8466072468293461E-2</v>
      </c>
      <c r="U2229" s="13">
        <f t="shared" si="2976"/>
        <v>4.0948664606986478E-2</v>
      </c>
      <c r="V2229" s="13">
        <f t="shared" si="2977"/>
        <v>9.2403218705410413E-3</v>
      </c>
      <c r="W2229" s="13">
        <f t="shared" si="2978"/>
        <v>7.892457153679687E-2</v>
      </c>
      <c r="X2229" s="13">
        <f t="shared" si="2979"/>
        <v>7.0159680911607472E-2</v>
      </c>
      <c r="Y2229" s="13">
        <f t="shared" si="2980"/>
        <v>3.118408329479257E-2</v>
      </c>
      <c r="Z2229" s="13">
        <f t="shared" si="2981"/>
        <v>5.6763820304210283E-3</v>
      </c>
      <c r="AA2229" s="13">
        <f t="shared" si="2982"/>
        <v>1.2133716985054759E-2</v>
      </c>
      <c r="AB2229" s="13">
        <f t="shared" si="2983"/>
        <v>1.2968391405333787E-2</v>
      </c>
      <c r="AC2229" s="13">
        <f t="shared" si="2984"/>
        <v>1.0973994379171743E-3</v>
      </c>
      <c r="AD2229" s="13">
        <f t="shared" si="2985"/>
        <v>4.2176883491189691E-2</v>
      </c>
      <c r="AE2229" s="13">
        <f t="shared" si="2986"/>
        <v>3.74929711998283E-2</v>
      </c>
      <c r="AF2229" s="13">
        <f t="shared" si="2987"/>
        <v>1.6664613089357291E-2</v>
      </c>
      <c r="AG2229" s="13">
        <f t="shared" si="2988"/>
        <v>4.9379802939215102E-3</v>
      </c>
      <c r="AH2229" s="13">
        <f t="shared" si="2989"/>
        <v>1.261499252488957E-3</v>
      </c>
      <c r="AI2229" s="13">
        <f t="shared" si="2990"/>
        <v>2.6965547464083937E-3</v>
      </c>
      <c r="AJ2229" s="13">
        <f t="shared" si="2991"/>
        <v>2.8820498648853905E-3</v>
      </c>
      <c r="AK2229" s="13">
        <f t="shared" si="2992"/>
        <v>2.0535367545690517E-3</v>
      </c>
      <c r="AL2229" s="13">
        <f t="shared" si="2993"/>
        <v>8.3410810538471698E-5</v>
      </c>
      <c r="AM2229" s="13">
        <f t="shared" si="2994"/>
        <v>1.8031287001159281E-2</v>
      </c>
      <c r="AN2229" s="13">
        <f t="shared" si="2995"/>
        <v>1.6028840167185948E-2</v>
      </c>
      <c r="AO2229" s="13">
        <f t="shared" si="2996"/>
        <v>7.1243865479118425E-3</v>
      </c>
      <c r="AP2229" s="13">
        <f t="shared" si="2997"/>
        <v>2.111064936895272E-3</v>
      </c>
      <c r="AQ2229" s="13">
        <f t="shared" si="2998"/>
        <v>4.6915567443784343E-4</v>
      </c>
      <c r="AR2229" s="13">
        <f t="shared" si="2999"/>
        <v>2.2428093887995931E-4</v>
      </c>
      <c r="AS2229" s="13">
        <f t="shared" si="3000"/>
        <v>4.7941830252569206E-4</v>
      </c>
      <c r="AT2229" s="13">
        <f t="shared" si="3001"/>
        <v>5.1239733065241251E-4</v>
      </c>
      <c r="AU2229" s="13">
        <f t="shared" si="3002"/>
        <v>3.6509665022039584E-4</v>
      </c>
      <c r="AV2229" s="13">
        <f t="shared" si="3003"/>
        <v>1.9510576465011265E-4</v>
      </c>
      <c r="AW2229" s="13">
        <f t="shared" si="3004"/>
        <v>4.4026834121898986E-6</v>
      </c>
      <c r="AX2229" s="13">
        <f t="shared" si="3005"/>
        <v>6.4238844442298139E-3</v>
      </c>
      <c r="AY2229" s="13">
        <f t="shared" si="3006"/>
        <v>5.7104862787892936E-3</v>
      </c>
      <c r="AZ2229" s="13">
        <f t="shared" si="3007"/>
        <v>2.5381569222911594E-3</v>
      </c>
      <c r="BA2229" s="13">
        <f t="shared" si="3008"/>
        <v>7.5209480099832271E-4</v>
      </c>
      <c r="BB2229" s="13">
        <f t="shared" si="3009"/>
        <v>1.6714291324571807E-4</v>
      </c>
      <c r="BC2229" s="13">
        <f t="shared" si="3010"/>
        <v>2.9716204298907732E-5</v>
      </c>
      <c r="BD2229" s="13">
        <f t="shared" si="3011"/>
        <v>3.3228939986573863E-5</v>
      </c>
      <c r="BE2229" s="13">
        <f t="shared" si="3012"/>
        <v>7.1029495786165608E-5</v>
      </c>
      <c r="BF2229" s="13">
        <f t="shared" si="3013"/>
        <v>7.591559155476258E-5</v>
      </c>
      <c r="BG2229" s="13">
        <f t="shared" si="3014"/>
        <v>5.4091866834773274E-5</v>
      </c>
      <c r="BH2229" s="13">
        <f t="shared" si="3015"/>
        <v>2.8906414325575585E-5</v>
      </c>
      <c r="BI2229" s="13">
        <f t="shared" si="3016"/>
        <v>1.2357950842616259E-5</v>
      </c>
      <c r="BJ2229" s="14">
        <f t="shared" si="3017"/>
        <v>0.65379828198900192</v>
      </c>
      <c r="BK2229" s="14">
        <f t="shared" si="3018"/>
        <v>0.20050951704959902</v>
      </c>
      <c r="BL2229" s="14">
        <f t="shared" si="3019"/>
        <v>0.13925229087590116</v>
      </c>
      <c r="BM2229" s="14">
        <f t="shared" si="3020"/>
        <v>0.57625674171566887</v>
      </c>
      <c r="BN2229" s="14">
        <f t="shared" si="3021"/>
        <v>0.41727364663387739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1.5906</v>
      </c>
      <c r="F2230" s="10">
        <f>VLOOKUP(B2230,home!$B$2:$E$405,3,FALSE)</f>
        <v>1.2574000000000001</v>
      </c>
      <c r="G2230" s="10">
        <f>VLOOKUP(C2230,away!$B$2:$E$405,4,FALSE)</f>
        <v>0.88019999999999998</v>
      </c>
      <c r="H2230" s="10">
        <f>VLOOKUP(A2230,away!$A$2:$E$405,3,FALSE)</f>
        <v>1.1812</v>
      </c>
      <c r="I2230" s="10">
        <f>VLOOKUP(C2230,away!$B$2:$E$405,3,FALSE)</f>
        <v>1.2699</v>
      </c>
      <c r="J2230" s="10">
        <f>VLOOKUP(B2230,home!$B$2:$E$405,4,FALSE)</f>
        <v>0.63490000000000002</v>
      </c>
      <c r="K2230" s="12">
        <f t="shared" si="2966"/>
        <v>1.760417991288</v>
      </c>
      <c r="L2230" s="12">
        <f t="shared" si="2967"/>
        <v>0.95235373321200001</v>
      </c>
      <c r="M2230" s="13">
        <f t="shared" si="2968"/>
        <v>6.6352640364789717E-2</v>
      </c>
      <c r="N2230" s="13">
        <f t="shared" si="2969"/>
        <v>0.1168083818676382</v>
      </c>
      <c r="O2230" s="13">
        <f t="shared" si="2970"/>
        <v>6.3191184759880725E-2</v>
      </c>
      <c r="P2230" s="13">
        <f t="shared" si="2971"/>
        <v>0.11124289854209812</v>
      </c>
      <c r="Q2230" s="13">
        <f t="shared" si="2972"/>
        <v>0.10281578848651465</v>
      </c>
      <c r="R2230" s="13">
        <f t="shared" si="2973"/>
        <v>3.0090180356080826E-2</v>
      </c>
      <c r="S2230" s="13">
        <f t="shared" si="2974"/>
        <v>4.6625810246634772E-2</v>
      </c>
      <c r="T2230" s="13">
        <f t="shared" si="2975"/>
        <v>9.7916999998267598E-2</v>
      </c>
      <c r="U2230" s="13">
        <f t="shared" si="2976"/>
        <v>5.297129485994545E-2</v>
      </c>
      <c r="V2230" s="13">
        <f t="shared" si="2977"/>
        <v>8.6855628924383324E-3</v>
      </c>
      <c r="W2230" s="13">
        <f t="shared" si="2978"/>
        <v>6.0332921280040683E-2</v>
      </c>
      <c r="X2230" s="13">
        <f t="shared" si="2979"/>
        <v>5.7458282816632456E-2</v>
      </c>
      <c r="Y2230" s="13">
        <f t="shared" si="2980"/>
        <v>2.7360305072185415E-2</v>
      </c>
      <c r="Z2230" s="13">
        <f t="shared" si="2981"/>
        <v>9.5521651983786534E-3</v>
      </c>
      <c r="AA2230" s="13">
        <f t="shared" si="2982"/>
        <v>1.681580347098089E-2</v>
      </c>
      <c r="AB2230" s="13">
        <f t="shared" si="2983"/>
        <v>1.4801421484138983E-2</v>
      </c>
      <c r="AC2230" s="13">
        <f t="shared" si="2984"/>
        <v>9.1010620141920092E-4</v>
      </c>
      <c r="AD2230" s="13">
        <f t="shared" si="2985"/>
        <v>2.6552790022086565E-2</v>
      </c>
      <c r="AE2230" s="13">
        <f t="shared" si="2986"/>
        <v>2.5287648704728483E-2</v>
      </c>
      <c r="AF2230" s="13">
        <f t="shared" si="2987"/>
        <v>1.2041393324050883E-2</v>
      </c>
      <c r="AG2230" s="13">
        <f t="shared" si="2988"/>
        <v>3.8225552950779708E-3</v>
      </c>
      <c r="AH2230" s="13">
        <f t="shared" si="2989"/>
        <v>2.2742600467334138E-3</v>
      </c>
      <c r="AI2230" s="13">
        <f t="shared" si="2990"/>
        <v>4.0036483031369897E-3</v>
      </c>
      <c r="AJ2230" s="13">
        <f t="shared" si="2991"/>
        <v>3.5240472518160153E-3</v>
      </c>
      <c r="AK2230" s="13">
        <f t="shared" si="2992"/>
        <v>2.0679320614153157E-3</v>
      </c>
      <c r="AL2230" s="13">
        <f t="shared" si="2993"/>
        <v>6.1033201554845971E-5</v>
      </c>
      <c r="AM2230" s="13">
        <f t="shared" si="2994"/>
        <v>9.3488018547547343E-3</v>
      </c>
      <c r="AN2230" s="13">
        <f t="shared" si="2995"/>
        <v>8.9033663474349396E-3</v>
      </c>
      <c r="AO2230" s="13">
        <f t="shared" si="2996"/>
        <v>4.2395770895668769E-3</v>
      </c>
      <c r="AP2230" s="13">
        <f t="shared" si="2997"/>
        <v>1.3458590228296935E-3</v>
      </c>
      <c r="AQ2230" s="13">
        <f t="shared" si="2998"/>
        <v>3.2043346619222823E-4</v>
      </c>
      <c r="AR2230" s="13">
        <f t="shared" si="2999"/>
        <v>4.3318000916029299E-4</v>
      </c>
      <c r="AS2230" s="13">
        <f t="shared" si="3000"/>
        <v>7.6257788159208055E-4</v>
      </c>
      <c r="AT2230" s="13">
        <f t="shared" si="3001"/>
        <v>6.7122791125649446E-4</v>
      </c>
      <c r="AU2230" s="13">
        <f t="shared" si="3002"/>
        <v>3.9388056374353269E-4</v>
      </c>
      <c r="AV2230" s="13">
        <f t="shared" si="3003"/>
        <v>1.7334860770819375E-4</v>
      </c>
      <c r="AW2230" s="13">
        <f t="shared" si="3004"/>
        <v>2.8423511989785758E-6</v>
      </c>
      <c r="AX2230" s="13">
        <f t="shared" si="3005"/>
        <v>2.7429664970161443E-3</v>
      </c>
      <c r="AY2230" s="13">
        <f t="shared" si="3006"/>
        <v>2.6122743835087672E-3</v>
      </c>
      <c r="AZ2230" s="13">
        <f t="shared" si="3007"/>
        <v>1.2439046306543251E-3</v>
      </c>
      <c r="BA2230" s="13">
        <f t="shared" si="3008"/>
        <v>3.9487907292111354E-4</v>
      </c>
      <c r="BB2230" s="13">
        <f t="shared" si="3009"/>
        <v>9.4016139815929006E-5</v>
      </c>
      <c r="BC2230" s="13">
        <f t="shared" si="3010"/>
        <v>1.7907324347176273E-5</v>
      </c>
      <c r="BD2230" s="13">
        <f t="shared" si="3011"/>
        <v>6.8756766479435521E-5</v>
      </c>
      <c r="BE2230" s="13">
        <f t="shared" si="3012"/>
        <v>1.2104064873318599E-4</v>
      </c>
      <c r="BF2230" s="13">
        <f t="shared" si="3013"/>
        <v>1.0654106785353585E-4</v>
      </c>
      <c r="BG2230" s="13">
        <f t="shared" si="3014"/>
        <v>6.2518937553466706E-5</v>
      </c>
      <c r="BH2230" s="13">
        <f t="shared" si="3015"/>
        <v>2.7514865616333448E-5</v>
      </c>
      <c r="BI2230" s="13">
        <f t="shared" si="3016"/>
        <v>9.6875328917729946E-6</v>
      </c>
      <c r="BJ2230" s="14">
        <f t="shared" si="3017"/>
        <v>0.56166105269626487</v>
      </c>
      <c r="BK2230" s="14">
        <f t="shared" si="3018"/>
        <v>0.23649032583244375</v>
      </c>
      <c r="BL2230" s="14">
        <f t="shared" si="3019"/>
        <v>0.19257004738671696</v>
      </c>
      <c r="BM2230" s="14">
        <f t="shared" si="3020"/>
        <v>0.50716308470449223</v>
      </c>
      <c r="BN2230" s="14">
        <f t="shared" si="3021"/>
        <v>0.49050107437700219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1.2153</v>
      </c>
      <c r="F2231" s="10">
        <f>VLOOKUP(B2231,home!$B$2:$E$405,3,FALSE)</f>
        <v>0.73140000000000005</v>
      </c>
      <c r="G2231" s="10">
        <f>VLOOKUP(C2231,away!$B$2:$E$405,4,FALSE)</f>
        <v>0.36570000000000003</v>
      </c>
      <c r="H2231" s="10">
        <f>VLOOKUP(A2231,away!$A$2:$E$405,3,FALSE)</f>
        <v>0.91669999999999996</v>
      </c>
      <c r="I2231" s="10">
        <f>VLOOKUP(C2231,away!$B$2:$E$405,3,FALSE)</f>
        <v>1.3332999999999999</v>
      </c>
      <c r="J2231" s="10">
        <f>VLOOKUP(B2231,home!$B$2:$E$405,4,FALSE)</f>
        <v>1.0909</v>
      </c>
      <c r="K2231" s="12">
        <f t="shared" si="2966"/>
        <v>0.32505991259400002</v>
      </c>
      <c r="L2231" s="12">
        <f t="shared" si="2967"/>
        <v>1.3333373723989999</v>
      </c>
      <c r="M2231" s="13">
        <f t="shared" si="2968"/>
        <v>0.19044396303342184</v>
      </c>
      <c r="N2231" s="13">
        <f t="shared" si="2969"/>
        <v>6.1905697977699077E-2</v>
      </c>
      <c r="O2231" s="13">
        <f t="shared" si="2970"/>
        <v>0.25392605326023499</v>
      </c>
      <c r="P2231" s="13">
        <f t="shared" si="2971"/>
        <v>8.2541180678111378E-2</v>
      </c>
      <c r="Q2231" s="13">
        <f t="shared" si="2972"/>
        <v>1.0061530386850712E-2</v>
      </c>
      <c r="R2231" s="13">
        <f t="shared" si="2973"/>
        <v>0.16928454831882508</v>
      </c>
      <c r="S2231" s="13">
        <f t="shared" si="2974"/>
        <v>8.9436367517475128E-3</v>
      </c>
      <c r="T2231" s="13">
        <f t="shared" si="2975"/>
        <v>1.3415414488316223E-2</v>
      </c>
      <c r="U2231" s="13">
        <f t="shared" si="2976"/>
        <v>5.5027620480032062E-2</v>
      </c>
      <c r="V2231" s="13">
        <f t="shared" si="2977"/>
        <v>4.3070023520417423E-4</v>
      </c>
      <c r="W2231" s="13">
        <f t="shared" si="2978"/>
        <v>1.0902000627038559E-3</v>
      </c>
      <c r="X2231" s="13">
        <f t="shared" si="2979"/>
        <v>1.4536044869947842E-3</v>
      </c>
      <c r="Y2231" s="13">
        <f t="shared" si="2980"/>
        <v>9.6907259359851092E-4</v>
      </c>
      <c r="Z2231" s="13">
        <f t="shared" si="2981"/>
        <v>7.5237804947724612E-2</v>
      </c>
      <c r="AA2231" s="13">
        <f t="shared" si="2982"/>
        <v>2.4456794300071784E-2</v>
      </c>
      <c r="AB2231" s="13">
        <f t="shared" si="2983"/>
        <v>3.9749617087553859E-3</v>
      </c>
      <c r="AC2231" s="13">
        <f t="shared" si="2984"/>
        <v>1.1666983743485059E-5</v>
      </c>
      <c r="AD2231" s="13">
        <f t="shared" si="2985"/>
        <v>8.8595084273122214E-5</v>
      </c>
      <c r="AE2231" s="13">
        <f t="shared" si="2986"/>
        <v>1.1812713687219274E-4</v>
      </c>
      <c r="AF2231" s="13">
        <f t="shared" si="2987"/>
        <v>7.8751663143093232E-5</v>
      </c>
      <c r="AG2231" s="13">
        <f t="shared" si="2988"/>
        <v>3.5000845202421042E-5</v>
      </c>
      <c r="AH2231" s="13">
        <f t="shared" si="2989"/>
        <v>2.5079344288516912E-2</v>
      </c>
      <c r="AI2231" s="13">
        <f t="shared" si="2990"/>
        <v>8.1522894623401402E-3</v>
      </c>
      <c r="AJ2231" s="13">
        <f t="shared" si="2991"/>
        <v>1.3249912500346368E-3</v>
      </c>
      <c r="AK2231" s="13">
        <f t="shared" si="2992"/>
        <v>1.4356717997469128E-4</v>
      </c>
      <c r="AL2231" s="13">
        <f t="shared" si="2993"/>
        <v>2.022656109021604E-7</v>
      </c>
      <c r="AM2231" s="13">
        <f t="shared" si="2994"/>
        <v>5.7597420700158374E-6</v>
      </c>
      <c r="AN2231" s="13">
        <f t="shared" si="2995"/>
        <v>7.6796793573308942E-6</v>
      </c>
      <c r="AO2231" s="13">
        <f t="shared" si="2996"/>
        <v>5.1198017475852068E-6</v>
      </c>
      <c r="AP2231" s="13">
        <f t="shared" si="2997"/>
        <v>2.2754743364430229E-6</v>
      </c>
      <c r="AQ2231" s="13">
        <f t="shared" si="2998"/>
        <v>7.5849374317857486E-7</v>
      </c>
      <c r="AR2231" s="13">
        <f t="shared" si="2999"/>
        <v>6.6878454030281954E-3</v>
      </c>
      <c r="AS2231" s="13">
        <f t="shared" si="3000"/>
        <v>2.1739504421505302E-3</v>
      </c>
      <c r="AT2231" s="13">
        <f t="shared" si="3001"/>
        <v>3.5333207035456954E-4</v>
      </c>
      <c r="AU2231" s="13">
        <f t="shared" si="3002"/>
        <v>3.8284697302037808E-5</v>
      </c>
      <c r="AV2231" s="13">
        <f t="shared" si="3003"/>
        <v>3.1112050896720407E-6</v>
      </c>
      <c r="AW2231" s="13">
        <f t="shared" si="3004"/>
        <v>2.4351348508271727E-9</v>
      </c>
      <c r="AX2231" s="13">
        <f t="shared" si="3005"/>
        <v>3.1204354230722183E-7</v>
      </c>
      <c r="AY2231" s="13">
        <f t="shared" si="3006"/>
        <v>4.1605931677398736E-7</v>
      </c>
      <c r="AZ2231" s="13">
        <f t="shared" si="3007"/>
        <v>2.7737371809477572E-7</v>
      </c>
      <c r="BA2231" s="13">
        <f t="shared" si="3008"/>
        <v>1.2327758148567643E-7</v>
      </c>
      <c r="BB2231" s="13">
        <f t="shared" si="3009"/>
        <v>4.1092651643453866E-8</v>
      </c>
      <c r="BC2231" s="13">
        <f t="shared" si="3010"/>
        <v>1.0958073633438037E-8</v>
      </c>
      <c r="BD2231" s="13">
        <f t="shared" si="3011"/>
        <v>1.4861923694473912E-3</v>
      </c>
      <c r="BE2231" s="13">
        <f t="shared" si="3012"/>
        <v>4.8310156171043879E-4</v>
      </c>
      <c r="BF2231" s="13">
        <f t="shared" si="3013"/>
        <v>7.8518475711810069E-5</v>
      </c>
      <c r="BG2231" s="13">
        <f t="shared" si="3014"/>
        <v>8.5077362839650309E-6</v>
      </c>
      <c r="BH2231" s="13">
        <f t="shared" si="3015"/>
        <v>6.9138100320961903E-7</v>
      </c>
      <c r="BI2231" s="13">
        <f t="shared" si="3016"/>
        <v>4.4948049694494191E-8</v>
      </c>
      <c r="BJ2231" s="14">
        <f t="shared" si="3017"/>
        <v>8.9238768721792469E-2</v>
      </c>
      <c r="BK2231" s="14">
        <f t="shared" si="3018"/>
        <v>0.28237176600715613</v>
      </c>
      <c r="BL2231" s="14">
        <f t="shared" si="3019"/>
        <v>0.55268375053891705</v>
      </c>
      <c r="BM2231" s="14">
        <f t="shared" si="3020"/>
        <v>0.23136870293626532</v>
      </c>
      <c r="BN2231" s="14">
        <f t="shared" si="3021"/>
        <v>0.76816297365514308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1.2153</v>
      </c>
      <c r="F2232" s="10">
        <f>VLOOKUP(B2232,home!$B$2:$E$405,3,FALSE)</f>
        <v>1.4628000000000001</v>
      </c>
      <c r="G2232" s="10">
        <f>VLOOKUP(C2232,away!$B$2:$E$405,4,FALSE)</f>
        <v>1.0057</v>
      </c>
      <c r="H2232" s="10">
        <f>VLOOKUP(A2232,away!$A$2:$E$405,3,FALSE)</f>
        <v>0.91669999999999996</v>
      </c>
      <c r="I2232" s="10">
        <f>VLOOKUP(C2232,away!$B$2:$E$405,3,FALSE)</f>
        <v>1.8181</v>
      </c>
      <c r="J2232" s="10">
        <f>VLOOKUP(B2232,home!$B$2:$E$405,4,FALSE)</f>
        <v>0.2424</v>
      </c>
      <c r="K2232" s="12">
        <f t="shared" si="2966"/>
        <v>1.7878739627880003</v>
      </c>
      <c r="L2232" s="12">
        <f t="shared" si="2967"/>
        <v>0.40399651024799998</v>
      </c>
      <c r="M2232" s="13">
        <f t="shared" si="2968"/>
        <v>0.11170760701460408</v>
      </c>
      <c r="N2232" s="13">
        <f t="shared" si="2969"/>
        <v>0.19971912202676478</v>
      </c>
      <c r="O2232" s="13">
        <f t="shared" si="2970"/>
        <v>4.5129483402055047E-2</v>
      </c>
      <c r="P2232" s="13">
        <f t="shared" si="2971"/>
        <v>8.0685828328607434E-2</v>
      </c>
      <c r="Q2232" s="13">
        <f t="shared" si="2972"/>
        <v>0.17853630907126611</v>
      </c>
      <c r="R2232" s="13">
        <f t="shared" si="2973"/>
        <v>9.1160769018626391E-3</v>
      </c>
      <c r="S2232" s="13">
        <f t="shared" si="2974"/>
        <v>1.4569739400608595E-2</v>
      </c>
      <c r="T2232" s="13">
        <f t="shared" si="2975"/>
        <v>7.2128045817349842E-2</v>
      </c>
      <c r="U2232" s="13">
        <f t="shared" si="2976"/>
        <v>1.629839653561331E-2</v>
      </c>
      <c r="V2232" s="13">
        <f t="shared" si="2977"/>
        <v>1.1692941793782577E-3</v>
      </c>
      <c r="W2232" s="13">
        <f t="shared" si="2978"/>
        <v>0.10640013946692926</v>
      </c>
      <c r="X2232" s="13">
        <f t="shared" si="2979"/>
        <v>4.2985285034539918E-2</v>
      </c>
      <c r="Y2232" s="13">
        <f t="shared" si="2980"/>
        <v>8.6829525729848513E-3</v>
      </c>
      <c r="Z2232" s="13">
        <f t="shared" si="2981"/>
        <v>1.227621085168302E-3</v>
      </c>
      <c r="AA2232" s="13">
        <f t="shared" si="2982"/>
        <v>2.1948317743419568E-3</v>
      </c>
      <c r="AB2232" s="13">
        <f t="shared" si="2983"/>
        <v>1.9620412910228867E-3</v>
      </c>
      <c r="AC2232" s="13">
        <f t="shared" si="2984"/>
        <v>5.2785947139336121E-5</v>
      </c>
      <c r="AD2232" s="13">
        <f t="shared" si="2985"/>
        <v>4.7557509747483677E-2</v>
      </c>
      <c r="AE2232" s="13">
        <f t="shared" si="2986"/>
        <v>1.9213067974068646E-2</v>
      </c>
      <c r="AF2232" s="13">
        <f t="shared" si="2987"/>
        <v>3.8810062063406718E-3</v>
      </c>
      <c r="AG2232" s="13">
        <f t="shared" si="2988"/>
        <v>5.2263765453748699E-4</v>
      </c>
      <c r="AH2232" s="13">
        <f t="shared" si="2989"/>
        <v>1.2398865857871417E-4</v>
      </c>
      <c r="AI2232" s="13">
        <f t="shared" si="2990"/>
        <v>2.2167609435389405E-4</v>
      </c>
      <c r="AJ2232" s="13">
        <f t="shared" si="2991"/>
        <v>1.9816445863393164E-4</v>
      </c>
      <c r="AK2232" s="13">
        <f t="shared" si="2992"/>
        <v>1.1809769198052872E-4</v>
      </c>
      <c r="AL2232" s="13">
        <f t="shared" si="2993"/>
        <v>1.5250806933821853E-6</v>
      </c>
      <c r="AM2232" s="13">
        <f t="shared" si="2994"/>
        <v>1.7005366682512523E-2</v>
      </c>
      <c r="AN2232" s="13">
        <f t="shared" si="2995"/>
        <v>6.8701087952226679E-3</v>
      </c>
      <c r="AO2232" s="13">
        <f t="shared" si="2996"/>
        <v>1.3877499891470245E-3</v>
      </c>
      <c r="AP2232" s="13">
        <f t="shared" si="2997"/>
        <v>1.8688205090403262E-4</v>
      </c>
      <c r="AQ2232" s="13">
        <f t="shared" si="2998"/>
        <v>1.887492409830456E-5</v>
      </c>
      <c r="AR2232" s="13">
        <f t="shared" si="2999"/>
        <v>1.001819707522626E-5</v>
      </c>
      <c r="AS2232" s="13">
        <f t="shared" si="3000"/>
        <v>1.7911273704875925E-5</v>
      </c>
      <c r="AT2232" s="13">
        <f t="shared" si="3001"/>
        <v>1.6011549948658515E-5</v>
      </c>
      <c r="AU2232" s="13">
        <f t="shared" si="3002"/>
        <v>9.5422110856953702E-6</v>
      </c>
      <c r="AV2232" s="13">
        <f t="shared" si="3003"/>
        <v>4.2650676868854407E-6</v>
      </c>
      <c r="AW2232" s="13">
        <f t="shared" si="3004"/>
        <v>3.0598831056982663E-8</v>
      </c>
      <c r="AX2232" s="13">
        <f t="shared" si="3005"/>
        <v>5.0672420532211155E-3</v>
      </c>
      <c r="AY2232" s="13">
        <f t="shared" si="3006"/>
        <v>2.0471481060832407E-3</v>
      </c>
      <c r="AZ2232" s="13">
        <f t="shared" si="3007"/>
        <v>4.1352034540921584E-4</v>
      </c>
      <c r="BA2232" s="13">
        <f t="shared" si="3008"/>
        <v>5.5686925487290261E-5</v>
      </c>
      <c r="BB2232" s="13">
        <f t="shared" si="3009"/>
        <v>5.6243308908264159E-6</v>
      </c>
      <c r="BC2232" s="13">
        <f t="shared" si="3010"/>
        <v>4.5444201047477973E-7</v>
      </c>
      <c r="BD2232" s="13">
        <f t="shared" si="3011"/>
        <v>6.7455277622802114E-7</v>
      </c>
      <c r="BE2232" s="13">
        <f t="shared" si="3012"/>
        <v>1.2060153451444393E-6</v>
      </c>
      <c r="BF2232" s="13">
        <f t="shared" si="3013"/>
        <v>1.0781017171532635E-6</v>
      </c>
      <c r="BG2232" s="13">
        <f t="shared" si="3014"/>
        <v>6.4250332977845112E-7</v>
      </c>
      <c r="BH2232" s="13">
        <f t="shared" si="3015"/>
        <v>2.8717874357887111E-7</v>
      </c>
      <c r="BI2232" s="13">
        <f t="shared" si="3016"/>
        <v>1.0268787966216709E-7</v>
      </c>
      <c r="BJ2232" s="14">
        <f t="shared" si="3017"/>
        <v>0.71268473421725187</v>
      </c>
      <c r="BK2232" s="14">
        <f t="shared" si="3018"/>
        <v>0.21023392805711433</v>
      </c>
      <c r="BL2232" s="14">
        <f t="shared" si="3019"/>
        <v>7.5424496147735776E-2</v>
      </c>
      <c r="BM2232" s="14">
        <f t="shared" si="3020"/>
        <v>0.37262923525485814</v>
      </c>
      <c r="BN2232" s="14">
        <f t="shared" si="3021"/>
        <v>0.62489442674516005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1.5207999999999999</v>
      </c>
      <c r="F2233" s="10">
        <f>VLOOKUP(B2233,home!$B$2:$E$405,3,FALSE)</f>
        <v>1.2713000000000001</v>
      </c>
      <c r="G2233" s="10">
        <f>VLOOKUP(C2233,away!$B$2:$E$405,4,FALSE)</f>
        <v>1.4903999999999999</v>
      </c>
      <c r="H2233" s="10">
        <f>VLOOKUP(A2233,away!$A$2:$E$405,3,FALSE)</f>
        <v>1.1375</v>
      </c>
      <c r="I2233" s="10">
        <f>VLOOKUP(C2233,away!$B$2:$E$405,3,FALSE)</f>
        <v>1.0548999999999999</v>
      </c>
      <c r="J2233" s="10">
        <f>VLOOKUP(B2233,home!$B$2:$E$405,4,FALSE)</f>
        <v>0.46889999999999998</v>
      </c>
      <c r="K2233" s="12">
        <f t="shared" si="2966"/>
        <v>2.8815289868159999</v>
      </c>
      <c r="L2233" s="12">
        <f t="shared" si="2967"/>
        <v>0.56265596887499991</v>
      </c>
      <c r="M2233" s="13">
        <f t="shared" si="2968"/>
        <v>3.1930776437342885E-2</v>
      </c>
      <c r="N2233" s="13">
        <f t="shared" si="2969"/>
        <v>9.2009457875744854E-2</v>
      </c>
      <c r="O2233" s="13">
        <f t="shared" si="2970"/>
        <v>1.7966041953284179E-2</v>
      </c>
      <c r="P2233" s="13">
        <f t="shared" si="2971"/>
        <v>5.1769670666740715E-2</v>
      </c>
      <c r="Q2233" s="13">
        <f t="shared" si="2972"/>
        <v>0.13256395996509229</v>
      </c>
      <c r="R2233" s="13">
        <f t="shared" si="2973"/>
        <v>5.0543503710370023E-3</v>
      </c>
      <c r="S2233" s="13">
        <f t="shared" si="2974"/>
        <v>2.0983664507829129E-2</v>
      </c>
      <c r="T2233" s="13">
        <f t="shared" si="2975"/>
        <v>7.4587903332065705E-2</v>
      </c>
      <c r="U2233" s="13">
        <f t="shared" si="2976"/>
        <v>1.4564257103667329E-2</v>
      </c>
      <c r="V2233" s="13">
        <f t="shared" si="2977"/>
        <v>3.7801126971004789E-3</v>
      </c>
      <c r="W2233" s="13">
        <f t="shared" si="2978"/>
        <v>0.1273289644155097</v>
      </c>
      <c r="X2233" s="13">
        <f t="shared" si="2979"/>
        <v>7.1642401839058997E-2</v>
      </c>
      <c r="Y2233" s="13">
        <f t="shared" si="2980"/>
        <v>2.0155012509643907E-2</v>
      </c>
      <c r="Z2233" s="13">
        <f t="shared" si="2981"/>
        <v>9.4795346834984683E-4</v>
      </c>
      <c r="AA2233" s="13">
        <f t="shared" si="2982"/>
        <v>2.7315553972028471E-3</v>
      </c>
      <c r="AB2233" s="13">
        <f t="shared" si="2983"/>
        <v>3.935528028066849E-3</v>
      </c>
      <c r="AC2233" s="13">
        <f t="shared" si="2984"/>
        <v>3.8304578538057437E-4</v>
      </c>
      <c r="AD2233" s="13">
        <f t="shared" si="2985"/>
        <v>9.1725525456138546E-2</v>
      </c>
      <c r="AE2233" s="13">
        <f t="shared" si="2986"/>
        <v>5.1609914396092096E-2</v>
      </c>
      <c r="AF2233" s="13">
        <f t="shared" si="2987"/>
        <v>1.4519313194044502E-2</v>
      </c>
      <c r="AG2233" s="13">
        <f t="shared" si="2988"/>
        <v>2.7231260775315599E-3</v>
      </c>
      <c r="AH2233" s="13">
        <f t="shared" si="2989"/>
        <v>1.3334291929569986E-4</v>
      </c>
      <c r="AI2233" s="13">
        <f t="shared" si="2990"/>
        <v>3.842314871372257E-4</v>
      </c>
      <c r="AJ2233" s="13">
        <f t="shared" si="2991"/>
        <v>5.5358708391666758E-4</v>
      </c>
      <c r="AK2233" s="13">
        <f t="shared" si="2992"/>
        <v>5.3172574301093959E-4</v>
      </c>
      <c r="AL2233" s="13">
        <f t="shared" si="2993"/>
        <v>2.4841430584499183E-5</v>
      </c>
      <c r="AM2233" s="13">
        <f t="shared" si="2994"/>
        <v>5.286195208655841E-2</v>
      </c>
      <c r="AN2233" s="13">
        <f t="shared" si="2995"/>
        <v>2.9743092867886345E-2</v>
      </c>
      <c r="AO2233" s="13">
        <f t="shared" si="2996"/>
        <v>8.3675643674598447E-3</v>
      </c>
      <c r="AP2233" s="13">
        <f t="shared" si="2997"/>
        <v>1.5693533454323484E-3</v>
      </c>
      <c r="AQ2233" s="13">
        <f t="shared" si="2998"/>
        <v>2.2075150677036503E-4</v>
      </c>
      <c r="AR2233" s="13">
        <f t="shared" si="2999"/>
        <v>1.5005237889788595E-5</v>
      </c>
      <c r="AS2233" s="13">
        <f t="shared" si="3000"/>
        <v>4.3238027933495586E-5</v>
      </c>
      <c r="AT2233" s="13">
        <f t="shared" si="3001"/>
        <v>6.2295815411563736E-5</v>
      </c>
      <c r="AU2233" s="13">
        <f t="shared" si="3002"/>
        <v>5.9835732621919923E-5</v>
      </c>
      <c r="AV2233" s="13">
        <f t="shared" si="3003"/>
        <v>4.3104599499358494E-5</v>
      </c>
      <c r="AW2233" s="13">
        <f t="shared" si="3004"/>
        <v>1.1187679722429998E-6</v>
      </c>
      <c r="AX2233" s="13">
        <f t="shared" si="3005"/>
        <v>2.5387207872849461E-2</v>
      </c>
      <c r="AY2233" s="13">
        <f t="shared" si="3006"/>
        <v>1.4284264042729139E-2</v>
      </c>
      <c r="AZ2233" s="13">
        <f t="shared" si="3007"/>
        <v>4.0185632123140433E-3</v>
      </c>
      <c r="BA2233" s="13">
        <f t="shared" si="3008"/>
        <v>7.5368952590332999E-4</v>
      </c>
      <c r="BB2233" s="13">
        <f t="shared" si="3009"/>
        <v>1.0601697760701934E-4</v>
      </c>
      <c r="BC2233" s="13">
        <f t="shared" si="3010"/>
        <v>1.1930217050535335E-5</v>
      </c>
      <c r="BD2233" s="13">
        <f t="shared" si="3011"/>
        <v>1.4071311105131428E-6</v>
      </c>
      <c r="BE2233" s="13">
        <f t="shared" si="3012"/>
        <v>4.0546890831942092E-6</v>
      </c>
      <c r="BF2233" s="13">
        <f t="shared" si="3013"/>
        <v>5.8418520628752543E-6</v>
      </c>
      <c r="BG2233" s="13">
        <f t="shared" si="3014"/>
        <v>5.6111553519552966E-6</v>
      </c>
      <c r="BH2233" s="13">
        <f t="shared" si="3015"/>
        <v>4.0421766990467303E-6</v>
      </c>
      <c r="BI2233" s="13">
        <f t="shared" si="3016"/>
        <v>2.329529865627073E-6</v>
      </c>
      <c r="BJ2233" s="14">
        <f t="shared" si="3017"/>
        <v>0.81618996508348307</v>
      </c>
      <c r="BK2233" s="14">
        <f t="shared" si="3018"/>
        <v>0.12315637556770742</v>
      </c>
      <c r="BL2233" s="14">
        <f t="shared" si="3019"/>
        <v>4.6101386034148074E-2</v>
      </c>
      <c r="BM2233" s="14">
        <f t="shared" si="3020"/>
        <v>0.64081827760968946</v>
      </c>
      <c r="BN2233" s="14">
        <f t="shared" si="3021"/>
        <v>0.33129425726924194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1.5207999999999999</v>
      </c>
      <c r="F2234" s="10">
        <f>VLOOKUP(B2234,home!$B$2:$E$405,3,FALSE)</f>
        <v>1.2713000000000001</v>
      </c>
      <c r="G2234" s="10">
        <f>VLOOKUP(C2234,away!$B$2:$E$405,4,FALSE)</f>
        <v>0.52600000000000002</v>
      </c>
      <c r="H2234" s="10">
        <f>VLOOKUP(A2234,away!$A$2:$E$405,3,FALSE)</f>
        <v>1.1375</v>
      </c>
      <c r="I2234" s="10">
        <f>VLOOKUP(C2234,away!$B$2:$E$405,3,FALSE)</f>
        <v>0.93769999999999998</v>
      </c>
      <c r="J2234" s="10">
        <f>VLOOKUP(B2234,home!$B$2:$E$405,4,FALSE)</f>
        <v>1.2307999999999999</v>
      </c>
      <c r="K2234" s="12">
        <f t="shared" si="2966"/>
        <v>1.0169647390400001</v>
      </c>
      <c r="L2234" s="12">
        <f t="shared" si="2967"/>
        <v>1.3128128194999997</v>
      </c>
      <c r="M2234" s="13">
        <f t="shared" si="2968"/>
        <v>9.7317392104852324E-2</v>
      </c>
      <c r="N2234" s="13">
        <f t="shared" si="2969"/>
        <v>9.8968356265964494E-2</v>
      </c>
      <c r="O2234" s="13">
        <f t="shared" si="2970"/>
        <v>0.1277595199155582</v>
      </c>
      <c r="P2234" s="13">
        <f t="shared" si="2971"/>
        <v>0.12992692683080131</v>
      </c>
      <c r="Q2234" s="13">
        <f t="shared" si="2972"/>
        <v>5.0323664301617173E-2</v>
      </c>
      <c r="R2234" s="13">
        <f t="shared" si="2973"/>
        <v>8.3862167779155186E-2</v>
      </c>
      <c r="S2234" s="13">
        <f t="shared" si="2974"/>
        <v>4.3365851546628906E-2</v>
      </c>
      <c r="T2234" s="13">
        <f t="shared" si="2975"/>
        <v>6.6065551619377522E-2</v>
      </c>
      <c r="U2234" s="13">
        <f t="shared" si="2976"/>
        <v>8.5284867570857237E-2</v>
      </c>
      <c r="V2234" s="13">
        <f t="shared" si="2977"/>
        <v>6.4330077297586842E-3</v>
      </c>
      <c r="W2234" s="13">
        <f t="shared" si="2978"/>
        <v>1.7059130711343559E-2</v>
      </c>
      <c r="X2234" s="13">
        <f t="shared" si="2979"/>
        <v>2.2395445487377975E-2</v>
      </c>
      <c r="Y2234" s="13">
        <f t="shared" si="2980"/>
        <v>1.4700513967121616E-2</v>
      </c>
      <c r="Z2234" s="13">
        <f t="shared" si="2981"/>
        <v>3.6698442977178246E-2</v>
      </c>
      <c r="AA2234" s="13">
        <f t="shared" si="2982"/>
        <v>3.7321022485460389E-2</v>
      </c>
      <c r="AB2234" s="13">
        <f t="shared" si="2983"/>
        <v>1.8977081946316102E-2</v>
      </c>
      <c r="AC2234" s="13">
        <f t="shared" si="2984"/>
        <v>5.3678799501339421E-4</v>
      </c>
      <c r="AD2234" s="13">
        <f t="shared" si="2985"/>
        <v>4.3371336030276885E-3</v>
      </c>
      <c r="AE2234" s="13">
        <f t="shared" si="2986"/>
        <v>5.6938445939389718E-3</v>
      </c>
      <c r="AF2234" s="13">
        <f t="shared" si="2987"/>
        <v>3.7374760875819274E-3</v>
      </c>
      <c r="AG2234" s="13">
        <f t="shared" si="2988"/>
        <v>1.6355355067840859E-3</v>
      </c>
      <c r="AH2234" s="13">
        <f t="shared" si="2989"/>
        <v>1.2044546599032334E-2</v>
      </c>
      <c r="AI2234" s="13">
        <f t="shared" si="2990"/>
        <v>1.2248879188940036E-2</v>
      </c>
      <c r="AJ2234" s="13">
        <f t="shared" si="2991"/>
        <v>6.2283391139564461E-3</v>
      </c>
      <c r="AK2234" s="13">
        <f t="shared" si="2992"/>
        <v>2.1113337538924476E-3</v>
      </c>
      <c r="AL2234" s="13">
        <f t="shared" si="2993"/>
        <v>2.8666289978923668E-5</v>
      </c>
      <c r="AM2234" s="13">
        <f t="shared" si="2994"/>
        <v>8.8214238855693385E-4</v>
      </c>
      <c r="AN2234" s="13">
        <f t="shared" si="2995"/>
        <v>1.1580878363218925E-3</v>
      </c>
      <c r="AO2234" s="13">
        <f t="shared" si="2996"/>
        <v>7.6017627881519911E-4</v>
      </c>
      <c r="AP2234" s="13">
        <f t="shared" si="2997"/>
        <v>3.3265638796946647E-4</v>
      </c>
      <c r="AQ2234" s="13">
        <f t="shared" si="2998"/>
        <v>1.0917889265372027E-4</v>
      </c>
      <c r="AR2234" s="13">
        <f t="shared" si="2999"/>
        <v>3.1624470360549551E-3</v>
      </c>
      <c r="AS2234" s="13">
        <f t="shared" si="3000"/>
        <v>3.2160971247494488E-3</v>
      </c>
      <c r="AT2234" s="13">
        <f t="shared" si="3001"/>
        <v>1.635328686599059E-3</v>
      </c>
      <c r="AU2234" s="13">
        <f t="shared" si="3002"/>
        <v>5.5435720367061272E-4</v>
      </c>
      <c r="AV2234" s="13">
        <f t="shared" si="3003"/>
        <v>1.4094043224145719E-4</v>
      </c>
      <c r="AW2234" s="13">
        <f t="shared" si="3004"/>
        <v>1.0631087505547615E-6</v>
      </c>
      <c r="AX2234" s="13">
        <f t="shared" si="3005"/>
        <v>1.4951795066248737E-4</v>
      </c>
      <c r="AY2234" s="13">
        <f t="shared" si="3006"/>
        <v>1.962890823750819E-4</v>
      </c>
      <c r="AZ2234" s="13">
        <f t="shared" si="3007"/>
        <v>1.2884541183494952E-4</v>
      </c>
      <c r="BA2234" s="13">
        <f t="shared" si="3008"/>
        <v>5.6383302796892898E-5</v>
      </c>
      <c r="BB2234" s="13">
        <f t="shared" si="3009"/>
        <v>1.8505180679377797E-5</v>
      </c>
      <c r="BC2234" s="13">
        <f t="shared" si="3010"/>
        <v>4.858767684610178E-6</v>
      </c>
      <c r="BD2234" s="13">
        <f t="shared" si="3011"/>
        <v>6.9195016832045316E-4</v>
      </c>
      <c r="BE2234" s="13">
        <f t="shared" si="3012"/>
        <v>7.0368892235469376E-4</v>
      </c>
      <c r="BF2234" s="13">
        <f t="shared" si="3013"/>
        <v>3.5781341064389005E-4</v>
      </c>
      <c r="BG2234" s="13">
        <f t="shared" si="3014"/>
        <v>1.21294540593492E-4</v>
      </c>
      <c r="BH2234" s="13">
        <f t="shared" si="3015"/>
        <v>3.0838067705409325E-5</v>
      </c>
      <c r="BI2234" s="13">
        <f t="shared" si="3016"/>
        <v>6.2722454953058901E-6</v>
      </c>
      <c r="BJ2234" s="14">
        <f t="shared" si="3017"/>
        <v>0.28871329362448556</v>
      </c>
      <c r="BK2234" s="14">
        <f t="shared" si="3018"/>
        <v>0.27780492157940861</v>
      </c>
      <c r="BL2234" s="14">
        <f t="shared" si="3019"/>
        <v>0.39645878619159708</v>
      </c>
      <c r="BM2234" s="14">
        <f t="shared" si="3020"/>
        <v>0.41132219120109625</v>
      </c>
      <c r="BN2234" s="14">
        <f t="shared" si="3021"/>
        <v>0.58815802719794874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1.5207999999999999</v>
      </c>
      <c r="F2235" s="10">
        <f>VLOOKUP(B2235,home!$B$2:$E$405,3,FALSE)</f>
        <v>1.5343</v>
      </c>
      <c r="G2235" s="10">
        <f>VLOOKUP(C2235,away!$B$2:$E$405,4,FALSE)</f>
        <v>1.0521</v>
      </c>
      <c r="H2235" s="10">
        <f>VLOOKUP(A2235,away!$A$2:$E$405,3,FALSE)</f>
        <v>1.1375</v>
      </c>
      <c r="I2235" s="10">
        <f>VLOOKUP(C2235,away!$B$2:$E$405,3,FALSE)</f>
        <v>1.3480000000000001</v>
      </c>
      <c r="J2235" s="10">
        <f>VLOOKUP(B2235,home!$B$2:$E$405,4,FALSE)</f>
        <v>1.1135999999999999</v>
      </c>
      <c r="K2235" s="12">
        <f t="shared" si="2966"/>
        <v>2.454931675224</v>
      </c>
      <c r="L2235" s="12">
        <f t="shared" si="2967"/>
        <v>1.7075385599999999</v>
      </c>
      <c r="M2235" s="13">
        <f t="shared" si="2968"/>
        <v>1.5569051160605845E-2</v>
      </c>
      <c r="N2235" s="13">
        <f t="shared" si="2969"/>
        <v>3.8220956847354264E-2</v>
      </c>
      <c r="O2235" s="13">
        <f t="shared" si="2970"/>
        <v>2.6584755199347228E-2</v>
      </c>
      <c r="P2235" s="13">
        <f t="shared" si="2971"/>
        <v>6.5263757616953424E-2</v>
      </c>
      <c r="Q2235" s="13">
        <f t="shared" si="2972"/>
        <v>4.6914918810969826E-2</v>
      </c>
      <c r="R2235" s="13">
        <f t="shared" si="2973"/>
        <v>2.2697247305522947E-2</v>
      </c>
      <c r="S2235" s="13">
        <f t="shared" si="2974"/>
        <v>6.8394631348213525E-2</v>
      </c>
      <c r="T2235" s="13">
        <f t="shared" si="2975"/>
        <v>8.0109032909000316E-2</v>
      </c>
      <c r="U2235" s="13">
        <f t="shared" si="2976"/>
        <v>5.5720191350720864E-2</v>
      </c>
      <c r="V2235" s="13">
        <f t="shared" si="2977"/>
        <v>3.1855867248460117E-2</v>
      </c>
      <c r="W2235" s="13">
        <f t="shared" si="2978"/>
        <v>3.8390973409870702E-2</v>
      </c>
      <c r="X2235" s="13">
        <f t="shared" si="2979"/>
        <v>6.5554067453288886E-2</v>
      </c>
      <c r="Y2235" s="13">
        <f t="shared" si="2980"/>
        <v>5.5968048970665908E-2</v>
      </c>
      <c r="Z2235" s="13">
        <f t="shared" si="2981"/>
        <v>1.2918808326678844E-2</v>
      </c>
      <c r="AA2235" s="13">
        <f t="shared" si="2982"/>
        <v>3.171479176731145E-2</v>
      </c>
      <c r="AB2235" s="13">
        <f t="shared" si="2983"/>
        <v>3.8928823441353122E-2</v>
      </c>
      <c r="AC2235" s="13">
        <f t="shared" si="2984"/>
        <v>8.3460192007473472E-3</v>
      </c>
      <c r="AD2235" s="13">
        <f t="shared" si="2985"/>
        <v>2.3561804166643472E-2</v>
      </c>
      <c r="AE2235" s="13">
        <f t="shared" si="2986"/>
        <v>4.0232689157712387E-2</v>
      </c>
      <c r="AF2235" s="13">
        <f t="shared" si="2987"/>
        <v>3.4349434054643926E-2</v>
      </c>
      <c r="AG2235" s="13">
        <f t="shared" si="2988"/>
        <v>1.9550994387493883E-2</v>
      </c>
      <c r="AH2235" s="13">
        <f t="shared" si="2989"/>
        <v>5.5148408417633014E-3</v>
      </c>
      <c r="AI2235" s="13">
        <f t="shared" si="2990"/>
        <v>1.3538557466263715E-2</v>
      </c>
      <c r="AJ2235" s="13">
        <f t="shared" si="2991"/>
        <v>1.6618116780385592E-2</v>
      </c>
      <c r="AK2235" s="13">
        <f t="shared" si="2992"/>
        <v>1.3598780422246689E-2</v>
      </c>
      <c r="AL2235" s="13">
        <f t="shared" si="2993"/>
        <v>1.3994239432194625E-3</v>
      </c>
      <c r="AM2235" s="13">
        <f t="shared" si="2994"/>
        <v>1.1568523874823582E-2</v>
      </c>
      <c r="AN2235" s="13">
        <f t="shared" si="2995"/>
        <v>1.9753700598541875E-2</v>
      </c>
      <c r="AO2235" s="13">
        <f t="shared" si="2996"/>
        <v>1.6865102737352672E-2</v>
      </c>
      <c r="AP2235" s="13">
        <f t="shared" si="2997"/>
        <v>9.5992710807970803E-3</v>
      </c>
      <c r="AQ2235" s="13">
        <f t="shared" si="2998"/>
        <v>4.0977813795884726E-3</v>
      </c>
      <c r="AR2235" s="13">
        <f t="shared" si="2999"/>
        <v>1.8833606779147386E-3</v>
      </c>
      <c r="AS2235" s="13">
        <f t="shared" si="3000"/>
        <v>4.623521784084237E-3</v>
      </c>
      <c r="AT2235" s="13">
        <f t="shared" si="3001"/>
        <v>5.675215039418288E-3</v>
      </c>
      <c r="AU2235" s="13">
        <f t="shared" si="3002"/>
        <v>4.6440883879918593E-3</v>
      </c>
      <c r="AV2235" s="13">
        <f t="shared" si="3003"/>
        <v>2.8502299215552944E-3</v>
      </c>
      <c r="AW2235" s="13">
        <f t="shared" si="3004"/>
        <v>1.6295088693639187E-4</v>
      </c>
      <c r="AX2235" s="13">
        <f t="shared" si="3005"/>
        <v>4.7333226159815816E-3</v>
      </c>
      <c r="AY2235" s="13">
        <f t="shared" si="3006"/>
        <v>8.0823308837086206E-3</v>
      </c>
      <c r="AZ2235" s="13">
        <f t="shared" si="3007"/>
        <v>6.9004458193056752E-3</v>
      </c>
      <c r="BA2235" s="13">
        <f t="shared" si="3008"/>
        <v>3.9275924392184105E-3</v>
      </c>
      <c r="BB2235" s="13">
        <f t="shared" si="3009"/>
        <v>1.6766288844824733E-3</v>
      </c>
      <c r="BC2235" s="13">
        <f t="shared" si="3010"/>
        <v>5.7258169421272166E-4</v>
      </c>
      <c r="BD2235" s="13">
        <f t="shared" si="3011"/>
        <v>5.3598516332119294E-4</v>
      </c>
      <c r="BE2235" s="13">
        <f t="shared" si="3012"/>
        <v>1.3158069548873054E-3</v>
      </c>
      <c r="BF2235" s="13">
        <f t="shared" si="3013"/>
        <v>1.6151080860164417E-3</v>
      </c>
      <c r="BG2235" s="13">
        <f t="shared" si="3014"/>
        <v>1.3216599997573906E-3</v>
      </c>
      <c r="BH2235" s="13">
        <f t="shared" si="3015"/>
        <v>8.1114624932024035E-4</v>
      </c>
      <c r="BI2235" s="13">
        <f t="shared" si="3016"/>
        <v>3.9826172413908058E-4</v>
      </c>
      <c r="BJ2235" s="14">
        <f t="shared" si="3017"/>
        <v>0.53063020217565671</v>
      </c>
      <c r="BK2235" s="14">
        <f t="shared" si="3018"/>
        <v>0.19891108140190836</v>
      </c>
      <c r="BL2235" s="14">
        <f t="shared" si="3019"/>
        <v>0.250590488563321</v>
      </c>
      <c r="BM2235" s="14">
        <f t="shared" si="3020"/>
        <v>0.76988051353003906</v>
      </c>
      <c r="BN2235" s="14">
        <f t="shared" si="3021"/>
        <v>0.21525068694075353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1.5207999999999999</v>
      </c>
      <c r="F2236" s="10">
        <f>VLOOKUP(B2236,home!$B$2:$E$405,3,FALSE)</f>
        <v>1.3589</v>
      </c>
      <c r="G2236" s="10">
        <f>VLOOKUP(C2236,away!$B$2:$E$405,4,FALSE)</f>
        <v>0.74519999999999997</v>
      </c>
      <c r="H2236" s="10">
        <f>VLOOKUP(A2236,away!$A$2:$E$405,3,FALSE)</f>
        <v>1.1375</v>
      </c>
      <c r="I2236" s="10">
        <f>VLOOKUP(C2236,away!$B$2:$E$405,3,FALSE)</f>
        <v>0.64470000000000005</v>
      </c>
      <c r="J2236" s="10">
        <f>VLOOKUP(B2236,home!$B$2:$E$405,4,FALSE)</f>
        <v>0.93769999999999998</v>
      </c>
      <c r="K2236" s="12">
        <f t="shared" si="2966"/>
        <v>1.5400415874239999</v>
      </c>
      <c r="L2236" s="12">
        <f t="shared" si="2967"/>
        <v>0.68765877862499991</v>
      </c>
      <c r="M2236" s="13">
        <f t="shared" si="2968"/>
        <v>0.10777599070467933</v>
      </c>
      <c r="N2236" s="13">
        <f t="shared" si="2969"/>
        <v>0.16597950781102863</v>
      </c>
      <c r="O2236" s="13">
        <f t="shared" si="2970"/>
        <v>7.4113106133079143E-2</v>
      </c>
      <c r="P2236" s="13">
        <f t="shared" si="2971"/>
        <v>0.11413726561811059</v>
      </c>
      <c r="Q2236" s="13">
        <f t="shared" si="2972"/>
        <v>0.12780767234457538</v>
      </c>
      <c r="R2236" s="13">
        <f t="shared" si="2973"/>
        <v>2.5482264021789092E-2</v>
      </c>
      <c r="S2236" s="13">
        <f t="shared" si="2974"/>
        <v>3.0218500701319737E-2</v>
      </c>
      <c r="T2236" s="13">
        <f t="shared" si="2975"/>
        <v>8.78880678633749E-2</v>
      </c>
      <c r="U2236" s="13">
        <f t="shared" si="2976"/>
        <v>3.9243746335273555E-2</v>
      </c>
      <c r="V2236" s="13">
        <f t="shared" si="2977"/>
        <v>3.555787867219756E-3</v>
      </c>
      <c r="W2236" s="13">
        <f t="shared" si="2978"/>
        <v>6.5609710200835447E-2</v>
      </c>
      <c r="X2236" s="13">
        <f t="shared" si="2979"/>
        <v>4.51170931826467E-2</v>
      </c>
      <c r="Y2236" s="13">
        <f t="shared" si="2980"/>
        <v>1.5512582596544568E-2</v>
      </c>
      <c r="Z2236" s="13">
        <f t="shared" si="2981"/>
        <v>5.8410341846077555E-3</v>
      </c>
      <c r="AA2236" s="13">
        <f t="shared" si="2982"/>
        <v>8.9954355578611769E-3</v>
      </c>
      <c r="AB2236" s="13">
        <f t="shared" si="2983"/>
        <v>6.9266724280494119E-3</v>
      </c>
      <c r="AC2236" s="13">
        <f t="shared" si="2984"/>
        <v>2.3535384691718696E-4</v>
      </c>
      <c r="AD2236" s="13">
        <f t="shared" si="2985"/>
        <v>2.5260420562030809E-2</v>
      </c>
      <c r="AE2236" s="13">
        <f t="shared" si="2986"/>
        <v>1.7370549951239943E-2</v>
      </c>
      <c r="AF2236" s="13">
        <f t="shared" si="2987"/>
        <v>5.9725055817571038E-3</v>
      </c>
      <c r="AG2236" s="13">
        <f t="shared" si="2988"/>
        <v>1.3690152978940284E-3</v>
      </c>
      <c r="AH2236" s="13">
        <f t="shared" si="2989"/>
        <v>1.0041596083235603E-3</v>
      </c>
      <c r="AI2236" s="13">
        <f t="shared" si="2990"/>
        <v>1.5464475572296776E-3</v>
      </c>
      <c r="AJ2236" s="13">
        <f t="shared" si="2991"/>
        <v>1.19079677545198E-3</v>
      </c>
      <c r="AK2236" s="13">
        <f t="shared" si="2992"/>
        <v>6.1129218545548261E-4</v>
      </c>
      <c r="AL2236" s="13">
        <f t="shared" si="2993"/>
        <v>9.9698065827808858E-6</v>
      </c>
      <c r="AM2236" s="13">
        <f t="shared" si="2994"/>
        <v>7.7804196362695494E-3</v>
      </c>
      <c r="AN2236" s="13">
        <f t="shared" si="2995"/>
        <v>5.350273864267085E-3</v>
      </c>
      <c r="AO2236" s="13">
        <f t="shared" si="2996"/>
        <v>1.8395813954055807E-3</v>
      </c>
      <c r="AP2236" s="13">
        <f t="shared" si="2997"/>
        <v>4.2166809851529156E-4</v>
      </c>
      <c r="AQ2236" s="13">
        <f t="shared" si="2998"/>
        <v>7.2490942402537875E-5</v>
      </c>
      <c r="AR2236" s="13">
        <f t="shared" si="2999"/>
        <v>1.3810383396086758E-4</v>
      </c>
      <c r="AS2236" s="13">
        <f t="shared" si="3000"/>
        <v>2.1268564768243503E-4</v>
      </c>
      <c r="AT2236" s="13">
        <f t="shared" si="3001"/>
        <v>1.6377237123957943E-4</v>
      </c>
      <c r="AU2236" s="13">
        <f t="shared" si="3002"/>
        <v>8.4072087526664848E-5</v>
      </c>
      <c r="AV2236" s="13">
        <f t="shared" si="3003"/>
        <v>3.2368627783153606E-5</v>
      </c>
      <c r="AW2236" s="13">
        <f t="shared" si="3004"/>
        <v>2.9328487898831858E-7</v>
      </c>
      <c r="AX2236" s="13">
        <f t="shared" si="3005"/>
        <v>1.9970283012442367E-3</v>
      </c>
      <c r="AY2236" s="13">
        <f t="shared" si="3006"/>
        <v>1.3732740425131704E-3</v>
      </c>
      <c r="AZ2236" s="13">
        <f t="shared" si="3007"/>
        <v>4.7217197539601137E-4</v>
      </c>
      <c r="BA2236" s="13">
        <f t="shared" si="3008"/>
        <v>1.0823106796725823E-4</v>
      </c>
      <c r="BB2236" s="13">
        <f t="shared" si="3009"/>
        <v>1.8606511001911034E-5</v>
      </c>
      <c r="BC2236" s="13">
        <f t="shared" si="3010"/>
        <v>2.558986126009354E-6</v>
      </c>
      <c r="BD2236" s="13">
        <f t="shared" si="3011"/>
        <v>1.5828052297493323E-5</v>
      </c>
      <c r="BE2236" s="13">
        <f t="shared" si="3012"/>
        <v>2.4375858786061706E-5</v>
      </c>
      <c r="BF2236" s="13">
        <f t="shared" si="3013"/>
        <v>1.8769918129854864E-5</v>
      </c>
      <c r="BG2236" s="13">
        <f t="shared" si="3014"/>
        <v>9.6354848375067343E-6</v>
      </c>
      <c r="BH2236" s="13">
        <f t="shared" si="3015"/>
        <v>3.709761841188439E-6</v>
      </c>
      <c r="BI2236" s="13">
        <f t="shared" si="3016"/>
        <v>1.1426375029737641E-6</v>
      </c>
      <c r="BJ2236" s="14">
        <f t="shared" si="3017"/>
        <v>0.57732343021303645</v>
      </c>
      <c r="BK2236" s="14">
        <f t="shared" si="3018"/>
        <v>0.25730614258734263</v>
      </c>
      <c r="BL2236" s="14">
        <f t="shared" si="3019"/>
        <v>0.15981838488410088</v>
      </c>
      <c r="BM2236" s="14">
        <f t="shared" si="3020"/>
        <v>0.38362020447819095</v>
      </c>
      <c r="BN2236" s="14">
        <f t="shared" si="3021"/>
        <v>0.61529580663326222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1.5207999999999999</v>
      </c>
      <c r="F2237" s="10">
        <f>VLOOKUP(B2237,home!$B$2:$E$405,3,FALSE)</f>
        <v>1.2274</v>
      </c>
      <c r="G2237" s="10">
        <f>VLOOKUP(C2237,away!$B$2:$E$405,4,FALSE)</f>
        <v>0.96440000000000003</v>
      </c>
      <c r="H2237" s="10">
        <f>VLOOKUP(A2237,away!$A$2:$E$405,3,FALSE)</f>
        <v>1.1375</v>
      </c>
      <c r="I2237" s="10">
        <f>VLOOKUP(C2237,away!$B$2:$E$405,3,FALSE)</f>
        <v>1.1135999999999999</v>
      </c>
      <c r="J2237" s="10">
        <f>VLOOKUP(B2237,home!$B$2:$E$405,4,FALSE)</f>
        <v>0.99629999999999996</v>
      </c>
      <c r="K2237" s="12">
        <f t="shared" si="2966"/>
        <v>1.8001778948480001</v>
      </c>
      <c r="L2237" s="12">
        <f t="shared" si="2967"/>
        <v>1.2620331359999999</v>
      </c>
      <c r="M2237" s="13">
        <f t="shared" si="2968"/>
        <v>4.6784139603983532E-2</v>
      </c>
      <c r="N2237" s="13">
        <f t="shared" si="2969"/>
        <v>8.4219773944574028E-2</v>
      </c>
      <c r="O2237" s="13">
        <f t="shared" si="2970"/>
        <v>5.9043134419477124E-2</v>
      </c>
      <c r="P2237" s="13">
        <f t="shared" si="2971"/>
        <v>0.10628814542448183</v>
      </c>
      <c r="Q2237" s="13">
        <f t="shared" si="2972"/>
        <v>7.5805287682058881E-2</v>
      </c>
      <c r="R2237" s="13">
        <f t="shared" si="2973"/>
        <v>3.7257196045341126E-2</v>
      </c>
      <c r="S2237" s="13">
        <f t="shared" si="2974"/>
        <v>6.0368588336793316E-2</v>
      </c>
      <c r="T2237" s="13">
        <f t="shared" si="2975"/>
        <v>9.5668784938770915E-2</v>
      </c>
      <c r="U2237" s="13">
        <f t="shared" si="2976"/>
        <v>6.7069580744841428E-2</v>
      </c>
      <c r="V2237" s="13">
        <f t="shared" si="2977"/>
        <v>1.5238937693475695E-2</v>
      </c>
      <c r="W2237" s="13">
        <f t="shared" si="2978"/>
        <v>4.5487667732611925E-2</v>
      </c>
      <c r="X2237" s="13">
        <f t="shared" si="2979"/>
        <v>5.7406943957914222E-2</v>
      </c>
      <c r="Y2237" s="13">
        <f t="shared" si="2980"/>
        <v>3.6224732755691373E-2</v>
      </c>
      <c r="Z2237" s="13">
        <f t="shared" si="2981"/>
        <v>1.5673271987889547E-2</v>
      </c>
      <c r="AA2237" s="13">
        <f t="shared" si="2982"/>
        <v>2.8214677772539137E-2</v>
      </c>
      <c r="AB2237" s="13">
        <f t="shared" si="2983"/>
        <v>2.5395719618192088E-2</v>
      </c>
      <c r="AC2237" s="13">
        <f t="shared" si="2984"/>
        <v>2.1638188168432841E-3</v>
      </c>
      <c r="AD2237" s="13">
        <f t="shared" si="2985"/>
        <v>2.0471473485109658E-2</v>
      </c>
      <c r="AE2237" s="13">
        <f t="shared" si="2986"/>
        <v>2.5835677880953783E-2</v>
      </c>
      <c r="AF2237" s="13">
        <f t="shared" si="2987"/>
        <v>1.6302740788392969E-2</v>
      </c>
      <c r="AG2237" s="13">
        <f t="shared" si="2988"/>
        <v>6.8581996941902285E-3</v>
      </c>
      <c r="AH2237" s="13">
        <f t="shared" si="2989"/>
        <v>4.9450471495643012E-3</v>
      </c>
      <c r="AI2237" s="13">
        <f t="shared" si="2990"/>
        <v>8.9019645676267668E-3</v>
      </c>
      <c r="AJ2237" s="13">
        <f t="shared" si="2991"/>
        <v>8.0125599176809233E-3</v>
      </c>
      <c r="AK2237" s="13">
        <f t="shared" si="2992"/>
        <v>4.8080110816514357E-3</v>
      </c>
      <c r="AL2237" s="13">
        <f t="shared" si="2993"/>
        <v>1.9663782728391682E-4</v>
      </c>
      <c r="AM2237" s="13">
        <f t="shared" si="2994"/>
        <v>7.3704588085722724E-3</v>
      </c>
      <c r="AN2237" s="13">
        <f t="shared" si="2995"/>
        <v>9.3017632439412867E-3</v>
      </c>
      <c r="AO2237" s="13">
        <f t="shared" si="2996"/>
        <v>5.8695667185403779E-3</v>
      </c>
      <c r="AP2237" s="13">
        <f t="shared" si="2997"/>
        <v>2.4691958975869132E-3</v>
      </c>
      <c r="AQ2237" s="13">
        <f t="shared" si="2998"/>
        <v>7.7905176050748685E-4</v>
      </c>
      <c r="AR2237" s="13">
        <f t="shared" si="2999"/>
        <v>1.2481626723664986E-3</v>
      </c>
      <c r="AS2237" s="13">
        <f t="shared" si="3000"/>
        <v>2.2469148519685773E-3</v>
      </c>
      <c r="AT2237" s="13">
        <f t="shared" si="3001"/>
        <v>2.0224232240597501E-3</v>
      </c>
      <c r="AU2237" s="13">
        <f t="shared" si="3002"/>
        <v>1.2135738606598621E-3</v>
      </c>
      <c r="AV2237" s="13">
        <f t="shared" si="3003"/>
        <v>5.4616220943130758E-4</v>
      </c>
      <c r="AW2237" s="13">
        <f t="shared" si="3004"/>
        <v>1.2409398996720093E-5</v>
      </c>
      <c r="AX2237" s="13">
        <f t="shared" si="3005"/>
        <v>2.2113561703465869E-3</v>
      </c>
      <c r="AY2237" s="13">
        <f t="shared" si="3006"/>
        <v>2.790804762475453E-3</v>
      </c>
      <c r="AZ2237" s="13">
        <f t="shared" si="3007"/>
        <v>1.7610440431753156E-3</v>
      </c>
      <c r="BA2237" s="13">
        <f t="shared" si="3008"/>
        <v>7.4083197881422071E-4</v>
      </c>
      <c r="BB2237" s="13">
        <f t="shared" si="3009"/>
        <v>2.3373862636799915E-4</v>
      </c>
      <c r="BC2237" s="13">
        <f t="shared" si="3010"/>
        <v>5.8997178327907628E-5</v>
      </c>
      <c r="BD2237" s="13">
        <f t="shared" si="3011"/>
        <v>2.6253710860747232E-4</v>
      </c>
      <c r="BE2237" s="13">
        <f t="shared" si="3012"/>
        <v>4.7261349949248029E-4</v>
      </c>
      <c r="BF2237" s="13">
        <f t="shared" si="3013"/>
        <v>4.2539418729655988E-4</v>
      </c>
      <c r="BG2237" s="13">
        <f t="shared" si="3014"/>
        <v>2.5526173752269901E-4</v>
      </c>
      <c r="BH2237" s="13">
        <f t="shared" si="3015"/>
        <v>1.1487913432221375E-4</v>
      </c>
      <c r="BI2237" s="13">
        <f t="shared" si="3016"/>
        <v>4.1360575637224685E-5</v>
      </c>
      <c r="BJ2237" s="14">
        <f t="shared" si="3017"/>
        <v>0.49786809204892379</v>
      </c>
      <c r="BK2237" s="14">
        <f t="shared" si="3018"/>
        <v>0.23383107246533702</v>
      </c>
      <c r="BL2237" s="14">
        <f t="shared" si="3019"/>
        <v>0.25249717437827901</v>
      </c>
      <c r="BM2237" s="14">
        <f t="shared" si="3020"/>
        <v>0.58769353839703409</v>
      </c>
      <c r="BN2237" s="14">
        <f t="shared" si="3021"/>
        <v>0.40939767711991654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1.5207999999999999</v>
      </c>
      <c r="F2238" s="10">
        <f>VLOOKUP(B2238,home!$B$2:$E$405,3,FALSE)</f>
        <v>0.56989999999999996</v>
      </c>
      <c r="G2238" s="10">
        <f>VLOOKUP(C2238,away!$B$2:$E$405,4,FALSE)</f>
        <v>0.78910000000000002</v>
      </c>
      <c r="H2238" s="10">
        <f>VLOOKUP(A2238,away!$A$2:$E$405,3,FALSE)</f>
        <v>1.1375</v>
      </c>
      <c r="I2238" s="10">
        <f>VLOOKUP(C2238,away!$B$2:$E$405,3,FALSE)</f>
        <v>1.4652000000000001</v>
      </c>
      <c r="J2238" s="10">
        <f>VLOOKUP(B2238,home!$B$2:$E$405,4,FALSE)</f>
        <v>1.4066000000000001</v>
      </c>
      <c r="K2238" s="12">
        <f t="shared" si="2966"/>
        <v>0.68391606327199994</v>
      </c>
      <c r="L2238" s="12">
        <f t="shared" si="2967"/>
        <v>2.3443309890000004</v>
      </c>
      <c r="M2238" s="13">
        <f t="shared" si="2968"/>
        <v>4.8400407190310302E-2</v>
      </c>
      <c r="N2238" s="13">
        <f t="shared" si="2969"/>
        <v>3.310181594635881E-2</v>
      </c>
      <c r="O2238" s="13">
        <f t="shared" si="2970"/>
        <v>0.11346657445646287</v>
      </c>
      <c r="P2238" s="13">
        <f t="shared" si="2971"/>
        <v>7.7601612915223328E-2</v>
      </c>
      <c r="Q2238" s="13">
        <f t="shared" si="2972"/>
        <v>1.1319431824594014E-2</v>
      </c>
      <c r="R2238" s="13">
        <f t="shared" si="2973"/>
        <v>0.13300160335698094</v>
      </c>
      <c r="S2238" s="13">
        <f t="shared" si="2974"/>
        <v>3.1105163554542153E-2</v>
      </c>
      <c r="T2238" s="13">
        <f t="shared" si="2975"/>
        <v>2.6536494804268562E-2</v>
      </c>
      <c r="U2238" s="13">
        <f t="shared" si="2976"/>
        <v>9.0961932976770382E-2</v>
      </c>
      <c r="V2238" s="13">
        <f t="shared" si="2977"/>
        <v>5.5413006302777457E-3</v>
      </c>
      <c r="W2238" s="13">
        <f t="shared" si="2978"/>
        <v>2.5805137506507104E-3</v>
      </c>
      <c r="X2238" s="13">
        <f t="shared" si="2979"/>
        <v>6.0495783531910796E-3</v>
      </c>
      <c r="Y2238" s="13">
        <f t="shared" si="2980"/>
        <v>7.0911070018847208E-3</v>
      </c>
      <c r="Z2238" s="13">
        <f t="shared" si="2981"/>
        <v>0.1039332601121523</v>
      </c>
      <c r="AA2238" s="13">
        <f t="shared" si="2982"/>
        <v>7.1081626098927958E-2</v>
      </c>
      <c r="AB2238" s="13">
        <f t="shared" si="2983"/>
        <v>2.4306932946275527E-2</v>
      </c>
      <c r="AC2238" s="13">
        <f t="shared" si="2984"/>
        <v>5.5528182963792414E-4</v>
      </c>
      <c r="AD2238" s="13">
        <f t="shared" si="2985"/>
        <v>4.4121370139107416E-4</v>
      </c>
      <c r="AE2238" s="13">
        <f t="shared" si="2986"/>
        <v>1.0343509529424876E-3</v>
      </c>
      <c r="AF2238" s="13">
        <f t="shared" si="2987"/>
        <v>1.2124304962423777E-3</v>
      </c>
      <c r="AG2238" s="13">
        <f t="shared" si="2988"/>
        <v>9.4744612811655166E-4</v>
      </c>
      <c r="AH2238" s="13">
        <f t="shared" si="2989"/>
        <v>6.0913490617179072E-2</v>
      </c>
      <c r="AI2238" s="13">
        <f t="shared" si="2990"/>
        <v>4.1659714703057002E-2</v>
      </c>
      <c r="AJ2238" s="13">
        <f t="shared" si="2991"/>
        <v>1.42458740383747E-2</v>
      </c>
      <c r="AK2238" s="13">
        <f t="shared" si="2992"/>
        <v>3.2476606967313379E-3</v>
      </c>
      <c r="AL2238" s="13">
        <f t="shared" si="2993"/>
        <v>3.5611903373445915E-5</v>
      </c>
      <c r="AM2238" s="13">
        <f t="shared" si="2994"/>
        <v>6.0350627543410252E-5</v>
      </c>
      <c r="AN2238" s="13">
        <f t="shared" si="2995"/>
        <v>1.4148184635561363E-4</v>
      </c>
      <c r="AO2238" s="13">
        <f t="shared" si="2996"/>
        <v>1.6584013839620094E-4</v>
      </c>
      <c r="AP2238" s="13">
        <f t="shared" si="2997"/>
        <v>1.2959472522075424E-4</v>
      </c>
      <c r="AQ2238" s="13">
        <f t="shared" si="2998"/>
        <v>7.5953232586488517E-5</v>
      </c>
      <c r="AR2238" s="13">
        <f t="shared" si="2999"/>
        <v>2.8560276740402717E-2</v>
      </c>
      <c r="AS2238" s="13">
        <f t="shared" si="3000"/>
        <v>1.9532832034255088E-2</v>
      </c>
      <c r="AT2238" s="13">
        <f t="shared" si="3001"/>
        <v>6.679408794710474E-3</v>
      </c>
      <c r="AU2238" s="13">
        <f t="shared" si="3002"/>
        <v>1.5227183226209208E-3</v>
      </c>
      <c r="AV2238" s="13">
        <f t="shared" si="3003"/>
        <v>2.6035288016976074E-4</v>
      </c>
      <c r="AW2238" s="13">
        <f t="shared" si="3004"/>
        <v>1.5860410303151237E-6</v>
      </c>
      <c r="AX2238" s="13">
        <f t="shared" si="3005"/>
        <v>6.8791272675806418E-6</v>
      </c>
      <c r="AY2238" s="13">
        <f t="shared" si="3006"/>
        <v>1.6126951230664198E-5</v>
      </c>
      <c r="AZ2238" s="13">
        <f t="shared" si="3007"/>
        <v>1.8903455764068889E-5</v>
      </c>
      <c r="BA2238" s="13">
        <f t="shared" si="3008"/>
        <v>1.4771985715632461E-5</v>
      </c>
      <c r="BB2238" s="13">
        <f t="shared" si="3009"/>
        <v>8.6576059705556301E-6</v>
      </c>
      <c r="BC2238" s="13">
        <f t="shared" si="3010"/>
        <v>4.0592587934649958E-6</v>
      </c>
      <c r="BD2238" s="13">
        <f t="shared" si="3011"/>
        <v>1.1159123636157E-2</v>
      </c>
      <c r="BE2238" s="13">
        <f t="shared" si="3012"/>
        <v>7.6319039068060189E-3</v>
      </c>
      <c r="BF2238" s="13">
        <f t="shared" si="3013"/>
        <v>2.6097908376064845E-3</v>
      </c>
      <c r="BG2238" s="13">
        <f t="shared" si="3014"/>
        <v>5.9495929187305409E-4</v>
      </c>
      <c r="BH2238" s="13">
        <f t="shared" si="3015"/>
        <v>1.0172555417622896E-4</v>
      </c>
      <c r="BI2238" s="13">
        <f t="shared" si="3016"/>
        <v>1.3914348109273819E-5</v>
      </c>
      <c r="BJ2238" s="14">
        <f t="shared" si="3017"/>
        <v>9.0957001914484831E-2</v>
      </c>
      <c r="BK2238" s="14">
        <f t="shared" si="3018"/>
        <v>0.16325550497459557</v>
      </c>
      <c r="BL2238" s="14">
        <f t="shared" si="3019"/>
        <v>0.63155241623764691</v>
      </c>
      <c r="BM2238" s="14">
        <f t="shared" si="3020"/>
        <v>0.5727921966387487</v>
      </c>
      <c r="BN2238" s="14">
        <f t="shared" si="3021"/>
        <v>0.4168914456899302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1.5207999999999999</v>
      </c>
      <c r="F2239" s="10">
        <f>VLOOKUP(B2239,home!$B$2:$E$405,3,FALSE)</f>
        <v>0.78910000000000002</v>
      </c>
      <c r="G2239" s="10">
        <f>VLOOKUP(C2239,away!$B$2:$E$405,4,FALSE)</f>
        <v>1.2713000000000001</v>
      </c>
      <c r="H2239" s="10">
        <f>VLOOKUP(A2239,away!$A$2:$E$405,3,FALSE)</f>
        <v>1.1375</v>
      </c>
      <c r="I2239" s="10">
        <f>VLOOKUP(C2239,away!$B$2:$E$405,3,FALSE)</f>
        <v>0.64470000000000005</v>
      </c>
      <c r="J2239" s="10">
        <f>VLOOKUP(B2239,home!$B$2:$E$405,4,FALSE)</f>
        <v>1.3480000000000001</v>
      </c>
      <c r="K2239" s="12">
        <f t="shared" si="2966"/>
        <v>1.525640447864</v>
      </c>
      <c r="L2239" s="12">
        <f t="shared" si="2967"/>
        <v>0.98855074500000006</v>
      </c>
      <c r="M2239" s="13">
        <f t="shared" si="2968"/>
        <v>8.0928341163270884E-2</v>
      </c>
      <c r="N2239" s="13">
        <f t="shared" si="2969"/>
        <v>0.12346755065722316</v>
      </c>
      <c r="O2239" s="13">
        <f t="shared" si="2970"/>
        <v>8.00017719485656E-2</v>
      </c>
      <c r="P2239" s="13">
        <f t="shared" si="2971"/>
        <v>0.12205393918552319</v>
      </c>
      <c r="Q2239" s="13">
        <f t="shared" si="2972"/>
        <v>9.418354464067856E-2</v>
      </c>
      <c r="R2239" s="13">
        <f t="shared" si="2973"/>
        <v>3.9542905630537306E-2</v>
      </c>
      <c r="S2239" s="13">
        <f t="shared" si="2974"/>
        <v>4.6019613946641849E-2</v>
      </c>
      <c r="T2239" s="13">
        <f t="shared" si="2975"/>
        <v>9.3105213221283553E-2</v>
      </c>
      <c r="U2239" s="13">
        <f t="shared" si="2976"/>
        <v>6.0328256256016816E-2</v>
      </c>
      <c r="V2239" s="13">
        <f t="shared" si="2977"/>
        <v>7.7117265873696784E-3</v>
      </c>
      <c r="W2239" s="13">
        <f t="shared" si="2978"/>
        <v>4.7896741742341285E-2</v>
      </c>
      <c r="X2239" s="13">
        <f t="shared" si="2979"/>
        <v>4.7348359732464075E-2</v>
      </c>
      <c r="Y2239" s="13">
        <f t="shared" si="2980"/>
        <v>2.3403128144027677E-2</v>
      </c>
      <c r="Z2239" s="13">
        <f t="shared" si="2981"/>
        <v>1.3030056273510787E-2</v>
      </c>
      <c r="AA2239" s="13">
        <f t="shared" si="2982"/>
        <v>1.9879180888812117E-2</v>
      </c>
      <c r="AB2239" s="13">
        <f t="shared" si="2983"/>
        <v>1.5164241217188401E-2</v>
      </c>
      <c r="AC2239" s="13">
        <f t="shared" si="2984"/>
        <v>7.2691361454825488E-4</v>
      </c>
      <c r="AD2239" s="13">
        <f t="shared" si="2985"/>
        <v>1.8268301630752971E-2</v>
      </c>
      <c r="AE2239" s="13">
        <f t="shared" si="2986"/>
        <v>1.8059143186965568E-2</v>
      </c>
      <c r="AF2239" s="13">
        <f t="shared" si="2987"/>
        <v>8.9261897257682417E-3</v>
      </c>
      <c r="AG2239" s="13">
        <f t="shared" si="2988"/>
        <v>2.9413305011398477E-3</v>
      </c>
      <c r="AH2239" s="13">
        <f t="shared" si="2989"/>
        <v>3.2202179591427527E-3</v>
      </c>
      <c r="AI2239" s="13">
        <f t="shared" si="2990"/>
        <v>4.9128947694062446E-3</v>
      </c>
      <c r="AJ2239" s="13">
        <f t="shared" si="2991"/>
        <v>3.7476554881528245E-3</v>
      </c>
      <c r="AK2239" s="13">
        <f t="shared" si="2992"/>
        <v>1.9058582657951505E-3</v>
      </c>
      <c r="AL2239" s="13">
        <f t="shared" si="2993"/>
        <v>4.3852459510670487E-5</v>
      </c>
      <c r="AM2239" s="13">
        <f t="shared" si="2994"/>
        <v>5.5741719763313215E-3</v>
      </c>
      <c r="AN2239" s="13">
        <f t="shared" si="2995"/>
        <v>5.5103518599604502E-3</v>
      </c>
      <c r="AO2239" s="13">
        <f t="shared" si="2996"/>
        <v>2.7236312181880191E-3</v>
      </c>
      <c r="AP2239" s="13">
        <f t="shared" si="2997"/>
        <v>8.9748255661500811E-4</v>
      </c>
      <c r="AQ2239" s="13">
        <f t="shared" si="2998"/>
        <v>2.2180176249156773E-4</v>
      </c>
      <c r="AR2239" s="13">
        <f t="shared" si="2999"/>
        <v>6.3666977251458981E-4</v>
      </c>
      <c r="AS2239" s="13">
        <f t="shared" si="3000"/>
        <v>9.7132915688062974E-4</v>
      </c>
      <c r="AT2239" s="13">
        <f t="shared" si="3001"/>
        <v>7.4094952496336301E-4</v>
      </c>
      <c r="AU2239" s="13">
        <f t="shared" si="3002"/>
        <v>3.7680752170324099E-4</v>
      </c>
      <c r="AV2239" s="13">
        <f t="shared" si="3003"/>
        <v>1.4371819904246411E-4</v>
      </c>
      <c r="AW2239" s="13">
        <f t="shared" si="3004"/>
        <v>1.8371415410073615E-6</v>
      </c>
      <c r="AX2239" s="13">
        <f t="shared" si="3005"/>
        <v>1.4173637050735131E-3</v>
      </c>
      <c r="AY2239" s="13">
        <f t="shared" si="3006"/>
        <v>1.4011359465863815E-3</v>
      </c>
      <c r="AZ2239" s="13">
        <f t="shared" si="3007"/>
        <v>6.925469919221238E-4</v>
      </c>
      <c r="BA2239" s="13">
        <f t="shared" si="3008"/>
        <v>2.2820594827070823E-4</v>
      </c>
      <c r="BB2239" s="13">
        <f t="shared" si="3009"/>
        <v>5.6398290044110011E-5</v>
      </c>
      <c r="BC2239" s="13">
        <f t="shared" si="3010"/>
        <v>1.1150514327966212E-5</v>
      </c>
      <c r="BD2239" s="13">
        <f t="shared" si="3011"/>
        <v>1.0489672965637968E-4</v>
      </c>
      <c r="BE2239" s="13">
        <f t="shared" si="3012"/>
        <v>1.60034693612428E-4</v>
      </c>
      <c r="BF2239" s="13">
        <f t="shared" si="3013"/>
        <v>1.2207770081832137E-4</v>
      </c>
      <c r="BG2239" s="13">
        <f t="shared" si="3014"/>
        <v>6.2082226050223739E-5</v>
      </c>
      <c r="BH2239" s="13">
        <f t="shared" si="3015"/>
        <v>2.3678788788914356E-5</v>
      </c>
      <c r="BI2239" s="13">
        <f t="shared" si="3016"/>
        <v>7.2250635865592708E-6</v>
      </c>
      <c r="BJ2239" s="14">
        <f t="shared" si="3017"/>
        <v>0.49633374395245616</v>
      </c>
      <c r="BK2239" s="14">
        <f t="shared" si="3018"/>
        <v>0.25888552290345085</v>
      </c>
      <c r="BL2239" s="14">
        <f t="shared" si="3019"/>
        <v>0.23205245180123432</v>
      </c>
      <c r="BM2239" s="14">
        <f t="shared" si="3020"/>
        <v>0.45872442289980803</v>
      </c>
      <c r="BN2239" s="14">
        <f t="shared" si="3021"/>
        <v>0.5401780532257987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1.5207999999999999</v>
      </c>
      <c r="F2240" s="10">
        <f>VLOOKUP(B2240,home!$B$2:$E$405,3,FALSE)</f>
        <v>0.65749999999999997</v>
      </c>
      <c r="G2240" s="10">
        <f>VLOOKUP(C2240,away!$B$2:$E$405,4,FALSE)</f>
        <v>0.70140000000000002</v>
      </c>
      <c r="H2240" s="10">
        <f>VLOOKUP(A2240,away!$A$2:$E$405,3,FALSE)</f>
        <v>1.1375</v>
      </c>
      <c r="I2240" s="10">
        <f>VLOOKUP(C2240,away!$B$2:$E$405,3,FALSE)</f>
        <v>1.0548999999999999</v>
      </c>
      <c r="J2240" s="10">
        <f>VLOOKUP(B2240,home!$B$2:$E$405,4,FALSE)</f>
        <v>0.99629999999999996</v>
      </c>
      <c r="K2240" s="12">
        <f t="shared" si="2966"/>
        <v>0.70134809639999995</v>
      </c>
      <c r="L2240" s="12">
        <f t="shared" si="2967"/>
        <v>1.1955089396249998</v>
      </c>
      <c r="M2240" s="13">
        <f t="shared" si="2968"/>
        <v>0.15003944751524453</v>
      </c>
      <c r="N2240" s="13">
        <f t="shared" si="2969"/>
        <v>0.10522988089972446</v>
      </c>
      <c r="O2240" s="13">
        <f t="shared" si="2970"/>
        <v>0.17937350080087083</v>
      </c>
      <c r="P2240" s="13">
        <f t="shared" si="2971"/>
        <v>0.1258032633312946</v>
      </c>
      <c r="Q2240" s="13">
        <f t="shared" si="2972"/>
        <v>3.6901388326710229E-2</v>
      </c>
      <c r="R2240" s="13">
        <f t="shared" si="2973"/>
        <v>0.10722131186963658</v>
      </c>
      <c r="S2240" s="13">
        <f t="shared" si="2974"/>
        <v>2.6370500103306219E-2</v>
      </c>
      <c r="T2240" s="13">
        <f t="shared" si="2975"/>
        <v>4.4115939629155686E-2</v>
      </c>
      <c r="U2240" s="13">
        <f t="shared" si="2976"/>
        <v>7.519946297328034E-2</v>
      </c>
      <c r="V2240" s="13">
        <f t="shared" si="2977"/>
        <v>2.4567575939484516E-3</v>
      </c>
      <c r="W2240" s="13">
        <f t="shared" si="2978"/>
        <v>8.6269061524851323E-3</v>
      </c>
      <c r="X2240" s="13">
        <f t="shared" si="2979"/>
        <v>1.0313543426601889E-2</v>
      </c>
      <c r="Y2240" s="13">
        <f t="shared" si="2980"/>
        <v>6.1649666828566064E-3</v>
      </c>
      <c r="Z2240" s="13">
        <f t="shared" si="2981"/>
        <v>4.2728012286156886E-2</v>
      </c>
      <c r="AA2240" s="13">
        <f t="shared" si="2982"/>
        <v>2.9967210079851939E-2</v>
      </c>
      <c r="AB2240" s="13">
        <f t="shared" si="2983"/>
        <v>1.0508722871961524E-2</v>
      </c>
      <c r="AC2240" s="13">
        <f t="shared" si="2984"/>
        <v>1.2874452671073902E-4</v>
      </c>
      <c r="AD2240" s="13">
        <f t="shared" si="2985"/>
        <v>1.5126160519667235E-3</v>
      </c>
      <c r="AE2240" s="13">
        <f t="shared" si="2986"/>
        <v>1.8083460123464914E-3</v>
      </c>
      <c r="AF2240" s="13">
        <f t="shared" si="2987"/>
        <v>1.0809469118477255E-3</v>
      </c>
      <c r="AG2240" s="13">
        <f t="shared" si="2988"/>
        <v>4.3076056545799757E-4</v>
      </c>
      <c r="AH2240" s="13">
        <f t="shared" si="2989"/>
        <v>1.2770430165126847E-2</v>
      </c>
      <c r="AI2240" s="13">
        <f t="shared" si="2990"/>
        <v>8.956516886520851E-3</v>
      </c>
      <c r="AJ2240" s="13">
        <f t="shared" si="2991"/>
        <v>3.1408180343679261E-3</v>
      </c>
      <c r="AK2240" s="13">
        <f t="shared" si="2992"/>
        <v>7.3426891651424487E-4</v>
      </c>
      <c r="AL2240" s="13">
        <f t="shared" si="2993"/>
        <v>4.3179262159328828E-6</v>
      </c>
      <c r="AM2240" s="13">
        <f t="shared" si="2994"/>
        <v>2.1217407772618907E-4</v>
      </c>
      <c r="AN2240" s="13">
        <f t="shared" si="2995"/>
        <v>2.5365600667834863E-4</v>
      </c>
      <c r="AO2240" s="13">
        <f t="shared" si="2996"/>
        <v>1.5162401178677224E-4</v>
      </c>
      <c r="AP2240" s="13">
        <f t="shared" si="2997"/>
        <v>6.0422620517630854E-5</v>
      </c>
      <c r="AQ2240" s="13">
        <f t="shared" si="2998"/>
        <v>1.8058945746099157E-5</v>
      </c>
      <c r="AR2240" s="13">
        <f t="shared" si="2999"/>
        <v>3.0534326850531826E-3</v>
      </c>
      <c r="AS2240" s="13">
        <f t="shared" si="3000"/>
        <v>2.1415192011475901E-3</v>
      </c>
      <c r="AT2240" s="13">
        <f t="shared" si="3001"/>
        <v>7.509752075644554E-4</v>
      </c>
      <c r="AU2240" s="13">
        <f t="shared" si="3002"/>
        <v>1.7556501075630855E-4</v>
      </c>
      <c r="AV2240" s="13">
        <f t="shared" si="3003"/>
        <v>3.0783046522095624E-5</v>
      </c>
      <c r="AW2240" s="13">
        <f t="shared" si="3004"/>
        <v>1.0056785024501855E-7</v>
      </c>
      <c r="AX2240" s="13">
        <f t="shared" si="3005"/>
        <v>2.4801314253114709E-5</v>
      </c>
      <c r="AY2240" s="13">
        <f t="shared" si="3006"/>
        <v>2.9650192904047563E-5</v>
      </c>
      <c r="AZ2240" s="13">
        <f t="shared" si="3007"/>
        <v>1.7723535339197301E-5</v>
      </c>
      <c r="BA2240" s="13">
        <f t="shared" si="3008"/>
        <v>7.0628816465899926E-6</v>
      </c>
      <c r="BB2240" s="13">
        <f t="shared" si="3009"/>
        <v>2.1109345370029191E-6</v>
      </c>
      <c r="BC2240" s="13">
        <f t="shared" si="3010"/>
        <v>5.0472822199003011E-7</v>
      </c>
      <c r="BD2240" s="13">
        <f t="shared" si="3011"/>
        <v>6.0840101192070667E-4</v>
      </c>
      <c r="BE2240" s="13">
        <f t="shared" si="3012"/>
        <v>4.2670089155842129E-4</v>
      </c>
      <c r="BF2240" s="13">
        <f t="shared" si="3013"/>
        <v>1.4963292901334078E-4</v>
      </c>
      <c r="BG2240" s="13">
        <f t="shared" si="3014"/>
        <v>3.4981589974087626E-5</v>
      </c>
      <c r="BH2240" s="13">
        <f t="shared" si="3015"/>
        <v>6.1335678843429187E-6</v>
      </c>
      <c r="BI2240" s="13">
        <f t="shared" si="3016"/>
        <v>8.603532319648165E-7</v>
      </c>
      <c r="BJ2240" s="14">
        <f t="shared" si="3017"/>
        <v>0.21696308390850996</v>
      </c>
      <c r="BK2240" s="14">
        <f t="shared" si="3018"/>
        <v>0.30483268118962453</v>
      </c>
      <c r="BL2240" s="14">
        <f t="shared" si="3019"/>
        <v>0.43525122809275768</v>
      </c>
      <c r="BM2240" s="14">
        <f t="shared" si="3020"/>
        <v>0.29517666310851404</v>
      </c>
      <c r="BN2240" s="14">
        <f t="shared" si="3021"/>
        <v>0.70456879274348116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1.7722</v>
      </c>
      <c r="F2241" s="10">
        <f>VLOOKUP(B2241,home!$B$2:$E$405,3,FALSE)</f>
        <v>1.5517000000000001</v>
      </c>
      <c r="G2241" s="10">
        <f>VLOOKUP(C2241,away!$B$2:$E$405,4,FALSE)</f>
        <v>1.1991000000000001</v>
      </c>
      <c r="H2241" s="10">
        <f>VLOOKUP(A2241,away!$A$2:$E$405,3,FALSE)</f>
        <v>1.5063</v>
      </c>
      <c r="I2241" s="10">
        <f>VLOOKUP(C2241,away!$B$2:$E$405,3,FALSE)</f>
        <v>0.66390000000000005</v>
      </c>
      <c r="J2241" s="10">
        <f>VLOOKUP(B2241,home!$B$2:$E$405,4,FALSE)</f>
        <v>0.74690000000000001</v>
      </c>
      <c r="K2241" s="12">
        <f t="shared" si="2966"/>
        <v>3.2974323575340003</v>
      </c>
      <c r="L2241" s="12">
        <f t="shared" si="2967"/>
        <v>0.74692432653300012</v>
      </c>
      <c r="M2241" s="13">
        <f t="shared" si="2968"/>
        <v>1.7520972551801371E-2</v>
      </c>
      <c r="N2241" s="13">
        <f t="shared" si="2969"/>
        <v>5.7774221827774905E-2</v>
      </c>
      <c r="O2241" s="13">
        <f t="shared" si="2970"/>
        <v>1.308684062345742E-2</v>
      </c>
      <c r="P2241" s="13">
        <f t="shared" si="2971"/>
        <v>4.3152971729678927E-2</v>
      </c>
      <c r="Q2241" s="13">
        <f t="shared" si="2972"/>
        <v>9.5253294243126063E-2</v>
      </c>
      <c r="R2241" s="13">
        <f t="shared" si="2973"/>
        <v>4.8874398095603202E-3</v>
      </c>
      <c r="S2241" s="13">
        <f t="shared" si="2974"/>
        <v>2.6570713520566155E-2</v>
      </c>
      <c r="T2241" s="13">
        <f t="shared" si="2975"/>
        <v>7.114700265259663E-2</v>
      </c>
      <c r="U2241" s="13">
        <f t="shared" si="2976"/>
        <v>1.611600217354401E-2</v>
      </c>
      <c r="V2241" s="13">
        <f t="shared" si="2977"/>
        <v>7.2713191513162009E-3</v>
      </c>
      <c r="W2241" s="13">
        <f t="shared" si="2978"/>
        <v>0.10469709819966368</v>
      </c>
      <c r="X2241" s="13">
        <f t="shared" si="2979"/>
        <v>7.8200809562743168E-2</v>
      </c>
      <c r="Y2241" s="13">
        <f t="shared" si="2980"/>
        <v>2.9205043508493667E-2</v>
      </c>
      <c r="Z2241" s="13">
        <f t="shared" si="2981"/>
        <v>1.2168492294088056E-3</v>
      </c>
      <c r="AA2241" s="13">
        <f t="shared" si="2982"/>
        <v>4.0124780232929091E-3</v>
      </c>
      <c r="AB2241" s="13">
        <f t="shared" si="2983"/>
        <v>6.615437433950053E-3</v>
      </c>
      <c r="AC2241" s="13">
        <f t="shared" si="2984"/>
        <v>1.119297990046365E-3</v>
      </c>
      <c r="AD2241" s="13">
        <f t="shared" si="2985"/>
        <v>8.6307899835871421E-2</v>
      </c>
      <c r="AE2241" s="13">
        <f t="shared" si="2986"/>
        <v>6.4465469959385888E-2</v>
      </c>
      <c r="AF2241" s="13">
        <f t="shared" si="2987"/>
        <v>2.4075413867023828E-2</v>
      </c>
      <c r="AG2241" s="13">
        <f t="shared" si="2988"/>
        <v>5.9941707628766759E-3</v>
      </c>
      <c r="AH2241" s="13">
        <f t="shared" si="2989"/>
        <v>2.2722357279209306E-4</v>
      </c>
      <c r="AI2241" s="13">
        <f t="shared" si="2990"/>
        <v>7.4925436131912987E-4</v>
      </c>
      <c r="AJ2241" s="13">
        <f t="shared" si="2991"/>
        <v>1.2353077875185852E-3</v>
      </c>
      <c r="AK2241" s="13">
        <f t="shared" si="2992"/>
        <v>1.3577812900258397E-3</v>
      </c>
      <c r="AL2241" s="13">
        <f t="shared" si="2993"/>
        <v>1.1027021332007349E-4</v>
      </c>
      <c r="AM2241" s="13">
        <f t="shared" si="2994"/>
        <v>5.6918892325921171E-2</v>
      </c>
      <c r="AN2241" s="13">
        <f t="shared" si="2995"/>
        <v>4.2514105317543016E-2</v>
      </c>
      <c r="AO2241" s="13">
        <f t="shared" si="2996"/>
        <v>1.5877409741229427E-2</v>
      </c>
      <c r="AP2241" s="13">
        <f t="shared" si="2997"/>
        <v>3.9530745260187624E-3</v>
      </c>
      <c r="AQ2241" s="13">
        <f t="shared" si="2998"/>
        <v>7.3816188202033056E-4</v>
      </c>
      <c r="AR2241" s="13">
        <f t="shared" si="2999"/>
        <v>3.3943762816031258E-5</v>
      </c>
      <c r="AS2241" s="13">
        <f t="shared" si="3000"/>
        <v>1.1192726184604088E-4</v>
      </c>
      <c r="AT2241" s="13">
        <f t="shared" si="3001"/>
        <v>1.8453628745065799E-4</v>
      </c>
      <c r="AU2241" s="13">
        <f t="shared" si="3002"/>
        <v>2.0283197512633173E-4</v>
      </c>
      <c r="AV2241" s="13">
        <f t="shared" si="3003"/>
        <v>1.672061794810244E-4</v>
      </c>
      <c r="AW2241" s="13">
        <f t="shared" si="3004"/>
        <v>7.5441134965509968E-6</v>
      </c>
      <c r="AX2241" s="13">
        <f t="shared" si="3005"/>
        <v>3.1281032885081023E-2</v>
      </c>
      <c r="AY2241" s="13">
        <f t="shared" si="3006"/>
        <v>2.3364564420945772E-2</v>
      </c>
      <c r="AZ2241" s="13">
        <f t="shared" si="3007"/>
        <v>8.7257807724259086E-3</v>
      </c>
      <c r="BA2241" s="13">
        <f t="shared" si="3008"/>
        <v>2.1724993089729415E-3</v>
      </c>
      <c r="BB2241" s="13">
        <f t="shared" si="3009"/>
        <v>4.0567314581200549E-4</v>
      </c>
      <c r="BC2241" s="13">
        <f t="shared" si="3010"/>
        <v>6.0601428245631175E-5</v>
      </c>
      <c r="BD2241" s="13">
        <f t="shared" si="3011"/>
        <v>4.2255703635600048E-6</v>
      </c>
      <c r="BE2241" s="13">
        <f t="shared" si="3012"/>
        <v>1.3933532445839468E-5</v>
      </c>
      <c r="BF2241" s="13">
        <f t="shared" si="3013"/>
        <v>2.2972440370830465E-5</v>
      </c>
      <c r="BG2241" s="13">
        <f t="shared" si="3014"/>
        <v>2.5250022736765586E-5</v>
      </c>
      <c r="BH2241" s="13">
        <f t="shared" si="3015"/>
        <v>2.0815060500170008E-5</v>
      </c>
      <c r="BI2241" s="13">
        <f t="shared" si="3016"/>
        <v>1.3727250803457688E-5</v>
      </c>
      <c r="BJ2241" s="14">
        <f t="shared" si="3017"/>
        <v>0.80313222017377184</v>
      </c>
      <c r="BK2241" s="14">
        <f t="shared" si="3018"/>
        <v>0.11911010957767489</v>
      </c>
      <c r="BL2241" s="14">
        <f t="shared" si="3019"/>
        <v>4.9089134419401076E-2</v>
      </c>
      <c r="BM2241" s="14">
        <f t="shared" si="3020"/>
        <v>0.71751555230740882</v>
      </c>
      <c r="BN2241" s="14">
        <f t="shared" si="3021"/>
        <v>0.23167574078539901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1.7722</v>
      </c>
      <c r="F2242" s="10">
        <f>VLOOKUP(B2242,home!$B$2:$E$405,3,FALSE)</f>
        <v>1.1285000000000001</v>
      </c>
      <c r="G2242" s="10">
        <f>VLOOKUP(C2242,away!$B$2:$E$405,4,FALSE)</f>
        <v>0.98750000000000004</v>
      </c>
      <c r="H2242" s="10">
        <f>VLOOKUP(A2242,away!$A$2:$E$405,3,FALSE)</f>
        <v>1.5063</v>
      </c>
      <c r="I2242" s="10">
        <f>VLOOKUP(C2242,away!$B$2:$E$405,3,FALSE)</f>
        <v>1.0788</v>
      </c>
      <c r="J2242" s="10">
        <f>VLOOKUP(B2242,home!$B$2:$E$405,4,FALSE)</f>
        <v>0.66390000000000005</v>
      </c>
      <c r="K2242" s="12">
        <f t="shared" si="2966"/>
        <v>1.9749286037500002</v>
      </c>
      <c r="L2242" s="12">
        <f t="shared" si="2967"/>
        <v>1.078835136516</v>
      </c>
      <c r="M2242" s="13">
        <f t="shared" si="2968"/>
        <v>4.7181012717141965E-2</v>
      </c>
      <c r="N2242" s="13">
        <f t="shared" si="2969"/>
        <v>9.3179131568976198E-2</v>
      </c>
      <c r="O2242" s="13">
        <f t="shared" si="2970"/>
        <v>5.0900534295660986E-2</v>
      </c>
      <c r="P2242" s="13">
        <f t="shared" si="2971"/>
        <v>0.10052492112665876</v>
      </c>
      <c r="Q2242" s="13">
        <f t="shared" si="2972"/>
        <v>9.2011066104077888E-2</v>
      </c>
      <c r="R2242" s="13">
        <f t="shared" si="2973"/>
        <v>2.7456642432798377E-2</v>
      </c>
      <c r="S2242" s="13">
        <f t="shared" si="2974"/>
        <v>5.3545161419614296E-2</v>
      </c>
      <c r="T2242" s="13">
        <f t="shared" si="2975"/>
        <v>9.9264771061375573E-2</v>
      </c>
      <c r="U2242" s="13">
        <f t="shared" si="2976"/>
        <v>5.4224908503469511E-2</v>
      </c>
      <c r="V2242" s="13">
        <f t="shared" si="2977"/>
        <v>1.267605763523433E-2</v>
      </c>
      <c r="W2242" s="13">
        <f t="shared" si="2978"/>
        <v>6.0571762103491834E-2</v>
      </c>
      <c r="X2242" s="13">
        <f t="shared" si="2979"/>
        <v>6.5346945237935286E-2</v>
      </c>
      <c r="Y2242" s="13">
        <f t="shared" si="2980"/>
        <v>3.524929029333574E-2</v>
      </c>
      <c r="Z2242" s="13">
        <f t="shared" si="2981"/>
        <v>9.8737301957530152E-3</v>
      </c>
      <c r="AA2242" s="13">
        <f t="shared" si="2982"/>
        <v>1.9499912189302717E-2</v>
      </c>
      <c r="AB2242" s="13">
        <f t="shared" si="2983"/>
        <v>1.9255467176633619E-2</v>
      </c>
      <c r="AC2242" s="13">
        <f t="shared" si="2984"/>
        <v>1.68799324743503E-3</v>
      </c>
      <c r="AD2242" s="13">
        <f t="shared" si="2985"/>
        <v>2.9906226389431557E-2</v>
      </c>
      <c r="AE2242" s="13">
        <f t="shared" si="2986"/>
        <v>3.2263887829520797E-2</v>
      </c>
      <c r="AF2242" s="13">
        <f t="shared" si="2987"/>
        <v>1.7403707915548988E-2</v>
      </c>
      <c r="AG2242" s="13">
        <f t="shared" si="2988"/>
        <v>6.258577201651962E-3</v>
      </c>
      <c r="AH2242" s="13">
        <f t="shared" si="2989"/>
        <v>2.6630317659143386E-3</v>
      </c>
      <c r="AI2242" s="13">
        <f t="shared" si="2990"/>
        <v>5.2592976071991022E-3</v>
      </c>
      <c r="AJ2242" s="13">
        <f t="shared" si="2991"/>
        <v>5.1933686400457216E-3</v>
      </c>
      <c r="AK2242" s="13">
        <f t="shared" si="2992"/>
        <v>3.4188440923481776E-3</v>
      </c>
      <c r="AL2242" s="13">
        <f t="shared" si="2993"/>
        <v>1.4385904692468664E-4</v>
      </c>
      <c r="AM2242" s="13">
        <f t="shared" si="2994"/>
        <v>1.18125323853423E-2</v>
      </c>
      <c r="AN2242" s="13">
        <f t="shared" si="2995"/>
        <v>1.2743774988540431E-2</v>
      </c>
      <c r="AO2242" s="13">
        <f t="shared" si="2996"/>
        <v>6.8742161147456009E-3</v>
      </c>
      <c r="AP2242" s="13">
        <f t="shared" si="2997"/>
        <v>2.4720486268640196E-3</v>
      </c>
      <c r="AQ2242" s="13">
        <f t="shared" si="2998"/>
        <v>6.6673322945925875E-4</v>
      </c>
      <c r="AR2242" s="13">
        <f t="shared" si="2999"/>
        <v>5.7459444774532811E-4</v>
      </c>
      <c r="AS2242" s="13">
        <f t="shared" si="3000"/>
        <v>1.1347830104081833E-3</v>
      </c>
      <c r="AT2242" s="13">
        <f t="shared" si="3001"/>
        <v>1.1205577131523281E-3</v>
      </c>
      <c r="AU2242" s="13">
        <f t="shared" si="3002"/>
        <v>7.3767382661907343E-4</v>
      </c>
      <c r="AV2242" s="13">
        <f t="shared" si="3003"/>
        <v>3.6421328510693145E-4</v>
      </c>
      <c r="AW2242" s="13">
        <f t="shared" si="3004"/>
        <v>8.5141473189172751E-6</v>
      </c>
      <c r="AX2242" s="13">
        <f t="shared" si="3005"/>
        <v>3.8881513484226222E-3</v>
      </c>
      <c r="AY2242" s="13">
        <f t="shared" si="3006"/>
        <v>4.1946742907703885E-3</v>
      </c>
      <c r="AZ2242" s="13">
        <f t="shared" si="3007"/>
        <v>2.2626810055617137E-3</v>
      </c>
      <c r="BA2242" s="13">
        <f t="shared" si="3008"/>
        <v>8.1368659050911078E-4</v>
      </c>
      <c r="BB2242" s="13">
        <f t="shared" si="3009"/>
        <v>2.1945842098828374E-4</v>
      </c>
      <c r="BC2242" s="13">
        <f t="shared" si="3010"/>
        <v>4.7351891113296191E-5</v>
      </c>
      <c r="BD2242" s="13">
        <f t="shared" si="3011"/>
        <v>1.0331544657911109E-4</v>
      </c>
      <c r="BE2242" s="13">
        <f t="shared" si="3012"/>
        <v>2.0404063065829163E-4</v>
      </c>
      <c r="BF2242" s="13">
        <f t="shared" si="3013"/>
        <v>2.0148283890712474E-4</v>
      </c>
      <c r="BG2242" s="13">
        <f t="shared" si="3014"/>
        <v>1.3263807390747801E-4</v>
      </c>
      <c r="BH2242" s="13">
        <f t="shared" si="3015"/>
        <v>6.5487681526546181E-5</v>
      </c>
      <c r="BI2242" s="13">
        <f t="shared" si="3016"/>
        <v>2.5866699088009317E-5</v>
      </c>
      <c r="BJ2242" s="14">
        <f t="shared" si="3017"/>
        <v>0.57745067459766264</v>
      </c>
      <c r="BK2242" s="14">
        <f t="shared" si="3018"/>
        <v>0.21995367948377945</v>
      </c>
      <c r="BL2242" s="14">
        <f t="shared" si="3019"/>
        <v>0.19253666035707095</v>
      </c>
      <c r="BM2242" s="14">
        <f t="shared" si="3020"/>
        <v>0.58437527624550034</v>
      </c>
      <c r="BN2242" s="14">
        <f t="shared" si="3021"/>
        <v>0.41125330824531414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1.6306</v>
      </c>
      <c r="F2243" s="10">
        <f>VLOOKUP(B2243,home!$B$2:$E$405,3,FALSE)</f>
        <v>1.2910999999999999</v>
      </c>
      <c r="G2243" s="10">
        <f>VLOOKUP(C2243,away!$B$2:$E$405,4,FALSE)</f>
        <v>1.1039000000000001</v>
      </c>
      <c r="H2243" s="10">
        <f>VLOOKUP(A2243,away!$A$2:$E$405,3,FALSE)</f>
        <v>1.1465000000000001</v>
      </c>
      <c r="I2243" s="10">
        <f>VLOOKUP(C2243,away!$B$2:$E$405,3,FALSE)</f>
        <v>1.1775</v>
      </c>
      <c r="J2243" s="10">
        <f>VLOOKUP(B2243,home!$B$2:$E$405,4,FALSE)</f>
        <v>1.0558000000000001</v>
      </c>
      <c r="K2243" s="12">
        <f t="shared" si="2966"/>
        <v>2.3240049698740002</v>
      </c>
      <c r="L2243" s="12">
        <f t="shared" si="2967"/>
        <v>1.4253339592500003</v>
      </c>
      <c r="M2243" s="13">
        <f t="shared" si="2968"/>
        <v>2.3533297892796595E-2</v>
      </c>
      <c r="N2243" s="13">
        <f t="shared" si="2969"/>
        <v>5.469150126038462E-2</v>
      </c>
      <c r="O2243" s="13">
        <f t="shared" si="2970"/>
        <v>3.3542808659749457E-2</v>
      </c>
      <c r="P2243" s="13">
        <f t="shared" si="2971"/>
        <v>7.7953654028790384E-2</v>
      </c>
      <c r="Q2243" s="13">
        <f t="shared" si="2972"/>
        <v>6.3551660369502022E-2</v>
      </c>
      <c r="R2243" s="13">
        <f t="shared" si="2973"/>
        <v>2.3904852135682952E-2</v>
      </c>
      <c r="S2243" s="13">
        <f t="shared" si="2974"/>
        <v>6.4555042435217036E-2</v>
      </c>
      <c r="T2243" s="13">
        <f t="shared" si="2975"/>
        <v>9.0582339691373637E-2</v>
      </c>
      <c r="U2243" s="13">
        <f t="shared" si="2976"/>
        <v>5.5554995167430288E-2</v>
      </c>
      <c r="V2243" s="13">
        <f t="shared" si="2977"/>
        <v>2.3759721540719307E-2</v>
      </c>
      <c r="W2243" s="13">
        <f t="shared" si="2978"/>
        <v>4.9231458180822404E-2</v>
      </c>
      <c r="X2243" s="13">
        <f t="shared" si="2979"/>
        <v>7.0171269208522402E-2</v>
      </c>
      <c r="Y2243" s="13">
        <f t="shared" si="2980"/>
        <v>5.0008746483290456E-2</v>
      </c>
      <c r="Z2243" s="13">
        <f t="shared" si="2981"/>
        <v>1.1357465846612938E-2</v>
      </c>
      <c r="AA2243" s="13">
        <f t="shared" si="2982"/>
        <v>2.6394807072702687E-2</v>
      </c>
      <c r="AB2243" s="13">
        <f t="shared" si="2983"/>
        <v>3.0670831407913234E-2</v>
      </c>
      <c r="AC2243" s="13">
        <f t="shared" si="2984"/>
        <v>4.9189799099847095E-3</v>
      </c>
      <c r="AD2243" s="13">
        <f t="shared" si="2985"/>
        <v>2.8603538371593823E-2</v>
      </c>
      <c r="AE2243" s="13">
        <f t="shared" si="2986"/>
        <v>4.0769594595743128E-2</v>
      </c>
      <c r="AF2243" s="13">
        <f t="shared" si="2987"/>
        <v>2.9055143841083993E-2</v>
      </c>
      <c r="AG2243" s="13">
        <f t="shared" si="2988"/>
        <v>1.3804427735863505E-2</v>
      </c>
      <c r="AH2243" s="13">
        <f t="shared" si="2989"/>
        <v>4.0470454405498674E-3</v>
      </c>
      <c r="AI2243" s="13">
        <f t="shared" si="2990"/>
        <v>9.4053537171438044E-3</v>
      </c>
      <c r="AJ2243" s="13">
        <f t="shared" si="2991"/>
        <v>1.0929044391032552E-2</v>
      </c>
      <c r="AK2243" s="13">
        <f t="shared" si="2992"/>
        <v>8.4663844935777381E-3</v>
      </c>
      <c r="AL2243" s="13">
        <f t="shared" si="2993"/>
        <v>6.5176153350761975E-4</v>
      </c>
      <c r="AM2243" s="13">
        <f t="shared" si="2994"/>
        <v>1.3294953066313144E-2</v>
      </c>
      <c r="AN2243" s="13">
        <f t="shared" si="2995"/>
        <v>1.8949748092051043E-2</v>
      </c>
      <c r="AO2243" s="13">
        <f t="shared" si="2996"/>
        <v>1.350485973741663E-2</v>
      </c>
      <c r="AP2243" s="13">
        <f t="shared" si="2997"/>
        <v>6.4163117328826557E-3</v>
      </c>
      <c r="AQ2243" s="13">
        <f t="shared" si="2998"/>
        <v>2.2863467515029656E-3</v>
      </c>
      <c r="AR2243" s="13">
        <f t="shared" si="2999"/>
        <v>1.1536782602087209E-3</v>
      </c>
      <c r="AS2243" s="13">
        <f t="shared" si="3000"/>
        <v>2.681154010360657E-3</v>
      </c>
      <c r="AT2243" s="13">
        <f t="shared" si="3001"/>
        <v>3.1155076225378876E-3</v>
      </c>
      <c r="AU2243" s="13">
        <f t="shared" si="3002"/>
        <v>2.4134850661527932E-3</v>
      </c>
      <c r="AV2243" s="13">
        <f t="shared" si="3003"/>
        <v>1.4022378221139433E-3</v>
      </c>
      <c r="AW2243" s="13">
        <f t="shared" si="3004"/>
        <v>5.9970809261854221E-5</v>
      </c>
      <c r="AX2243" s="13">
        <f t="shared" si="3005"/>
        <v>5.1495895000588853E-3</v>
      </c>
      <c r="AY2243" s="13">
        <f t="shared" si="3006"/>
        <v>7.33988479063116E-3</v>
      </c>
      <c r="AZ2243" s="13">
        <f t="shared" si="3007"/>
        <v>5.2308935245345871E-3</v>
      </c>
      <c r="BA2243" s="13">
        <f t="shared" si="3008"/>
        <v>2.4852567259133576E-3</v>
      </c>
      <c r="BB2243" s="13">
        <f t="shared" si="3009"/>
        <v>8.8558020222469431E-4</v>
      </c>
      <c r="BC2243" s="13">
        <f t="shared" si="3010"/>
        <v>2.524495071740679E-4</v>
      </c>
      <c r="BD2243" s="13">
        <f t="shared" si="3011"/>
        <v>2.740628003873245E-4</v>
      </c>
      <c r="BE2243" s="13">
        <f t="shared" si="3012"/>
        <v>6.3692331015772824E-4</v>
      </c>
      <c r="BF2243" s="13">
        <f t="shared" si="3013"/>
        <v>7.4010646911757999E-4</v>
      </c>
      <c r="BG2243" s="13">
        <f t="shared" si="3014"/>
        <v>5.7333703748838462E-4</v>
      </c>
      <c r="BH2243" s="13">
        <f t="shared" si="3015"/>
        <v>3.3310953113396049E-4</v>
      </c>
      <c r="BI2243" s="13">
        <f t="shared" si="3016"/>
        <v>1.5482964117354445E-4</v>
      </c>
      <c r="BJ2243" s="14">
        <f t="shared" si="3017"/>
        <v>0.56626555336888329</v>
      </c>
      <c r="BK2243" s="14">
        <f t="shared" si="3018"/>
        <v>0.20271234213164682</v>
      </c>
      <c r="BL2243" s="14">
        <f t="shared" si="3019"/>
        <v>0.21639455405661509</v>
      </c>
      <c r="BM2243" s="14">
        <f t="shared" si="3020"/>
        <v>0.71227222707548299</v>
      </c>
      <c r="BN2243" s="14">
        <f t="shared" si="3021"/>
        <v>0.27717777434690605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1.391</v>
      </c>
      <c r="F2244" s="10">
        <f>VLOOKUP(B2244,home!$B$2:$E$405,3,FALSE)</f>
        <v>0.66359999999999997</v>
      </c>
      <c r="G2244" s="10">
        <f>VLOOKUP(C2244,away!$B$2:$E$405,4,FALSE)</f>
        <v>0.71889999999999998</v>
      </c>
      <c r="H2244" s="10">
        <f>VLOOKUP(A2244,away!$A$2:$E$405,3,FALSE)</f>
        <v>1.016</v>
      </c>
      <c r="I2244" s="10">
        <f>VLOOKUP(C2244,away!$B$2:$E$405,3,FALSE)</f>
        <v>0.90849999999999997</v>
      </c>
      <c r="J2244" s="10">
        <f>VLOOKUP(B2244,home!$B$2:$E$405,4,FALSE)</f>
        <v>0.7571</v>
      </c>
      <c r="K2244" s="12">
        <f t="shared" si="2966"/>
        <v>0.66359329763999997</v>
      </c>
      <c r="L2244" s="12">
        <f t="shared" si="2967"/>
        <v>0.69883055559999996</v>
      </c>
      <c r="M2244" s="13">
        <f t="shared" si="2968"/>
        <v>0.25603942223828419</v>
      </c>
      <c r="N2244" s="13">
        <f t="shared" si="2969"/>
        <v>0.16990604452894337</v>
      </c>
      <c r="O2244" s="13">
        <f t="shared" si="2970"/>
        <v>0.17892817169828312</v>
      </c>
      <c r="P2244" s="13">
        <f t="shared" si="2971"/>
        <v>0.11873553549795982</v>
      </c>
      <c r="Q2244" s="13">
        <f t="shared" si="2972"/>
        <v>5.6374256188965098E-2</v>
      </c>
      <c r="R2244" s="13">
        <f t="shared" si="2973"/>
        <v>6.2520236820201691E-2</v>
      </c>
      <c r="S2244" s="13">
        <f t="shared" si="2974"/>
        <v>1.3765582724275551E-2</v>
      </c>
      <c r="T2244" s="13">
        <f t="shared" si="2975"/>
        <v>3.9396052774071218E-2</v>
      </c>
      <c r="U2244" s="13">
        <f t="shared" si="2976"/>
        <v>4.1488010120751387E-2</v>
      </c>
      <c r="V2244" s="13">
        <f t="shared" si="2977"/>
        <v>7.0929348037280908E-4</v>
      </c>
      <c r="W2244" s="13">
        <f t="shared" si="2978"/>
        <v>1.2469859522145842E-2</v>
      </c>
      <c r="X2244" s="13">
        <f t="shared" si="2979"/>
        <v>8.714318858115128E-3</v>
      </c>
      <c r="Y2244" s="13">
        <f t="shared" si="2980"/>
        <v>3.0449161446460759E-3</v>
      </c>
      <c r="Z2244" s="13">
        <f t="shared" si="2981"/>
        <v>1.4563683944435041E-2</v>
      </c>
      <c r="AA2244" s="13">
        <f t="shared" si="2982"/>
        <v>9.6643630544743717E-3</v>
      </c>
      <c r="AB2244" s="13">
        <f t="shared" si="2983"/>
        <v>3.2066032744544155E-3</v>
      </c>
      <c r="AC2244" s="13">
        <f t="shared" si="2984"/>
        <v>2.0557952678010593E-5</v>
      </c>
      <c r="AD2244" s="13">
        <f t="shared" si="2985"/>
        <v>2.0687288003520782E-3</v>
      </c>
      <c r="AE2244" s="13">
        <f t="shared" si="2986"/>
        <v>1.4456908969357641E-3</v>
      </c>
      <c r="AF2244" s="13">
        <f t="shared" si="2987"/>
        <v>5.0514648636574113E-4</v>
      </c>
      <c r="AG2244" s="13">
        <f t="shared" si="2988"/>
        <v>1.1767059990878622E-4</v>
      </c>
      <c r="AH2244" s="13">
        <f t="shared" si="2989"/>
        <v>2.5443868356180843E-3</v>
      </c>
      <c r="AI2244" s="13">
        <f t="shared" si="2990"/>
        <v>1.6884380507196093E-3</v>
      </c>
      <c r="AJ2244" s="13">
        <f t="shared" si="2991"/>
        <v>5.6021808696893945E-4</v>
      </c>
      <c r="AK2244" s="13">
        <f t="shared" si="2992"/>
        <v>1.2391898924309696E-4</v>
      </c>
      <c r="AL2244" s="13">
        <f t="shared" si="2993"/>
        <v>3.8134120107389046E-7</v>
      </c>
      <c r="AM2244" s="13">
        <f t="shared" si="2994"/>
        <v>2.7455891330969545E-4</v>
      </c>
      <c r="AN2244" s="13">
        <f t="shared" si="2995"/>
        <v>1.9187015793314667E-4</v>
      </c>
      <c r="AO2244" s="13">
        <f t="shared" si="2996"/>
        <v>6.7042364535740311E-5</v>
      </c>
      <c r="AP2244" s="13">
        <f t="shared" si="2997"/>
        <v>1.5617084285749712E-5</v>
      </c>
      <c r="AQ2244" s="13">
        <f t="shared" si="2998"/>
        <v>2.7284239220656245E-6</v>
      </c>
      <c r="AR2244" s="13">
        <f t="shared" si="2999"/>
        <v>3.5561905319926248E-4</v>
      </c>
      <c r="AS2244" s="13">
        <f t="shared" si="3000"/>
        <v>2.3598642021611319E-4</v>
      </c>
      <c r="AT2244" s="13">
        <f t="shared" si="3001"/>
        <v>7.829950339473466E-5</v>
      </c>
      <c r="AU2244" s="13">
        <f t="shared" si="3002"/>
        <v>1.7319675220428779E-5</v>
      </c>
      <c r="AV2244" s="13">
        <f t="shared" si="3003"/>
        <v>2.8733050983945316E-6</v>
      </c>
      <c r="AW2244" s="13">
        <f t="shared" si="3004"/>
        <v>4.9123025362785982E-9</v>
      </c>
      <c r="AX2244" s="13">
        <f t="shared" si="3005"/>
        <v>3.0365909113272593E-5</v>
      </c>
      <c r="AY2244" s="13">
        <f t="shared" si="3006"/>
        <v>2.1220625136927389E-5</v>
      </c>
      <c r="AZ2244" s="13">
        <f t="shared" si="3007"/>
        <v>7.4148106273091453E-6</v>
      </c>
      <c r="BA2244" s="13">
        <f t="shared" si="3008"/>
        <v>1.7272320767837448E-6</v>
      </c>
      <c r="BB2244" s="13">
        <f t="shared" si="3009"/>
        <v>3.0176063796723153E-7</v>
      </c>
      <c r="BC2244" s="13">
        <f t="shared" si="3010"/>
        <v>4.2175910857770186E-8</v>
      </c>
      <c r="BD2244" s="13">
        <f t="shared" si="3011"/>
        <v>4.1419576754864392E-5</v>
      </c>
      <c r="BE2244" s="13">
        <f t="shared" si="3012"/>
        <v>2.7485753525613554E-5</v>
      </c>
      <c r="BF2244" s="13">
        <f t="shared" si="3013"/>
        <v>9.1196809100910761E-6</v>
      </c>
      <c r="BG2244" s="13">
        <f t="shared" si="3014"/>
        <v>2.017253042850631E-6</v>
      </c>
      <c r="BH2244" s="13">
        <f t="shared" si="3015"/>
        <v>3.3465889971989355E-7</v>
      </c>
      <c r="BI2244" s="13">
        <f t="shared" si="3016"/>
        <v>4.4415480569939663E-8</v>
      </c>
      <c r="BJ2244" s="14">
        <f t="shared" si="3017"/>
        <v>0.29465557425793876</v>
      </c>
      <c r="BK2244" s="14">
        <f t="shared" si="3018"/>
        <v>0.38929199385990837</v>
      </c>
      <c r="BL2244" s="14">
        <f t="shared" si="3019"/>
        <v>0.30149486622645733</v>
      </c>
      <c r="BM2244" s="14">
        <f t="shared" si="3020"/>
        <v>0.15748123560326771</v>
      </c>
      <c r="BN2244" s="14">
        <f t="shared" si="3021"/>
        <v>0.84250366697263723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1.391</v>
      </c>
      <c r="F2245" s="10">
        <f>VLOOKUP(B2245,home!$B$2:$E$405,3,FALSE)</f>
        <v>1.3271999999999999</v>
      </c>
      <c r="G2245" s="10">
        <f>VLOOKUP(C2245,away!$B$2:$E$405,4,FALSE)</f>
        <v>1.3271999999999999</v>
      </c>
      <c r="H2245" s="10">
        <f>VLOOKUP(A2245,away!$A$2:$E$405,3,FALSE)</f>
        <v>1.016</v>
      </c>
      <c r="I2245" s="10">
        <f>VLOOKUP(C2245,away!$B$2:$E$405,3,FALSE)</f>
        <v>1.4384999999999999</v>
      </c>
      <c r="J2245" s="10">
        <f>VLOOKUP(B2245,home!$B$2:$E$405,4,FALSE)</f>
        <v>1.5899000000000001</v>
      </c>
      <c r="K2245" s="12">
        <f t="shared" si="2966"/>
        <v>2.45019063744</v>
      </c>
      <c r="L2245" s="12">
        <f t="shared" si="2967"/>
        <v>2.3236642883999998</v>
      </c>
      <c r="M2245" s="13">
        <f t="shared" si="2968"/>
        <v>8.4477518535982215E-3</v>
      </c>
      <c r="N2245" s="13">
        <f t="shared" si="2969"/>
        <v>2.069860249910277E-2</v>
      </c>
      <c r="O2245" s="13">
        <f t="shared" si="2970"/>
        <v>1.9629739299471091E-2</v>
      </c>
      <c r="P2245" s="13">
        <f t="shared" si="2971"/>
        <v>4.8096603446952095E-2</v>
      </c>
      <c r="Q2245" s="13">
        <f t="shared" si="2972"/>
        <v>2.5357761025696899E-2</v>
      </c>
      <c r="R2245" s="13">
        <f t="shared" si="2973"/>
        <v>2.2806462100391507E-2</v>
      </c>
      <c r="S2245" s="13">
        <f t="shared" si="2974"/>
        <v>6.8458546818821644E-2</v>
      </c>
      <c r="T2245" s="13">
        <f t="shared" si="2975"/>
        <v>5.8922923729193236E-2</v>
      </c>
      <c r="U2245" s="13">
        <f t="shared" si="2976"/>
        <v>5.588017991150946E-2</v>
      </c>
      <c r="V2245" s="13">
        <f t="shared" si="2977"/>
        <v>4.3307032529173402E-2</v>
      </c>
      <c r="W2245" s="13">
        <f t="shared" si="2978"/>
        <v>2.0710449550534492E-2</v>
      </c>
      <c r="X2245" s="13">
        <f t="shared" si="2979"/>
        <v>4.8124132017286825E-2</v>
      </c>
      <c r="Y2245" s="13">
        <f t="shared" si="2980"/>
        <v>5.5912163489408223E-2</v>
      </c>
      <c r="Z2245" s="13">
        <f t="shared" si="2981"/>
        <v>1.766485384247593E-2</v>
      </c>
      <c r="AA2245" s="13">
        <f t="shared" si="2982"/>
        <v>4.328225949658053E-2</v>
      </c>
      <c r="AB2245" s="13">
        <f t="shared" si="2983"/>
        <v>5.3024893492885083E-2</v>
      </c>
      <c r="AC2245" s="13">
        <f t="shared" si="2984"/>
        <v>1.5410321631404753E-2</v>
      </c>
      <c r="AD2245" s="13">
        <f t="shared" si="2985"/>
        <v>1.2686137396473271E-2</v>
      </c>
      <c r="AE2245" s="13">
        <f t="shared" si="2986"/>
        <v>2.9478324425920688E-2</v>
      </c>
      <c r="AF2245" s="13">
        <f t="shared" si="2987"/>
        <v>3.4248864875190667E-2</v>
      </c>
      <c r="AG2245" s="13">
        <f t="shared" si="2988"/>
        <v>2.6527621409572558E-2</v>
      </c>
      <c r="AH2245" s="13">
        <f t="shared" si="2989"/>
        <v>1.0261797508391707E-2</v>
      </c>
      <c r="AI2245" s="13">
        <f t="shared" si="2990"/>
        <v>2.5143360178366481E-2</v>
      </c>
      <c r="AJ2245" s="13">
        <f t="shared" si="2991"/>
        <v>3.0803012851407647E-2</v>
      </c>
      <c r="AK2245" s="13">
        <f t="shared" si="2992"/>
        <v>2.5157751231154338E-2</v>
      </c>
      <c r="AL2245" s="13">
        <f t="shared" si="2993"/>
        <v>3.5094976336453951E-3</v>
      </c>
      <c r="AM2245" s="13">
        <f t="shared" si="2994"/>
        <v>6.2166910148232475E-3</v>
      </c>
      <c r="AN2245" s="13">
        <f t="shared" si="2995"/>
        <v>1.4445502903161933E-2</v>
      </c>
      <c r="AO2245" s="13">
        <f t="shared" si="2996"/>
        <v>1.6783249612027956E-2</v>
      </c>
      <c r="AP2245" s="13">
        <f t="shared" si="2997"/>
        <v>1.2999545922257503E-2</v>
      </c>
      <c r="AQ2245" s="13">
        <f t="shared" si="2998"/>
        <v>7.5516451562413992E-3</v>
      </c>
      <c r="AR2245" s="13">
        <f t="shared" si="2999"/>
        <v>4.7689944810083811E-3</v>
      </c>
      <c r="AS2245" s="13">
        <f t="shared" si="3000"/>
        <v>1.1684945627369768E-2</v>
      </c>
      <c r="AT2245" s="13">
        <f t="shared" si="3001"/>
        <v>1.4315172187588439E-2</v>
      </c>
      <c r="AU2245" s="13">
        <f t="shared" si="3002"/>
        <v>1.1691633622456891E-2</v>
      </c>
      <c r="AV2245" s="13">
        <f t="shared" si="3003"/>
        <v>7.1616828095306491E-3</v>
      </c>
      <c r="AW2245" s="13">
        <f t="shared" si="3004"/>
        <v>5.5502904766433067E-4</v>
      </c>
      <c r="AX2245" s="13">
        <f t="shared" si="3005"/>
        <v>2.5386796867295489E-3</v>
      </c>
      <c r="AY2245" s="13">
        <f t="shared" si="3006"/>
        <v>5.8990393277399515E-3</v>
      </c>
      <c r="AZ2245" s="13">
        <f t="shared" si="3007"/>
        <v>6.853693510868235E-3</v>
      </c>
      <c r="BA2245" s="13">
        <f t="shared" si="3008"/>
        <v>5.3085609516144439E-3</v>
      </c>
      <c r="BB2245" s="13">
        <f t="shared" si="3009"/>
        <v>3.0838283765153005E-3</v>
      </c>
      <c r="BC2245" s="13">
        <f t="shared" si="3010"/>
        <v>1.4331563740126304E-3</v>
      </c>
      <c r="BD2245" s="13">
        <f t="shared" si="3011"/>
        <v>1.8469236945159785E-3</v>
      </c>
      <c r="BE2245" s="13">
        <f t="shared" si="3012"/>
        <v>4.5253151443691454E-3</v>
      </c>
      <c r="BF2245" s="13">
        <f t="shared" si="3013"/>
        <v>5.5439423990993617E-3</v>
      </c>
      <c r="BG2245" s="13">
        <f t="shared" si="3014"/>
        <v>4.5279052535933022E-3</v>
      </c>
      <c r="BH2245" s="13">
        <f t="shared" si="3015"/>
        <v>2.7735577648924257E-3</v>
      </c>
      <c r="BI2245" s="13">
        <f t="shared" si="3016"/>
        <v>1.3591490535876855E-3</v>
      </c>
      <c r="BJ2245" s="14">
        <f t="shared" si="3017"/>
        <v>0.41578057325437173</v>
      </c>
      <c r="BK2245" s="14">
        <f t="shared" si="3018"/>
        <v>0.19312879324133542</v>
      </c>
      <c r="BL2245" s="14">
        <f t="shared" si="3019"/>
        <v>0.35618867810816995</v>
      </c>
      <c r="BM2245" s="14">
        <f t="shared" si="3020"/>
        <v>0.832381967941065</v>
      </c>
      <c r="BN2245" s="14">
        <f t="shared" si="3021"/>
        <v>0.14503692022521258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1.391</v>
      </c>
      <c r="F2246" s="10">
        <f>VLOOKUP(B2246,home!$B$2:$E$405,3,FALSE)</f>
        <v>0.99539999999999995</v>
      </c>
      <c r="G2246" s="10">
        <f>VLOOKUP(C2246,away!$B$2:$E$405,4,FALSE)</f>
        <v>1.1060000000000001</v>
      </c>
      <c r="H2246" s="10">
        <f>VLOOKUP(A2246,away!$A$2:$E$405,3,FALSE)</f>
        <v>1.016</v>
      </c>
      <c r="I2246" s="10">
        <f>VLOOKUP(C2246,away!$B$2:$E$405,3,FALSE)</f>
        <v>1.7414000000000001</v>
      </c>
      <c r="J2246" s="10">
        <f>VLOOKUP(B2246,home!$B$2:$E$405,4,FALSE)</f>
        <v>0.98429999999999995</v>
      </c>
      <c r="K2246" s="12">
        <f t="shared" si="2966"/>
        <v>1.5313691484</v>
      </c>
      <c r="L2246" s="12">
        <f t="shared" si="2967"/>
        <v>1.7414849803200001</v>
      </c>
      <c r="M2246" s="13">
        <f t="shared" si="2968"/>
        <v>3.7898106494087258E-2</v>
      </c>
      <c r="N2246" s="13">
        <f t="shared" si="2969"/>
        <v>5.8035991067822923E-2</v>
      </c>
      <c r="O2246" s="13">
        <f t="shared" si="2970"/>
        <v>6.5998983242020817E-2</v>
      </c>
      <c r="P2246" s="13">
        <f t="shared" si="2971"/>
        <v>0.1010688067625993</v>
      </c>
      <c r="Q2246" s="13">
        <f t="shared" si="2972"/>
        <v>4.4437263109041003E-2</v>
      </c>
      <c r="R2246" s="13">
        <f t="shared" si="2973"/>
        <v>5.7468119016185329E-2</v>
      </c>
      <c r="S2246" s="13">
        <f t="shared" si="2974"/>
        <v>6.7383997812722765E-2</v>
      </c>
      <c r="T2246" s="13">
        <f t="shared" si="2975"/>
        <v>7.7386826270922943E-2</v>
      </c>
      <c r="U2246" s="13">
        <f t="shared" si="2976"/>
        <v>8.8004904477965593E-2</v>
      </c>
      <c r="V2246" s="13">
        <f t="shared" si="2977"/>
        <v>1.9967049320900137E-2</v>
      </c>
      <c r="W2246" s="13">
        <f t="shared" si="2978"/>
        <v>2.2683284588172963E-2</v>
      </c>
      <c r="X2246" s="13">
        <f t="shared" si="2979"/>
        <v>3.9502599414627353E-2</v>
      </c>
      <c r="Y2246" s="13">
        <f t="shared" si="2980"/>
        <v>3.4396591782085588E-2</v>
      </c>
      <c r="Z2246" s="13">
        <f t="shared" si="2981"/>
        <v>3.3359955371309653E-2</v>
      </c>
      <c r="AA2246" s="13">
        <f t="shared" si="2982"/>
        <v>5.1086406447624473E-2</v>
      </c>
      <c r="AB2246" s="13">
        <f t="shared" si="2983"/>
        <v>3.9116073368257488E-2</v>
      </c>
      <c r="AC2246" s="13">
        <f t="shared" si="2984"/>
        <v>3.3280782935491029E-3</v>
      </c>
      <c r="AD2246" s="13">
        <f t="shared" si="2985"/>
        <v>8.6841205506763171E-3</v>
      </c>
      <c r="AE2246" s="13">
        <f t="shared" si="2986"/>
        <v>1.5123265506291055E-2</v>
      </c>
      <c r="AF2246" s="13">
        <f t="shared" si="2987"/>
        <v>1.3168469866298708E-2</v>
      </c>
      <c r="AG2246" s="13">
        <f t="shared" si="2988"/>
        <v>7.6442308286519085E-3</v>
      </c>
      <c r="AH2246" s="13">
        <f t="shared" si="2989"/>
        <v>1.4523965305820322E-2</v>
      </c>
      <c r="AI2246" s="13">
        <f t="shared" si="2990"/>
        <v>2.2241552381765214E-2</v>
      </c>
      <c r="AJ2246" s="13">
        <f t="shared" si="2991"/>
        <v>1.7030013564978897E-2</v>
      </c>
      <c r="AK2246" s="13">
        <f t="shared" si="2992"/>
        <v>8.6930791234140648E-3</v>
      </c>
      <c r="AL2246" s="13">
        <f t="shared" si="2993"/>
        <v>3.550202720486772E-4</v>
      </c>
      <c r="AM2246" s="13">
        <f t="shared" si="2994"/>
        <v>2.6597188584584239E-3</v>
      </c>
      <c r="AN2246" s="13">
        <f t="shared" si="2995"/>
        <v>4.6318604438792006E-3</v>
      </c>
      <c r="AO2246" s="13">
        <f t="shared" si="2996"/>
        <v>4.0331576969769795E-3</v>
      </c>
      <c r="AP2246" s="13">
        <f t="shared" si="2997"/>
        <v>2.3412278508491377E-3</v>
      </c>
      <c r="AQ2246" s="13">
        <f t="shared" si="2998"/>
        <v>1.019303284440162E-3</v>
      </c>
      <c r="AR2246" s="13">
        <f t="shared" si="2999"/>
        <v>5.0586534869549709E-3</v>
      </c>
      <c r="AS2246" s="13">
        <f t="shared" si="3000"/>
        <v>7.7466658823689251E-3</v>
      </c>
      <c r="AT2246" s="13">
        <f t="shared" si="3001"/>
        <v>5.9315025676113181E-3</v>
      </c>
      <c r="AU2246" s="13">
        <f t="shared" si="3002"/>
        <v>3.0277733452317873E-3</v>
      </c>
      <c r="AV2246" s="13">
        <f t="shared" si="3003"/>
        <v>1.1591596723089551E-3</v>
      </c>
      <c r="AW2246" s="13">
        <f t="shared" si="3004"/>
        <v>2.6299668734469598E-5</v>
      </c>
      <c r="AX2246" s="13">
        <f t="shared" si="3005"/>
        <v>6.7883523387681714E-4</v>
      </c>
      <c r="AY2246" s="13">
        <f t="shared" si="3006"/>
        <v>1.1821813639084915E-3</v>
      </c>
      <c r="AZ2246" s="13">
        <f t="shared" si="3007"/>
        <v>1.0293755446304253E-3</v>
      </c>
      <c r="BA2246" s="13">
        <f t="shared" si="3008"/>
        <v>5.9754735002753531E-4</v>
      </c>
      <c r="BB2246" s="13">
        <f t="shared" si="3009"/>
        <v>2.6015493377574273E-4</v>
      </c>
      <c r="BC2246" s="13">
        <f t="shared" si="3010"/>
        <v>9.0611181945319993E-5</v>
      </c>
      <c r="BD2246" s="13">
        <f t="shared" si="3011"/>
        <v>1.4682615113625799E-3</v>
      </c>
      <c r="BE2246" s="13">
        <f t="shared" si="3012"/>
        <v>2.2484503802838113E-3</v>
      </c>
      <c r="BF2246" s="13">
        <f t="shared" si="3013"/>
        <v>1.7216037720374383E-3</v>
      </c>
      <c r="BG2246" s="13">
        <f t="shared" si="3014"/>
        <v>8.7880363408906689E-4</v>
      </c>
      <c r="BH2246" s="13">
        <f t="shared" si="3015"/>
        <v>3.3644319318644982E-4</v>
      </c>
      <c r="BI2246" s="13">
        <f t="shared" si="3016"/>
        <v>1.0304374524698197E-4</v>
      </c>
      <c r="BJ2246" s="14">
        <f t="shared" si="3017"/>
        <v>0.33958661672735901</v>
      </c>
      <c r="BK2246" s="14">
        <f t="shared" si="3018"/>
        <v>0.23118324031981574</v>
      </c>
      <c r="BL2246" s="14">
        <f t="shared" si="3019"/>
        <v>0.39384345811871452</v>
      </c>
      <c r="BM2246" s="14">
        <f t="shared" si="3020"/>
        <v>0.63191011915026818</v>
      </c>
      <c r="BN2246" s="14">
        <f t="shared" si="3021"/>
        <v>0.36490726969175663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1.391</v>
      </c>
      <c r="F2247" s="10">
        <f>VLOOKUP(B2247,home!$B$2:$E$405,3,FALSE)</f>
        <v>0.82950000000000002</v>
      </c>
      <c r="G2247" s="10">
        <f>VLOOKUP(C2247,away!$B$2:$E$405,4,FALSE)</f>
        <v>1.1613</v>
      </c>
      <c r="H2247" s="10">
        <f>VLOOKUP(A2247,away!$A$2:$E$405,3,FALSE)</f>
        <v>1.016</v>
      </c>
      <c r="I2247" s="10">
        <f>VLOOKUP(C2247,away!$B$2:$E$405,3,FALSE)</f>
        <v>0.60570000000000002</v>
      </c>
      <c r="J2247" s="10">
        <f>VLOOKUP(B2247,home!$B$2:$E$405,4,FALSE)</f>
        <v>0.60570000000000002</v>
      </c>
      <c r="K2247" s="12">
        <f t="shared" si="2966"/>
        <v>1.3399480048500001</v>
      </c>
      <c r="L2247" s="12">
        <f t="shared" si="2967"/>
        <v>0.37274244984000005</v>
      </c>
      <c r="M2247" s="13">
        <f t="shared" si="2968"/>
        <v>0.18037983541316929</v>
      </c>
      <c r="N2247" s="13">
        <f t="shared" si="2969"/>
        <v>0.24169960057704759</v>
      </c>
      <c r="O2247" s="13">
        <f t="shared" si="2970"/>
        <v>6.7235221753640703E-2</v>
      </c>
      <c r="P2247" s="13">
        <f t="shared" si="2971"/>
        <v>9.0091701244438188E-2</v>
      </c>
      <c r="Q2247" s="13">
        <f t="shared" si="2972"/>
        <v>0.16193244878312843</v>
      </c>
      <c r="R2247" s="13">
        <f t="shared" si="2973"/>
        <v>1.2530710635993852E-2</v>
      </c>
      <c r="S2247" s="13">
        <f t="shared" si="2974"/>
        <v>1.1249198967453616E-2</v>
      </c>
      <c r="T2247" s="13">
        <f t="shared" si="2975"/>
        <v>6.0359097668013617E-2</v>
      </c>
      <c r="U2247" s="13">
        <f t="shared" si="2976"/>
        <v>1.6790500716052637E-2</v>
      </c>
      <c r="V2247" s="13">
        <f t="shared" si="2977"/>
        <v>6.2427492413667156E-4</v>
      </c>
      <c r="W2247" s="13">
        <f t="shared" si="2978"/>
        <v>7.2327020555809252E-2</v>
      </c>
      <c r="X2247" s="13">
        <f t="shared" si="2979"/>
        <v>2.6959350831600379E-2</v>
      </c>
      <c r="Y2247" s="13">
        <f t="shared" si="2980"/>
        <v>5.024447237533384E-3</v>
      </c>
      <c r="Z2247" s="13">
        <f t="shared" si="2981"/>
        <v>1.556909260232165E-3</v>
      </c>
      <c r="AA2247" s="13">
        <f t="shared" si="2982"/>
        <v>2.0861774569805786E-3</v>
      </c>
      <c r="AB2247" s="13">
        <f t="shared" si="2983"/>
        <v>1.3976846606220869E-3</v>
      </c>
      <c r="AC2247" s="13">
        <f t="shared" si="2984"/>
        <v>1.9487346600747443E-5</v>
      </c>
      <c r="AD2247" s="13">
        <f t="shared" si="2985"/>
        <v>2.4228611722625391E-2</v>
      </c>
      <c r="AE2247" s="13">
        <f t="shared" si="2986"/>
        <v>9.0310320897135296E-3</v>
      </c>
      <c r="AF2247" s="13">
        <f t="shared" si="2987"/>
        <v>1.6831245128517383E-3</v>
      </c>
      <c r="AG2247" s="13">
        <f t="shared" si="2988"/>
        <v>2.0912398476870457E-4</v>
      </c>
      <c r="AH2247" s="13">
        <f t="shared" si="2989"/>
        <v>1.4508154295937977E-4</v>
      </c>
      <c r="AI2247" s="13">
        <f t="shared" si="2990"/>
        <v>1.9440172402898049E-4</v>
      </c>
      <c r="AJ2247" s="13">
        <f t="shared" si="2991"/>
        <v>1.302441011260164E-4</v>
      </c>
      <c r="AK2247" s="13">
        <f t="shared" si="2992"/>
        <v>5.8173441149095762E-5</v>
      </c>
      <c r="AL2247" s="13">
        <f t="shared" si="2993"/>
        <v>3.8932249915406672E-7</v>
      </c>
      <c r="AM2247" s="13">
        <f t="shared" si="2994"/>
        <v>6.4930159876034396E-3</v>
      </c>
      <c r="AN2247" s="13">
        <f t="shared" si="2995"/>
        <v>2.4202226860695931E-3</v>
      </c>
      <c r="AO2247" s="13">
        <f t="shared" si="2996"/>
        <v>4.5105986658196278E-4</v>
      </c>
      <c r="AP2247" s="13">
        <f t="shared" si="2997"/>
        <v>5.6043053231421473E-5</v>
      </c>
      <c r="AQ2247" s="13">
        <f t="shared" si="2998"/>
        <v>5.2224062394983904E-6</v>
      </c>
      <c r="AR2247" s="13">
        <f t="shared" si="2999"/>
        <v>1.0815609949849294E-5</v>
      </c>
      <c r="AS2247" s="13">
        <f t="shared" si="3000"/>
        <v>1.449235497353637E-5</v>
      </c>
      <c r="AT2247" s="13">
        <f t="shared" si="3001"/>
        <v>9.709501066184019E-6</v>
      </c>
      <c r="AU2247" s="13">
        <f t="shared" si="3002"/>
        <v>4.3367421939074082E-6</v>
      </c>
      <c r="AV2247" s="13">
        <f t="shared" si="3003"/>
        <v>1.452752262568761E-6</v>
      </c>
      <c r="AW2247" s="13">
        <f t="shared" si="3004"/>
        <v>5.4013684513733852E-9</v>
      </c>
      <c r="AX2247" s="13">
        <f t="shared" si="3005"/>
        <v>1.4500506363413961E-3</v>
      </c>
      <c r="AY2247" s="13">
        <f t="shared" si="3006"/>
        <v>5.4049542658194283E-4</v>
      </c>
      <c r="AZ2247" s="13">
        <f t="shared" si="3007"/>
        <v>1.0073279471573465E-4</v>
      </c>
      <c r="BA2247" s="13">
        <f t="shared" si="3008"/>
        <v>1.2515796227190918E-5</v>
      </c>
      <c r="BB2247" s="13">
        <f t="shared" si="3009"/>
        <v>1.1662921368553428E-6</v>
      </c>
      <c r="BC2247" s="13">
        <f t="shared" si="3010"/>
        <v>8.6945317664117877E-8</v>
      </c>
      <c r="BD2247" s="13">
        <f t="shared" si="3011"/>
        <v>6.7190615820345062E-7</v>
      </c>
      <c r="BE2247" s="13">
        <f t="shared" si="3012"/>
        <v>9.0031931613114215E-7</v>
      </c>
      <c r="BF2247" s="13">
        <f t="shared" si="3013"/>
        <v>6.0319053568892035E-7</v>
      </c>
      <c r="BG2247" s="13">
        <f t="shared" si="3014"/>
        <v>2.6941465161359047E-7</v>
      </c>
      <c r="BH2247" s="13">
        <f t="shared" si="3015"/>
        <v>9.0250406226747115E-8</v>
      </c>
      <c r="BI2247" s="13">
        <f t="shared" si="3016"/>
        <v>2.4186170352086351E-8</v>
      </c>
      <c r="BJ2247" s="14">
        <f t="shared" si="3017"/>
        <v>0.61498446985413868</v>
      </c>
      <c r="BK2247" s="14">
        <f t="shared" si="3018"/>
        <v>0.28290538264487963</v>
      </c>
      <c r="BL2247" s="14">
        <f t="shared" si="3019"/>
        <v>0.1006115622602376</v>
      </c>
      <c r="BM2247" s="14">
        <f t="shared" si="3020"/>
        <v>0.24564831558685662</v>
      </c>
      <c r="BN2247" s="14">
        <f t="shared" si="3021"/>
        <v>0.75386951840741812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1.5980000000000001</v>
      </c>
      <c r="F2248" s="10">
        <f>VLOOKUP(B2248,home!$B$2:$E$405,3,FALSE)</f>
        <v>0.69530000000000003</v>
      </c>
      <c r="G2248" s="10">
        <f>VLOOKUP(C2248,away!$B$2:$E$405,4,FALSE)</f>
        <v>1.5992</v>
      </c>
      <c r="H2248" s="10">
        <f>VLOOKUP(A2248,away!$A$2:$E$405,3,FALSE)</f>
        <v>1.2941</v>
      </c>
      <c r="I2248" s="10">
        <f>VLOOKUP(C2248,away!$B$2:$E$405,3,FALSE)</f>
        <v>0.68689999999999996</v>
      </c>
      <c r="J2248" s="10">
        <f>VLOOKUP(B2248,home!$B$2:$E$405,4,FALSE)</f>
        <v>0.85860000000000003</v>
      </c>
      <c r="K2248" s="12">
        <f t="shared" si="2966"/>
        <v>1.7768541684799999</v>
      </c>
      <c r="L2248" s="12">
        <f t="shared" si="2967"/>
        <v>0.76322438519400004</v>
      </c>
      <c r="M2248" s="13">
        <f t="shared" si="2968"/>
        <v>7.8860204788539515E-2</v>
      </c>
      <c r="N2248" s="13">
        <f t="shared" si="2969"/>
        <v>0.14012308360570286</v>
      </c>
      <c r="O2248" s="13">
        <f t="shared" si="2970"/>
        <v>6.0188031316006016E-2</v>
      </c>
      <c r="P2248" s="13">
        <f t="shared" si="2971"/>
        <v>0.10694535433645004</v>
      </c>
      <c r="Q2248" s="13">
        <f t="shared" si="2972"/>
        <v>0.12448914260253238</v>
      </c>
      <c r="R2248" s="13">
        <f t="shared" si="2973"/>
        <v>2.2968486598597952E-2</v>
      </c>
      <c r="S2248" s="13">
        <f t="shared" si="2974"/>
        <v>3.6258176239896737E-2</v>
      </c>
      <c r="T2248" s="13">
        <f t="shared" si="2975"/>
        <v>9.5013149326145976E-2</v>
      </c>
      <c r="U2248" s="13">
        <f t="shared" si="2976"/>
        <v>4.0811651156395776E-2</v>
      </c>
      <c r="V2248" s="13">
        <f t="shared" si="2977"/>
        <v>5.4634562457944935E-3</v>
      </c>
      <c r="W2248" s="13">
        <f t="shared" si="2978"/>
        <v>7.3733017321270258E-2</v>
      </c>
      <c r="X2248" s="13">
        <f t="shared" si="2979"/>
        <v>5.6274836813525055E-2</v>
      </c>
      <c r="Y2248" s="13">
        <f t="shared" si="2980"/>
        <v>2.1475163864447665E-2</v>
      </c>
      <c r="Z2248" s="13">
        <f t="shared" si="2981"/>
        <v>5.8433696876838519E-3</v>
      </c>
      <c r="AA2248" s="13">
        <f t="shared" si="2982"/>
        <v>1.0382815787530726E-2</v>
      </c>
      <c r="AB2248" s="13">
        <f t="shared" si="2983"/>
        <v>9.2243747563169644E-3</v>
      </c>
      <c r="AC2248" s="13">
        <f t="shared" si="2984"/>
        <v>4.6307518608002061E-4</v>
      </c>
      <c r="AD2248" s="13">
        <f t="shared" si="2985"/>
        <v>3.2753204795476797E-2</v>
      </c>
      <c r="AE2248" s="13">
        <f t="shared" si="2986"/>
        <v>2.4998044593160951E-2</v>
      </c>
      <c r="AF2248" s="13">
        <f t="shared" si="2987"/>
        <v>9.5395586078337296E-3</v>
      </c>
      <c r="AG2248" s="13">
        <f t="shared" si="2988"/>
        <v>2.4269412511620106E-3</v>
      </c>
      <c r="AH2248" s="13">
        <f t="shared" si="2989"/>
        <v>1.1149505593359408E-3</v>
      </c>
      <c r="AI2248" s="13">
        <f t="shared" si="2990"/>
        <v>1.9811045490051734E-3</v>
      </c>
      <c r="AJ2248" s="13">
        <f t="shared" si="2991"/>
        <v>1.7600669380472671E-3</v>
      </c>
      <c r="AK2248" s="13">
        <f t="shared" si="2992"/>
        <v>1.0424607585577054E-3</v>
      </c>
      <c r="AL2248" s="13">
        <f t="shared" si="2993"/>
        <v>2.5119762238782537E-5</v>
      </c>
      <c r="AM2248" s="13">
        <f t="shared" si="2994"/>
        <v>1.1639533694384401E-2</v>
      </c>
      <c r="AN2248" s="13">
        <f t="shared" si="2995"/>
        <v>8.883575947841383E-3</v>
      </c>
      <c r="AO2248" s="13">
        <f t="shared" si="2996"/>
        <v>3.3900808955577223E-3</v>
      </c>
      <c r="AP2248" s="13">
        <f t="shared" si="2997"/>
        <v>8.6246413575665609E-4</v>
      </c>
      <c r="AQ2248" s="13">
        <f t="shared" si="2998"/>
        <v>1.645634149411871E-4</v>
      </c>
      <c r="AR2248" s="13">
        <f t="shared" si="2999"/>
        <v>1.7019149103417606E-4</v>
      </c>
      <c r="AS2248" s="13">
        <f t="shared" si="3000"/>
        <v>3.024054602839022E-4</v>
      </c>
      <c r="AT2248" s="13">
        <f t="shared" si="3001"/>
        <v>2.6866520133828243E-4</v>
      </c>
      <c r="AU2248" s="13">
        <f t="shared" si="3002"/>
        <v>1.5912629430781517E-4</v>
      </c>
      <c r="AV2248" s="13">
        <f t="shared" si="3003"/>
        <v>7.0686054838904218E-5</v>
      </c>
      <c r="AW2248" s="13">
        <f t="shared" si="3004"/>
        <v>9.4627430367923446E-7</v>
      </c>
      <c r="AX2248" s="13">
        <f t="shared" si="3005"/>
        <v>3.4469589940050549E-3</v>
      </c>
      <c r="AY2248" s="13">
        <f t="shared" si="3006"/>
        <v>2.6308031589884371E-3</v>
      </c>
      <c r="AZ2248" s="13">
        <f t="shared" si="3007"/>
        <v>1.0039465617926915E-3</v>
      </c>
      <c r="BA2248" s="13">
        <f t="shared" si="3008"/>
        <v>2.5541216579728579E-4</v>
      </c>
      <c r="BB2248" s="13">
        <f t="shared" si="3009"/>
        <v>4.8734198302925348E-5</v>
      </c>
      <c r="BC2248" s="13">
        <f t="shared" si="3010"/>
        <v>7.4390257075345392E-6</v>
      </c>
      <c r="BD2248" s="13">
        <f t="shared" si="3011"/>
        <v>2.1649049351634852E-5</v>
      </c>
      <c r="BE2248" s="13">
        <f t="shared" si="3012"/>
        <v>3.8467203584081616E-5</v>
      </c>
      <c r="BF2248" s="13">
        <f t="shared" si="3013"/>
        <v>3.4175305519072122E-5</v>
      </c>
      <c r="BG2248" s="13">
        <f t="shared" si="3014"/>
        <v>2.0241511356880279E-5</v>
      </c>
      <c r="BH2248" s="13">
        <f t="shared" si="3015"/>
        <v>8.9915534577020019E-6</v>
      </c>
      <c r="BI2248" s="13">
        <f t="shared" si="3016"/>
        <v>3.1953358484857083E-6</v>
      </c>
      <c r="BJ2248" s="14">
        <f t="shared" si="3017"/>
        <v>0.613159654974333</v>
      </c>
      <c r="BK2248" s="14">
        <f t="shared" si="3018"/>
        <v>0.23064618971798806</v>
      </c>
      <c r="BL2248" s="14">
        <f t="shared" si="3019"/>
        <v>0.15057173688071449</v>
      </c>
      <c r="BM2248" s="14">
        <f t="shared" si="3020"/>
        <v>0.46401679112820582</v>
      </c>
      <c r="BN2248" s="14">
        <f t="shared" si="3021"/>
        <v>0.53357430324782873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1.5980000000000001</v>
      </c>
      <c r="F2249" s="10">
        <f>VLOOKUP(B2249,home!$B$2:$E$405,3,FALSE)</f>
        <v>2.1901999999999999</v>
      </c>
      <c r="G2249" s="10">
        <f>VLOOKUP(C2249,away!$B$2:$E$405,4,FALSE)</f>
        <v>0.78220000000000001</v>
      </c>
      <c r="H2249" s="10">
        <f>VLOOKUP(A2249,away!$A$2:$E$405,3,FALSE)</f>
        <v>1.2941</v>
      </c>
      <c r="I2249" s="10">
        <f>VLOOKUP(C2249,away!$B$2:$E$405,3,FALSE)</f>
        <v>0.38640000000000002</v>
      </c>
      <c r="J2249" s="10">
        <f>VLOOKUP(B2249,home!$B$2:$E$405,4,FALSE)</f>
        <v>0.38640000000000002</v>
      </c>
      <c r="K2249" s="12">
        <f t="shared" si="2966"/>
        <v>2.7376527551200001</v>
      </c>
      <c r="L2249" s="12">
        <f t="shared" si="2967"/>
        <v>0.19321554873600003</v>
      </c>
      <c r="M2249" s="13">
        <f t="shared" si="2968"/>
        <v>5.3350693414642561E-2</v>
      </c>
      <c r="N2249" s="13">
        <f t="shared" si="2969"/>
        <v>0.14605567281415868</v>
      </c>
      <c r="O2249" s="13">
        <f t="shared" si="2970"/>
        <v>1.0308183503556265E-2</v>
      </c>
      <c r="P2249" s="13">
        <f t="shared" si="2971"/>
        <v>2.8220226968793345E-2</v>
      </c>
      <c r="Q2249" s="13">
        <f t="shared" si="2972"/>
        <v>0.1999248575402934</v>
      </c>
      <c r="R2249" s="13">
        <f t="shared" si="2973"/>
        <v>9.9585066605550323E-4</v>
      </c>
      <c r="S2249" s="13">
        <f t="shared" si="2974"/>
        <v>3.7318222088545405E-3</v>
      </c>
      <c r="T2249" s="13">
        <f t="shared" si="2975"/>
        <v>3.862859105561442E-2</v>
      </c>
      <c r="U2249" s="13">
        <f t="shared" si="2976"/>
        <v>2.7262933196149359E-3</v>
      </c>
      <c r="V2249" s="13">
        <f t="shared" si="2977"/>
        <v>2.1933041957458794E-4</v>
      </c>
      <c r="W2249" s="13">
        <f t="shared" si="2978"/>
        <v>0.18244161235405257</v>
      </c>
      <c r="X2249" s="13">
        <f t="shared" si="2979"/>
        <v>3.5250556243268866E-2</v>
      </c>
      <c r="Y2249" s="13">
        <f t="shared" si="2980"/>
        <v>3.4054777838962119E-3</v>
      </c>
      <c r="Z2249" s="13">
        <f t="shared" si="2981"/>
        <v>6.413794430034171E-5</v>
      </c>
      <c r="AA2249" s="13">
        <f t="shared" si="2982"/>
        <v>1.7558741992156364E-4</v>
      </c>
      <c r="AB2249" s="13">
        <f t="shared" si="2983"/>
        <v>2.4034869195634054E-4</v>
      </c>
      <c r="AC2249" s="13">
        <f t="shared" si="2984"/>
        <v>7.2510236341379627E-6</v>
      </c>
      <c r="AD2249" s="13">
        <f t="shared" si="2985"/>
        <v>0.12486544567740178</v>
      </c>
      <c r="AE2249" s="13">
        <f t="shared" si="2986"/>
        <v>2.4125945604724384E-2</v>
      </c>
      <c r="AF2249" s="13">
        <f t="shared" si="2987"/>
        <v>2.3307539093958547E-3</v>
      </c>
      <c r="AG2249" s="13">
        <f t="shared" si="2988"/>
        <v>1.5011263185749909E-4</v>
      </c>
      <c r="AH2249" s="13">
        <f t="shared" si="2989"/>
        <v>3.0981120256973829E-6</v>
      </c>
      <c r="AI2249" s="13">
        <f t="shared" si="2990"/>
        <v>8.4815549228208469E-6</v>
      </c>
      <c r="AJ2249" s="13">
        <f t="shared" si="2991"/>
        <v>1.1609776101081046E-5</v>
      </c>
      <c r="AK2249" s="13">
        <f t="shared" si="2992"/>
        <v>1.0594511843150284E-5</v>
      </c>
      <c r="AL2249" s="13">
        <f t="shared" si="2993"/>
        <v>1.5341921134640527E-7</v>
      </c>
      <c r="AM2249" s="13">
        <f t="shared" si="2994"/>
        <v>6.836764627560514E-2</v>
      </c>
      <c r="AN2249" s="13">
        <f t="shared" si="2995"/>
        <v>1.3209692290929793E-2</v>
      </c>
      <c r="AO2249" s="13">
        <f t="shared" si="2996"/>
        <v>1.2761589723128543E-3</v>
      </c>
      <c r="AP2249" s="13">
        <f t="shared" si="2997"/>
        <v>8.2191252036599327E-5</v>
      </c>
      <c r="AQ2249" s="13">
        <f t="shared" si="2998"/>
        <v>3.9701569658876052E-6</v>
      </c>
      <c r="AR2249" s="13">
        <f t="shared" si="2999"/>
        <v>1.1972068301814406E-7</v>
      </c>
      <c r="AS2249" s="13">
        <f t="shared" si="3000"/>
        <v>3.2775365770947033E-7</v>
      </c>
      <c r="AT2249" s="13">
        <f t="shared" si="3001"/>
        <v>4.4863785201449444E-7</v>
      </c>
      <c r="AU2249" s="13">
        <f t="shared" si="3002"/>
        <v>4.0940488387286648E-7</v>
      </c>
      <c r="AV2249" s="13">
        <f t="shared" si="3003"/>
        <v>2.802021020735342E-7</v>
      </c>
      <c r="AW2249" s="13">
        <f t="shared" si="3004"/>
        <v>2.2542271651881526E-9</v>
      </c>
      <c r="AX2249" s="13">
        <f t="shared" si="3005"/>
        <v>3.1194479197913329E-2</v>
      </c>
      <c r="AY2249" s="13">
        <f t="shared" si="3006"/>
        <v>6.027258415758561E-3</v>
      </c>
      <c r="AZ2249" s="13">
        <f t="shared" si="3007"/>
        <v>5.8228002108723213E-4</v>
      </c>
      <c r="BA2249" s="13">
        <f t="shared" si="3008"/>
        <v>3.7501851264126401E-5</v>
      </c>
      <c r="BB2249" s="13">
        <f t="shared" si="3009"/>
        <v>1.8114851926535101E-6</v>
      </c>
      <c r="BC2249" s="13">
        <f t="shared" si="3010"/>
        <v>7.0001421105137314E-8</v>
      </c>
      <c r="BD2249" s="13">
        <f t="shared" si="3011"/>
        <v>3.8553162440665693E-9</v>
      </c>
      <c r="BE2249" s="13">
        <f t="shared" si="3012"/>
        <v>1.0554517137427736E-8</v>
      </c>
      <c r="BF2249" s="13">
        <f t="shared" si="3013"/>
        <v>1.4447301460120151E-8</v>
      </c>
      <c r="BG2249" s="13">
        <f t="shared" si="3014"/>
        <v>1.3183898215449042E-8</v>
      </c>
      <c r="BH2249" s="13">
        <f t="shared" si="3015"/>
        <v>9.0232338181864319E-9</v>
      </c>
      <c r="BI2249" s="13">
        <f t="shared" si="3016"/>
        <v>4.9404961844900079E-9</v>
      </c>
      <c r="BJ2249" s="14">
        <f t="shared" si="3017"/>
        <v>0.87796208553515076</v>
      </c>
      <c r="BK2249" s="14">
        <f t="shared" si="3018"/>
        <v>9.1556735870469086E-2</v>
      </c>
      <c r="BL2249" s="14">
        <f t="shared" si="3019"/>
        <v>1.4481689279939104E-2</v>
      </c>
      <c r="BM2249" s="14">
        <f t="shared" si="3020"/>
        <v>0.53918190756082818</v>
      </c>
      <c r="BN2249" s="14">
        <f t="shared" si="3021"/>
        <v>0.43885548490749976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1.5980000000000001</v>
      </c>
      <c r="F2250" s="10">
        <f>VLOOKUP(B2250,home!$B$2:$E$405,3,FALSE)</f>
        <v>1.1819999999999999</v>
      </c>
      <c r="G2250" s="10">
        <f>VLOOKUP(C2250,away!$B$2:$E$405,4,FALSE)</f>
        <v>0.76480000000000004</v>
      </c>
      <c r="H2250" s="10">
        <f>VLOOKUP(A2250,away!$A$2:$E$405,3,FALSE)</f>
        <v>1.2941</v>
      </c>
      <c r="I2250" s="10">
        <f>VLOOKUP(C2250,away!$B$2:$E$405,3,FALSE)</f>
        <v>0.94450000000000001</v>
      </c>
      <c r="J2250" s="10">
        <f>VLOOKUP(B2250,home!$B$2:$E$405,4,FALSE)</f>
        <v>1.0303</v>
      </c>
      <c r="K2250" s="12">
        <f t="shared" si="2966"/>
        <v>1.4445817728000001</v>
      </c>
      <c r="L2250" s="12">
        <f t="shared" si="2967"/>
        <v>1.259312456735</v>
      </c>
      <c r="M2250" s="13">
        <f t="shared" si="2968"/>
        <v>6.6944307972880673E-2</v>
      </c>
      <c r="N2250" s="13">
        <f t="shared" si="2969"/>
        <v>9.6706527090333158E-2</v>
      </c>
      <c r="O2250" s="13">
        <f t="shared" si="2970"/>
        <v>8.4303800937752804E-2</v>
      </c>
      <c r="P2250" s="13">
        <f t="shared" si="2971"/>
        <v>0.12178373421243727</v>
      </c>
      <c r="Q2250" s="13">
        <f t="shared" si="2972"/>
        <v>6.9850243172742355E-2</v>
      </c>
      <c r="R2250" s="13">
        <f t="shared" si="2973"/>
        <v>5.3082413335509955E-2</v>
      </c>
      <c r="S2250" s="13">
        <f t="shared" si="2974"/>
        <v>5.5386627959220072E-2</v>
      </c>
      <c r="T2250" s="13">
        <f t="shared" si="2975"/>
        <v>8.7963281333403337E-2</v>
      </c>
      <c r="U2250" s="13">
        <f t="shared" si="2976"/>
        <v>7.6681886760713344E-2</v>
      </c>
      <c r="V2250" s="13">
        <f t="shared" si="2977"/>
        <v>1.1195359550112586E-2</v>
      </c>
      <c r="W2250" s="13">
        <f t="shared" si="2978"/>
        <v>3.3634796037663763E-2</v>
      </c>
      <c r="X2250" s="13">
        <f t="shared" si="2979"/>
        <v>4.2356717629970994E-2</v>
      </c>
      <c r="Y2250" s="13">
        <f t="shared" si="2980"/>
        <v>2.6670171068914738E-2</v>
      </c>
      <c r="Z2250" s="13">
        <f t="shared" si="2981"/>
        <v>2.22824481156546E-2</v>
      </c>
      <c r="AA2250" s="13">
        <f t="shared" si="2982"/>
        <v>3.2188818401236351E-2</v>
      </c>
      <c r="AB2250" s="13">
        <f t="shared" si="2983"/>
        <v>2.3249690175197634E-2</v>
      </c>
      <c r="AC2250" s="13">
        <f t="shared" si="2984"/>
        <v>1.2728982615817603E-3</v>
      </c>
      <c r="AD2250" s="13">
        <f t="shared" si="2985"/>
        <v>1.2147053321963672E-2</v>
      </c>
      <c r="AE2250" s="13">
        <f t="shared" si="2986"/>
        <v>1.5296935560973115E-2</v>
      </c>
      <c r="AF2250" s="13">
        <f t="shared" si="2987"/>
        <v>9.6318107509030214E-3</v>
      </c>
      <c r="AG2250" s="13">
        <f t="shared" si="2988"/>
        <v>4.0431530865087583E-3</v>
      </c>
      <c r="AH2250" s="13">
        <f t="shared" si="2989"/>
        <v>7.0151411196487891E-3</v>
      </c>
      <c r="AI2250" s="13">
        <f t="shared" si="2990"/>
        <v>1.0133944995064427E-2</v>
      </c>
      <c r="AJ2250" s="13">
        <f t="shared" si="2991"/>
        <v>7.3196561132139295E-3</v>
      </c>
      <c r="AK2250" s="13">
        <f t="shared" si="2992"/>
        <v>3.52461393477098E-3</v>
      </c>
      <c r="AL2250" s="13">
        <f t="shared" si="2993"/>
        <v>9.2625233279426729E-5</v>
      </c>
      <c r="AM2250" s="13">
        <f t="shared" si="2994"/>
        <v>3.5094823644276816E-3</v>
      </c>
      <c r="AN2250" s="13">
        <f t="shared" si="2995"/>
        <v>4.4195348582155795E-3</v>
      </c>
      <c r="AO2250" s="13">
        <f t="shared" si="2996"/>
        <v>2.7827876499627166E-3</v>
      </c>
      <c r="AP2250" s="13">
        <f t="shared" si="2997"/>
        <v>1.1681330506821226E-3</v>
      </c>
      <c r="AQ2250" s="13">
        <f t="shared" si="2998"/>
        <v>3.6776112546196339E-4</v>
      </c>
      <c r="AR2250" s="13">
        <f t="shared" si="2999"/>
        <v>1.7668509195455269E-3</v>
      </c>
      <c r="AS2250" s="13">
        <f t="shared" si="3000"/>
        <v>2.5523606336303878E-3</v>
      </c>
      <c r="AT2250" s="13">
        <f t="shared" si="3001"/>
        <v>1.8435468244773587E-3</v>
      </c>
      <c r="AU2250" s="13">
        <f t="shared" si="3002"/>
        <v>8.877180466477716E-4</v>
      </c>
      <c r="AV2250" s="13">
        <f t="shared" si="3003"/>
        <v>3.205953273932474E-4</v>
      </c>
      <c r="AW2250" s="13">
        <f t="shared" si="3004"/>
        <v>4.6806098700381962E-6</v>
      </c>
      <c r="AX2250" s="13">
        <f t="shared" si="3005"/>
        <v>8.4495570926921301E-4</v>
      </c>
      <c r="AY2250" s="13">
        <f t="shared" si="3006"/>
        <v>1.0640632500720771E-3</v>
      </c>
      <c r="AZ2250" s="13">
        <f t="shared" si="3007"/>
        <v>6.6999405278484814E-4</v>
      </c>
      <c r="BA2250" s="13">
        <f t="shared" si="3008"/>
        <v>2.8124395220344227E-4</v>
      </c>
      <c r="BB2250" s="13">
        <f t="shared" si="3009"/>
        <v>8.8543503097794431E-5</v>
      </c>
      <c r="BC2250" s="13">
        <f t="shared" si="3010"/>
        <v>2.2300787282801315E-5</v>
      </c>
      <c r="BD2250" s="13">
        <f t="shared" si="3011"/>
        <v>3.7083622869622871E-4</v>
      </c>
      <c r="BE2250" s="13">
        <f t="shared" si="3012"/>
        <v>5.3570325666846437E-4</v>
      </c>
      <c r="BF2250" s="13">
        <f t="shared" si="3013"/>
        <v>3.8693358010643192E-4</v>
      </c>
      <c r="BG2250" s="13">
        <f t="shared" si="3014"/>
        <v>1.8631906570200016E-4</v>
      </c>
      <c r="BH2250" s="13">
        <f t="shared" si="3015"/>
        <v>6.7288281559558705E-5</v>
      </c>
      <c r="BI2250" s="13">
        <f t="shared" si="3016"/>
        <v>1.9440685012794566E-5</v>
      </c>
      <c r="BJ2250" s="14">
        <f t="shared" si="3017"/>
        <v>0.41351948935683719</v>
      </c>
      <c r="BK2250" s="14">
        <f t="shared" si="3018"/>
        <v>0.25773961643958387</v>
      </c>
      <c r="BL2250" s="14">
        <f t="shared" si="3019"/>
        <v>0.30643755862254807</v>
      </c>
      <c r="BM2250" s="14">
        <f t="shared" si="3020"/>
        <v>0.5062487031727656</v>
      </c>
      <c r="BN2250" s="14">
        <f t="shared" si="3021"/>
        <v>0.49267102672165619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1.8147</v>
      </c>
      <c r="F2252" s="10">
        <f>VLOOKUP(B2252,home!$B$2:$E$405,3,FALSE)</f>
        <v>1.2491000000000001</v>
      </c>
      <c r="G2252" s="10">
        <f>VLOOKUP(C2252,away!$B$2:$E$405,4,FALSE)</f>
        <v>1.1388</v>
      </c>
      <c r="H2252" s="10">
        <f>VLOOKUP(A2252,away!$A$2:$E$405,3,FALSE)</f>
        <v>1.2371000000000001</v>
      </c>
      <c r="I2252" s="10">
        <f>VLOOKUP(C2252,away!$B$2:$E$405,3,FALSE)</f>
        <v>0.97</v>
      </c>
      <c r="J2252" s="10">
        <f>VLOOKUP(B2252,home!$B$2:$E$405,4,FALSE)</f>
        <v>0.7006</v>
      </c>
      <c r="K2252" s="12">
        <f t="shared" si="2966"/>
        <v>2.5813655276760006</v>
      </c>
      <c r="L2252" s="12">
        <f t="shared" si="2967"/>
        <v>0.84071089220000006</v>
      </c>
      <c r="M2252" s="13">
        <f t="shared" si="2968"/>
        <v>3.2644580660286159E-2</v>
      </c>
      <c r="N2252" s="13">
        <f t="shared" si="2969"/>
        <v>8.4267595181901328E-2</v>
      </c>
      <c r="O2252" s="13">
        <f t="shared" si="2970"/>
        <v>2.744465453240404E-2</v>
      </c>
      <c r="P2252" s="13">
        <f t="shared" si="2971"/>
        <v>7.0844685128924695E-2</v>
      </c>
      <c r="Q2252" s="13">
        <f t="shared" si="2972"/>
        <v>0.10876273265135819</v>
      </c>
      <c r="R2252" s="13">
        <f t="shared" si="2973"/>
        <v>1.1536509999029085E-2</v>
      </c>
      <c r="S2252" s="13">
        <f t="shared" si="2974"/>
        <v>3.8436467167752009E-2</v>
      </c>
      <c r="T2252" s="13">
        <f t="shared" si="2975"/>
        <v>9.1438014005433416E-2</v>
      </c>
      <c r="U2252" s="13">
        <f t="shared" si="2976"/>
        <v>2.9779949221183169E-2</v>
      </c>
      <c r="V2252" s="13">
        <f t="shared" si="2977"/>
        <v>9.2682370716174918E-3</v>
      </c>
      <c r="W2252" s="13">
        <f t="shared" si="2978"/>
        <v>9.3585456254019012E-2</v>
      </c>
      <c r="X2252" s="13">
        <f t="shared" si="2979"/>
        <v>7.8678312424260391E-2</v>
      </c>
      <c r="Y2252" s="13">
        <f t="shared" si="2980"/>
        <v>3.3072857117495143E-2</v>
      </c>
      <c r="Z2252" s="13">
        <f t="shared" si="2981"/>
        <v>3.2329565380526558E-3</v>
      </c>
      <c r="AA2252" s="13">
        <f t="shared" si="2982"/>
        <v>8.3454425598038697E-3</v>
      </c>
      <c r="AB2252" s="13">
        <f t="shared" si="2983"/>
        <v>1.0771318868538937E-2</v>
      </c>
      <c r="AC2252" s="13">
        <f t="shared" si="2984"/>
        <v>1.2571101461523804E-3</v>
      </c>
      <c r="AD2252" s="13">
        <f t="shared" si="2985"/>
        <v>6.0394567666488763E-2</v>
      </c>
      <c r="AE2252" s="13">
        <f t="shared" si="2986"/>
        <v>5.0774370866927043E-2</v>
      </c>
      <c r="AF2252" s="13">
        <f t="shared" si="2987"/>
        <v>2.1343283316213955E-2</v>
      </c>
      <c r="AG2252" s="13">
        <f t="shared" si="2988"/>
        <v>5.9811769197505391E-3</v>
      </c>
      <c r="AH2252" s="13">
        <f t="shared" si="2989"/>
        <v>6.7949544388751758E-4</v>
      </c>
      <c r="AI2252" s="13">
        <f t="shared" si="2990"/>
        <v>1.75402611506414E-3</v>
      </c>
      <c r="AJ2252" s="13">
        <f t="shared" si="2991"/>
        <v>2.2638912740350152E-3</v>
      </c>
      <c r="AK2252" s="13">
        <f t="shared" si="2992"/>
        <v>1.9479769644001634E-3</v>
      </c>
      <c r="AL2252" s="13">
        <f t="shared" si="2993"/>
        <v>1.0912631827418459E-4</v>
      </c>
      <c r="AM2252" s="13">
        <f t="shared" si="2994"/>
        <v>3.1180091006633943E-2</v>
      </c>
      <c r="AN2252" s="13">
        <f t="shared" si="2995"/>
        <v>2.6213442129064419E-2</v>
      </c>
      <c r="AO2252" s="13">
        <f t="shared" si="2996"/>
        <v>1.1018963159979406E-2</v>
      </c>
      <c r="AP2252" s="13">
        <f t="shared" si="2997"/>
        <v>3.0879207831150737E-3</v>
      </c>
      <c r="AQ2252" s="13">
        <f t="shared" si="2998"/>
        <v>6.4901215915389885E-4</v>
      </c>
      <c r="AR2252" s="13">
        <f t="shared" si="2999"/>
        <v>1.1425184417530205E-4</v>
      </c>
      <c r="AS2252" s="13">
        <f t="shared" si="3000"/>
        <v>2.9492577202753476E-4</v>
      </c>
      <c r="AT2252" s="13">
        <f t="shared" si="3001"/>
        <v>3.8065561056755461E-4</v>
      </c>
      <c r="AU2252" s="13">
        <f t="shared" si="3002"/>
        <v>3.27537090345182E-4</v>
      </c>
      <c r="AV2252" s="13">
        <f t="shared" si="3003"/>
        <v>2.1137323851308813E-4</v>
      </c>
      <c r="AW2252" s="13">
        <f t="shared" si="3004"/>
        <v>6.5784440080284781E-6</v>
      </c>
      <c r="AX2252" s="13">
        <f t="shared" si="3005"/>
        <v>1.3414535345720889E-2</v>
      </c>
      <c r="AY2252" s="13">
        <f t="shared" si="3006"/>
        <v>1.1277745978949445E-2</v>
      </c>
      <c r="AZ2252" s="13">
        <f t="shared" si="3007"/>
        <v>4.7406619419837741E-3</v>
      </c>
      <c r="BA2252" s="13">
        <f t="shared" si="3008"/>
        <v>1.3285087102879217E-3</v>
      </c>
      <c r="BB2252" s="13">
        <f t="shared" si="3009"/>
        <v>2.792229357804074E-4</v>
      </c>
      <c r="BC2252" s="13">
        <f t="shared" si="3010"/>
        <v>4.6949152692529939E-5</v>
      </c>
      <c r="BD2252" s="13">
        <f t="shared" si="3011"/>
        <v>1.6008794975352254E-5</v>
      </c>
      <c r="BE2252" s="13">
        <f t="shared" si="3012"/>
        <v>4.1324551489007076E-5</v>
      </c>
      <c r="BF2252" s="13">
        <f t="shared" si="3013"/>
        <v>5.333688633019742E-5</v>
      </c>
      <c r="BG2252" s="13">
        <f t="shared" si="3014"/>
        <v>4.5893999908781644E-5</v>
      </c>
      <c r="BH2252" s="13">
        <f t="shared" si="3015"/>
        <v>2.961729732292361E-5</v>
      </c>
      <c r="BI2252" s="13">
        <f t="shared" si="3016"/>
        <v>1.5290614066465145E-5</v>
      </c>
      <c r="BJ2252" s="14">
        <f t="shared" si="3017"/>
        <v>0.73153541970720959</v>
      </c>
      <c r="BK2252" s="14">
        <f t="shared" si="3018"/>
        <v>0.16383795247195637</v>
      </c>
      <c r="BL2252" s="14">
        <f t="shared" si="3019"/>
        <v>9.6053480678067307E-2</v>
      </c>
      <c r="BM2252" s="14">
        <f t="shared" si="3020"/>
        <v>0.64788788370644079</v>
      </c>
      <c r="BN2252" s="14">
        <f t="shared" si="3021"/>
        <v>0.33550075815390357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1.8147</v>
      </c>
      <c r="F2253" s="10">
        <f>VLOOKUP(B2253,home!$B$2:$E$405,3,FALSE)</f>
        <v>1.6899</v>
      </c>
      <c r="G2253" s="10">
        <f>VLOOKUP(C2253,away!$B$2:$E$405,4,FALSE)</f>
        <v>0.9919</v>
      </c>
      <c r="H2253" s="10">
        <f>VLOOKUP(A2253,away!$A$2:$E$405,3,FALSE)</f>
        <v>1.2371000000000001</v>
      </c>
      <c r="I2253" s="10">
        <f>VLOOKUP(C2253,away!$B$2:$E$405,3,FALSE)</f>
        <v>1.4011</v>
      </c>
      <c r="J2253" s="10">
        <f>VLOOKUP(B2253,home!$B$2:$E$405,4,FALSE)</f>
        <v>0.97</v>
      </c>
      <c r="K2253" s="12">
        <f t="shared" si="2966"/>
        <v>3.0418215716069996</v>
      </c>
      <c r="L2253" s="12">
        <f t="shared" si="2967"/>
        <v>1.6813017857000001</v>
      </c>
      <c r="M2253" s="13">
        <f t="shared" si="2968"/>
        <v>8.8873767005308978E-3</v>
      </c>
      <c r="N2253" s="13">
        <f t="shared" si="2969"/>
        <v>2.703381416267233E-2</v>
      </c>
      <c r="O2253" s="13">
        <f t="shared" si="2970"/>
        <v>1.4942362316791176E-2</v>
      </c>
      <c r="P2253" s="13">
        <f t="shared" si="2971"/>
        <v>4.5452000025982944E-2</v>
      </c>
      <c r="Q2253" s="13">
        <f t="shared" si="2972"/>
        <v>4.1116019541415763E-2</v>
      </c>
      <c r="R2253" s="13">
        <f t="shared" si="2973"/>
        <v>1.2561310222898699E-2</v>
      </c>
      <c r="S2253" s="13">
        <f t="shared" si="2974"/>
        <v>5.8112882349145432E-2</v>
      </c>
      <c r="T2253" s="13">
        <f t="shared" si="2975"/>
        <v>6.9128437075858418E-2</v>
      </c>
      <c r="U2253" s="13">
        <f t="shared" si="2976"/>
        <v>3.8209264403660792E-2</v>
      </c>
      <c r="V2253" s="13">
        <f t="shared" si="2977"/>
        <v>3.3022451944371825E-2</v>
      </c>
      <c r="W2253" s="13">
        <f t="shared" si="2978"/>
        <v>4.1689198393231132E-2</v>
      </c>
      <c r="X2253" s="13">
        <f t="shared" si="2979"/>
        <v>7.0092123702941087E-2</v>
      </c>
      <c r="Y2253" s="13">
        <f t="shared" si="2980"/>
        <v>5.892300637263008E-2</v>
      </c>
      <c r="Z2253" s="13">
        <f t="shared" si="2981"/>
        <v>7.0397844361637513E-3</v>
      </c>
      <c r="AA2253" s="13">
        <f t="shared" si="2982"/>
        <v>2.1413768157386118E-2</v>
      </c>
      <c r="AB2253" s="13">
        <f t="shared" si="2983"/>
        <v>3.2568430955264085E-2</v>
      </c>
      <c r="AC2253" s="13">
        <f t="shared" si="2984"/>
        <v>1.0555255344245364E-2</v>
      </c>
      <c r="AD2253" s="13">
        <f t="shared" si="2985"/>
        <v>3.1702775743883589E-2</v>
      </c>
      <c r="AE2253" s="13">
        <f t="shared" si="2986"/>
        <v>5.3301933469838123E-2</v>
      </c>
      <c r="AF2253" s="13">
        <f t="shared" si="2987"/>
        <v>4.4808317962050724E-2</v>
      </c>
      <c r="AG2253" s="13">
        <f t="shared" si="2988"/>
        <v>2.5112101667936433E-2</v>
      </c>
      <c r="AH2253" s="13">
        <f t="shared" si="2989"/>
        <v>2.9590005358662947E-3</v>
      </c>
      <c r="AI2253" s="13">
        <f t="shared" si="2990"/>
        <v>9.0007516603947662E-3</v>
      </c>
      <c r="AJ2253" s="13">
        <f t="shared" si="2991"/>
        <v>1.3689340280633162E-2</v>
      </c>
      <c r="AK2253" s="13">
        <f t="shared" si="2992"/>
        <v>1.388017685556619E-2</v>
      </c>
      <c r="AL2253" s="13">
        <f t="shared" si="2993"/>
        <v>2.1592759364064671E-3</v>
      </c>
      <c r="AM2253" s="13">
        <f t="shared" si="2994"/>
        <v>1.9286837427512842E-2</v>
      </c>
      <c r="AN2253" s="13">
        <f t="shared" si="2995"/>
        <v>3.2426994207382938E-2</v>
      </c>
      <c r="AO2253" s="13">
        <f t="shared" si="2996"/>
        <v>2.725978163287825E-2</v>
      </c>
      <c r="AP2253" s="13">
        <f t="shared" si="2997"/>
        <v>1.5277306512383427E-2</v>
      </c>
      <c r="AQ2253" s="13">
        <f t="shared" si="2998"/>
        <v>6.421440679989121E-3</v>
      </c>
      <c r="AR2253" s="13">
        <f t="shared" si="2999"/>
        <v>9.9499457696785188E-4</v>
      </c>
      <c r="AS2253" s="13">
        <f t="shared" si="3000"/>
        <v>3.0265959678527931E-3</v>
      </c>
      <c r="AT2253" s="13">
        <f t="shared" si="3001"/>
        <v>4.6031824517766958E-3</v>
      </c>
      <c r="AU2253" s="13">
        <f t="shared" si="3002"/>
        <v>4.6673532266190507E-3</v>
      </c>
      <c r="AV2253" s="13">
        <f t="shared" si="3003"/>
        <v>3.5493139317598408E-3</v>
      </c>
      <c r="AW2253" s="13">
        <f t="shared" si="3004"/>
        <v>3.0675034072574076E-4</v>
      </c>
      <c r="AX2253" s="13">
        <f t="shared" si="3005"/>
        <v>9.777853022514299E-3</v>
      </c>
      <c r="AY2253" s="13">
        <f t="shared" si="3006"/>
        <v>1.6439521747065436E-2</v>
      </c>
      <c r="AZ2253" s="13">
        <f t="shared" si="3007"/>
        <v>1.3819898634697552E-2</v>
      </c>
      <c r="BA2253" s="13">
        <f t="shared" si="3008"/>
        <v>7.7451400842366656E-3</v>
      </c>
      <c r="BB2253" s="13">
        <f t="shared" si="3009"/>
        <v>3.2554794635309371E-3</v>
      </c>
      <c r="BC2253" s="13">
        <f t="shared" si="3010"/>
        <v>1.0946886870688488E-3</v>
      </c>
      <c r="BD2253" s="13">
        <f t="shared" si="3011"/>
        <v>2.7881435983631098E-4</v>
      </c>
      <c r="BE2253" s="13">
        <f t="shared" si="3012"/>
        <v>8.4810353422388703E-4</v>
      </c>
      <c r="BF2253" s="13">
        <f t="shared" si="3013"/>
        <v>1.2898898126791774E-3</v>
      </c>
      <c r="BG2253" s="13">
        <f t="shared" si="3014"/>
        <v>1.3078715524012115E-3</v>
      </c>
      <c r="BH2253" s="13">
        <f t="shared" si="3015"/>
        <v>9.9457797524628495E-4</v>
      </c>
      <c r="BI2253" s="13">
        <f t="shared" si="3016"/>
        <v>6.0506574794987218E-4</v>
      </c>
      <c r="BJ2253" s="14">
        <f t="shared" si="3017"/>
        <v>0.61571267019171805</v>
      </c>
      <c r="BK2253" s="14">
        <f t="shared" si="3018"/>
        <v>0.17462876404774841</v>
      </c>
      <c r="BL2253" s="14">
        <f t="shared" si="3019"/>
        <v>0.18139016852577428</v>
      </c>
      <c r="BM2253" s="14">
        <f t="shared" si="3020"/>
        <v>0.8126457328247727</v>
      </c>
      <c r="BN2253" s="14">
        <f t="shared" si="3021"/>
        <v>0.14999288297029179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1.8147</v>
      </c>
      <c r="F2254" s="10">
        <f>VLOOKUP(B2254,home!$B$2:$E$405,3,FALSE)</f>
        <v>0.77149999999999996</v>
      </c>
      <c r="G2254" s="10">
        <f>VLOOKUP(C2254,away!$B$2:$E$405,4,FALSE)</f>
        <v>1.1021000000000001</v>
      </c>
      <c r="H2254" s="10">
        <f>VLOOKUP(A2254,away!$A$2:$E$405,3,FALSE)</f>
        <v>1.2371000000000001</v>
      </c>
      <c r="I2254" s="10">
        <f>VLOOKUP(C2254,away!$B$2:$E$405,3,FALSE)</f>
        <v>0.75449999999999995</v>
      </c>
      <c r="J2254" s="10">
        <f>VLOOKUP(B2254,home!$B$2:$E$405,4,FALSE)</f>
        <v>0.97</v>
      </c>
      <c r="K2254" s="12">
        <f t="shared" si="2966"/>
        <v>1.542985241205</v>
      </c>
      <c r="L2254" s="12">
        <f t="shared" si="2967"/>
        <v>0.9053901915</v>
      </c>
      <c r="M2254" s="13">
        <f t="shared" si="2968"/>
        <v>8.6433890173287967E-2</v>
      </c>
      <c r="N2254" s="13">
        <f t="shared" si="2969"/>
        <v>0.13336621687731723</v>
      </c>
      <c r="O2254" s="13">
        <f t="shared" si="2970"/>
        <v>7.8256396376083157E-2</v>
      </c>
      <c r="P2254" s="13">
        <f t="shared" si="2971"/>
        <v>0.12074846463818475</v>
      </c>
      <c r="Q2254" s="13">
        <f t="shared" si="2972"/>
        <v>0.10289105215852284</v>
      </c>
      <c r="R2254" s="13">
        <f t="shared" si="2973"/>
        <v>3.5426286850520912E-2</v>
      </c>
      <c r="S2254" s="13">
        <f t="shared" si="2974"/>
        <v>4.2171513058268273E-2</v>
      </c>
      <c r="T2254" s="13">
        <f t="shared" si="2975"/>
        <v>9.3156549417441475E-2</v>
      </c>
      <c r="U2254" s="13">
        <f t="shared" si="2976"/>
        <v>5.4662237761048532E-2</v>
      </c>
      <c r="V2254" s="13">
        <f t="shared" si="2977"/>
        <v>6.5459733226888583E-3</v>
      </c>
      <c r="W2254" s="13">
        <f t="shared" si="2978"/>
        <v>5.2919791644218207E-2</v>
      </c>
      <c r="X2254" s="13">
        <f t="shared" si="2979"/>
        <v>4.7913060290898819E-2</v>
      </c>
      <c r="Y2254" s="13">
        <f t="shared" si="2980"/>
        <v>2.1690007416063962E-2</v>
      </c>
      <c r="Z2254" s="13">
        <f t="shared" si="2981"/>
        <v>1.0691537545242357E-2</v>
      </c>
      <c r="AA2254" s="13">
        <f t="shared" si="2982"/>
        <v>1.6496884638098092E-2</v>
      </c>
      <c r="AB2254" s="13">
        <f t="shared" si="2983"/>
        <v>1.2727224761223423E-2</v>
      </c>
      <c r="AC2254" s="13">
        <f t="shared" si="2984"/>
        <v>5.7154681072762786E-4</v>
      </c>
      <c r="AD2254" s="13">
        <f t="shared" si="2985"/>
        <v>2.04136143686681E-2</v>
      </c>
      <c r="AE2254" s="13">
        <f t="shared" si="2986"/>
        <v>1.8482286222455561E-2</v>
      </c>
      <c r="AF2254" s="13">
        <f t="shared" si="2987"/>
        <v>8.3668403311534245E-3</v>
      </c>
      <c r="AG2254" s="13">
        <f t="shared" si="2988"/>
        <v>2.5250850565576416E-3</v>
      </c>
      <c r="AH2254" s="13">
        <f t="shared" si="2989"/>
        <v>2.4200033063791039E-3</v>
      </c>
      <c r="AI2254" s="13">
        <f t="shared" si="2990"/>
        <v>3.7340293854102595E-3</v>
      </c>
      <c r="AJ2254" s="13">
        <f t="shared" si="2991"/>
        <v>2.8807761159569041E-3</v>
      </c>
      <c r="AK2254" s="13">
        <f t="shared" si="2992"/>
        <v>1.4816650100457889E-3</v>
      </c>
      <c r="AL2254" s="13">
        <f t="shared" si="2993"/>
        <v>3.1938120441345379E-5</v>
      </c>
      <c r="AM2254" s="13">
        <f t="shared" si="2994"/>
        <v>6.2995811381010404E-3</v>
      </c>
      <c r="AN2254" s="13">
        <f t="shared" si="2995"/>
        <v>5.7035789729950881E-3</v>
      </c>
      <c r="AO2254" s="13">
        <f t="shared" si="2996"/>
        <v>2.5819822292976976E-3</v>
      </c>
      <c r="AP2254" s="13">
        <f t="shared" si="2997"/>
        <v>7.792337950111467E-4</v>
      </c>
      <c r="AQ2254" s="13">
        <f t="shared" si="2998"/>
        <v>1.7637765872210344E-4</v>
      </c>
      <c r="AR2254" s="13">
        <f t="shared" si="2999"/>
        <v>4.3820945139864205E-4</v>
      </c>
      <c r="AS2254" s="13">
        <f t="shared" si="3000"/>
        <v>6.7615071606464446E-4</v>
      </c>
      <c r="AT2254" s="13">
        <f t="shared" si="3001"/>
        <v>5.2164528785896957E-4</v>
      </c>
      <c r="AU2254" s="13">
        <f t="shared" si="3002"/>
        <v>2.6829699343684126E-4</v>
      </c>
      <c r="AV2254" s="13">
        <f t="shared" si="3003"/>
        <v>1.0349457528318025E-4</v>
      </c>
      <c r="AW2254" s="13">
        <f t="shared" si="3004"/>
        <v>1.2393797923316415E-6</v>
      </c>
      <c r="AX2254" s="13">
        <f t="shared" si="3005"/>
        <v>1.6200267869772177E-3</v>
      </c>
      <c r="AY2254" s="13">
        <f t="shared" si="3006"/>
        <v>1.4667563628964326E-3</v>
      </c>
      <c r="AZ2254" s="13">
        <f t="shared" si="3007"/>
        <v>6.6399341214332227E-4</v>
      </c>
      <c r="BA2254" s="13">
        <f t="shared" si="3008"/>
        <v>2.0039104085839372E-4</v>
      </c>
      <c r="BB2254" s="13">
        <f t="shared" si="3009"/>
        <v>4.5358020714416349E-5</v>
      </c>
      <c r="BC2254" s="13">
        <f t="shared" si="3010"/>
        <v>8.2133414121372774E-6</v>
      </c>
      <c r="BD2254" s="13">
        <f t="shared" si="3011"/>
        <v>6.6125089853154398E-5</v>
      </c>
      <c r="BE2254" s="13">
        <f t="shared" si="3012"/>
        <v>1.0203003771677175E-4</v>
      </c>
      <c r="BF2254" s="13">
        <f t="shared" si="3013"/>
        <v>7.8715421178284165E-5</v>
      </c>
      <c r="BG2254" s="13">
        <f t="shared" si="3014"/>
        <v>4.0485577711109321E-5</v>
      </c>
      <c r="BH2254" s="13">
        <f t="shared" si="3015"/>
        <v>1.5617162222474951E-5</v>
      </c>
      <c r="BI2254" s="13">
        <f t="shared" si="3016"/>
        <v>4.8194101637566254E-6</v>
      </c>
      <c r="BJ2254" s="14">
        <f t="shared" si="3017"/>
        <v>0.52126999654242623</v>
      </c>
      <c r="BK2254" s="14">
        <f t="shared" si="3018"/>
        <v>0.25797008248649528</v>
      </c>
      <c r="BL2254" s="14">
        <f t="shared" si="3019"/>
        <v>0.21040109392765402</v>
      </c>
      <c r="BM2254" s="14">
        <f t="shared" si="3020"/>
        <v>0.44174488644479704</v>
      </c>
      <c r="BN2254" s="14">
        <f t="shared" si="3021"/>
        <v>0.55712230707391697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1.8147</v>
      </c>
      <c r="F2255" s="10">
        <f>VLOOKUP(B2255,home!$B$2:$E$405,3,FALSE)</f>
        <v>0.77149999999999996</v>
      </c>
      <c r="G2255" s="10">
        <f>VLOOKUP(C2255,away!$B$2:$E$405,4,FALSE)</f>
        <v>0.84499999999999997</v>
      </c>
      <c r="H2255" s="10">
        <f>VLOOKUP(A2255,away!$A$2:$E$405,3,FALSE)</f>
        <v>1.2371000000000001</v>
      </c>
      <c r="I2255" s="10">
        <f>VLOOKUP(C2255,away!$B$2:$E$405,3,FALSE)</f>
        <v>0.91610000000000003</v>
      </c>
      <c r="J2255" s="10">
        <f>VLOOKUP(B2255,home!$B$2:$E$405,4,FALSE)</f>
        <v>0.75449999999999995</v>
      </c>
      <c r="K2255" s="12">
        <f t="shared" si="2966"/>
        <v>1.1830346872499999</v>
      </c>
      <c r="L2255" s="12">
        <f t="shared" si="2967"/>
        <v>0.8550803653950001</v>
      </c>
      <c r="M2255" s="13">
        <f t="shared" si="2968"/>
        <v>0.13027403929600798</v>
      </c>
      <c r="N2255" s="13">
        <f t="shared" si="2969"/>
        <v>0.15411870733534699</v>
      </c>
      <c r="O2255" s="13">
        <f t="shared" si="2970"/>
        <v>0.11139477312271311</v>
      </c>
      <c r="P2255" s="13">
        <f t="shared" si="2971"/>
        <v>0.13178388058251361</v>
      </c>
      <c r="Q2255" s="13">
        <f t="shared" si="2972"/>
        <v>9.116388836592329E-2</v>
      </c>
      <c r="R2255" s="13">
        <f t="shared" si="2973"/>
        <v>4.7625741652431323E-2</v>
      </c>
      <c r="S2255" s="13">
        <f t="shared" si="2974"/>
        <v>3.332780513146795E-2</v>
      </c>
      <c r="T2255" s="13">
        <f t="shared" si="2975"/>
        <v>7.795245097476268E-2</v>
      </c>
      <c r="U2255" s="13">
        <f t="shared" si="2976"/>
        <v>5.6342904380833392E-2</v>
      </c>
      <c r="V2255" s="13">
        <f t="shared" si="2977"/>
        <v>3.746007275856588E-3</v>
      </c>
      <c r="W2255" s="13">
        <f t="shared" si="2978"/>
        <v>3.5950014053824648E-2</v>
      </c>
      <c r="X2255" s="13">
        <f t="shared" si="2979"/>
        <v>3.0740151153099769E-2</v>
      </c>
      <c r="Y2255" s="13">
        <f t="shared" si="2980"/>
        <v>1.314264984014504E-2</v>
      </c>
      <c r="Z2255" s="13">
        <f t="shared" si="2981"/>
        <v>1.3574612191456286E-2</v>
      </c>
      <c r="AA2255" s="13">
        <f t="shared" si="2982"/>
        <v>1.6059237088459525E-2</v>
      </c>
      <c r="AB2255" s="13">
        <f t="shared" si="2983"/>
        <v>9.4993172632096608E-3</v>
      </c>
      <c r="AC2255" s="13">
        <f t="shared" si="2984"/>
        <v>2.3683890616773824E-4</v>
      </c>
      <c r="AD2255" s="13">
        <f t="shared" si="2985"/>
        <v>1.0632528408199889E-2</v>
      </c>
      <c r="AE2255" s="13">
        <f t="shared" si="2986"/>
        <v>9.0916662763562799E-3</v>
      </c>
      <c r="AF2255" s="13">
        <f t="shared" si="2987"/>
        <v>3.8870526608180637E-3</v>
      </c>
      <c r="AG2255" s="13">
        <f t="shared" si="2988"/>
        <v>1.1079141365073061E-3</v>
      </c>
      <c r="AH2255" s="13">
        <f t="shared" si="2989"/>
        <v>2.9018460881914654E-3</v>
      </c>
      <c r="AI2255" s="13">
        <f t="shared" si="2990"/>
        <v>3.432984579391226E-3</v>
      </c>
      <c r="AJ2255" s="13">
        <f t="shared" si="2991"/>
        <v>2.0306699191070866E-3</v>
      </c>
      <c r="AK2255" s="13">
        <f t="shared" si="2992"/>
        <v>8.0078431755294479E-4</v>
      </c>
      <c r="AL2255" s="13">
        <f t="shared" si="2993"/>
        <v>9.5833522308412174E-6</v>
      </c>
      <c r="AM2255" s="13">
        <f t="shared" si="2994"/>
        <v>2.5157299840142984E-3</v>
      </c>
      <c r="AN2255" s="13">
        <f t="shared" si="2995"/>
        <v>2.151151313966104E-3</v>
      </c>
      <c r="AO2255" s="13">
        <f t="shared" si="2996"/>
        <v>9.1970362578303532E-4</v>
      </c>
      <c r="AP2255" s="13">
        <f t="shared" si="2997"/>
        <v>2.6214017079655486E-4</v>
      </c>
      <c r="AQ2255" s="13">
        <f t="shared" si="2998"/>
        <v>5.6037728257356443E-5</v>
      </c>
      <c r="AR2255" s="13">
        <f t="shared" si="2999"/>
        <v>4.9626232268216216E-4</v>
      </c>
      <c r="AS2255" s="13">
        <f t="shared" si="3000"/>
        <v>5.8709554170825024E-4</v>
      </c>
      <c r="AT2255" s="13">
        <f t="shared" si="3001"/>
        <v>3.4727719528534465E-4</v>
      </c>
      <c r="AU2255" s="13">
        <f t="shared" si="3002"/>
        <v>1.3694698937115159E-4</v>
      </c>
      <c r="AV2255" s="13">
        <f t="shared" si="3003"/>
        <v>4.0503259685132361E-5</v>
      </c>
      <c r="AW2255" s="13">
        <f t="shared" si="3004"/>
        <v>2.6928946447430209E-7</v>
      </c>
      <c r="AX2255" s="13">
        <f t="shared" si="3005"/>
        <v>4.9603263914063331E-4</v>
      </c>
      <c r="AY2255" s="13">
        <f t="shared" si="3006"/>
        <v>4.2414777032421895E-4</v>
      </c>
      <c r="AZ2255" s="13">
        <f t="shared" si="3007"/>
        <v>1.8134021521515385E-4</v>
      </c>
      <c r="BA2255" s="13">
        <f t="shared" si="3008"/>
        <v>5.1686819162327244E-5</v>
      </c>
      <c r="BB2255" s="13">
        <f t="shared" si="3009"/>
        <v>1.1049096053857016E-5</v>
      </c>
      <c r="BC2255" s="13">
        <f t="shared" si="3010"/>
        <v>1.8895730182033026E-6</v>
      </c>
      <c r="BD2255" s="13">
        <f t="shared" si="3011"/>
        <v>7.072402803513908E-5</v>
      </c>
      <c r="BE2255" s="13">
        <f t="shared" si="3012"/>
        <v>8.3668978387610999E-5</v>
      </c>
      <c r="BF2255" s="13">
        <f t="shared" si="3013"/>
        <v>4.9491651839657206E-5</v>
      </c>
      <c r="BG2255" s="13">
        <f t="shared" si="3014"/>
        <v>1.9516780285204912E-5</v>
      </c>
      <c r="BH2255" s="13">
        <f t="shared" si="3015"/>
        <v>5.7722570152085914E-6</v>
      </c>
      <c r="BI2255" s="13">
        <f t="shared" si="3016"/>
        <v>1.3657560545427825E-6</v>
      </c>
      <c r="BJ2255" s="14">
        <f t="shared" si="3017"/>
        <v>0.43485793214071566</v>
      </c>
      <c r="BK2255" s="14">
        <f t="shared" si="3018"/>
        <v>0.29980230231456889</v>
      </c>
      <c r="BL2255" s="14">
        <f t="shared" si="3019"/>
        <v>0.25192688317223916</v>
      </c>
      <c r="BM2255" s="14">
        <f t="shared" si="3020"/>
        <v>0.333376820983184</v>
      </c>
      <c r="BN2255" s="14">
        <f t="shared" si="3021"/>
        <v>0.66636103035493621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1.8147</v>
      </c>
      <c r="F2256" s="10">
        <f>VLOOKUP(B2256,home!$B$2:$E$405,3,FALSE)</f>
        <v>0.62450000000000006</v>
      </c>
      <c r="G2256" s="10">
        <f>VLOOKUP(C2256,away!$B$2:$E$405,4,FALSE)</f>
        <v>0.84499999999999997</v>
      </c>
      <c r="H2256" s="10">
        <f>VLOOKUP(A2256,away!$A$2:$E$405,3,FALSE)</f>
        <v>1.2371000000000001</v>
      </c>
      <c r="I2256" s="10">
        <f>VLOOKUP(C2256,away!$B$2:$E$405,3,FALSE)</f>
        <v>1.2395</v>
      </c>
      <c r="J2256" s="10">
        <f>VLOOKUP(B2256,home!$B$2:$E$405,4,FALSE)</f>
        <v>1.4550000000000001</v>
      </c>
      <c r="K2256" s="12">
        <f t="shared" si="2966"/>
        <v>0.95762172675000001</v>
      </c>
      <c r="L2256" s="12">
        <f t="shared" si="2967"/>
        <v>2.2310758297500004</v>
      </c>
      <c r="M2256" s="13">
        <f t="shared" si="2968"/>
        <v>4.1225529911059385E-2</v>
      </c>
      <c r="N2256" s="13">
        <f t="shared" si="2969"/>
        <v>3.9478463139612466E-2</v>
      </c>
      <c r="O2256" s="13">
        <f t="shared" si="2970"/>
        <v>9.1977283353200268E-2</v>
      </c>
      <c r="P2256" s="13">
        <f t="shared" si="2971"/>
        <v>8.8079444906465687E-2</v>
      </c>
      <c r="Q2256" s="13">
        <f t="shared" si="2972"/>
        <v>1.8902717020595955E-2</v>
      </c>
      <c r="R2256" s="13">
        <f t="shared" si="2973"/>
        <v>0.1026041468876961</v>
      </c>
      <c r="S2256" s="13">
        <f t="shared" si="2974"/>
        <v>4.7046021189832671E-2</v>
      </c>
      <c r="T2256" s="13">
        <f t="shared" si="2975"/>
        <v>4.2173395061255572E-2</v>
      </c>
      <c r="U2256" s="13">
        <f t="shared" si="2976"/>
        <v>9.8255960314306195E-2</v>
      </c>
      <c r="V2256" s="13">
        <f t="shared" si="2977"/>
        <v>1.1168342207144612E-2</v>
      </c>
      <c r="W2256" s="13">
        <f t="shared" si="2978"/>
        <v>6.033884171176571E-3</v>
      </c>
      <c r="X2256" s="13">
        <f t="shared" si="2979"/>
        <v>1.3462053133823162E-2</v>
      </c>
      <c r="Y2256" s="13">
        <f t="shared" si="2980"/>
        <v>1.5017430682841552E-2</v>
      </c>
      <c r="Z2256" s="13">
        <f t="shared" si="2981"/>
        <v>7.6305877384419171E-2</v>
      </c>
      <c r="AA2256" s="13">
        <f t="shared" si="2982"/>
        <v>7.3072166062041269E-2</v>
      </c>
      <c r="AB2256" s="13">
        <f t="shared" si="2983"/>
        <v>3.4987746920847343E-2</v>
      </c>
      <c r="AC2256" s="13">
        <f t="shared" si="2984"/>
        <v>1.4913413245581713E-3</v>
      </c>
      <c r="AD2256" s="13">
        <f t="shared" si="2985"/>
        <v>1.4445446447529002E-3</v>
      </c>
      <c r="AE2256" s="13">
        <f t="shared" si="2986"/>
        <v>3.2228886419029962E-3</v>
      </c>
      <c r="AF2256" s="13">
        <f t="shared" si="2987"/>
        <v>3.5952544754627898E-3</v>
      </c>
      <c r="AG2256" s="13">
        <f t="shared" si="2988"/>
        <v>2.6737617873351821E-3</v>
      </c>
      <c r="AH2256" s="13">
        <f t="shared" si="2989"/>
        <v>4.2561049675061191E-2</v>
      </c>
      <c r="AI2256" s="13">
        <f t="shared" si="2990"/>
        <v>4.075738588212463E-2</v>
      </c>
      <c r="AJ2256" s="13">
        <f t="shared" si="2991"/>
        <v>1.9515079123128127E-2</v>
      </c>
      <c r="AK2256" s="13">
        <f t="shared" si="2992"/>
        <v>6.2293545891842772E-3</v>
      </c>
      <c r="AL2256" s="13">
        <f t="shared" si="2993"/>
        <v>1.2745162166894895E-4</v>
      </c>
      <c r="AM2256" s="13">
        <f t="shared" si="2994"/>
        <v>2.766654674151476E-4</v>
      </c>
      <c r="AN2256" s="13">
        <f t="shared" si="2995"/>
        <v>6.172616372764222E-4</v>
      </c>
      <c r="AO2256" s="13">
        <f t="shared" si="2996"/>
        <v>6.8857875977966867E-4</v>
      </c>
      <c r="AP2256" s="13">
        <f t="shared" si="2997"/>
        <v>5.1209047594121687E-4</v>
      </c>
      <c r="AQ2256" s="13">
        <f t="shared" si="2998"/>
        <v>2.8562817087940574E-4</v>
      </c>
      <c r="AR2256" s="13">
        <f t="shared" si="2999"/>
        <v>1.8991385843763618E-2</v>
      </c>
      <c r="AS2256" s="13">
        <f t="shared" si="3000"/>
        <v>1.8186563705080424E-2</v>
      </c>
      <c r="AT2256" s="13">
        <f t="shared" si="3001"/>
        <v>8.7079242694539944E-3</v>
      </c>
      <c r="AU2256" s="13">
        <f t="shared" si="3002"/>
        <v>2.7796324917742561E-3</v>
      </c>
      <c r="AV2256" s="13">
        <f t="shared" si="3003"/>
        <v>6.6545911662581705E-4</v>
      </c>
      <c r="AW2256" s="13">
        <f t="shared" si="3004"/>
        <v>7.5639942000130893E-6</v>
      </c>
      <c r="AX2256" s="13">
        <f t="shared" si="3005"/>
        <v>4.4156810439698236E-5</v>
      </c>
      <c r="AY2256" s="13">
        <f t="shared" si="3006"/>
        <v>9.8517192490863207E-5</v>
      </c>
      <c r="AZ2256" s="13">
        <f t="shared" si="3007"/>
        <v>1.0989966349059658E-4</v>
      </c>
      <c r="BA2256" s="13">
        <f t="shared" si="3008"/>
        <v>8.173149430384286E-5</v>
      </c>
      <c r="BB2256" s="13">
        <f t="shared" si="3009"/>
        <v>4.5587290367663408E-5</v>
      </c>
      <c r="BC2256" s="13">
        <f t="shared" si="3010"/>
        <v>2.0341740336617759E-5</v>
      </c>
      <c r="BD2256" s="13">
        <f t="shared" si="3011"/>
        <v>7.0618703215795569E-3</v>
      </c>
      <c r="BE2256" s="13">
        <f t="shared" si="3012"/>
        <v>6.7626004514355935E-3</v>
      </c>
      <c r="BF2256" s="13">
        <f t="shared" si="3013"/>
        <v>3.2380065608120408E-3</v>
      </c>
      <c r="BG2256" s="13">
        <f t="shared" si="3014"/>
        <v>1.0335951446642185E-3</v>
      </c>
      <c r="BH2256" s="13">
        <f t="shared" si="3015"/>
        <v>2.4744829179844125E-4</v>
      </c>
      <c r="BI2256" s="13">
        <f t="shared" si="3016"/>
        <v>4.739237209467225E-5</v>
      </c>
      <c r="BJ2256" s="14">
        <f t="shared" si="3017"/>
        <v>0.14878485146148035</v>
      </c>
      <c r="BK2256" s="14">
        <f t="shared" si="3018"/>
        <v>0.18923664835322032</v>
      </c>
      <c r="BL2256" s="14">
        <f t="shared" si="3019"/>
        <v>0.57768205137667206</v>
      </c>
      <c r="BM2256" s="14">
        <f t="shared" si="3020"/>
        <v>0.60965089015887108</v>
      </c>
      <c r="BN2256" s="14">
        <f t="shared" si="3021"/>
        <v>0.38226758521862986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1.8147</v>
      </c>
      <c r="F2257" s="10">
        <f>VLOOKUP(B2257,home!$B$2:$E$405,3,FALSE)</f>
        <v>1.2122999999999999</v>
      </c>
      <c r="G2257" s="10">
        <f>VLOOKUP(C2257,away!$B$2:$E$405,4,FALSE)</f>
        <v>1.0286</v>
      </c>
      <c r="H2257" s="10">
        <f>VLOOKUP(A2257,away!$A$2:$E$405,3,FALSE)</f>
        <v>1.2371000000000001</v>
      </c>
      <c r="I2257" s="10">
        <f>VLOOKUP(C2257,away!$B$2:$E$405,3,FALSE)</f>
        <v>0.86219999999999997</v>
      </c>
      <c r="J2257" s="10">
        <f>VLOOKUP(B2257,home!$B$2:$E$405,4,FALSE)</f>
        <v>0.64670000000000005</v>
      </c>
      <c r="K2257" s="12">
        <f t="shared" si="2966"/>
        <v>2.2628796891659997</v>
      </c>
      <c r="L2257" s="12">
        <f t="shared" si="2967"/>
        <v>0.68978808185400009</v>
      </c>
      <c r="M2257" s="13">
        <f t="shared" si="2968"/>
        <v>5.2200261683094933E-2</v>
      </c>
      <c r="N2257" s="13">
        <f t="shared" si="2969"/>
        <v>0.1181229119318257</v>
      </c>
      <c r="O2257" s="13">
        <f t="shared" si="2970"/>
        <v>3.6007118378658914E-2</v>
      </c>
      <c r="P2257" s="13">
        <f t="shared" si="2971"/>
        <v>8.1479776844463031E-2</v>
      </c>
      <c r="Q2257" s="13">
        <f t="shared" si="2972"/>
        <v>0.13364896911783627</v>
      </c>
      <c r="R2257" s="13">
        <f t="shared" si="2973"/>
        <v>1.2418640559752522E-2</v>
      </c>
      <c r="S2257" s="13">
        <f t="shared" si="2974"/>
        <v>3.1795597476734112E-2</v>
      </c>
      <c r="T2257" s="13">
        <f t="shared" si="2975"/>
        <v>9.2189466049556773E-2</v>
      </c>
      <c r="U2257" s="13">
        <f t="shared" si="2976"/>
        <v>2.8101889489717063E-2</v>
      </c>
      <c r="V2257" s="13">
        <f t="shared" si="2977"/>
        <v>5.5144427409805838E-3</v>
      </c>
      <c r="W2257" s="13">
        <f t="shared" si="2978"/>
        <v>0.10081051256490854</v>
      </c>
      <c r="X2257" s="13">
        <f t="shared" si="2979"/>
        <v>6.9537890092866844E-2</v>
      </c>
      <c r="Y2257" s="13">
        <f t="shared" si="2980"/>
        <v>2.3983203911666445E-2</v>
      </c>
      <c r="Z2257" s="13">
        <f t="shared" si="2981"/>
        <v>2.8554100836486592E-3</v>
      </c>
      <c r="AA2257" s="13">
        <f t="shared" si="2982"/>
        <v>6.4614494825283395E-3</v>
      </c>
      <c r="AB2257" s="13">
        <f t="shared" si="2983"/>
        <v>7.3107413982927702E-3</v>
      </c>
      <c r="AC2257" s="13">
        <f t="shared" si="2984"/>
        <v>5.3797091895395831E-4</v>
      </c>
      <c r="AD2257" s="13">
        <f t="shared" si="2985"/>
        <v>5.7030515334386328E-2</v>
      </c>
      <c r="AE2257" s="13">
        <f t="shared" si="2986"/>
        <v>3.9338969779651484E-2</v>
      </c>
      <c r="AF2257" s="13">
        <f t="shared" si="2987"/>
        <v>1.3567776253209136E-2</v>
      </c>
      <c r="AG2257" s="13">
        <f t="shared" si="2988"/>
        <v>3.1196301189084612E-3</v>
      </c>
      <c r="AH2257" s="13">
        <f t="shared" si="2989"/>
        <v>4.9240696112664455E-4</v>
      </c>
      <c r="AI2257" s="13">
        <f t="shared" si="2990"/>
        <v>1.1142577111374361E-3</v>
      </c>
      <c r="AJ2257" s="13">
        <f t="shared" si="2991"/>
        <v>1.2607155715147497E-3</v>
      </c>
      <c r="AK2257" s="13">
        <f t="shared" si="2992"/>
        <v>9.5094922019867763E-4</v>
      </c>
      <c r="AL2257" s="13">
        <f t="shared" si="2993"/>
        <v>3.3588912401467785E-5</v>
      </c>
      <c r="AM2257" s="13">
        <f t="shared" si="2994"/>
        <v>2.58106389625706E-2</v>
      </c>
      <c r="AN2257" s="13">
        <f t="shared" si="2995"/>
        <v>1.7803871141417692E-2</v>
      </c>
      <c r="AO2257" s="13">
        <f t="shared" si="2996"/>
        <v>6.1404490621071485E-3</v>
      </c>
      <c r="AP2257" s="13">
        <f t="shared" si="2997"/>
        <v>1.4118695267576946E-3</v>
      </c>
      <c r="AQ2257" s="13">
        <f t="shared" si="2998"/>
        <v>2.434726931725762E-4</v>
      </c>
      <c r="AR2257" s="13">
        <f t="shared" si="2999"/>
        <v>6.7931290641421097E-5</v>
      </c>
      <c r="AS2257" s="13">
        <f t="shared" si="3000"/>
        <v>1.5372033785130416E-4</v>
      </c>
      <c r="AT2257" s="13">
        <f t="shared" si="3001"/>
        <v>1.7392531516772583E-4</v>
      </c>
      <c r="AU2257" s="13">
        <f t="shared" si="3002"/>
        <v>1.3119068770828067E-4</v>
      </c>
      <c r="AV2257" s="13">
        <f t="shared" si="3003"/>
        <v>7.4217185655696963E-5</v>
      </c>
      <c r="AW2257" s="13">
        <f t="shared" si="3004"/>
        <v>1.4563662021545695E-6</v>
      </c>
      <c r="AX2257" s="13">
        <f t="shared" si="3005"/>
        <v>9.7343951121329365E-3</v>
      </c>
      <c r="AY2257" s="13">
        <f t="shared" si="3006"/>
        <v>6.7146697324071327E-3</v>
      </c>
      <c r="AZ2257" s="13">
        <f t="shared" si="3007"/>
        <v>2.3158495775001137E-3</v>
      </c>
      <c r="BA2257" s="13">
        <f t="shared" si="3008"/>
        <v>5.3248181264206672E-4</v>
      </c>
      <c r="BB2257" s="13">
        <f t="shared" si="3009"/>
        <v>9.1824902041128038E-5</v>
      </c>
      <c r="BC2257" s="13">
        <f t="shared" si="3010"/>
        <v>1.266794460907624E-5</v>
      </c>
      <c r="BD2257" s="13">
        <f t="shared" si="3011"/>
        <v>7.8096991115687384E-6</v>
      </c>
      <c r="BE2257" s="13">
        <f t="shared" si="3012"/>
        <v>1.767240949806665E-5</v>
      </c>
      <c r="BF2257" s="13">
        <f t="shared" si="3013"/>
        <v>1.9995268255899662E-5</v>
      </c>
      <c r="BG2257" s="13">
        <f t="shared" si="3014"/>
        <v>1.5082295471900338E-5</v>
      </c>
      <c r="BH2257" s="13">
        <f t="shared" si="3015"/>
        <v>8.5323550223408989E-6</v>
      </c>
      <c r="BI2257" s="13">
        <f t="shared" si="3016"/>
        <v>3.8615385761617481E-6</v>
      </c>
      <c r="BJ2257" s="14">
        <f t="shared" si="3017"/>
        <v>0.72216203562217418</v>
      </c>
      <c r="BK2257" s="14">
        <f t="shared" si="3018"/>
        <v>0.17827630830903524</v>
      </c>
      <c r="BL2257" s="14">
        <f t="shared" si="3019"/>
        <v>9.4792107155887498E-2</v>
      </c>
      <c r="BM2257" s="14">
        <f t="shared" si="3020"/>
        <v>0.55749496928890896</v>
      </c>
      <c r="BN2257" s="14">
        <f t="shared" si="3021"/>
        <v>0.43387767851563142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1.8147</v>
      </c>
      <c r="F2258" s="10">
        <f>VLOOKUP(B2258,home!$B$2:$E$405,3,FALSE)</f>
        <v>0.9919</v>
      </c>
      <c r="G2258" s="10">
        <f>VLOOKUP(C2258,away!$B$2:$E$405,4,FALSE)</f>
        <v>1.1021000000000001</v>
      </c>
      <c r="H2258" s="10">
        <f>VLOOKUP(A2258,away!$A$2:$E$405,3,FALSE)</f>
        <v>1.2371000000000001</v>
      </c>
      <c r="I2258" s="10">
        <f>VLOOKUP(C2258,away!$B$2:$E$405,3,FALSE)</f>
        <v>0.75449999999999995</v>
      </c>
      <c r="J2258" s="10">
        <f>VLOOKUP(B2258,home!$B$2:$E$405,4,FALSE)</f>
        <v>0.75449999999999995</v>
      </c>
      <c r="K2258" s="12">
        <f t="shared" si="2966"/>
        <v>1.9837810249530001</v>
      </c>
      <c r="L2258" s="12">
        <f t="shared" si="2967"/>
        <v>0.70424422627499994</v>
      </c>
      <c r="M2258" s="13">
        <f t="shared" si="2968"/>
        <v>6.8015119615959782E-2</v>
      </c>
      <c r="N2258" s="13">
        <f t="shared" si="2969"/>
        <v>0.13492710370404956</v>
      </c>
      <c r="O2258" s="13">
        <f t="shared" si="2970"/>
        <v>4.789925528894317E-2</v>
      </c>
      <c r="P2258" s="13">
        <f t="shared" si="2971"/>
        <v>9.5021633751585066E-2</v>
      </c>
      <c r="Q2258" s="13">
        <f t="shared" si="2972"/>
        <v>0.13383291403997966</v>
      </c>
      <c r="R2258" s="13">
        <f t="shared" si="2973"/>
        <v>1.6866386990055236E-2</v>
      </c>
      <c r="S2258" s="13">
        <f t="shared" si="2974"/>
        <v>3.3187881355654078E-2</v>
      </c>
      <c r="T2258" s="13">
        <f t="shared" si="2975"/>
        <v>9.4251056998214053E-2</v>
      </c>
      <c r="U2258" s="13">
        <f t="shared" si="2976"/>
        <v>3.3459218470385715E-2</v>
      </c>
      <c r="V2258" s="13">
        <f t="shared" si="2977"/>
        <v>5.151741300683182E-3</v>
      </c>
      <c r="W2258" s="13">
        <f t="shared" si="2978"/>
        <v>8.8498398462225861E-2</v>
      </c>
      <c r="X2258" s="13">
        <f t="shared" si="2979"/>
        <v>6.2324486151606899E-2</v>
      </c>
      <c r="Y2258" s="13">
        <f t="shared" si="2980"/>
        <v>2.1945829763912669E-2</v>
      </c>
      <c r="Z2258" s="13">
        <f t="shared" si="2981"/>
        <v>3.9593518852887259E-3</v>
      </c>
      <c r="AA2258" s="13">
        <f t="shared" si="2982"/>
        <v>7.8544871411476598E-3</v>
      </c>
      <c r="AB2258" s="13">
        <f t="shared" si="2983"/>
        <v>7.7907912756730356E-3</v>
      </c>
      <c r="AC2258" s="13">
        <f t="shared" si="2984"/>
        <v>4.4983277047487189E-4</v>
      </c>
      <c r="AD2258" s="13">
        <f t="shared" si="2985"/>
        <v>4.3890360902023355E-2</v>
      </c>
      <c r="AE2258" s="13">
        <f t="shared" si="2986"/>
        <v>3.090953325437595E-2</v>
      </c>
      <c r="AF2258" s="13">
        <f t="shared" si="2987"/>
        <v>1.0883930165624684E-2</v>
      </c>
      <c r="AG2258" s="13">
        <f t="shared" si="2988"/>
        <v>2.5549816594404961E-3</v>
      </c>
      <c r="AH2258" s="13">
        <f t="shared" si="2989"/>
        <v>6.9708767625140523E-4</v>
      </c>
      <c r="AI2258" s="13">
        <f t="shared" si="2990"/>
        <v>1.3828693048761175E-3</v>
      </c>
      <c r="AJ2258" s="13">
        <f t="shared" si="2991"/>
        <v>1.3716549435015943E-3</v>
      </c>
      <c r="AK2258" s="13">
        <f t="shared" si="2992"/>
        <v>9.0702101656714722E-4</v>
      </c>
      <c r="AL2258" s="13">
        <f t="shared" si="2993"/>
        <v>2.5137848764729222E-5</v>
      </c>
      <c r="AM2258" s="13">
        <f t="shared" si="2994"/>
        <v>1.7413773027154598E-2</v>
      </c>
      <c r="AN2258" s="13">
        <f t="shared" si="2995"/>
        <v>1.2263549112036953E-2</v>
      </c>
      <c r="AO2258" s="13">
        <f t="shared" si="2996"/>
        <v>4.3182668278959621E-3</v>
      </c>
      <c r="AP2258" s="13">
        <f t="shared" si="2997"/>
        <v>1.0137048270201969E-3</v>
      </c>
      <c r="AQ2258" s="13">
        <f t="shared" si="2998"/>
        <v>1.7847394289401781E-4</v>
      </c>
      <c r="AR2258" s="13">
        <f t="shared" si="2999"/>
        <v>9.8183994241501715E-5</v>
      </c>
      <c r="AS2258" s="13">
        <f t="shared" si="3000"/>
        <v>1.9477554473038569E-4</v>
      </c>
      <c r="AT2258" s="13">
        <f t="shared" si="3001"/>
        <v>1.9319601488051183E-4</v>
      </c>
      <c r="AU2258" s="13">
        <f t="shared" si="3002"/>
        <v>1.2775286280549891E-4</v>
      </c>
      <c r="AV2258" s="13">
        <f t="shared" si="3003"/>
        <v>6.3358426279243172E-5</v>
      </c>
      <c r="AW2258" s="13">
        <f t="shared" si="3004"/>
        <v>9.755345053799283E-7</v>
      </c>
      <c r="AX2258" s="13">
        <f t="shared" si="3005"/>
        <v>5.7575187506846018E-3</v>
      </c>
      <c r="AY2258" s="13">
        <f t="shared" si="3006"/>
        <v>4.0546993378396817E-3</v>
      </c>
      <c r="AZ2258" s="13">
        <f t="shared" si="3007"/>
        <v>1.4277492989773304E-3</v>
      </c>
      <c r="BA2258" s="13">
        <f t="shared" si="3008"/>
        <v>3.3516140012432126E-4</v>
      </c>
      <c r="BB2258" s="13">
        <f t="shared" si="3009"/>
        <v>5.9008870226949578E-5</v>
      </c>
      <c r="BC2258" s="13">
        <f t="shared" si="3010"/>
        <v>8.3113312312679985E-6</v>
      </c>
      <c r="BD2258" s="13">
        <f t="shared" si="3011"/>
        <v>1.1524251842865896E-5</v>
      </c>
      <c r="BE2258" s="13">
        <f t="shared" si="3012"/>
        <v>2.2861592132657004E-5</v>
      </c>
      <c r="BF2258" s="13">
        <f t="shared" si="3013"/>
        <v>2.267619633648989E-5</v>
      </c>
      <c r="BG2258" s="13">
        <f t="shared" si="3014"/>
        <v>1.4994869336812458E-5</v>
      </c>
      <c r="BH2258" s="13">
        <f t="shared" si="3015"/>
        <v>7.4366343155045328E-6</v>
      </c>
      <c r="BI2258" s="13">
        <f t="shared" si="3016"/>
        <v>2.9505308089224472E-6</v>
      </c>
      <c r="BJ2258" s="14">
        <f t="shared" si="3017"/>
        <v>0.67084881182753919</v>
      </c>
      <c r="BK2258" s="14">
        <f t="shared" si="3018"/>
        <v>0.20590604598096141</v>
      </c>
      <c r="BL2258" s="14">
        <f t="shared" si="3019"/>
        <v>0.11898848302511146</v>
      </c>
      <c r="BM2258" s="14">
        <f t="shared" si="3020"/>
        <v>0.49908655552499398</v>
      </c>
      <c r="BN2258" s="14">
        <f t="shared" si="3021"/>
        <v>0.49656241339057244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1.8147</v>
      </c>
      <c r="F2259" s="10">
        <f>VLOOKUP(B2259,home!$B$2:$E$405,3,FALSE)</f>
        <v>1.2491000000000001</v>
      </c>
      <c r="G2259" s="10">
        <f>VLOOKUP(C2259,away!$B$2:$E$405,4,FALSE)</f>
        <v>1.0653999999999999</v>
      </c>
      <c r="H2259" s="10">
        <f>VLOOKUP(A2259,away!$A$2:$E$405,3,FALSE)</f>
        <v>1.2371000000000001</v>
      </c>
      <c r="I2259" s="10">
        <f>VLOOKUP(C2259,away!$B$2:$E$405,3,FALSE)</f>
        <v>0.75449999999999995</v>
      </c>
      <c r="J2259" s="10">
        <f>VLOOKUP(B2259,home!$B$2:$E$405,4,FALSE)</f>
        <v>1.1856</v>
      </c>
      <c r="K2259" s="12">
        <f t="shared" si="2966"/>
        <v>2.4149866817580001</v>
      </c>
      <c r="L2259" s="12">
        <f t="shared" si="2967"/>
        <v>1.10662949592</v>
      </c>
      <c r="M2259" s="13">
        <f t="shared" si="2968"/>
        <v>2.9551635857985526E-2</v>
      </c>
      <c r="N2259" s="13">
        <f t="shared" si="2969"/>
        <v>7.1366807021197201E-2</v>
      </c>
      <c r="O2259" s="13">
        <f t="shared" si="2970"/>
        <v>3.2702711893133916E-2</v>
      </c>
      <c r="P2259" s="13">
        <f t="shared" si="2971"/>
        <v>7.8976613679287377E-2</v>
      </c>
      <c r="Q2259" s="13">
        <f t="shared" si="2972"/>
        <v>8.6174944237892306E-2</v>
      </c>
      <c r="R2259" s="13">
        <f t="shared" si="2973"/>
        <v>1.8094892788757894E-2</v>
      </c>
      <c r="S2259" s="13">
        <f t="shared" si="2974"/>
        <v>5.276616105299245E-2</v>
      </c>
      <c r="T2259" s="13">
        <f t="shared" si="2975"/>
        <v>9.5363735102912864E-2</v>
      </c>
      <c r="U2259" s="13">
        <f t="shared" si="2976"/>
        <v>4.3698925092689189E-2</v>
      </c>
      <c r="V2259" s="13">
        <f t="shared" si="2977"/>
        <v>1.5668591962773776E-2</v>
      </c>
      <c r="W2259" s="13">
        <f t="shared" si="2978"/>
        <v>6.9370447545249403E-2</v>
      </c>
      <c r="X2259" s="13">
        <f t="shared" si="2979"/>
        <v>7.6767383398744143E-2</v>
      </c>
      <c r="Y2259" s="13">
        <f t="shared" si="2980"/>
        <v>4.247652539682481E-2</v>
      </c>
      <c r="Z2259" s="13">
        <f t="shared" si="2981"/>
        <v>6.6747806951831974E-3</v>
      </c>
      <c r="AA2259" s="13">
        <f t="shared" si="2982"/>
        <v>1.6119506482522826E-2</v>
      </c>
      <c r="AB2259" s="13">
        <f t="shared" si="2983"/>
        <v>1.9464196735902193E-2</v>
      </c>
      <c r="AC2259" s="13">
        <f t="shared" si="2984"/>
        <v>2.6171400888962623E-3</v>
      </c>
      <c r="AD2259" s="13">
        <f t="shared" si="2985"/>
        <v>4.1882176732342333E-2</v>
      </c>
      <c r="AE2259" s="13">
        <f t="shared" si="2986"/>
        <v>4.6348052125344347E-2</v>
      </c>
      <c r="AF2259" s="13">
        <f t="shared" si="2987"/>
        <v>2.5645060780171855E-2</v>
      </c>
      <c r="AG2259" s="13">
        <f t="shared" si="2988"/>
        <v>9.459860227999781E-3</v>
      </c>
      <c r="AH2259" s="13">
        <f t="shared" si="2989"/>
        <v>1.8466272990217813E-3</v>
      </c>
      <c r="AI2259" s="13">
        <f t="shared" si="2990"/>
        <v>4.45958033330835E-3</v>
      </c>
      <c r="AJ2259" s="13">
        <f t="shared" si="2991"/>
        <v>5.3849135555847855E-3</v>
      </c>
      <c r="AK2259" s="13">
        <f t="shared" si="2992"/>
        <v>4.3348315063851247E-3</v>
      </c>
      <c r="AL2259" s="13">
        <f t="shared" si="2993"/>
        <v>2.7977180381976417E-4</v>
      </c>
      <c r="AM2259" s="13">
        <f t="shared" si="2994"/>
        <v>2.0228979802328306E-2</v>
      </c>
      <c r="AN2259" s="13">
        <f t="shared" si="2995"/>
        <v>2.2385985721626433E-2</v>
      </c>
      <c r="AO2259" s="13">
        <f t="shared" si="2996"/>
        <v>1.2386496047397891E-2</v>
      </c>
      <c r="AP2259" s="13">
        <f t="shared" si="2997"/>
        <v>4.5690872923823339E-3</v>
      </c>
      <c r="AQ2259" s="13">
        <f t="shared" si="2998"/>
        <v>1.2640716917958845E-3</v>
      </c>
      <c r="AR2259" s="13">
        <f t="shared" si="2999"/>
        <v>4.0870644741371691E-4</v>
      </c>
      <c r="AS2259" s="13">
        <f t="shared" si="3000"/>
        <v>9.870206272527529E-4</v>
      </c>
      <c r="AT2259" s="13">
        <f t="shared" si="3001"/>
        <v>1.191820834717913E-3</v>
      </c>
      <c r="AU2259" s="13">
        <f t="shared" si="3002"/>
        <v>9.5941048096182067E-4</v>
      </c>
      <c r="AV2259" s="13">
        <f t="shared" si="3003"/>
        <v>5.7924088346545885E-4</v>
      </c>
      <c r="AW2259" s="13">
        <f t="shared" si="3004"/>
        <v>2.0769135698249187E-5</v>
      </c>
      <c r="AX2259" s="13">
        <f t="shared" si="3005"/>
        <v>8.1421194680290718E-3</v>
      </c>
      <c r="AY2259" s="13">
        <f t="shared" si="3006"/>
        <v>9.01030956262543E-3</v>
      </c>
      <c r="AZ2259" s="13">
        <f t="shared" si="3007"/>
        <v>4.9855371646856687E-3</v>
      </c>
      <c r="BA2259" s="13">
        <f t="shared" si="3008"/>
        <v>1.8390474931488426E-3</v>
      </c>
      <c r="BB2259" s="13">
        <f t="shared" si="3009"/>
        <v>5.0878605007906059E-4</v>
      </c>
      <c r="BC2259" s="13">
        <f t="shared" si="3010"/>
        <v>1.1260753002602372E-4</v>
      </c>
      <c r="BD2259" s="13">
        <f t="shared" si="3011"/>
        <v>7.5381101646782722E-5</v>
      </c>
      <c r="BE2259" s="13">
        <f t="shared" si="3012"/>
        <v>1.8204435653322633E-4</v>
      </c>
      <c r="BF2259" s="13">
        <f t="shared" si="3013"/>
        <v>2.1981734825847333E-4</v>
      </c>
      <c r="BG2259" s="13">
        <f t="shared" si="3014"/>
        <v>1.7695198948785771E-4</v>
      </c>
      <c r="BH2259" s="13">
        <f t="shared" si="3015"/>
        <v>1.0683417448093956E-4</v>
      </c>
      <c r="BI2259" s="13">
        <f t="shared" si="3016"/>
        <v>5.160062170561589E-5</v>
      </c>
      <c r="BJ2259" s="14">
        <f t="shared" si="3017"/>
        <v>0.6502880203928042</v>
      </c>
      <c r="BK2259" s="14">
        <f t="shared" si="3018"/>
        <v>0.1888702240083806</v>
      </c>
      <c r="BL2259" s="14">
        <f t="shared" si="3019"/>
        <v>0.15104501455323061</v>
      </c>
      <c r="BM2259" s="14">
        <f t="shared" si="3020"/>
        <v>0.67102089374441731</v>
      </c>
      <c r="BN2259" s="14">
        <f t="shared" si="3021"/>
        <v>0.31686760547825421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1.5906</v>
      </c>
      <c r="F2260" s="10">
        <f>VLOOKUP(B2260,home!$B$2:$E$405,3,FALSE)</f>
        <v>0.86450000000000005</v>
      </c>
      <c r="G2260" s="10">
        <f>VLOOKUP(C2260,away!$B$2:$E$405,4,FALSE)</f>
        <v>0.62870000000000004</v>
      </c>
      <c r="H2260" s="10">
        <f>VLOOKUP(A2260,away!$A$2:$E$405,3,FALSE)</f>
        <v>1.1812</v>
      </c>
      <c r="I2260" s="10">
        <f>VLOOKUP(C2260,away!$B$2:$E$405,3,FALSE)</f>
        <v>1.3756999999999999</v>
      </c>
      <c r="J2260" s="10">
        <f>VLOOKUP(B2260,home!$B$2:$E$405,4,FALSE)</f>
        <v>1.2699</v>
      </c>
      <c r="K2260" s="12">
        <f t="shared" si="2966"/>
        <v>0.86450883519000021</v>
      </c>
      <c r="L2260" s="12">
        <f t="shared" si="2967"/>
        <v>2.0635580891159999</v>
      </c>
      <c r="M2260" s="13">
        <f t="shared" si="2968"/>
        <v>5.3500358492619506E-2</v>
      </c>
      <c r="N2260" s="13">
        <f t="shared" si="2969"/>
        <v>4.6251532602701921E-2</v>
      </c>
      <c r="O2260" s="13">
        <f t="shared" si="2970"/>
        <v>0.11040109753805087</v>
      </c>
      <c r="P2260" s="13">
        <f t="shared" si="2971"/>
        <v>9.5442724236317944E-2</v>
      </c>
      <c r="Q2260" s="13">
        <f t="shared" si="2972"/>
        <v>1.9992429288057081E-2</v>
      </c>
      <c r="R2260" s="13">
        <f t="shared" si="2973"/>
        <v>0.11390953893596471</v>
      </c>
      <c r="S2260" s="13">
        <f t="shared" si="2974"/>
        <v>4.2566600796266098E-2</v>
      </c>
      <c r="T2260" s="13">
        <f t="shared" si="2975"/>
        <v>4.1255539178449818E-2</v>
      </c>
      <c r="U2260" s="13">
        <f t="shared" si="2976"/>
        <v>9.8475802822560826E-2</v>
      </c>
      <c r="V2260" s="13">
        <f t="shared" si="2977"/>
        <v>8.4374768816547329E-3</v>
      </c>
      <c r="W2260" s="13">
        <f t="shared" si="2978"/>
        <v>5.7612105854788912E-3</v>
      </c>
      <c r="X2260" s="13">
        <f t="shared" si="2979"/>
        <v>1.1888592706765691E-2</v>
      </c>
      <c r="Y2260" s="13">
        <f t="shared" si="2980"/>
        <v>1.2266400824125915E-2</v>
      </c>
      <c r="Z2260" s="13">
        <f t="shared" si="2981"/>
        <v>7.8352983499594644E-2</v>
      </c>
      <c r="AA2260" s="13">
        <f t="shared" si="2982"/>
        <v>6.7736846498895872E-2</v>
      </c>
      <c r="AB2260" s="13">
        <f t="shared" si="2983"/>
        <v>2.9279551133102155E-2</v>
      </c>
      <c r="AC2260" s="13">
        <f t="shared" si="2984"/>
        <v>9.4075979343340827E-4</v>
      </c>
      <c r="AD2260" s="13">
        <f t="shared" si="2985"/>
        <v>1.2451543631341636E-3</v>
      </c>
      <c r="AE2260" s="13">
        <f t="shared" si="2986"/>
        <v>2.5694483582435843E-3</v>
      </c>
      <c r="AF2260" s="13">
        <f t="shared" si="2987"/>
        <v>2.6511029721096877E-3</v>
      </c>
      <c r="AG2260" s="13">
        <f t="shared" si="2988"/>
        <v>1.8235683277254718E-3</v>
      </c>
      <c r="AH2260" s="13">
        <f t="shared" si="2989"/>
        <v>4.0421483226740239E-2</v>
      </c>
      <c r="AI2260" s="13">
        <f t="shared" si="2990"/>
        <v>3.4944729381001335E-2</v>
      </c>
      <c r="AJ2260" s="13">
        <f t="shared" si="2991"/>
        <v>1.510501364659962E-2</v>
      </c>
      <c r="AK2260" s="13">
        <f t="shared" si="2992"/>
        <v>4.3528059177169662E-3</v>
      </c>
      <c r="AL2260" s="13">
        <f t="shared" si="2993"/>
        <v>6.713127169020132E-5</v>
      </c>
      <c r="AM2260" s="13">
        <f t="shared" si="2994"/>
        <v>2.1528938962097255E-4</v>
      </c>
      <c r="AN2260" s="13">
        <f t="shared" si="2995"/>
        <v>4.4426216145320406E-4</v>
      </c>
      <c r="AO2260" s="13">
        <f t="shared" si="2996"/>
        <v>4.5838038847745895E-4</v>
      </c>
      <c r="AP2260" s="13">
        <f t="shared" si="2997"/>
        <v>3.1529818617826496E-4</v>
      </c>
      <c r="AQ2260" s="13">
        <f t="shared" si="2998"/>
        <v>1.6265903064294028E-4</v>
      </c>
      <c r="AR2260" s="13">
        <f t="shared" si="2999"/>
        <v>1.6682415737321304E-2</v>
      </c>
      <c r="AS2260" s="13">
        <f t="shared" si="3000"/>
        <v>1.4422095797226966E-2</v>
      </c>
      <c r="AT2260" s="13">
        <f t="shared" si="3001"/>
        <v>6.2340146193296418E-3</v>
      </c>
      <c r="AU2260" s="13">
        <f t="shared" si="3002"/>
        <v>1.7964535723713673E-3</v>
      </c>
      <c r="AV2260" s="13">
        <f t="shared" si="3003"/>
        <v>3.8826249633092124E-4</v>
      </c>
      <c r="AW2260" s="13">
        <f t="shared" si="3004"/>
        <v>3.326660705380089E-6</v>
      </c>
      <c r="AX2260" s="13">
        <f t="shared" si="3005"/>
        <v>3.101992990833217E-5</v>
      </c>
      <c r="AY2260" s="13">
        <f t="shared" si="3006"/>
        <v>6.4011427286150182E-5</v>
      </c>
      <c r="AZ2260" s="13">
        <f t="shared" si="3007"/>
        <v>6.6045649286097932E-5</v>
      </c>
      <c r="BA2260" s="13">
        <f t="shared" si="3008"/>
        <v>4.5429677945081917E-5</v>
      </c>
      <c r="BB2260" s="13">
        <f t="shared" si="3009"/>
        <v>2.3436694852377128E-5</v>
      </c>
      <c r="BC2260" s="13">
        <f t="shared" si="3010"/>
        <v>9.6725962489532258E-6</v>
      </c>
      <c r="BD2260" s="13">
        <f t="shared" si="3011"/>
        <v>5.7375223234575794E-3</v>
      </c>
      <c r="BE2260" s="13">
        <f t="shared" si="3012"/>
        <v>4.9601387407289359E-3</v>
      </c>
      <c r="BF2260" s="13">
        <f t="shared" si="3013"/>
        <v>2.1440418825641834E-3</v>
      </c>
      <c r="BG2260" s="13">
        <f t="shared" si="3014"/>
        <v>6.1784771683137923E-4</v>
      </c>
      <c r="BH2260" s="13">
        <f t="shared" si="3015"/>
        <v>1.3353370250067414E-4</v>
      </c>
      <c r="BI2260" s="13">
        <f t="shared" si="3016"/>
        <v>2.3088213121493174E-5</v>
      </c>
      <c r="BJ2260" s="14">
        <f t="shared" si="3017"/>
        <v>0.14754048433869207</v>
      </c>
      <c r="BK2260" s="14">
        <f t="shared" si="3018"/>
        <v>0.20101906289926802</v>
      </c>
      <c r="BL2260" s="14">
        <f t="shared" si="3019"/>
        <v>0.56776628390241712</v>
      </c>
      <c r="BM2260" s="14">
        <f t="shared" si="3020"/>
        <v>0.55512044877967903</v>
      </c>
      <c r="BN2260" s="14">
        <f t="shared" si="3021"/>
        <v>0.43949768109371201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1.5906</v>
      </c>
      <c r="F2261" s="10">
        <f>VLOOKUP(B2261,home!$B$2:$E$405,3,FALSE)</f>
        <v>1.0216000000000001</v>
      </c>
      <c r="G2261" s="10">
        <f>VLOOKUP(C2261,away!$B$2:$E$405,4,FALSE)</f>
        <v>1.2574000000000001</v>
      </c>
      <c r="H2261" s="10">
        <f>VLOOKUP(A2261,away!$A$2:$E$405,3,FALSE)</f>
        <v>1.1812</v>
      </c>
      <c r="I2261" s="10">
        <f>VLOOKUP(C2261,away!$B$2:$E$405,3,FALSE)</f>
        <v>0.74080000000000001</v>
      </c>
      <c r="J2261" s="10">
        <f>VLOOKUP(B2261,home!$B$2:$E$405,4,FALSE)</f>
        <v>1.0582</v>
      </c>
      <c r="K2261" s="12">
        <f t="shared" si="2966"/>
        <v>2.0432208815040003</v>
      </c>
      <c r="L2261" s="12">
        <f t="shared" si="2967"/>
        <v>0.9259598782720001</v>
      </c>
      <c r="M2261" s="13">
        <f t="shared" si="2968"/>
        <v>5.1345357288294681E-2</v>
      </c>
      <c r="N2261" s="13">
        <f t="shared" si="2969"/>
        <v>0.1049099061797273</v>
      </c>
      <c r="O2261" s="13">
        <f t="shared" si="2970"/>
        <v>4.7543740784501694E-2</v>
      </c>
      <c r="P2261" s="13">
        <f t="shared" si="2971"/>
        <v>9.7142363955707231E-2</v>
      </c>
      <c r="Q2261" s="13">
        <f t="shared" si="2972"/>
        <v>0.10717705549152222</v>
      </c>
      <c r="R2261" s="13">
        <f t="shared" si="2973"/>
        <v>2.2011798214706356E-2</v>
      </c>
      <c r="S2261" s="13">
        <f t="shared" si="2974"/>
        <v>4.5946894584441733E-2</v>
      </c>
      <c r="T2261" s="13">
        <f t="shared" si="2975"/>
        <v>9.9241653256481308E-2</v>
      </c>
      <c r="U2261" s="13">
        <f t="shared" si="2976"/>
        <v>4.4974965751740495E-2</v>
      </c>
      <c r="V2261" s="13">
        <f t="shared" si="2977"/>
        <v>9.6587548235054724E-3</v>
      </c>
      <c r="W2261" s="13">
        <f t="shared" si="2978"/>
        <v>7.2995465932797057E-2</v>
      </c>
      <c r="X2261" s="13">
        <f t="shared" si="2979"/>
        <v>6.759087274954069E-2</v>
      </c>
      <c r="Y2261" s="13">
        <f t="shared" si="2980"/>
        <v>3.1293218151731472E-2</v>
      </c>
      <c r="Z2261" s="13">
        <f t="shared" si="2981"/>
        <v>6.7940139984791091E-3</v>
      </c>
      <c r="AA2261" s="13">
        <f t="shared" si="2982"/>
        <v>1.3881671270923003E-2</v>
      </c>
      <c r="AB2261" s="13">
        <f t="shared" si="2983"/>
        <v>1.4181660305462029E-2</v>
      </c>
      <c r="AC2261" s="13">
        <f t="shared" si="2984"/>
        <v>1.1421118748328051E-3</v>
      </c>
      <c r="AD2261" s="13">
        <f t="shared" si="2985"/>
        <v>3.7286465062251209E-2</v>
      </c>
      <c r="AE2261" s="13">
        <f t="shared" si="2986"/>
        <v>3.4525770650235314E-2</v>
      </c>
      <c r="AF2261" s="13">
        <f t="shared" si="2987"/>
        <v>1.5984739194269442E-2</v>
      </c>
      <c r="AG2261" s="13">
        <f t="shared" si="2988"/>
        <v>4.9337423861784673E-3</v>
      </c>
      <c r="AH2261" s="13">
        <f t="shared" si="2989"/>
        <v>1.5727460937524948E-3</v>
      </c>
      <c r="AI2261" s="13">
        <f t="shared" si="2990"/>
        <v>3.2134676600589452E-3</v>
      </c>
      <c r="AJ2261" s="13">
        <f t="shared" si="2991"/>
        <v>3.2829121125351186E-3</v>
      </c>
      <c r="AK2261" s="13">
        <f t="shared" si="2992"/>
        <v>2.235904860158055E-3</v>
      </c>
      <c r="AL2261" s="13">
        <f t="shared" si="2993"/>
        <v>8.643231114368848E-5</v>
      </c>
      <c r="AM2261" s="13">
        <f t="shared" si="2994"/>
        <v>1.5236896802532195E-2</v>
      </c>
      <c r="AN2261" s="13">
        <f t="shared" si="2995"/>
        <v>1.4108755108515737E-2</v>
      </c>
      <c r="AO2261" s="13">
        <f t="shared" si="2996"/>
        <v>6.5320705814253454E-3</v>
      </c>
      <c r="AP2261" s="13">
        <f t="shared" si="2997"/>
        <v>2.0161450934802418E-3</v>
      </c>
      <c r="AQ2261" s="13">
        <f t="shared" si="2998"/>
        <v>4.6671736633441366E-4</v>
      </c>
      <c r="AR2261" s="13">
        <f t="shared" si="2999"/>
        <v>2.9125995630476491E-4</v>
      </c>
      <c r="AS2261" s="13">
        <f t="shared" si="3000"/>
        <v>5.9510842466783834E-4</v>
      </c>
      <c r="AT2261" s="13">
        <f t="shared" si="3001"/>
        <v>6.079689800201389E-4</v>
      </c>
      <c r="AU2261" s="13">
        <f t="shared" si="3002"/>
        <v>4.1407163842794545E-4</v>
      </c>
      <c r="AV2261" s="13">
        <f t="shared" si="3003"/>
        <v>2.1150995451863809E-4</v>
      </c>
      <c r="AW2261" s="13">
        <f t="shared" si="3004"/>
        <v>4.5423554176853558E-6</v>
      </c>
      <c r="AX2261" s="13">
        <f t="shared" si="3005"/>
        <v>5.1887242860425582E-3</v>
      </c>
      <c r="AY2261" s="13">
        <f t="shared" si="3006"/>
        <v>4.8045505082909374E-3</v>
      </c>
      <c r="AZ2261" s="13">
        <f t="shared" si="3007"/>
        <v>2.2244105019043761E-3</v>
      </c>
      <c r="BA2261" s="13">
        <f t="shared" si="3008"/>
        <v>6.8657162585677826E-4</v>
      </c>
      <c r="BB2261" s="13">
        <f t="shared" si="3009"/>
        <v>1.5893444477583788E-4</v>
      </c>
      <c r="BC2261" s="13">
        <f t="shared" si="3010"/>
        <v>2.9433383827572567E-5</v>
      </c>
      <c r="BD2261" s="13">
        <f t="shared" si="3011"/>
        <v>4.4949172280911338E-5</v>
      </c>
      <c r="BE2261" s="13">
        <f t="shared" si="3012"/>
        <v>9.1841087410678837E-5</v>
      </c>
      <c r="BF2261" s="13">
        <f t="shared" si="3013"/>
        <v>9.3825813788766602E-5</v>
      </c>
      <c r="BG2261" s="13">
        <f t="shared" si="3014"/>
        <v>6.3902287319104624E-5</v>
      </c>
      <c r="BH2261" s="13">
        <f t="shared" si="3015"/>
        <v>3.2641621956565719E-5</v>
      </c>
      <c r="BI2261" s="13">
        <f t="shared" si="3016"/>
        <v>1.3338808717562896E-5</v>
      </c>
      <c r="BJ2261" s="14">
        <f t="shared" si="3017"/>
        <v>0.62739209875772051</v>
      </c>
      <c r="BK2261" s="14">
        <f t="shared" si="3018"/>
        <v>0.21012646534621657</v>
      </c>
      <c r="BL2261" s="14">
        <f t="shared" si="3019"/>
        <v>0.15535928479925112</v>
      </c>
      <c r="BM2261" s="14">
        <f t="shared" si="3020"/>
        <v>0.56474163283433443</v>
      </c>
      <c r="BN2261" s="14">
        <f t="shared" si="3021"/>
        <v>0.43013022191445949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1.2153</v>
      </c>
      <c r="F2262" s="10">
        <f>VLOOKUP(B2262,home!$B$2:$E$405,3,FALSE)</f>
        <v>0.27429999999999999</v>
      </c>
      <c r="G2262" s="10">
        <f>VLOOKUP(C2262,away!$B$2:$E$405,4,FALSE)</f>
        <v>0.64</v>
      </c>
      <c r="H2262" s="10">
        <f>VLOOKUP(A2262,away!$A$2:$E$405,3,FALSE)</f>
        <v>0.91669999999999996</v>
      </c>
      <c r="I2262" s="10">
        <f>VLOOKUP(C2262,away!$B$2:$E$405,3,FALSE)</f>
        <v>0.96970000000000001</v>
      </c>
      <c r="J2262" s="10">
        <f>VLOOKUP(B2262,home!$B$2:$E$405,4,FALSE)</f>
        <v>0.84850000000000003</v>
      </c>
      <c r="K2262" s="12">
        <f t="shared" si="2966"/>
        <v>0.21334834560000002</v>
      </c>
      <c r="L2262" s="12">
        <f t="shared" si="2967"/>
        <v>0.75425200551500005</v>
      </c>
      <c r="M2262" s="13">
        <f t="shared" si="2968"/>
        <v>0.37999379660638299</v>
      </c>
      <c r="N2262" s="13">
        <f t="shared" si="2969"/>
        <v>8.1071047844234703E-2</v>
      </c>
      <c r="O2262" s="13">
        <f t="shared" si="2970"/>
        <v>0.28661108317362338</v>
      </c>
      <c r="P2262" s="13">
        <f t="shared" si="2971"/>
        <v>6.1148000425716546E-2</v>
      </c>
      <c r="Q2262" s="13">
        <f t="shared" si="2972"/>
        <v>8.64818696681296E-3</v>
      </c>
      <c r="R2262" s="13">
        <f t="shared" si="2973"/>
        <v>0.10808849214326594</v>
      </c>
      <c r="S2262" s="13">
        <f t="shared" si="2974"/>
        <v>2.4599598660926029E-3</v>
      </c>
      <c r="T2262" s="13">
        <f t="shared" si="2975"/>
        <v>6.5229123637873601E-3</v>
      </c>
      <c r="U2262" s="13">
        <f t="shared" si="2976"/>
        <v>2.3060500977164385E-2</v>
      </c>
      <c r="V2262" s="13">
        <f t="shared" si="2977"/>
        <v>4.3983649874301775E-5</v>
      </c>
      <c r="W2262" s="13">
        <f t="shared" si="2978"/>
        <v>6.1502546060300913E-4</v>
      </c>
      <c r="X2262" s="13">
        <f t="shared" si="2979"/>
        <v>4.6388418710260627E-4</v>
      </c>
      <c r="Y2262" s="13">
        <f t="shared" si="2980"/>
        <v>1.7494278922441814E-4</v>
      </c>
      <c r="Z2262" s="13">
        <f t="shared" si="2981"/>
        <v>2.7175320657383557E-2</v>
      </c>
      <c r="AA2262" s="13">
        <f t="shared" si="2982"/>
        <v>5.7978097034022862E-3</v>
      </c>
      <c r="AB2262" s="13">
        <f t="shared" si="2983"/>
        <v>6.1847655416225218E-4</v>
      </c>
      <c r="AC2262" s="13">
        <f t="shared" si="2984"/>
        <v>4.4236120846867189E-7</v>
      </c>
      <c r="AD2262" s="13">
        <f t="shared" si="2985"/>
        <v>3.28036661303825E-5</v>
      </c>
      <c r="AE2262" s="13">
        <f t="shared" si="2986"/>
        <v>2.4742230967085482E-5</v>
      </c>
      <c r="AF2262" s="13">
        <f t="shared" si="2987"/>
        <v>9.3309386639197804E-6</v>
      </c>
      <c r="AG2262" s="13">
        <f t="shared" si="2988"/>
        <v>2.3459597335329832E-6</v>
      </c>
      <c r="AH2262" s="13">
        <f t="shared" si="2989"/>
        <v>5.1242600265861884E-3</v>
      </c>
      <c r="AI2262" s="13">
        <f t="shared" si="2990"/>
        <v>1.0932523990963754E-3</v>
      </c>
      <c r="AJ2262" s="13">
        <f t="shared" si="2991"/>
        <v>1.1662179533522131E-4</v>
      </c>
      <c r="AK2262" s="13">
        <f t="shared" si="2992"/>
        <v>8.2936890318904227E-6</v>
      </c>
      <c r="AL2262" s="13">
        <f t="shared" si="2993"/>
        <v>2.8473626259517193E-9</v>
      </c>
      <c r="AM2262" s="13">
        <f t="shared" si="2994"/>
        <v>1.3997215797063725E-6</v>
      </c>
      <c r="AN2262" s="13">
        <f t="shared" si="2995"/>
        <v>1.0557428086561553E-6</v>
      </c>
      <c r="AO2262" s="13">
        <f t="shared" si="2996"/>
        <v>3.9814806536847201E-7</v>
      </c>
      <c r="AP2262" s="13">
        <f t="shared" si="2997"/>
        <v>1.001013255986958E-7</v>
      </c>
      <c r="AQ2262" s="13">
        <f t="shared" si="2998"/>
        <v>1.8875406396881578E-8</v>
      </c>
      <c r="AR2262" s="13">
        <f t="shared" si="2999"/>
        <v>7.7299668036659626E-4</v>
      </c>
      <c r="AS2262" s="13">
        <f t="shared" si="3000"/>
        <v>1.6491756291050534E-4</v>
      </c>
      <c r="AT2262" s="13">
        <f t="shared" si="3001"/>
        <v>1.7592444603670117E-5</v>
      </c>
      <c r="AU2262" s="13">
        <f t="shared" si="3002"/>
        <v>1.2511063170842225E-6</v>
      </c>
      <c r="AV2262" s="13">
        <f t="shared" si="3003"/>
        <v>6.6730365729906981E-8</v>
      </c>
      <c r="AW2262" s="13">
        <f t="shared" si="3004"/>
        <v>1.2727585776019157E-11</v>
      </c>
      <c r="AX2262" s="13">
        <f t="shared" si="3005"/>
        <v>4.9771380555162174E-8</v>
      </c>
      <c r="AY2262" s="13">
        <f t="shared" si="3006"/>
        <v>3.7540163600981344E-8</v>
      </c>
      <c r="AZ2262" s="13">
        <f t="shared" si="3007"/>
        <v>1.4157371841700689E-8</v>
      </c>
      <c r="BA2262" s="13">
        <f t="shared" si="3008"/>
        <v>3.5594087014747789E-9</v>
      </c>
      <c r="BB2262" s="13">
        <f t="shared" si="3009"/>
        <v>6.7117278788372343E-10</v>
      </c>
      <c r="BC2262" s="13">
        <f t="shared" si="3010"/>
        <v>1.0124668426167846E-10</v>
      </c>
      <c r="BD2262" s="13">
        <f t="shared" si="3011"/>
        <v>9.7172382737157083E-5</v>
      </c>
      <c r="BE2262" s="13">
        <f t="shared" si="3012"/>
        <v>2.0731567094982463E-5</v>
      </c>
      <c r="BF2262" s="13">
        <f t="shared" si="3013"/>
        <v>2.2115227707049535E-6</v>
      </c>
      <c r="BG2262" s="13">
        <f t="shared" si="3014"/>
        <v>1.5727490812887667E-7</v>
      </c>
      <c r="BH2262" s="13">
        <f t="shared" si="3015"/>
        <v>8.3885853634219592E-9</v>
      </c>
      <c r="BI2262" s="13">
        <f t="shared" si="3016"/>
        <v>3.5793816184209005E-10</v>
      </c>
      <c r="BJ2262" s="14">
        <f t="shared" si="3017"/>
        <v>9.7568300797189894E-2</v>
      </c>
      <c r="BK2262" s="14">
        <f t="shared" si="3018"/>
        <v>0.44364622329680109</v>
      </c>
      <c r="BL2262" s="14">
        <f t="shared" si="3019"/>
        <v>0.43159589648026597</v>
      </c>
      <c r="BM2262" s="14">
        <f t="shared" si="3020"/>
        <v>7.442509654416804E-2</v>
      </c>
      <c r="BN2262" s="14">
        <f t="shared" si="3021"/>
        <v>0.92556060716003641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1.2153</v>
      </c>
      <c r="F2263" s="10">
        <f>VLOOKUP(B2263,home!$B$2:$E$405,3,FALSE)</f>
        <v>0.45710000000000001</v>
      </c>
      <c r="G2263" s="10">
        <f>VLOOKUP(C2263,away!$B$2:$E$405,4,FALSE)</f>
        <v>1.0971</v>
      </c>
      <c r="H2263" s="10">
        <f>VLOOKUP(A2263,away!$A$2:$E$405,3,FALSE)</f>
        <v>0.91669999999999996</v>
      </c>
      <c r="I2263" s="10">
        <f>VLOOKUP(C2263,away!$B$2:$E$405,3,FALSE)</f>
        <v>1.2121</v>
      </c>
      <c r="J2263" s="10">
        <f>VLOOKUP(B2263,home!$B$2:$E$405,4,FALSE)</f>
        <v>1.0909</v>
      </c>
      <c r="K2263" s="12">
        <f t="shared" si="2966"/>
        <v>0.60945400347299994</v>
      </c>
      <c r="L2263" s="12">
        <f t="shared" si="2967"/>
        <v>1.2121339751629998</v>
      </c>
      <c r="M2263" s="13">
        <f t="shared" si="2968"/>
        <v>0.16176866168305953</v>
      </c>
      <c r="N2263" s="13">
        <f t="shared" si="2969"/>
        <v>9.8590558499209932E-2</v>
      </c>
      <c r="O2263" s="13">
        <f t="shared" si="2970"/>
        <v>0.1960852909426854</v>
      </c>
      <c r="P2263" s="13">
        <f t="shared" si="2971"/>
        <v>0.11950496558718759</v>
      </c>
      <c r="Q2263" s="13">
        <f t="shared" si="2972"/>
        <v>3.0043205290991241E-2</v>
      </c>
      <c r="R2263" s="13">
        <f t="shared" si="2973"/>
        <v>0.11884082159067534</v>
      </c>
      <c r="S2263" s="13">
        <f t="shared" si="2974"/>
        <v>2.2070771698623828E-2</v>
      </c>
      <c r="T2263" s="13">
        <f t="shared" si="2975"/>
        <v>3.6416389856007279E-2</v>
      </c>
      <c r="U2263" s="13">
        <f t="shared" si="2976"/>
        <v>7.2428014494457613E-2</v>
      </c>
      <c r="V2263" s="13">
        <f t="shared" si="2977"/>
        <v>1.811617751536993E-3</v>
      </c>
      <c r="W2263" s="13">
        <f t="shared" si="2978"/>
        <v>6.1033172472519425E-3</v>
      </c>
      <c r="X2263" s="13">
        <f t="shared" si="2979"/>
        <v>7.3980381965923934E-3</v>
      </c>
      <c r="Y2263" s="13">
        <f t="shared" si="2980"/>
        <v>4.4837067238216255E-3</v>
      </c>
      <c r="Z2263" s="13">
        <f t="shared" si="2981"/>
        <v>4.8016999162114063E-2</v>
      </c>
      <c r="AA2263" s="13">
        <f t="shared" si="2982"/>
        <v>2.9264152374110099E-2</v>
      </c>
      <c r="AB2263" s="13">
        <f t="shared" si="2983"/>
        <v>8.9175774113226473E-3</v>
      </c>
      <c r="AC2263" s="13">
        <f t="shared" si="2984"/>
        <v>8.3644645230611955E-5</v>
      </c>
      <c r="AD2263" s="13">
        <f t="shared" si="2985"/>
        <v>9.2992278270087624E-4</v>
      </c>
      <c r="AE2263" s="13">
        <f t="shared" si="2986"/>
        <v>1.1271909991898514E-3</v>
      </c>
      <c r="AF2263" s="13">
        <f t="shared" si="2987"/>
        <v>6.8315325330797435E-4</v>
      </c>
      <c r="AG2263" s="13">
        <f t="shared" si="2988"/>
        <v>2.7602442285924365E-4</v>
      </c>
      <c r="AH2263" s="13">
        <f t="shared" si="2989"/>
        <v>1.4550759017442938E-2</v>
      </c>
      <c r="AI2263" s="13">
        <f t="shared" si="2990"/>
        <v>8.8680183367514532E-3</v>
      </c>
      <c r="AJ2263" s="13">
        <f t="shared" si="2991"/>
        <v>2.7023246391025737E-3</v>
      </c>
      <c r="AK2263" s="13">
        <f t="shared" si="2992"/>
        <v>5.489808566615978E-4</v>
      </c>
      <c r="AL2263" s="13">
        <f t="shared" si="2993"/>
        <v>2.4716654872056912E-6</v>
      </c>
      <c r="AM2263" s="13">
        <f t="shared" si="2994"/>
        <v>1.1334903256756037E-4</v>
      </c>
      <c r="AN2263" s="13">
        <f t="shared" si="2995"/>
        <v>1.3739421342699726E-4</v>
      </c>
      <c r="AO2263" s="13">
        <f t="shared" si="2996"/>
        <v>8.3270097042829915E-5</v>
      </c>
      <c r="AP2263" s="13">
        <f t="shared" si="2997"/>
        <v>3.3644837913578066E-5</v>
      </c>
      <c r="AQ2263" s="13">
        <f t="shared" si="2998"/>
        <v>1.0195512780975049E-5</v>
      </c>
      <c r="AR2263" s="13">
        <f t="shared" si="2999"/>
        <v>3.5274938738903945E-3</v>
      </c>
      <c r="AS2263" s="13">
        <f t="shared" si="3000"/>
        <v>2.1498452636689825E-3</v>
      </c>
      <c r="AT2263" s="13">
        <f t="shared" si="3001"/>
        <v>6.5511590139526426E-4</v>
      </c>
      <c r="AU2263" s="13">
        <f t="shared" si="3002"/>
        <v>1.3308766961472228E-4</v>
      </c>
      <c r="AV2263" s="13">
        <f t="shared" si="3003"/>
        <v>2.0277703264896102E-5</v>
      </c>
      <c r="AW2263" s="13">
        <f t="shared" si="3004"/>
        <v>5.0719942347579475E-8</v>
      </c>
      <c r="AX2263" s="13">
        <f t="shared" si="3005"/>
        <v>1.1513503614681848E-5</v>
      </c>
      <c r="AY2263" s="13">
        <f t="shared" si="3006"/>
        <v>1.3955908904517873E-5</v>
      </c>
      <c r="AZ2263" s="13">
        <f t="shared" si="3007"/>
        <v>8.4582156687229802E-6</v>
      </c>
      <c r="BA2263" s="13">
        <f t="shared" si="3008"/>
        <v>3.4174968604383865E-6</v>
      </c>
      <c r="BB2263" s="13">
        <f t="shared" si="3009"/>
        <v>1.0356160136375632E-6</v>
      </c>
      <c r="BC2263" s="13">
        <f t="shared" si="3010"/>
        <v>2.5106107107059177E-7</v>
      </c>
      <c r="BD2263" s="13">
        <f t="shared" si="3011"/>
        <v>7.1263252862031553E-4</v>
      </c>
      <c r="BE2263" s="13">
        <f t="shared" si="3012"/>
        <v>4.3431674757273854E-4</v>
      </c>
      <c r="BF2263" s="13">
        <f t="shared" si="3013"/>
        <v>1.3234804029178891E-4</v>
      </c>
      <c r="BG2263" s="13">
        <f t="shared" si="3014"/>
        <v>2.688668100254555E-5</v>
      </c>
      <c r="BH2263" s="13">
        <f t="shared" si="3015"/>
        <v>4.0965488442757086E-6</v>
      </c>
      <c r="BI2263" s="13">
        <f t="shared" si="3016"/>
        <v>4.993316187133045E-7</v>
      </c>
      <c r="BJ2263" s="14">
        <f t="shared" si="3017"/>
        <v>0.18646799276779735</v>
      </c>
      <c r="BK2263" s="14">
        <f t="shared" si="3018"/>
        <v>0.30525608894003026</v>
      </c>
      <c r="BL2263" s="14">
        <f t="shared" si="3019"/>
        <v>0.46000253995299428</v>
      </c>
      <c r="BM2263" s="14">
        <f t="shared" si="3020"/>
        <v>0.27489621204016473</v>
      </c>
      <c r="BN2263" s="14">
        <f t="shared" si="3021"/>
        <v>0.72483350359380905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1.2153</v>
      </c>
      <c r="F2264" s="10">
        <f>VLOOKUP(B2264,home!$B$2:$E$405,3,FALSE)</f>
        <v>2.3771</v>
      </c>
      <c r="G2264" s="10">
        <f>VLOOKUP(C2264,away!$B$2:$E$405,4,FALSE)</f>
        <v>0.54859999999999998</v>
      </c>
      <c r="H2264" s="10">
        <f>VLOOKUP(A2264,away!$A$2:$E$405,3,FALSE)</f>
        <v>0.91669999999999996</v>
      </c>
      <c r="I2264" s="10">
        <f>VLOOKUP(C2264,away!$B$2:$E$405,3,FALSE)</f>
        <v>1.0909</v>
      </c>
      <c r="J2264" s="10">
        <f>VLOOKUP(B2264,home!$B$2:$E$405,4,FALSE)</f>
        <v>0.96970000000000001</v>
      </c>
      <c r="K2264" s="12">
        <f t="shared" si="2966"/>
        <v>1.584844851018</v>
      </c>
      <c r="L2264" s="12">
        <f t="shared" si="2967"/>
        <v>0.96972718069099995</v>
      </c>
      <c r="M2264" s="13">
        <f t="shared" si="2968"/>
        <v>7.7725488995031858E-2</v>
      </c>
      <c r="N2264" s="13">
        <f t="shared" si="2969"/>
        <v>0.12318284102663246</v>
      </c>
      <c r="O2264" s="13">
        <f t="shared" si="2970"/>
        <v>7.5372519310981587E-2</v>
      </c>
      <c r="P2264" s="13">
        <f t="shared" si="2971"/>
        <v>0.11945374913826393</v>
      </c>
      <c r="Q2264" s="13">
        <f t="shared" si="2972"/>
        <v>9.761284566741367E-2</v>
      </c>
      <c r="R2264" s="13">
        <f t="shared" si="2973"/>
        <v>3.6545390326508054E-2</v>
      </c>
      <c r="S2264" s="13">
        <f t="shared" si="2974"/>
        <v>4.5896135127883743E-2</v>
      </c>
      <c r="T2264" s="13">
        <f t="shared" si="2975"/>
        <v>9.4657829628286727E-2</v>
      </c>
      <c r="U2264" s="13">
        <f t="shared" si="2976"/>
        <v>5.791877368740931E-2</v>
      </c>
      <c r="V2264" s="13">
        <f t="shared" si="2977"/>
        <v>7.8373623817600269E-3</v>
      </c>
      <c r="W2264" s="13">
        <f t="shared" si="2978"/>
        <v>5.1567071949738426E-2</v>
      </c>
      <c r="X2264" s="13">
        <f t="shared" si="2979"/>
        <v>5.0005991298309786E-2</v>
      </c>
      <c r="Y2264" s="13">
        <f t="shared" si="2980"/>
        <v>2.4246084479684307E-2</v>
      </c>
      <c r="Z2264" s="13">
        <f t="shared" si="2981"/>
        <v>1.1813019442858935E-2</v>
      </c>
      <c r="AA2264" s="13">
        <f t="shared" si="2982"/>
        <v>1.8721803038990504E-2</v>
      </c>
      <c r="AB2264" s="13">
        <f t="shared" si="2983"/>
        <v>1.4835576574058625E-2</v>
      </c>
      <c r="AC2264" s="13">
        <f t="shared" si="2984"/>
        <v>7.5281153901478651E-4</v>
      </c>
      <c r="AD2264" s="13">
        <f t="shared" si="2985"/>
        <v>2.0431452115404414E-2</v>
      </c>
      <c r="AE2264" s="13">
        <f t="shared" si="2986"/>
        <v>1.9812934457294287E-2</v>
      </c>
      <c r="AF2264" s="13">
        <f t="shared" si="2987"/>
        <v>9.6065705362437769E-3</v>
      </c>
      <c r="AG2264" s="13">
        <f t="shared" si="2988"/>
        <v>3.1052508540736355E-3</v>
      </c>
      <c r="AH2264" s="13">
        <f t="shared" si="2989"/>
        <v>2.8638515099428902E-3</v>
      </c>
      <c r="AI2264" s="13">
        <f t="shared" si="2990"/>
        <v>4.5387603196131139E-3</v>
      </c>
      <c r="AJ2264" s="13">
        <f t="shared" si="2991"/>
        <v>3.5966154612718281E-3</v>
      </c>
      <c r="AK2264" s="13">
        <f t="shared" si="2992"/>
        <v>1.9000258316294624E-3</v>
      </c>
      <c r="AL2264" s="13">
        <f t="shared" si="2993"/>
        <v>4.6278852352082672E-5</v>
      </c>
      <c r="AM2264" s="13">
        <f t="shared" si="2994"/>
        <v>6.4761363367838963E-3</v>
      </c>
      <c r="AN2264" s="13">
        <f t="shared" si="2995"/>
        <v>6.2800854316399871E-3</v>
      </c>
      <c r="AO2264" s="13">
        <f t="shared" si="2996"/>
        <v>3.0449847700614327E-3</v>
      </c>
      <c r="AP2264" s="13">
        <f t="shared" si="2997"/>
        <v>9.8426816543956889E-4</v>
      </c>
      <c r="AQ2264" s="13">
        <f t="shared" si="2998"/>
        <v>2.3861789827890392E-4</v>
      </c>
      <c r="AR2264" s="13">
        <f t="shared" si="2999"/>
        <v>5.554309301309165E-4</v>
      </c>
      <c r="AS2264" s="13">
        <f t="shared" si="3000"/>
        <v>8.8027184971412151E-4</v>
      </c>
      <c r="AT2264" s="13">
        <f t="shared" si="3001"/>
        <v>6.9754715425775823E-4</v>
      </c>
      <c r="AU2264" s="13">
        <f t="shared" si="3002"/>
        <v>3.6850133858922233E-4</v>
      </c>
      <c r="AV2264" s="13">
        <f t="shared" si="3003"/>
        <v>1.4600436226409237E-4</v>
      </c>
      <c r="AW2264" s="13">
        <f t="shared" si="3004"/>
        <v>1.9756790821526177E-6</v>
      </c>
      <c r="AX2264" s="13">
        <f t="shared" si="3005"/>
        <v>1.7106118879737576E-3</v>
      </c>
      <c r="AY2264" s="13">
        <f t="shared" si="3006"/>
        <v>1.6588268433813003E-3</v>
      </c>
      <c r="AZ2264" s="13">
        <f t="shared" si="3007"/>
        <v>8.0430473904334946E-4</v>
      </c>
      <c r="BA2264" s="13">
        <f t="shared" si="3008"/>
        <v>2.5998538900297264E-4</v>
      </c>
      <c r="BB2264" s="13">
        <f t="shared" si="3009"/>
        <v>6.3028724574676375E-5</v>
      </c>
      <c r="BC2264" s="13">
        <f t="shared" si="3010"/>
        <v>1.2224133476870097E-5</v>
      </c>
      <c r="BD2264" s="13">
        <f t="shared" si="3011"/>
        <v>8.9769411657405538E-5</v>
      </c>
      <c r="BE2264" s="13">
        <f t="shared" si="3012"/>
        <v>1.422705898441544E-4</v>
      </c>
      <c r="BF2264" s="13">
        <f t="shared" si="3013"/>
        <v>1.1273840588290094E-4</v>
      </c>
      <c r="BG2264" s="13">
        <f t="shared" si="3014"/>
        <v>5.955762735849767E-5</v>
      </c>
      <c r="BH2264" s="13">
        <f t="shared" si="3015"/>
        <v>2.3597399764490941E-5</v>
      </c>
      <c r="BI2264" s="13">
        <f t="shared" si="3016"/>
        <v>7.4796435028333601E-6</v>
      </c>
      <c r="BJ2264" s="14">
        <f t="shared" si="3017"/>
        <v>0.51576194633273809</v>
      </c>
      <c r="BK2264" s="14">
        <f t="shared" si="3018"/>
        <v>0.25337065287768779</v>
      </c>
      <c r="BL2264" s="14">
        <f t="shared" si="3019"/>
        <v>0.21937648477337177</v>
      </c>
      <c r="BM2264" s="14">
        <f t="shared" si="3020"/>
        <v>0.46877241779752593</v>
      </c>
      <c r="BN2264" s="14">
        <f t="shared" si="3021"/>
        <v>0.5298928344648316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1.7722</v>
      </c>
      <c r="F2265" s="10">
        <f>VLOOKUP(B2265,home!$B$2:$E$405,3,FALSE)</f>
        <v>1.3401000000000001</v>
      </c>
      <c r="G2265" s="10">
        <f>VLOOKUP(C2265,away!$B$2:$E$405,4,FALSE)</f>
        <v>0.98750000000000004</v>
      </c>
      <c r="H2265" s="10">
        <f>VLOOKUP(A2265,away!$A$2:$E$405,3,FALSE)</f>
        <v>1.5063</v>
      </c>
      <c r="I2265" s="10">
        <f>VLOOKUP(C2265,away!$B$2:$E$405,3,FALSE)</f>
        <v>0.66390000000000005</v>
      </c>
      <c r="J2265" s="10">
        <f>VLOOKUP(B2265,home!$B$2:$E$405,4,FALSE)</f>
        <v>0.58089999999999997</v>
      </c>
      <c r="K2265" s="12">
        <f t="shared" si="2966"/>
        <v>2.3452386547500002</v>
      </c>
      <c r="L2265" s="12">
        <f t="shared" si="2967"/>
        <v>0.58091891991300004</v>
      </c>
      <c r="M2265" s="13">
        <f t="shared" si="2968"/>
        <v>5.3602606965987593E-2</v>
      </c>
      <c r="N2265" s="13">
        <f t="shared" si="2969"/>
        <v>0.12571090585200573</v>
      </c>
      <c r="O2265" s="13">
        <f t="shared" si="2970"/>
        <v>3.1138768543202567E-2</v>
      </c>
      <c r="P2265" s="13">
        <f t="shared" si="2971"/>
        <v>7.3027843648832011E-2</v>
      </c>
      <c r="Q2265" s="13">
        <f t="shared" si="2972"/>
        <v>0.14741103786388093</v>
      </c>
      <c r="R2265" s="13">
        <f t="shared" si="2973"/>
        <v>9.0445498947690686E-3</v>
      </c>
      <c r="S2265" s="13">
        <f t="shared" si="2974"/>
        <v>2.487316499075427E-2</v>
      </c>
      <c r="T2265" s="13">
        <f t="shared" si="2975"/>
        <v>8.5633860899140074E-2</v>
      </c>
      <c r="U2265" s="13">
        <f t="shared" si="2976"/>
        <v>2.1211628028027465E-2</v>
      </c>
      <c r="V2265" s="13">
        <f t="shared" si="2977"/>
        <v>3.7652264959363827E-3</v>
      </c>
      <c r="W2265" s="13">
        <f t="shared" si="2978"/>
        <v>0.1152380213783965</v>
      </c>
      <c r="X2265" s="13">
        <f t="shared" si="2979"/>
        <v>6.6943946912049315E-2</v>
      </c>
      <c r="Y2265" s="13">
        <f t="shared" si="2980"/>
        <v>1.944450266743045E-2</v>
      </c>
      <c r="Z2265" s="13">
        <f t="shared" si="2981"/>
        <v>1.7513833853228288E-3</v>
      </c>
      <c r="AA2265" s="13">
        <f t="shared" si="2982"/>
        <v>4.1074120145460124E-3</v>
      </c>
      <c r="AB2265" s="13">
        <f t="shared" si="2983"/>
        <v>4.8164307137489393E-3</v>
      </c>
      <c r="AC2265" s="13">
        <f t="shared" si="2984"/>
        <v>3.2060750797782548E-4</v>
      </c>
      <c r="AD2265" s="13">
        <f t="shared" si="2985"/>
        <v>6.7565165558380602E-2</v>
      </c>
      <c r="AE2265" s="13">
        <f t="shared" si="2986"/>
        <v>3.9249882999917496E-2</v>
      </c>
      <c r="AF2265" s="13">
        <f t="shared" si="2987"/>
        <v>1.1400499819511847E-2</v>
      </c>
      <c r="AG2265" s="13">
        <f t="shared" si="2988"/>
        <v>2.2075886805397252E-3</v>
      </c>
      <c r="AH2265" s="13">
        <f t="shared" si="2989"/>
        <v>2.5435293613882781E-4</v>
      </c>
      <c r="AI2265" s="13">
        <f t="shared" si="2990"/>
        <v>5.9651833778193728E-4</v>
      </c>
      <c r="AJ2265" s="13">
        <f t="shared" si="2991"/>
        <v>6.9948893201670845E-4</v>
      </c>
      <c r="AK2265" s="13">
        <f t="shared" si="2992"/>
        <v>5.4682282731179327E-4</v>
      </c>
      <c r="AL2265" s="13">
        <f t="shared" si="2993"/>
        <v>1.7471743477031028E-5</v>
      </c>
      <c r="AM2265" s="13">
        <f t="shared" si="2994"/>
        <v>3.1691287596419496E-2</v>
      </c>
      <c r="AN2265" s="13">
        <f t="shared" si="2995"/>
        <v>1.8410068561164269E-2</v>
      </c>
      <c r="AO2265" s="13">
        <f t="shared" si="2996"/>
        <v>5.3473785720379134E-3</v>
      </c>
      <c r="AP2265" s="13">
        <f t="shared" si="2997"/>
        <v>1.0354644614780618E-3</v>
      </c>
      <c r="AQ2265" s="13">
        <f t="shared" si="2998"/>
        <v>1.5038022414253299E-4</v>
      </c>
      <c r="AR2265" s="13">
        <f t="shared" si="2999"/>
        <v>2.9551686587693633E-5</v>
      </c>
      <c r="AS2265" s="13">
        <f t="shared" si="3000"/>
        <v>6.9305757698516249E-5</v>
      </c>
      <c r="AT2265" s="13">
        <f t="shared" si="3001"/>
        <v>8.1269270975648858E-5</v>
      </c>
      <c r="AU2265" s="13">
        <f t="shared" si="3002"/>
        <v>6.3531945245147995E-5</v>
      </c>
      <c r="AV2265" s="13">
        <f t="shared" si="3003"/>
        <v>3.7249393450095395E-5</v>
      </c>
      <c r="AW2265" s="13">
        <f t="shared" si="3004"/>
        <v>6.6120527377973574E-7</v>
      </c>
      <c r="AX2265" s="13">
        <f t="shared" si="3005"/>
        <v>1.2387272114987044E-2</v>
      </c>
      <c r="AY2265" s="13">
        <f t="shared" si="3006"/>
        <v>7.196000737706698E-3</v>
      </c>
      <c r="AZ2265" s="13">
        <f t="shared" si="3007"/>
        <v>2.0901464881208634E-3</v>
      </c>
      <c r="BA2265" s="13">
        <f t="shared" si="3008"/>
        <v>4.0473521344637405E-4</v>
      </c>
      <c r="BB2265" s="13">
        <f t="shared" si="3009"/>
        <v>5.877958576150629E-5</v>
      </c>
      <c r="BC2265" s="13">
        <f t="shared" si="3010"/>
        <v>6.8292346947015597E-6</v>
      </c>
      <c r="BD2265" s="13">
        <f t="shared" si="3011"/>
        <v>2.8611889756884105E-6</v>
      </c>
      <c r="BE2265" s="13">
        <f t="shared" si="3012"/>
        <v>6.7101709843290201E-6</v>
      </c>
      <c r="BF2265" s="13">
        <f t="shared" si="3013"/>
        <v>7.8684761862151387E-6</v>
      </c>
      <c r="BG2265" s="13">
        <f t="shared" si="3014"/>
        <v>6.1511515019638682E-6</v>
      </c>
      <c r="BH2265" s="13">
        <f t="shared" si="3015"/>
        <v>3.6064795684072968E-6</v>
      </c>
      <c r="BI2265" s="13">
        <f t="shared" si="3016"/>
        <v>1.691611058278977E-6</v>
      </c>
      <c r="BJ2265" s="14">
        <f t="shared" si="3017"/>
        <v>0.75958375542121226</v>
      </c>
      <c r="BK2265" s="14">
        <f t="shared" si="3018"/>
        <v>0.16280292209067179</v>
      </c>
      <c r="BL2265" s="14">
        <f t="shared" si="3019"/>
        <v>7.2725769359775316E-2</v>
      </c>
      <c r="BM2265" s="14">
        <f t="shared" si="3020"/>
        <v>0.54973277795587094</v>
      </c>
      <c r="BN2265" s="14">
        <f t="shared" si="3021"/>
        <v>0.43993571276867788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1.7722</v>
      </c>
      <c r="F2266" s="10">
        <f>VLOOKUP(B2266,home!$B$2:$E$405,3,FALSE)</f>
        <v>0.91690000000000005</v>
      </c>
      <c r="G2266" s="10">
        <f>VLOOKUP(C2266,away!$B$2:$E$405,4,FALSE)</f>
        <v>1.4107000000000001</v>
      </c>
      <c r="H2266" s="10">
        <f>VLOOKUP(A2266,away!$A$2:$E$405,3,FALSE)</f>
        <v>1.5063</v>
      </c>
      <c r="I2266" s="10">
        <f>VLOOKUP(C2266,away!$B$2:$E$405,3,FALSE)</f>
        <v>0.74690000000000001</v>
      </c>
      <c r="J2266" s="10">
        <f>VLOOKUP(B2266,home!$B$2:$E$405,4,FALSE)</f>
        <v>0.58089999999999997</v>
      </c>
      <c r="K2266" s="12">
        <f t="shared" ref="K2266:K2275" si="3022">E2266*F2266*G2266</f>
        <v>2.2922890049260003</v>
      </c>
      <c r="L2266" s="12">
        <f t="shared" ref="L2266:L2275" si="3023">H2266*I2266*J2266</f>
        <v>0.65354472252299989</v>
      </c>
      <c r="M2266" s="13">
        <f t="shared" ref="M2266:M2275" si="3024">_xlfn.POISSON.DIST(0,K2266,FALSE) * _xlfn.POISSON.DIST(0,L2266,FALSE)</f>
        <v>5.255822231193568E-2</v>
      </c>
      <c r="N2266" s="13">
        <f t="shared" ref="N2266:N2275" si="3025">_xlfn.POISSON.DIST(1,K2266,FALSE) * _xlfn.POISSON.DIST(0,L2266,FALSE)</f>
        <v>0.12047863512410655</v>
      </c>
      <c r="O2266" s="13">
        <f t="shared" ref="O2266:O2275" si="3026">_xlfn.POISSON.DIST(0,K2266,FALSE) * _xlfn.POISSON.DIST(1,L2266,FALSE)</f>
        <v>3.4349148817156144E-2</v>
      </c>
      <c r="P2266" s="13">
        <f t="shared" ref="P2266:P2275" si="3027">_xlfn.POISSON.DIST(1,K2266,FALSE) * _xlfn.POISSON.DIST(1,L2266,FALSE)</f>
        <v>7.8738176162133952E-2</v>
      </c>
      <c r="Q2266" s="13">
        <f t="shared" ref="Q2266:Q2275" si="3028">_xlfn.POISSON.DIST(2,K2266,FALSE) * _xlfn.POISSON.DIST(0,L2266,FALSE)</f>
        <v>0.13808592531174047</v>
      </c>
      <c r="R2266" s="13">
        <f t="shared" ref="R2266:R2275" si="3029">_xlfn.POISSON.DIST(0,K2266,FALSE) * _xlfn.POISSON.DIST(2,L2266,FALSE)</f>
        <v>1.1224352466304769E-2</v>
      </c>
      <c r="S2266" s="13">
        <f t="shared" ref="S2266:S2275" si="3030">_xlfn.POISSON.DIST(2,K2266,FALSE) * _xlfn.POISSON.DIST(2,L2266,FALSE)</f>
        <v>2.9489678839134385E-2</v>
      </c>
      <c r="T2266" s="13">
        <f t="shared" ref="T2266:T2275" si="3031">_xlfn.POISSON.DIST(2,K2266,FALSE) * _xlfn.POISSON.DIST(1,L2266,FALSE)</f>
        <v>9.0245327742193099E-2</v>
      </c>
      <c r="U2266" s="13">
        <f t="shared" ref="U2266:U2275" si="3032">_xlfn.POISSON.DIST(1,K2266,FALSE) * _xlfn.POISSON.DIST(2,L2266,FALSE)</f>
        <v>2.5729459745924457E-2</v>
      </c>
      <c r="V2266" s="13">
        <f t="shared" ref="V2266:V2275" si="3033">_xlfn.POISSON.DIST(3,K2266,FALSE) * _xlfn.POISSON.DIST(3,L2266,FALSE)</f>
        <v>4.9087647211073383E-3</v>
      </c>
      <c r="W2266" s="13">
        <f t="shared" ref="W2266:W2275" si="3034">_xlfn.POISSON.DIST(3,K2266,FALSE) * _xlfn.POISSON.DIST(0,L2266,FALSE)</f>
        <v>0.10551094944237852</v>
      </c>
      <c r="X2266" s="13">
        <f t="shared" ref="X2266:X2275" si="3035">_xlfn.POISSON.DIST(3,K2266,FALSE) * _xlfn.POISSON.DIST(1,L2266,FALSE)</f>
        <v>6.8956124176457523E-2</v>
      </c>
      <c r="Y2266" s="13">
        <f t="shared" ref="Y2266:Y2275" si="3036">_xlfn.POISSON.DIST(3,K2266,FALSE) * _xlfn.POISSON.DIST(2,L2266,FALSE)</f>
        <v>2.2532955520582227E-2</v>
      </c>
      <c r="Z2266" s="13">
        <f t="shared" ref="Z2266:Z2275" si="3037">_xlfn.POISSON.DIST(0,K2266,FALSE) * _xlfn.POISSON.DIST(3,L2266,FALSE)</f>
        <v>2.4452054393638337E-3</v>
      </c>
      <c r="AA2266" s="13">
        <f t="shared" ref="AA2266:AA2275" si="3038">_xlfn.POISSON.DIST(1,K2266,FALSE) * _xlfn.POISSON.DIST(3,L2266,FALSE)</f>
        <v>5.6051175434389663E-3</v>
      </c>
      <c r="AB2266" s="13">
        <f t="shared" ref="AB2266:AB2275" si="3039">_xlfn.POISSON.DIST(2,K2266,FALSE) * _xlfn.POISSON.DIST(3,L2266,FALSE)</f>
        <v>6.4242746580714886E-3</v>
      </c>
      <c r="AC2266" s="13">
        <f t="shared" ref="AC2266:AC2275" si="3040">_xlfn.POISSON.DIST(4,K2266,FALSE) * _xlfn.POISSON.DIST(4,L2266,FALSE)</f>
        <v>4.596178822590764E-4</v>
      </c>
      <c r="AD2266" s="13">
        <f t="shared" ref="AD2266:AD2275" si="3041">_xlfn.POISSON.DIST(4,K2266,FALSE) * _xlfn.POISSON.DIST(0,L2266,FALSE)</f>
        <v>6.0465397326516845E-2</v>
      </c>
      <c r="AE2266" s="13">
        <f t="shared" ref="AE2266:AE2275" si="3042">_xlfn.POISSON.DIST(4,K2266,FALSE) * _xlfn.POISSON.DIST(1,L2266,FALSE)</f>
        <v>3.9516841318001393E-2</v>
      </c>
      <c r="AF2266" s="13">
        <f t="shared" ref="AF2266:AF2275" si="3043">_xlfn.POISSON.DIST(4,K2266,FALSE) * _xlfn.POISSON.DIST(2,L2266,FALSE)</f>
        <v>1.2913011547079316E-2</v>
      </c>
      <c r="AG2266" s="13">
        <f t="shared" ref="AG2266:AG2275" si="3044">_xlfn.POISSON.DIST(4,K2266,FALSE) * _xlfn.POISSON.DIST(3,L2266,FALSE)</f>
        <v>2.8130768494907489E-3</v>
      </c>
      <c r="AH2266" s="13">
        <f t="shared" ref="AH2266:AH2275" si="3045">_xlfn.POISSON.DIST(0,K2266,FALSE) * _xlfn.POISSON.DIST(4,L2266,FALSE)</f>
        <v>3.9951277759519156E-4</v>
      </c>
      <c r="AI2266" s="13">
        <f t="shared" ref="AI2266:AI2275" si="3046">_xlfn.POISSON.DIST(1,K2266,FALSE) * _xlfn.POISSON.DIST(4,L2266,FALSE)</f>
        <v>9.1579874740890419E-4</v>
      </c>
      <c r="AJ2266" s="13">
        <f t="shared" ref="AJ2266:AJ2275" si="3047">_xlfn.POISSON.DIST(2,K2266,FALSE) * _xlfn.POISSON.DIST(4,L2266,FALSE)</f>
        <v>1.0496376997052173E-3</v>
      </c>
      <c r="AK2266" s="13">
        <f t="shared" ref="AK2266:AK2275" si="3048">_xlfn.POISSON.DIST(3,K2266,FALSE) * _xlfn.POISSON.DIST(4,L2266,FALSE)</f>
        <v>8.0202431939669619E-4</v>
      </c>
      <c r="AL2266" s="13">
        <f t="shared" ref="AL2266:AL2275" si="3049">_xlfn.POISSON.DIST(5,K2266,FALSE) * _xlfn.POISSON.DIST(5,L2266,FALSE)</f>
        <v>2.7542387994628713E-5</v>
      </c>
      <c r="AM2266" s="13">
        <f t="shared" ref="AM2266:AM2275" si="3050">_xlfn.POISSON.DIST(5,K2266,FALSE) * _xlfn.POISSON.DIST(0,L2266,FALSE)</f>
        <v>2.7720833094011299E-2</v>
      </c>
      <c r="AN2266" s="13">
        <f t="shared" ref="AN2266:AN2275" si="3051">_xlfn.POISSON.DIST(5,K2266,FALSE) * _xlfn.POISSON.DIST(1,L2266,FALSE)</f>
        <v>1.8116804172532006E-2</v>
      </c>
      <c r="AO2266" s="13">
        <f t="shared" ref="AO2266:AO2275" si="3052">_xlfn.POISSON.DIST(5,K2266,FALSE) * _xlfn.POISSON.DIST(2,L2266,FALSE)</f>
        <v>5.9200708779704779E-3</v>
      </c>
      <c r="AP2266" s="13">
        <f t="shared" ref="AP2266:AP2275" si="3053">_xlfn.POISSON.DIST(5,K2266,FALSE) * _xlfn.POISSON.DIST(3,L2266,FALSE)</f>
        <v>1.2896770264199031E-3</v>
      </c>
      <c r="AQ2266" s="13">
        <f t="shared" ref="AQ2266:AQ2275" si="3054">_xlfn.POISSON.DIST(5,K2266,FALSE) * _xlfn.POISSON.DIST(4,L2266,FALSE)</f>
        <v>2.1071540359397071E-4</v>
      </c>
      <c r="AR2266" s="13">
        <f t="shared" ref="AR2266:AR2275" si="3055">_xlfn.POISSON.DIST(0,K2266,FALSE) * _xlfn.POISSON.DIST(5,L2266,FALSE)</f>
        <v>5.2219893475568504E-5</v>
      </c>
      <c r="AS2266" s="13">
        <f t="shared" ref="AS2266:AS2275" si="3056">_xlfn.POISSON.DIST(1,K2266,FALSE) * _xlfn.POISSON.DIST(5,L2266,FALSE)</f>
        <v>1.1970308765245267E-4</v>
      </c>
      <c r="AT2266" s="13">
        <f t="shared" ref="AT2266:AT2275" si="3057">_xlfn.POISSON.DIST(2,K2266,FALSE) * _xlfn.POISSON.DIST(5,L2266,FALSE)</f>
        <v>1.3719703584070528E-4</v>
      </c>
      <c r="AU2266" s="13">
        <f t="shared" ref="AU2266:AU2275" si="3058">_xlfn.POISSON.DIST(3,K2266,FALSE) * _xlfn.POISSON.DIST(5,L2266,FALSE)</f>
        <v>1.0483175225536237E-4</v>
      </c>
      <c r="AV2266" s="13">
        <f t="shared" ref="AV2266:AV2275" si="3059">_xlfn.POISSON.DIST(4,K2266,FALSE) * _xlfn.POISSON.DIST(5,L2266,FALSE)</f>
        <v>6.0076168265523408E-5</v>
      </c>
      <c r="AW2266" s="13">
        <f t="shared" ref="AW2266:AW2275" si="3060">_xlfn.POISSON.DIST(6,K2266,FALSE) * _xlfn.POISSON.DIST(6,L2266,FALSE)</f>
        <v>1.1461561116059634E-6</v>
      </c>
      <c r="AX2266" s="13">
        <f t="shared" ref="AX2266:AX2275" si="3061">_xlfn.POISSON.DIST(6,K2266,FALSE) * _xlfn.POISSON.DIST(0,L2266,FALSE)</f>
        <v>1.059069348479849E-2</v>
      </c>
      <c r="AY2266" s="13">
        <f t="shared" ref="AY2266:AY2275" si="3062">_xlfn.POISSON.DIST(6,K2266,FALSE) * _xlfn.POISSON.DIST(1,L2266,FALSE)</f>
        <v>6.9214918348487709E-3</v>
      </c>
      <c r="AZ2266" s="13">
        <f t="shared" ref="AZ2266:AZ2275" si="3063">_xlfn.POISSON.DIST(6,K2266,FALSE) * _xlfn.POISSON.DIST(2,L2266,FALSE)</f>
        <v>2.2617522303257243E-3</v>
      </c>
      <c r="BA2266" s="13">
        <f t="shared" ref="BA2266:BA2275" si="3064">_xlfn.POISSON.DIST(6,K2266,FALSE) * _xlfn.POISSON.DIST(3,L2266,FALSE)</f>
        <v>4.9271874459466734E-4</v>
      </c>
      <c r="BB2266" s="13">
        <f t="shared" ref="BB2266:BB2275" si="3065">_xlfn.POISSON.DIST(6,K2266,FALSE) * _xlfn.POISSON.DIST(4,L2266,FALSE)</f>
        <v>8.0503433804500647E-5</v>
      </c>
      <c r="BC2266" s="13">
        <f t="shared" ref="BC2266:BC2275" si="3066">_xlfn.POISSON.DIST(6,K2266,FALSE) * _xlfn.POISSON.DIST(5,L2266,FALSE)</f>
        <v>1.0522518861582218E-5</v>
      </c>
      <c r="BD2266" s="13">
        <f t="shared" ref="BD2266:BD2275" si="3067">_xlfn.POISSON.DIST(0,K2266,FALSE) * _xlfn.POISSON.DIST(6,L2266,FALSE)</f>
        <v>5.6880059652785035E-6</v>
      </c>
      <c r="BE2266" s="13">
        <f t="shared" ref="BE2266:BE2275" si="3068">_xlfn.POISSON.DIST(1,K2266,FALSE) * _xlfn.POISSON.DIST(6,L2266,FALSE)</f>
        <v>1.3038553534161417E-5</v>
      </c>
      <c r="BF2266" s="13">
        <f t="shared" ref="BF2266:BF2275" si="3069">_xlfn.POISSON.DIST(2,K2266,FALSE) * _xlfn.POISSON.DIST(6,L2266,FALSE)</f>
        <v>1.4944066453248631E-5</v>
      </c>
      <c r="BG2266" s="13">
        <f t="shared" ref="BG2266:BG2275" si="3070">_xlfn.POISSON.DIST(3,K2266,FALSE) * _xlfn.POISSON.DIST(6,L2266,FALSE)</f>
        <v>1.1418706406555109E-5</v>
      </c>
      <c r="BH2266" s="13">
        <f t="shared" ref="BH2266:BH2275" si="3071">_xlfn.POISSON.DIST(4,K2266,FALSE) * _xlfn.POISSON.DIST(6,L2266,FALSE)</f>
        <v>6.5437437865560898E-6</v>
      </c>
      <c r="BI2266" s="13">
        <f t="shared" ref="BI2266:BI2275" si="3072">_xlfn.POISSON.DIST(5,K2266,FALSE) * _xlfn.POISSON.DIST(6,L2266,FALSE)</f>
        <v>3.0000303865950703E-6</v>
      </c>
      <c r="BJ2266" s="14">
        <f t="shared" ref="BJ2266:BJ2275" si="3073">SUM(N2266,Q2266,T2266,W2266,X2266,Y2266,AD2266,AE2266,AF2266,AG2266,AM2266,AN2266,AO2266,AP2266,AQ2266,AX2266,AY2266,AZ2266,BA2266,BB2266,BC2266)</f>
        <v>0.73513402718030818</v>
      </c>
      <c r="BK2266" s="14">
        <f t="shared" ref="BK2266:BK2275" si="3074">SUM(M2266,P2266,S2266,V2266,AC2266,AL2266,AY2266)</f>
        <v>0.17310349413941384</v>
      </c>
      <c r="BL2266" s="14">
        <f t="shared" ref="BL2266:BL2275" si="3075">SUM(O2266,R2266,U2266,AA2266,AB2266,AH2266,AI2266,AJ2266,AK2266,AR2266,AS2266,AT2266,AU2266,AV2266,BD2266,BE2266,BF2266,BG2266,BH2266,BI2266)</f>
        <v>8.702798781902385E-2</v>
      </c>
      <c r="BM2266" s="14">
        <f t="shared" ref="BM2266:BM2275" si="3076">SUM(S2266:BI2266)</f>
        <v>0.55535590870599472</v>
      </c>
      <c r="BN2266" s="14">
        <f t="shared" ref="BN2266:BN2275" si="3077">SUM(M2266:R2266)</f>
        <v>0.43543446019337756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1.7722</v>
      </c>
      <c r="F2267" s="10">
        <f>VLOOKUP(B2267,home!$B$2:$E$405,3,FALSE)</f>
        <v>0.77590000000000003</v>
      </c>
      <c r="G2267" s="10">
        <f>VLOOKUP(C2267,away!$B$2:$E$405,4,FALSE)</f>
        <v>0.77590000000000003</v>
      </c>
      <c r="H2267" s="10">
        <f>VLOOKUP(A2267,away!$A$2:$E$405,3,FALSE)</f>
        <v>1.5063</v>
      </c>
      <c r="I2267" s="10">
        <f>VLOOKUP(C2267,away!$B$2:$E$405,3,FALSE)</f>
        <v>1.0788</v>
      </c>
      <c r="J2267" s="10">
        <f>VLOOKUP(B2267,home!$B$2:$E$405,4,FALSE)</f>
        <v>1.2447999999999999</v>
      </c>
      <c r="K2267" s="12">
        <f t="shared" si="3022"/>
        <v>1.0669012794820001</v>
      </c>
      <c r="L2267" s="12">
        <f t="shared" si="3023"/>
        <v>2.0227955685119996</v>
      </c>
      <c r="M2267" s="13">
        <f t="shared" si="3024"/>
        <v>4.5515750504428271E-2</v>
      </c>
      <c r="N2267" s="13">
        <f t="shared" si="3025"/>
        <v>4.8560812449758017E-2</v>
      </c>
      <c r="O2267" s="13">
        <f t="shared" si="3026"/>
        <v>9.2069058417855315E-2</v>
      </c>
      <c r="P2267" s="13">
        <f t="shared" si="3027"/>
        <v>9.8228596226712844E-2</v>
      </c>
      <c r="Q2267" s="13">
        <f t="shared" si="3028"/>
        <v>2.5904796467666129E-2</v>
      </c>
      <c r="R2267" s="13">
        <f t="shared" si="3029"/>
        <v>9.3118441682355099E-2</v>
      </c>
      <c r="S2267" s="13">
        <f t="shared" si="3030"/>
        <v>5.2997352618253765E-2</v>
      </c>
      <c r="T2267" s="13">
        <f t="shared" si="3031"/>
        <v>5.2400107498000344E-2</v>
      </c>
      <c r="U2267" s="13">
        <f t="shared" si="3032"/>
        <v>9.9348184574274662E-2</v>
      </c>
      <c r="V2267" s="13">
        <f t="shared" si="3033"/>
        <v>1.2708312797045911E-2</v>
      </c>
      <c r="W2267" s="13">
        <f t="shared" si="3034"/>
        <v>9.2126201653579317E-3</v>
      </c>
      <c r="X2267" s="13">
        <f t="shared" si="3035"/>
        <v>1.8635247244870309E-2</v>
      </c>
      <c r="Y2267" s="13">
        <f t="shared" si="3036"/>
        <v>1.884764777252456E-2</v>
      </c>
      <c r="Z2267" s="13">
        <f t="shared" si="3037"/>
        <v>6.278652372727031E-2</v>
      </c>
      <c r="AA2267" s="13">
        <f t="shared" si="3038"/>
        <v>6.6987022498851648E-2</v>
      </c>
      <c r="AB2267" s="13">
        <f t="shared" si="3039"/>
        <v>3.5734270006357177E-2</v>
      </c>
      <c r="AC2267" s="13">
        <f t="shared" si="3040"/>
        <v>1.7141315267644828E-3</v>
      </c>
      <c r="AD2267" s="13">
        <f t="shared" si="3041"/>
        <v>2.4572390604505126E-3</v>
      </c>
      <c r="AE2267" s="13">
        <f t="shared" si="3042"/>
        <v>4.9704922822538869E-3</v>
      </c>
      <c r="AF2267" s="13">
        <f t="shared" si="3043"/>
        <v>5.0271448809331293E-3</v>
      </c>
      <c r="AG2267" s="13">
        <f t="shared" si="3044"/>
        <v>3.389628795806439E-3</v>
      </c>
      <c r="AH2267" s="13">
        <f t="shared" si="3045"/>
        <v>3.1751075489448978E-2</v>
      </c>
      <c r="AI2267" s="13">
        <f t="shared" si="3046"/>
        <v>3.3875263064622685E-2</v>
      </c>
      <c r="AJ2267" s="13">
        <f t="shared" si="3047"/>
        <v>1.8070780753217639E-2</v>
      </c>
      <c r="AK2267" s="13">
        <f t="shared" si="3048"/>
        <v>6.4265797022822011E-3</v>
      </c>
      <c r="AL2267" s="13">
        <f t="shared" si="3049"/>
        <v>1.4797227927123443E-4</v>
      </c>
      <c r="AM2267" s="13">
        <f t="shared" si="3050"/>
        <v>5.2432629951756004E-4</v>
      </c>
      <c r="AN2267" s="13">
        <f t="shared" si="3051"/>
        <v>1.0606049151184159E-3</v>
      </c>
      <c r="AO2267" s="13">
        <f t="shared" si="3052"/>
        <v>1.0726934611217888E-3</v>
      </c>
      <c r="AP2267" s="13">
        <f t="shared" si="3053"/>
        <v>7.2327985984298431E-4</v>
      </c>
      <c r="AQ2267" s="13">
        <f t="shared" si="3054"/>
        <v>3.6576182382109222E-4</v>
      </c>
      <c r="AR2267" s="13">
        <f t="shared" si="3055"/>
        <v>1.2845186959109474E-2</v>
      </c>
      <c r="AS2267" s="13">
        <f t="shared" si="3056"/>
        <v>1.37045464018594E-2</v>
      </c>
      <c r="AT2267" s="13">
        <f t="shared" si="3057"/>
        <v>7.3106990454321159E-3</v>
      </c>
      <c r="AU2267" s="13">
        <f t="shared" si="3058"/>
        <v>2.5999313884931207E-3</v>
      </c>
      <c r="AV2267" s="13">
        <f t="shared" si="3059"/>
        <v>6.9346753123718078E-4</v>
      </c>
      <c r="AW2267" s="13">
        <f t="shared" si="3060"/>
        <v>8.8706223866312072E-6</v>
      </c>
      <c r="AX2267" s="13">
        <f t="shared" si="3061"/>
        <v>9.3234066636891177E-5</v>
      </c>
      <c r="AY2267" s="13">
        <f t="shared" si="3062"/>
        <v>1.8859345682745594E-4</v>
      </c>
      <c r="AZ2267" s="13">
        <f t="shared" si="3063"/>
        <v>1.9074300436046853E-4</v>
      </c>
      <c r="BA2267" s="13">
        <f t="shared" si="3064"/>
        <v>1.2861136798167358E-4</v>
      </c>
      <c r="BB2267" s="13">
        <f t="shared" si="3065"/>
        <v>6.5038626303398842E-5</v>
      </c>
      <c r="BC2267" s="13">
        <f t="shared" si="3066"/>
        <v>2.6311969013724637E-5</v>
      </c>
      <c r="BD2267" s="13">
        <f t="shared" si="3067"/>
        <v>4.3305312095991292E-3</v>
      </c>
      <c r="BE2267" s="13">
        <f t="shared" si="3068"/>
        <v>4.6202492883580439E-3</v>
      </c>
      <c r="BF2267" s="13">
        <f t="shared" si="3069"/>
        <v>2.4646749386374985E-3</v>
      </c>
      <c r="BG2267" s="13">
        <f t="shared" si="3070"/>
        <v>8.7652161517985596E-4</v>
      </c>
      <c r="BH2267" s="13">
        <f t="shared" si="3071"/>
        <v>2.3379050818225436E-4</v>
      </c>
      <c r="BI2267" s="13">
        <f t="shared" si="3072"/>
        <v>4.9886278462078845E-5</v>
      </c>
      <c r="BJ2267" s="14">
        <f t="shared" si="3073"/>
        <v>0.19384493546816672</v>
      </c>
      <c r="BK2267" s="14">
        <f t="shared" si="3074"/>
        <v>0.21150070940930396</v>
      </c>
      <c r="BL2267" s="14">
        <f t="shared" si="3075"/>
        <v>0.5271101613538155</v>
      </c>
      <c r="BM2267" s="14">
        <f t="shared" si="3076"/>
        <v>0.59166515137534004</v>
      </c>
      <c r="BN2267" s="14">
        <f t="shared" si="3077"/>
        <v>0.40339745574877572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1.6306</v>
      </c>
      <c r="F2268" s="10">
        <f>VLOOKUP(B2268,home!$B$2:$E$405,3,FALSE)</f>
        <v>0.82789999999999997</v>
      </c>
      <c r="G2268" s="10">
        <f>VLOOKUP(C2268,away!$B$2:$E$405,4,FALSE)</f>
        <v>0.80689999999999995</v>
      </c>
      <c r="H2268" s="10">
        <f>VLOOKUP(A2268,away!$A$2:$E$405,3,FALSE)</f>
        <v>1.1465000000000001</v>
      </c>
      <c r="I2268" s="10">
        <f>VLOOKUP(C2268,away!$B$2:$E$405,3,FALSE)</f>
        <v>1.0099</v>
      </c>
      <c r="J2268" s="10">
        <f>VLOOKUP(B2268,home!$B$2:$E$405,4,FALSE)</f>
        <v>0.56689999999999996</v>
      </c>
      <c r="K2268" s="12">
        <f t="shared" si="3022"/>
        <v>1.089293810806</v>
      </c>
      <c r="L2268" s="12">
        <f t="shared" si="3023"/>
        <v>0.65638536341499998</v>
      </c>
      <c r="M2268" s="13">
        <f t="shared" si="3024"/>
        <v>0.17452641486327294</v>
      </c>
      <c r="N2268" s="13">
        <f t="shared" si="3025"/>
        <v>0.19011054353272347</v>
      </c>
      <c r="O2268" s="13">
        <f t="shared" si="3026"/>
        <v>0.11455658424554646</v>
      </c>
      <c r="P2268" s="13">
        <f t="shared" si="3027"/>
        <v>0.12478577820574988</v>
      </c>
      <c r="Q2268" s="13">
        <f t="shared" si="3028"/>
        <v>0.10354311921958016</v>
      </c>
      <c r="R2268" s="13">
        <f t="shared" si="3029"/>
        <v>3.7596632590797034E-2</v>
      </c>
      <c r="S2268" s="13">
        <f t="shared" si="3030"/>
        <v>2.2305349099466663E-2</v>
      </c>
      <c r="T2268" s="13">
        <f t="shared" si="3031"/>
        <v>6.7964187938066786E-2</v>
      </c>
      <c r="U2268" s="13">
        <f t="shared" si="3032"/>
        <v>4.0953779188302356E-2</v>
      </c>
      <c r="V2268" s="13">
        <f t="shared" si="3033"/>
        <v>1.7720274274230937E-3</v>
      </c>
      <c r="W2268" s="13">
        <f t="shared" si="3034"/>
        <v>3.7596292972478816E-2</v>
      </c>
      <c r="X2268" s="13">
        <f t="shared" si="3035"/>
        <v>2.467765642579732E-2</v>
      </c>
      <c r="Y2268" s="13">
        <f t="shared" si="3036"/>
        <v>8.0990262406387403E-3</v>
      </c>
      <c r="Z2268" s="13">
        <f t="shared" si="3037"/>
        <v>8.2259597820968488E-3</v>
      </c>
      <c r="AA2268" s="13">
        <f t="shared" si="3038"/>
        <v>8.9604870785771687E-3</v>
      </c>
      <c r="AB2268" s="13">
        <f t="shared" si="3039"/>
        <v>4.8803015582506229E-3</v>
      </c>
      <c r="AC2268" s="13">
        <f t="shared" si="3040"/>
        <v>7.918708956827394E-5</v>
      </c>
      <c r="AD2268" s="13">
        <f t="shared" si="3041"/>
        <v>1.0238352311042571E-2</v>
      </c>
      <c r="AE2268" s="13">
        <f t="shared" si="3042"/>
        <v>6.7203046024544829E-3</v>
      </c>
      <c r="AF2268" s="13">
        <f t="shared" si="3043"/>
        <v>2.2055547893707911E-3</v>
      </c>
      <c r="AG2268" s="13">
        <f t="shared" si="3044"/>
        <v>4.8256462731761354E-4</v>
      </c>
      <c r="AH2268" s="13">
        <f t="shared" si="3045"/>
        <v>1.3498499002522035E-3</v>
      </c>
      <c r="AI2268" s="13">
        <f t="shared" si="3046"/>
        <v>1.4703831418618214E-3</v>
      </c>
      <c r="AJ2268" s="13">
        <f t="shared" si="3047"/>
        <v>8.0083962797178137E-4</v>
      </c>
      <c r="AK2268" s="13">
        <f t="shared" si="3048"/>
        <v>2.9078321673261371E-4</v>
      </c>
      <c r="AL2268" s="13">
        <f t="shared" si="3049"/>
        <v>2.2647397193981816E-6</v>
      </c>
      <c r="AM2268" s="13">
        <f t="shared" si="3050"/>
        <v>2.2305147610539961E-3</v>
      </c>
      <c r="AN2268" s="13">
        <f t="shared" si="3051"/>
        <v>1.4640772420369491E-3</v>
      </c>
      <c r="AO2268" s="13">
        <f t="shared" si="3052"/>
        <v>4.8049943629102686E-4</v>
      </c>
      <c r="AP2268" s="13">
        <f t="shared" si="3053"/>
        <v>1.051309323701961E-4</v>
      </c>
      <c r="AQ2268" s="13">
        <f t="shared" si="3054"/>
        <v>1.7251601312492239E-5</v>
      </c>
      <c r="AR2268" s="13">
        <f t="shared" si="3055"/>
        <v>1.7720434346654883E-4</v>
      </c>
      <c r="AS2268" s="13">
        <f t="shared" si="3056"/>
        <v>1.9302759458605224E-4</v>
      </c>
      <c r="AT2268" s="13">
        <f t="shared" si="3057"/>
        <v>1.0513188204867823E-4</v>
      </c>
      <c r="AU2268" s="13">
        <f t="shared" si="3058"/>
        <v>3.8173169478003871E-5</v>
      </c>
      <c r="AV2268" s="13">
        <f t="shared" si="3059"/>
        <v>1.0395449312809529E-5</v>
      </c>
      <c r="AW2268" s="13">
        <f t="shared" si="3060"/>
        <v>4.4980027894340533E-8</v>
      </c>
      <c r="AX2268" s="13">
        <f t="shared" si="3061"/>
        <v>4.0494765402125687E-4</v>
      </c>
      <c r="AY2268" s="13">
        <f t="shared" si="3062"/>
        <v>2.6580171304879435E-4</v>
      </c>
      <c r="AZ2268" s="13">
        <f t="shared" si="3063"/>
        <v>8.7234177007931206E-5</v>
      </c>
      <c r="BA2268" s="13">
        <f t="shared" si="3064"/>
        <v>1.9086412325853121E-5</v>
      </c>
      <c r="BB2268" s="13">
        <f t="shared" si="3065"/>
        <v>3.1320104226984089E-6</v>
      </c>
      <c r="BC2268" s="13">
        <f t="shared" si="3066"/>
        <v>4.111611599044926E-7</v>
      </c>
      <c r="BD2268" s="13">
        <f t="shared" si="3067"/>
        <v>1.9385722897501179E-5</v>
      </c>
      <c r="BE2268" s="13">
        <f t="shared" si="3068"/>
        <v>2.111674797024819E-5</v>
      </c>
      <c r="BF2268" s="13">
        <f t="shared" si="3069"/>
        <v>1.1501171434170757E-5</v>
      </c>
      <c r="BG2268" s="13">
        <f t="shared" si="3070"/>
        <v>4.1760516200869911E-6</v>
      </c>
      <c r="BH2268" s="13">
        <f t="shared" si="3071"/>
        <v>1.137236795841782E-6</v>
      </c>
      <c r="BI2268" s="13">
        <f t="shared" si="3072"/>
        <v>2.4775700062626002E-7</v>
      </c>
      <c r="BJ2268" s="14">
        <f t="shared" si="3073"/>
        <v>0.4567156897605219</v>
      </c>
      <c r="BK2268" s="14">
        <f t="shared" si="3074"/>
        <v>0.32373682313824903</v>
      </c>
      <c r="BL2268" s="14">
        <f t="shared" si="3075"/>
        <v>0.21144113767490266</v>
      </c>
      <c r="BM2268" s="14">
        <f t="shared" si="3076"/>
        <v>0.25473478096507951</v>
      </c>
      <c r="BN2268" s="14">
        <f t="shared" si="3077"/>
        <v>0.74511907265766997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1.391</v>
      </c>
      <c r="F2269" s="10">
        <f>VLOOKUP(B2269,home!$B$2:$E$405,3,FALSE)</f>
        <v>1.7142999999999999</v>
      </c>
      <c r="G2269" s="10">
        <f>VLOOKUP(C2269,away!$B$2:$E$405,4,FALSE)</f>
        <v>0.71889999999999998</v>
      </c>
      <c r="H2269" s="10">
        <f>VLOOKUP(A2269,away!$A$2:$E$405,3,FALSE)</f>
        <v>1.016</v>
      </c>
      <c r="I2269" s="10">
        <f>VLOOKUP(C2269,away!$B$2:$E$405,3,FALSE)</f>
        <v>1.4384999999999999</v>
      </c>
      <c r="J2269" s="10">
        <f>VLOOKUP(B2269,home!$B$2:$E$405,4,FALSE)</f>
        <v>0.68140000000000001</v>
      </c>
      <c r="K2269" s="12">
        <f t="shared" si="3022"/>
        <v>1.71428268557</v>
      </c>
      <c r="L2269" s="12">
        <f t="shared" si="3023"/>
        <v>0.99587700239999988</v>
      </c>
      <c r="M2269" s="13">
        <f t="shared" si="3024"/>
        <v>6.6526182435729622E-2</v>
      </c>
      <c r="N2269" s="13">
        <f t="shared" si="3025"/>
        <v>0.11404468268664236</v>
      </c>
      <c r="O2269" s="13">
        <f t="shared" si="3026"/>
        <v>6.6251895145209933E-2</v>
      </c>
      <c r="P2269" s="13">
        <f t="shared" si="3027"/>
        <v>0.11357447673363255</v>
      </c>
      <c r="Q2269" s="13">
        <f t="shared" si="3028"/>
        <v>9.775241245551787E-2</v>
      </c>
      <c r="R2269" s="13">
        <f t="shared" si="3029"/>
        <v>3.2989369370265392E-2</v>
      </c>
      <c r="S2269" s="13">
        <f t="shared" si="3030"/>
        <v>4.8474004117778031E-2</v>
      </c>
      <c r="T2269" s="13">
        <f t="shared" si="3031"/>
        <v>9.7349379493569546E-2</v>
      </c>
      <c r="U2269" s="13">
        <f t="shared" si="3032"/>
        <v>5.6553104719319264E-2</v>
      </c>
      <c r="V2269" s="13">
        <f t="shared" si="3033"/>
        <v>9.1950591670000963E-3</v>
      </c>
      <c r="W2269" s="13">
        <f t="shared" si="3034"/>
        <v>5.5858422715063825E-2</v>
      </c>
      <c r="X2269" s="13">
        <f t="shared" si="3035"/>
        <v>5.5628118572269819E-2</v>
      </c>
      <c r="Y2269" s="13">
        <f t="shared" si="3036"/>
        <v>2.7699381986451919E-2</v>
      </c>
      <c r="Z2269" s="13">
        <f t="shared" si="3037"/>
        <v>1.0951118093175423E-2</v>
      </c>
      <c r="AA2269" s="13">
        <f t="shared" si="3038"/>
        <v>1.8773312134762986E-2</v>
      </c>
      <c r="AB2269" s="13">
        <f t="shared" si="3039"/>
        <v>1.6091381971712681E-2</v>
      </c>
      <c r="AC2269" s="13">
        <f t="shared" si="3040"/>
        <v>9.8112126232756153E-4</v>
      </c>
      <c r="AD2269" s="13">
        <f t="shared" si="3041"/>
        <v>2.3939281725920983E-2</v>
      </c>
      <c r="AE2269" s="13">
        <f t="shared" si="3042"/>
        <v>2.3840580124819283E-2</v>
      </c>
      <c r="AF2269" s="13">
        <f t="shared" si="3043"/>
        <v>1.1871142735091022E-2</v>
      </c>
      <c r="AG2269" s="13">
        <f t="shared" si="3044"/>
        <v>3.940732680694994E-3</v>
      </c>
      <c r="AH2269" s="13">
        <f t="shared" si="3045"/>
        <v>2.7264916648899852E-3</v>
      </c>
      <c r="AI2269" s="13">
        <f t="shared" si="3046"/>
        <v>4.6739774534718254E-3</v>
      </c>
      <c r="AJ2269" s="13">
        <f t="shared" si="3047"/>
        <v>4.0062593106156546E-3</v>
      </c>
      <c r="AK2269" s="13">
        <f t="shared" si="3048"/>
        <v>2.2892869900306735E-3</v>
      </c>
      <c r="AL2269" s="13">
        <f t="shared" si="3049"/>
        <v>6.699938574635375E-5</v>
      </c>
      <c r="AM2269" s="13">
        <f t="shared" si="3050"/>
        <v>8.2077392335457248E-3</v>
      </c>
      <c r="AN2269" s="13">
        <f t="shared" si="3051"/>
        <v>8.1738987443843881E-3</v>
      </c>
      <c r="AO2269" s="13">
        <f t="shared" si="3052"/>
        <v>4.0700988897393242E-3</v>
      </c>
      <c r="AP2269" s="13">
        <f t="shared" si="3053"/>
        <v>1.3511059605950553E-3</v>
      </c>
      <c r="AQ2269" s="13">
        <f t="shared" si="3054"/>
        <v>3.3638383849054392E-4</v>
      </c>
      <c r="AR2269" s="13">
        <f t="shared" si="3055"/>
        <v>5.4305006925984493E-4</v>
      </c>
      <c r="AS2269" s="13">
        <f t="shared" si="3056"/>
        <v>9.3094133112974159E-4</v>
      </c>
      <c r="AT2269" s="13">
        <f t="shared" si="3057"/>
        <v>7.9794830261860198E-4</v>
      </c>
      <c r="AU2269" s="13">
        <f t="shared" si="3058"/>
        <v>4.5596965305301333E-4</v>
      </c>
      <c r="AV2269" s="13">
        <f t="shared" si="3059"/>
        <v>1.9541522034353525E-4</v>
      </c>
      <c r="AW2269" s="13">
        <f t="shared" si="3060"/>
        <v>3.1772871217401787E-6</v>
      </c>
      <c r="AX2269" s="13">
        <f t="shared" si="3061"/>
        <v>2.3450642092901729E-3</v>
      </c>
      <c r="AY2269" s="13">
        <f t="shared" si="3062"/>
        <v>2.3353955151834234E-3</v>
      </c>
      <c r="AZ2269" s="13">
        <f t="shared" si="3063"/>
        <v>1.1628833425396355E-3</v>
      </c>
      <c r="BA2269" s="13">
        <f t="shared" si="3064"/>
        <v>3.8602959243642151E-4</v>
      </c>
      <c r="BB2269" s="13">
        <f t="shared" si="3065"/>
        <v>9.6109498338319257E-5</v>
      </c>
      <c r="BC2269" s="13">
        <f t="shared" si="3066"/>
        <v>1.9142647821466637E-5</v>
      </c>
      <c r="BD2269" s="13">
        <f t="shared" si="3067"/>
        <v>9.0135179187934391E-5</v>
      </c>
      <c r="BE2269" s="13">
        <f t="shared" si="3068"/>
        <v>1.5451717704262536E-4</v>
      </c>
      <c r="BF2269" s="13">
        <f t="shared" si="3069"/>
        <v>1.3244306061366347E-4</v>
      </c>
      <c r="BG2269" s="13">
        <f t="shared" si="3070"/>
        <v>7.5681615211300424E-5</v>
      </c>
      <c r="BH2269" s="13">
        <f t="shared" si="3071"/>
        <v>3.2434920643175873E-5</v>
      </c>
      <c r="BI2269" s="13">
        <f t="shared" si="3072"/>
        <v>1.1120524573286668E-5</v>
      </c>
      <c r="BJ2269" s="14">
        <f t="shared" si="3073"/>
        <v>0.54040798664840584</v>
      </c>
      <c r="BK2269" s="14">
        <f t="shared" si="3074"/>
        <v>0.24115323861739763</v>
      </c>
      <c r="BL2269" s="14">
        <f t="shared" si="3075"/>
        <v>0.20777473581395503</v>
      </c>
      <c r="BM2269" s="14">
        <f t="shared" si="3076"/>
        <v>0.50681584211787489</v>
      </c>
      <c r="BN2269" s="14">
        <f t="shared" si="3077"/>
        <v>0.49113901882699773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1.391</v>
      </c>
      <c r="F2270" s="10">
        <f>VLOOKUP(B2270,home!$B$2:$E$405,3,FALSE)</f>
        <v>0.94010000000000005</v>
      </c>
      <c r="G2270" s="10">
        <f>VLOOKUP(C2270,away!$B$2:$E$405,4,FALSE)</f>
        <v>0.94010000000000005</v>
      </c>
      <c r="H2270" s="10">
        <f>VLOOKUP(A2270,away!$A$2:$E$405,3,FALSE)</f>
        <v>1.016</v>
      </c>
      <c r="I2270" s="10">
        <f>VLOOKUP(C2270,away!$B$2:$E$405,3,FALSE)</f>
        <v>0.7571</v>
      </c>
      <c r="J2270" s="10">
        <f>VLOOKUP(B2270,home!$B$2:$E$405,4,FALSE)</f>
        <v>1.6657</v>
      </c>
      <c r="K2270" s="12">
        <f t="shared" si="3022"/>
        <v>1.2293491219100001</v>
      </c>
      <c r="L2270" s="12">
        <f t="shared" si="3023"/>
        <v>1.28127909352</v>
      </c>
      <c r="M2270" s="13">
        <f t="shared" si="3024"/>
        <v>8.1217201312117335E-2</v>
      </c>
      <c r="N2270" s="13">
        <f t="shared" si="3025"/>
        <v>9.984429511703917E-2</v>
      </c>
      <c r="O2270" s="13">
        <f t="shared" si="3026"/>
        <v>0.10406190207542106</v>
      </c>
      <c r="P2270" s="13">
        <f t="shared" si="3027"/>
        <v>0.12792840794070329</v>
      </c>
      <c r="Q2270" s="13">
        <f t="shared" si="3028"/>
        <v>6.1371748264927514E-2</v>
      </c>
      <c r="R2270" s="13">
        <f t="shared" si="3029"/>
        <v>6.6666169780581278E-2</v>
      </c>
      <c r="S2270" s="13">
        <f t="shared" si="3030"/>
        <v>5.037626664624216E-2</v>
      </c>
      <c r="T2270" s="13">
        <f t="shared" si="3031"/>
        <v>7.863433798462395E-2</v>
      </c>
      <c r="U2270" s="13">
        <f t="shared" si="3032"/>
        <v>8.1955997280860574E-2</v>
      </c>
      <c r="V2270" s="13">
        <f t="shared" si="3033"/>
        <v>8.8166265355040709E-3</v>
      </c>
      <c r="W2270" s="13">
        <f t="shared" si="3034"/>
        <v>2.5149101613190065E-2</v>
      </c>
      <c r="X2270" s="13">
        <f t="shared" si="3035"/>
        <v>3.2223018117790533E-2</v>
      </c>
      <c r="Y2270" s="13">
        <f t="shared" si="3036"/>
        <v>2.0643339722220603E-2</v>
      </c>
      <c r="Z2270" s="13">
        <f t="shared" si="3037"/>
        <v>2.8472656528304521E-2</v>
      </c>
      <c r="AA2270" s="13">
        <f t="shared" si="3038"/>
        <v>3.5002835301516197E-2</v>
      </c>
      <c r="AB2270" s="13">
        <f t="shared" si="3039"/>
        <v>2.1515352421139649E-2</v>
      </c>
      <c r="AC2270" s="13">
        <f t="shared" si="3040"/>
        <v>8.679634500703649E-4</v>
      </c>
      <c r="AD2270" s="13">
        <f t="shared" si="3041"/>
        <v>7.7292564962501463E-3</v>
      </c>
      <c r="AE2270" s="13">
        <f t="shared" si="3042"/>
        <v>9.9033347570989579E-3</v>
      </c>
      <c r="AF2270" s="13">
        <f t="shared" si="3043"/>
        <v>6.3444678902004337E-3</v>
      </c>
      <c r="AG2270" s="13">
        <f t="shared" si="3044"/>
        <v>2.7096780224075854E-3</v>
      </c>
      <c r="AH2270" s="13">
        <f t="shared" si="3045"/>
        <v>9.120354886673088E-3</v>
      </c>
      <c r="AI2270" s="13">
        <f t="shared" si="3046"/>
        <v>1.1212100271439139E-2</v>
      </c>
      <c r="AJ2270" s="13">
        <f t="shared" si="3047"/>
        <v>6.8917928117302914E-3</v>
      </c>
      <c r="AK2270" s="13">
        <f t="shared" si="3048"/>
        <v>2.8241398138287607E-3</v>
      </c>
      <c r="AL2270" s="13">
        <f t="shared" si="3049"/>
        <v>5.4686534637659432E-5</v>
      </c>
      <c r="AM2270" s="13">
        <f t="shared" si="3050"/>
        <v>1.900390937336454E-3</v>
      </c>
      <c r="AN2270" s="13">
        <f t="shared" si="3051"/>
        <v>2.4349311775240744E-3</v>
      </c>
      <c r="AO2270" s="13">
        <f t="shared" si="3052"/>
        <v>1.559913205960817E-3</v>
      </c>
      <c r="AP2270" s="13">
        <f t="shared" si="3053"/>
        <v>6.662280595011173E-4</v>
      </c>
      <c r="AQ2270" s="13">
        <f t="shared" si="3054"/>
        <v>2.1340602103879519E-4</v>
      </c>
      <c r="AR2270" s="13">
        <f t="shared" si="3055"/>
        <v>2.3371440083554359E-3</v>
      </c>
      <c r="AS2270" s="13">
        <f t="shared" si="3056"/>
        <v>2.8731659344489731E-3</v>
      </c>
      <c r="AT2270" s="13">
        <f t="shared" si="3057"/>
        <v>1.7660620093082854E-3</v>
      </c>
      <c r="AU2270" s="13">
        <f t="shared" si="3058"/>
        <v>7.2370226012725015E-4</v>
      </c>
      <c r="AV2270" s="13">
        <f t="shared" si="3059"/>
        <v>2.2242068450292946E-4</v>
      </c>
      <c r="AW2270" s="13">
        <f t="shared" si="3060"/>
        <v>2.3927475402602005E-6</v>
      </c>
      <c r="AX2270" s="13">
        <f t="shared" si="3061"/>
        <v>3.8937398835004871E-4</v>
      </c>
      <c r="AY2270" s="13">
        <f t="shared" si="3062"/>
        <v>4.9889675083341733E-4</v>
      </c>
      <c r="AZ2270" s="13">
        <f t="shared" si="3063"/>
        <v>3.1961298833395731E-4</v>
      </c>
      <c r="BA2270" s="13">
        <f t="shared" si="3064"/>
        <v>1.36504479989917E-4</v>
      </c>
      <c r="BB2270" s="13">
        <f t="shared" si="3065"/>
        <v>4.3725084095724991E-5</v>
      </c>
      <c r="BC2270" s="13">
        <f t="shared" si="3066"/>
        <v>1.120480722285124E-5</v>
      </c>
      <c r="BD2270" s="13">
        <f t="shared" si="3067"/>
        <v>4.9908895940855929E-4</v>
      </c>
      <c r="BE2270" s="13">
        <f t="shared" si="3068"/>
        <v>6.1355457400388814E-4</v>
      </c>
      <c r="BF2270" s="13">
        <f t="shared" si="3069"/>
        <v>3.7713638839777204E-4</v>
      </c>
      <c r="BG2270" s="13">
        <f t="shared" si="3070"/>
        <v>1.5454409597236989E-4</v>
      </c>
      <c r="BH2270" s="13">
        <f t="shared" si="3071"/>
        <v>4.7497162170001951E-5</v>
      </c>
      <c r="BI2270" s="13">
        <f t="shared" si="3072"/>
        <v>1.167811892138174E-5</v>
      </c>
      <c r="BJ2270" s="14">
        <f t="shared" si="3073"/>
        <v>0.35272676548593618</v>
      </c>
      <c r="BK2270" s="14">
        <f t="shared" si="3074"/>
        <v>0.26976004917010826</v>
      </c>
      <c r="BL2270" s="14">
        <f t="shared" si="3075"/>
        <v>0.34887663883880693</v>
      </c>
      <c r="BM2270" s="14">
        <f t="shared" si="3076"/>
        <v>0.45824988152907303</v>
      </c>
      <c r="BN2270" s="14">
        <f t="shared" si="3077"/>
        <v>0.54108972449078963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1.5906</v>
      </c>
      <c r="F2272" s="10">
        <f>VLOOKUP(B2272,home!$B$2:$E$405,3,FALSE)</f>
        <v>0.27939999999999998</v>
      </c>
      <c r="G2272" s="10">
        <f>VLOOKUP(C2272,away!$B$2:$E$405,4,FALSE)</f>
        <v>1.1875</v>
      </c>
      <c r="H2272" s="10">
        <f>VLOOKUP(A2272,away!$A$2:$E$405,3,FALSE)</f>
        <v>1.1812</v>
      </c>
      <c r="I2272" s="10">
        <f>VLOOKUP(C2272,away!$B$2:$E$405,3,FALSE)</f>
        <v>0.84660000000000002</v>
      </c>
      <c r="J2272" s="10">
        <f>VLOOKUP(B2272,home!$B$2:$E$405,4,FALSE)</f>
        <v>1.0347</v>
      </c>
      <c r="K2272" s="12">
        <f t="shared" si="3022"/>
        <v>0.52774119750000004</v>
      </c>
      <c r="L2272" s="12">
        <f t="shared" si="3023"/>
        <v>1.0347040560240002</v>
      </c>
      <c r="M2272" s="13">
        <f t="shared" si="3024"/>
        <v>0.20962286295000068</v>
      </c>
      <c r="N2272" s="13">
        <f t="shared" si="3025"/>
        <v>0.11062662071661174</v>
      </c>
      <c r="O2272" s="13">
        <f t="shared" si="3026"/>
        <v>0.21689762652972883</v>
      </c>
      <c r="P2272" s="13">
        <f t="shared" si="3027"/>
        <v>0.11446581315970686</v>
      </c>
      <c r="Q2272" s="13">
        <f t="shared" si="3028"/>
        <v>2.9191112646181492E-2</v>
      </c>
      <c r="R2272" s="13">
        <f t="shared" si="3029"/>
        <v>0.1122124269561446</v>
      </c>
      <c r="S2272" s="13">
        <f t="shared" si="3030"/>
        <v>1.562618480389483E-2</v>
      </c>
      <c r="T2272" s="13">
        <f t="shared" si="3031"/>
        <v>3.0204162654857473E-2</v>
      </c>
      <c r="U2272" s="13">
        <f t="shared" si="3032"/>
        <v>5.9219120576217026E-2</v>
      </c>
      <c r="V2272" s="13">
        <f t="shared" si="3033"/>
        <v>9.4808570071985235E-4</v>
      </c>
      <c r="W2272" s="13">
        <f t="shared" si="3034"/>
        <v>5.1351175814177393E-3</v>
      </c>
      <c r="X2272" s="13">
        <f t="shared" si="3035"/>
        <v>5.3133269896530888E-3</v>
      </c>
      <c r="Y2272" s="13">
        <f t="shared" si="3036"/>
        <v>2.7488604935879211E-3</v>
      </c>
      <c r="Z2272" s="13">
        <f t="shared" si="3037"/>
        <v>3.8702217769273226E-2</v>
      </c>
      <c r="AA2272" s="13">
        <f t="shared" si="3038"/>
        <v>2.0424754751462028E-2</v>
      </c>
      <c r="AB2272" s="13">
        <f t="shared" si="3039"/>
        <v>5.3894922655901931E-3</v>
      </c>
      <c r="AC2272" s="13">
        <f t="shared" si="3040"/>
        <v>3.2356740323654892E-5</v>
      </c>
      <c r="AD2272" s="13">
        <f t="shared" si="3041"/>
        <v>6.7750327543017528E-4</v>
      </c>
      <c r="AE2272" s="13">
        <f t="shared" si="3042"/>
        <v>7.0101538705714765E-4</v>
      </c>
      <c r="AF2272" s="13">
        <f t="shared" si="3043"/>
        <v>3.6267173216163255E-4</v>
      </c>
      <c r="AG2272" s="13">
        <f t="shared" si="3044"/>
        <v>1.2508597075763035E-4</v>
      </c>
      <c r="AH2272" s="13">
        <f t="shared" si="3045"/>
        <v>1.0011335425747782E-2</v>
      </c>
      <c r="AI2272" s="13">
        <f t="shared" si="3046"/>
        <v>5.2833941461583062E-3</v>
      </c>
      <c r="AJ2272" s="13">
        <f t="shared" si="3047"/>
        <v>1.3941323767790374E-3</v>
      </c>
      <c r="AK2272" s="13">
        <f t="shared" si="3048"/>
        <v>2.4524702999829685E-4</v>
      </c>
      <c r="AL2272" s="13">
        <f t="shared" si="3049"/>
        <v>7.0674363286948401E-7</v>
      </c>
      <c r="AM2272" s="13">
        <f t="shared" si="3050"/>
        <v>7.1509277977138631E-5</v>
      </c>
      <c r="AN2272" s="13">
        <f t="shared" si="3051"/>
        <v>7.3990939966293048E-5</v>
      </c>
      <c r="AO2272" s="13">
        <f t="shared" si="3052"/>
        <v>3.8279362846075855E-5</v>
      </c>
      <c r="AP2272" s="13">
        <f t="shared" si="3053"/>
        <v>1.3202603999616369E-5</v>
      </c>
      <c r="AQ2272" s="13">
        <f t="shared" si="3054"/>
        <v>3.4151969771204352E-6</v>
      </c>
      <c r="AR2272" s="13">
        <f t="shared" si="3055"/>
        <v>2.0717538742475988E-3</v>
      </c>
      <c r="AS2272" s="13">
        <f t="shared" si="3056"/>
        <v>1.0933498705206922E-3</v>
      </c>
      <c r="AT2272" s="13">
        <f t="shared" si="3057"/>
        <v>2.8850288497753E-4</v>
      </c>
      <c r="AU2272" s="13">
        <f t="shared" si="3058"/>
        <v>5.0751619333415494E-5</v>
      </c>
      <c r="AV2272" s="13">
        <f t="shared" si="3059"/>
        <v>6.6959300905202097E-6</v>
      </c>
      <c r="AW2272" s="13">
        <f t="shared" si="3060"/>
        <v>1.0720043644808093E-8</v>
      </c>
      <c r="AX2272" s="13">
        <f t="shared" si="3061"/>
        <v>6.2897319986692512E-6</v>
      </c>
      <c r="AY2272" s="13">
        <f t="shared" si="3062"/>
        <v>6.5080112103270157E-6</v>
      </c>
      <c r="AZ2272" s="13">
        <f t="shared" si="3063"/>
        <v>3.3669327979875131E-6</v>
      </c>
      <c r="BA2272" s="13">
        <f t="shared" si="3064"/>
        <v>1.1612596741459718E-6</v>
      </c>
      <c r="BB2272" s="13">
        <f t="shared" si="3065"/>
        <v>3.0039002373398638E-7</v>
      </c>
      <c r="BC2272" s="13">
        <f t="shared" si="3066"/>
        <v>6.21629551893403E-8</v>
      </c>
      <c r="BD2272" s="13">
        <f t="shared" si="3067"/>
        <v>3.572753561279044E-4</v>
      </c>
      <c r="BE2272" s="13">
        <f t="shared" si="3068"/>
        <v>1.8854892428017922E-4</v>
      </c>
      <c r="BF2272" s="13">
        <f t="shared" si="3069"/>
        <v>4.9752517543479299E-5</v>
      </c>
      <c r="BG2272" s="13">
        <f t="shared" si="3070"/>
        <v>8.7521510623451773E-6</v>
      </c>
      <c r="BH2272" s="13">
        <f t="shared" si="3071"/>
        <v>1.154717670585735E-6</v>
      </c>
      <c r="BI2272" s="13">
        <f t="shared" si="3072"/>
        <v>1.218784172498653E-7</v>
      </c>
      <c r="BJ2272" s="14">
        <f t="shared" si="3073"/>
        <v>0.18530356331814238</v>
      </c>
      <c r="BK2272" s="14">
        <f t="shared" si="3074"/>
        <v>0.34070251810948909</v>
      </c>
      <c r="BL2272" s="14">
        <f t="shared" si="3075"/>
        <v>0.43519418978209751</v>
      </c>
      <c r="BM2272" s="14">
        <f t="shared" si="3076"/>
        <v>0.20687952872946141</v>
      </c>
      <c r="BN2272" s="14">
        <f t="shared" si="3077"/>
        <v>0.79301646295837414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1.2153</v>
      </c>
      <c r="F2273" s="10">
        <f>VLOOKUP(B2273,home!$B$2:$E$405,3,FALSE)</f>
        <v>0.64</v>
      </c>
      <c r="G2273" s="10">
        <f>VLOOKUP(C2273,away!$B$2:$E$405,4,FALSE)</f>
        <v>1.0971</v>
      </c>
      <c r="H2273" s="10">
        <f>VLOOKUP(A2273,away!$A$2:$E$405,3,FALSE)</f>
        <v>0.91669999999999996</v>
      </c>
      <c r="I2273" s="10">
        <f>VLOOKUP(C2273,away!$B$2:$E$405,3,FALSE)</f>
        <v>0.84850000000000003</v>
      </c>
      <c r="J2273" s="10">
        <f>VLOOKUP(B2273,home!$B$2:$E$405,4,FALSE)</f>
        <v>1.0909</v>
      </c>
      <c r="K2273" s="12">
        <f t="shared" si="3022"/>
        <v>0.85331560319999999</v>
      </c>
      <c r="L2273" s="12">
        <f t="shared" si="3023"/>
        <v>0.84852378345500001</v>
      </c>
      <c r="M2273" s="13">
        <f t="shared" si="3024"/>
        <v>0.1823478072676446</v>
      </c>
      <c r="N2273" s="13">
        <f t="shared" si="3025"/>
        <v>0.1556002291507875</v>
      </c>
      <c r="O2273" s="13">
        <f t="shared" si="3026"/>
        <v>0.15472645132746496</v>
      </c>
      <c r="P2273" s="13">
        <f t="shared" si="3027"/>
        <v>0.13203049514549123</v>
      </c>
      <c r="Q2273" s="13">
        <f t="shared" si="3028"/>
        <v>6.638805169793123E-2</v>
      </c>
      <c r="R2273" s="13">
        <f t="shared" si="3029"/>
        <v>6.564453694047323E-2</v>
      </c>
      <c r="S2273" s="13">
        <f t="shared" si="3030"/>
        <v>2.3899453343545467E-2</v>
      </c>
      <c r="T2273" s="13">
        <f t="shared" si="3031"/>
        <v>5.6331840802934748E-2</v>
      </c>
      <c r="U2273" s="13">
        <f t="shared" si="3032"/>
        <v>5.6015507636144601E-2</v>
      </c>
      <c r="V2273" s="13">
        <f t="shared" si="3033"/>
        <v>1.92273381654372E-3</v>
      </c>
      <c r="W2273" s="13">
        <f t="shared" si="3034"/>
        <v>1.8883320126630986E-2</v>
      </c>
      <c r="X2273" s="13">
        <f t="shared" si="3035"/>
        <v>1.6022946238040878E-2</v>
      </c>
      <c r="Y2273" s="13">
        <f t="shared" si="3036"/>
        <v>6.7979254819992511E-3</v>
      </c>
      <c r="Z2273" s="13">
        <f t="shared" si="3037"/>
        <v>1.8566983615960621E-2</v>
      </c>
      <c r="AA2273" s="13">
        <f t="shared" si="3038"/>
        <v>1.5843496823857956E-2</v>
      </c>
      <c r="AB2273" s="13">
        <f t="shared" si="3039"/>
        <v>6.7597515245238172E-3</v>
      </c>
      <c r="AC2273" s="13">
        <f t="shared" si="3040"/>
        <v>8.7010745301505037E-5</v>
      </c>
      <c r="AD2273" s="13">
        <f t="shared" si="3041"/>
        <v>4.028357926068705E-3</v>
      </c>
      <c r="AE2273" s="13">
        <f t="shared" si="3042"/>
        <v>3.4181575085387547E-3</v>
      </c>
      <c r="AF2273" s="13">
        <f t="shared" si="3043"/>
        <v>1.4501939707952103E-3</v>
      </c>
      <c r="AG2273" s="13">
        <f t="shared" si="3044"/>
        <v>4.1017469161426062E-4</v>
      </c>
      <c r="AH2273" s="13">
        <f t="shared" si="3045"/>
        <v>3.9386317962904743E-3</v>
      </c>
      <c r="AI2273" s="13">
        <f t="shared" si="3046"/>
        <v>3.360895967034306E-3</v>
      </c>
      <c r="AJ2273" s="13">
        <f t="shared" si="3047"/>
        <v>1.4339524847011629E-3</v>
      </c>
      <c r="AK2273" s="13">
        <f t="shared" si="3048"/>
        <v>4.0787134314763718E-4</v>
      </c>
      <c r="AL2273" s="13">
        <f t="shared" si="3049"/>
        <v>2.5200350818091487E-6</v>
      </c>
      <c r="AM2273" s="13">
        <f t="shared" si="3050"/>
        <v>6.874921347177638E-4</v>
      </c>
      <c r="AN2273" s="13">
        <f t="shared" si="3051"/>
        <v>5.8335342724627156E-4</v>
      </c>
      <c r="AO2273" s="13">
        <f t="shared" si="3052"/>
        <v>2.4749462858922371E-4</v>
      </c>
      <c r="AP2273" s="13">
        <f t="shared" si="3053"/>
        <v>7.000169287843938E-5</v>
      </c>
      <c r="AQ2273" s="13">
        <f t="shared" si="3054"/>
        <v>1.4849525322367073E-5</v>
      </c>
      <c r="AR2273" s="13">
        <f t="shared" si="3055"/>
        <v>6.6840455068491156E-4</v>
      </c>
      <c r="AS2273" s="13">
        <f t="shared" si="3056"/>
        <v>5.7036003234932039E-4</v>
      </c>
      <c r="AT2273" s="13">
        <f t="shared" si="3057"/>
        <v>2.4334855752266587E-4</v>
      </c>
      <c r="AU2273" s="13">
        <f t="shared" si="3058"/>
        <v>6.9217707050101164E-5</v>
      </c>
      <c r="AV2273" s="13">
        <f t="shared" si="3059"/>
        <v>1.476613736089449E-5</v>
      </c>
      <c r="AW2273" s="13">
        <f t="shared" si="3060"/>
        <v>5.0684806478843102E-8</v>
      </c>
      <c r="AX2273" s="13">
        <f t="shared" si="3061"/>
        <v>9.7774627605324009E-5</v>
      </c>
      <c r="AY2273" s="13">
        <f t="shared" si="3062"/>
        <v>8.2964096941573232E-5</v>
      </c>
      <c r="AZ2273" s="13">
        <f t="shared" si="3063"/>
        <v>3.5198504713895553E-5</v>
      </c>
      <c r="BA2273" s="13">
        <f t="shared" si="3064"/>
        <v>9.955589463931104E-6</v>
      </c>
      <c r="BB2273" s="13">
        <f t="shared" si="3065"/>
        <v>2.111888609614888E-6</v>
      </c>
      <c r="BC2273" s="13">
        <f t="shared" si="3066"/>
        <v>3.5839754265318904E-7</v>
      </c>
      <c r="BD2273" s="13">
        <f t="shared" si="3067"/>
        <v>9.4526193037616717E-5</v>
      </c>
      <c r="BE2273" s="13">
        <f t="shared" si="3068"/>
        <v>8.0660675430093559E-5</v>
      </c>
      <c r="BF2273" s="13">
        <f t="shared" si="3069"/>
        <v>3.4414506454574851E-5</v>
      </c>
      <c r="BG2273" s="13">
        <f t="shared" si="3070"/>
        <v>9.788811778038609E-6</v>
      </c>
      <c r="BH2273" s="13">
        <f t="shared" si="3071"/>
        <v>2.0882364567470698E-6</v>
      </c>
      <c r="BI2273" s="13">
        <f t="shared" si="3072"/>
        <v>3.5638495034267144E-7</v>
      </c>
      <c r="BJ2273" s="14">
        <f t="shared" si="3073"/>
        <v>0.33116275210897261</v>
      </c>
      <c r="BK2273" s="14">
        <f t="shared" si="3074"/>
        <v>0.34037298445054992</v>
      </c>
      <c r="BL2273" s="14">
        <f t="shared" si="3075"/>
        <v>0.30991902763671347</v>
      </c>
      <c r="BM2273" s="14">
        <f t="shared" si="3076"/>
        <v>0.24320126287026878</v>
      </c>
      <c r="BN2273" s="14">
        <f t="shared" si="3077"/>
        <v>0.75673757152979282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1.2153</v>
      </c>
      <c r="F2274" s="10">
        <f>VLOOKUP(B2274,home!$B$2:$E$405,3,FALSE)</f>
        <v>0.64</v>
      </c>
      <c r="G2274" s="10">
        <f>VLOOKUP(C2274,away!$B$2:$E$405,4,FALSE)</f>
        <v>1.1884999999999999</v>
      </c>
      <c r="H2274" s="10">
        <f>VLOOKUP(A2274,away!$A$2:$E$405,3,FALSE)</f>
        <v>0.91669999999999996</v>
      </c>
      <c r="I2274" s="10">
        <f>VLOOKUP(C2274,away!$B$2:$E$405,3,FALSE)</f>
        <v>1.2121</v>
      </c>
      <c r="J2274" s="10">
        <f>VLOOKUP(B2274,home!$B$2:$E$405,4,FALSE)</f>
        <v>1.0909</v>
      </c>
      <c r="K2274" s="12">
        <f t="shared" si="3022"/>
        <v>0.92440579199999995</v>
      </c>
      <c r="L2274" s="12">
        <f t="shared" si="3023"/>
        <v>1.2121339751629998</v>
      </c>
      <c r="M2274" s="13">
        <f t="shared" si="3024"/>
        <v>0.11806266133929434</v>
      </c>
      <c r="N2274" s="13">
        <f t="shared" si="3025"/>
        <v>0.10913780796097816</v>
      </c>
      <c r="O2274" s="13">
        <f t="shared" si="3026"/>
        <v>0.14310776300752184</v>
      </c>
      <c r="P2274" s="13">
        <f t="shared" si="3027"/>
        <v>0.13228964500431653</v>
      </c>
      <c r="Q2274" s="13">
        <f t="shared" si="3028"/>
        <v>5.0443810902655949E-2</v>
      </c>
      <c r="R2274" s="13">
        <f t="shared" si="3029"/>
        <v>8.6732890825495998E-2</v>
      </c>
      <c r="S2274" s="13">
        <f t="shared" si="3030"/>
        <v>3.7057758093971264E-2</v>
      </c>
      <c r="T2274" s="13">
        <f t="shared" si="3031"/>
        <v>6.114465703180702E-2</v>
      </c>
      <c r="U2274" s="13">
        <f t="shared" si="3032"/>
        <v>8.0176386635992164E-2</v>
      </c>
      <c r="V2274" s="13">
        <f t="shared" si="3033"/>
        <v>4.6137059829974144E-3</v>
      </c>
      <c r="W2274" s="13">
        <f t="shared" si="3034"/>
        <v>1.554351698965597E-2</v>
      </c>
      <c r="X2274" s="13">
        <f t="shared" si="3035"/>
        <v>1.8840825036685313E-2</v>
      </c>
      <c r="Y2274" s="13">
        <f t="shared" si="3036"/>
        <v>1.1418802073533973E-2</v>
      </c>
      <c r="Z2274" s="13">
        <f t="shared" si="3037"/>
        <v>3.504396124456232E-2</v>
      </c>
      <c r="AA2274" s="13">
        <f t="shared" si="3038"/>
        <v>3.2394840749096938E-2</v>
      </c>
      <c r="AB2274" s="13">
        <f t="shared" si="3039"/>
        <v>1.4972989209691411E-2</v>
      </c>
      <c r="AC2274" s="13">
        <f t="shared" si="3040"/>
        <v>3.2310465461799236E-4</v>
      </c>
      <c r="AD2274" s="13">
        <f t="shared" si="3041"/>
        <v>3.5921292833220948E-3</v>
      </c>
      <c r="AE2274" s="13">
        <f t="shared" si="3042"/>
        <v>4.3541419474926275E-3</v>
      </c>
      <c r="AF2274" s="13">
        <f t="shared" si="3043"/>
        <v>2.638901693619103E-3</v>
      </c>
      <c r="AG2274" s="13">
        <f t="shared" si="3044"/>
        <v>1.0662341333169656E-3</v>
      </c>
      <c r="AH2274" s="13">
        <f t="shared" si="3045"/>
        <v>1.0619494012207359E-2</v>
      </c>
      <c r="AI2274" s="13">
        <f t="shared" si="3046"/>
        <v>9.8167217729938014E-3</v>
      </c>
      <c r="AJ2274" s="13">
        <f t="shared" si="3047"/>
        <v>4.5373172327039888E-3</v>
      </c>
      <c r="AK2274" s="13">
        <f t="shared" si="3048"/>
        <v>1.3981074433509931E-3</v>
      </c>
      <c r="AL2274" s="13">
        <f t="shared" si="3049"/>
        <v>1.4481598017113445E-5</v>
      </c>
      <c r="AM2274" s="13">
        <f t="shared" si="3050"/>
        <v>6.6411702302315086E-4</v>
      </c>
      <c r="AN2274" s="13">
        <f t="shared" si="3051"/>
        <v>8.0499880709046924E-4</v>
      </c>
      <c r="AO2274" s="13">
        <f t="shared" si="3052"/>
        <v>4.878832020200218E-4</v>
      </c>
      <c r="AP2274" s="13">
        <f t="shared" si="3053"/>
        <v>1.971266016932607E-4</v>
      </c>
      <c r="AQ2274" s="13">
        <f t="shared" si="3054"/>
        <v>5.9735962830206355E-5</v>
      </c>
      <c r="AR2274" s="13">
        <f t="shared" si="3055"/>
        <v>2.5744498982473159E-3</v>
      </c>
      <c r="AS2274" s="13">
        <f t="shared" si="3056"/>
        <v>2.3798363971536296E-3</v>
      </c>
      <c r="AT2274" s="13">
        <f t="shared" si="3057"/>
        <v>1.0999672747706135E-3</v>
      </c>
      <c r="AU2274" s="13">
        <f t="shared" si="3058"/>
        <v>3.389387066028035E-4</v>
      </c>
      <c r="AV2274" s="13">
        <f t="shared" si="3059"/>
        <v>7.8329225879155036E-5</v>
      </c>
      <c r="AW2274" s="13">
        <f t="shared" si="3060"/>
        <v>4.5074121352331176E-7</v>
      </c>
      <c r="AX2274" s="13">
        <f t="shared" si="3061"/>
        <v>1.0231893710806629E-4</v>
      </c>
      <c r="AY2274" s="13">
        <f t="shared" si="3062"/>
        <v>1.2402425997125335E-4</v>
      </c>
      <c r="AZ2274" s="13">
        <f t="shared" si="3063"/>
        <v>7.5167009627802347E-5</v>
      </c>
      <c r="BA2274" s="13">
        <f t="shared" si="3064"/>
        <v>3.0370828727087855E-5</v>
      </c>
      <c r="BB2274" s="13">
        <f t="shared" si="3065"/>
        <v>9.2033783384899076E-6</v>
      </c>
      <c r="BC2274" s="13">
        <f t="shared" si="3066"/>
        <v>2.231145514072563E-6</v>
      </c>
      <c r="BD2274" s="13">
        <f t="shared" si="3067"/>
        <v>5.2009636483674984E-4</v>
      </c>
      <c r="BE2274" s="13">
        <f t="shared" si="3068"/>
        <v>4.8078009205323671E-4</v>
      </c>
      <c r="BF2274" s="13">
        <f t="shared" si="3069"/>
        <v>2.2221795088615254E-4</v>
      </c>
      <c r="BG2274" s="13">
        <f t="shared" si="3070"/>
        <v>6.8473186961843651E-5</v>
      </c>
      <c r="BH2274" s="13">
        <f t="shared" si="3071"/>
        <v>1.5824252656056785E-5</v>
      </c>
      <c r="BI2274" s="13">
        <f t="shared" si="3072"/>
        <v>2.9256061618660558E-6</v>
      </c>
      <c r="BJ2274" s="14">
        <f t="shared" si="3073"/>
        <v>0.28073800420901096</v>
      </c>
      <c r="BK2274" s="14">
        <f t="shared" si="3074"/>
        <v>0.29248538093318593</v>
      </c>
      <c r="BL2274" s="14">
        <f t="shared" si="3075"/>
        <v>0.39153834984526392</v>
      </c>
      <c r="BM2274" s="14">
        <f t="shared" si="3076"/>
        <v>0.35990754367300254</v>
      </c>
      <c r="BN2274" s="14">
        <f t="shared" si="3077"/>
        <v>0.63977457904026269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1.391</v>
      </c>
      <c r="F2275" s="15">
        <f>VLOOKUP(B2275,home!$B$2:$E$405,3,FALSE)</f>
        <v>0.82950000000000002</v>
      </c>
      <c r="G2275" s="15">
        <f>VLOOKUP(C2275,away!$B$2:$E$405,4,FALSE)</f>
        <v>0.44240000000000002</v>
      </c>
      <c r="H2275" s="15">
        <f>VLOOKUP(A2275,away!$A$2:$E$405,3,FALSE)</f>
        <v>1.016</v>
      </c>
      <c r="I2275" s="15">
        <f>VLOOKUP(C2275,away!$B$2:$E$405,3,FALSE)</f>
        <v>0.53</v>
      </c>
      <c r="J2275" s="15">
        <f>VLOOKUP(B2275,home!$B$2:$E$405,4,FALSE)</f>
        <v>1.06</v>
      </c>
      <c r="K2275" s="16">
        <f t="shared" si="3022"/>
        <v>0.51045638280000005</v>
      </c>
      <c r="L2275" s="16">
        <f t="shared" si="3023"/>
        <v>0.5707888000000001</v>
      </c>
      <c r="M2275" s="17">
        <f t="shared" si="3024"/>
        <v>0.33917293029628098</v>
      </c>
      <c r="N2275" s="17">
        <f t="shared" si="3025"/>
        <v>0.17313298714271613</v>
      </c>
      <c r="O2275" s="17">
        <f t="shared" si="3026"/>
        <v>0.19359610987629788</v>
      </c>
      <c r="P2275" s="17">
        <f t="shared" si="3027"/>
        <v>9.8822369971606386E-2</v>
      </c>
      <c r="Q2275" s="17">
        <f t="shared" si="3028"/>
        <v>4.4188419180114895E-2</v>
      </c>
      <c r="R2275" s="17">
        <f t="shared" si="3029"/>
        <v>5.5251245620480109E-2</v>
      </c>
      <c r="S2275" s="17">
        <f t="shared" si="3030"/>
        <v>7.1982902632251513E-3</v>
      </c>
      <c r="T2275" s="17">
        <f t="shared" si="3031"/>
        <v>2.5222254757714769E-2</v>
      </c>
      <c r="U2275" s="17">
        <f t="shared" si="3032"/>
        <v>2.8203350984624623E-2</v>
      </c>
      <c r="V2275" s="17">
        <f t="shared" si="3033"/>
        <v>2.3303487854478306E-4</v>
      </c>
      <c r="W2275" s="17">
        <f t="shared" si="3034"/>
        <v>7.5187535387771986E-3</v>
      </c>
      <c r="X2275" s="17">
        <f t="shared" si="3035"/>
        <v>4.2916203098943909E-3</v>
      </c>
      <c r="Y2275" s="17">
        <f t="shared" si="3036"/>
        <v>1.2248044033701239E-3</v>
      </c>
      <c r="Z2275" s="17">
        <f t="shared" si="3037"/>
        <v>1.0512264062073036E-2</v>
      </c>
      <c r="AA2275" s="17">
        <f t="shared" si="3038"/>
        <v>5.3660522881642369E-3</v>
      </c>
      <c r="AB2275" s="17">
        <f t="shared" si="3039"/>
        <v>1.3695678204659898E-3</v>
      </c>
      <c r="AC2275" s="17">
        <f t="shared" si="3040"/>
        <v>4.2436057182769756E-6</v>
      </c>
      <c r="AD2275" s="17">
        <f t="shared" si="3041"/>
        <v>9.5949893364222693E-4</v>
      </c>
      <c r="AE2275" s="17">
        <f t="shared" si="3042"/>
        <v>5.4767124493492641E-4</v>
      </c>
      <c r="AF2275" s="17">
        <f t="shared" si="3043"/>
        <v>1.5630230634545636E-4</v>
      </c>
      <c r="AG2275" s="17">
        <f t="shared" si="3044"/>
        <v>2.9738535292051816E-5</v>
      </c>
      <c r="AH2275" s="17">
        <f t="shared" si="3045"/>
        <v>1.5000706473184482E-3</v>
      </c>
      <c r="AI2275" s="17">
        <f t="shared" si="3046"/>
        <v>7.6572063657462971E-4</v>
      </c>
      <c r="AJ2275" s="17">
        <f t="shared" si="3047"/>
        <v>1.9543349319059943E-4</v>
      </c>
      <c r="AK2275" s="17">
        <f t="shared" si="3048"/>
        <v>3.3253424670680615E-5</v>
      </c>
      <c r="AL2275" s="17">
        <f t="shared" si="3049"/>
        <v>4.9457151422887614E-8</v>
      </c>
      <c r="AM2275" s="17">
        <f t="shared" si="3050"/>
        <v>9.79564709934937E-5</v>
      </c>
      <c r="AN2275" s="17">
        <f t="shared" si="3051"/>
        <v>5.5912456530611081E-5</v>
      </c>
      <c r="AO2275" s="17">
        <f t="shared" si="3052"/>
        <v>1.5957101984079832E-5</v>
      </c>
      <c r="AP2275" s="17">
        <f t="shared" si="3053"/>
        <v>3.0360450309901831E-6</v>
      </c>
      <c r="AQ2275" s="17">
        <f t="shared" si="3054"/>
        <v>4.3323512499621231E-7</v>
      </c>
      <c r="AR2275" s="17">
        <f t="shared" si="3055"/>
        <v>1.7124470493962409E-4</v>
      </c>
      <c r="AS2275" s="17">
        <f t="shared" si="3056"/>
        <v>8.7412952657133812E-5</v>
      </c>
      <c r="AT2275" s="17">
        <f t="shared" si="3057"/>
        <v>2.2310249811614088E-5</v>
      </c>
      <c r="AU2275" s="17">
        <f t="shared" si="3058"/>
        <v>3.7961364727336374E-6</v>
      </c>
      <c r="AV2275" s="17">
        <f t="shared" si="3059"/>
        <v>4.844405231216908E-7</v>
      </c>
      <c r="AW2275" s="17">
        <f t="shared" si="3060"/>
        <v>4.0027703987862457E-10</v>
      </c>
      <c r="AX2275" s="17">
        <f t="shared" si="3061"/>
        <v>8.3337509758653215E-6</v>
      </c>
      <c r="AY2275" s="17">
        <f t="shared" si="3062"/>
        <v>4.7568117190129958E-6</v>
      </c>
      <c r="AZ2275" s="17">
        <f t="shared" si="3063"/>
        <v>1.3575674264606825E-6</v>
      </c>
      <c r="BA2275" s="17">
        <f t="shared" si="3064"/>
        <v>2.5829476075619383E-7</v>
      </c>
      <c r="BB2275" s="17">
        <f t="shared" si="3065"/>
        <v>3.6857939134578741E-8</v>
      </c>
      <c r="BC2275" s="17">
        <f t="shared" si="3066"/>
        <v>4.2076197698198479E-9</v>
      </c>
      <c r="BD2275" s="17">
        <f t="shared" si="3067"/>
        <v>1.6290759939807017E-5</v>
      </c>
      <c r="BE2275" s="17">
        <f t="shared" si="3068"/>
        <v>8.3157223919370364E-6</v>
      </c>
      <c r="BF2275" s="17">
        <f t="shared" si="3069"/>
        <v>2.1224067862785718E-6</v>
      </c>
      <c r="BG2275" s="17">
        <f t="shared" si="3070"/>
        <v>3.6113203031797761E-7</v>
      </c>
      <c r="BH2275" s="17">
        <f t="shared" si="3071"/>
        <v>4.6085537477333686E-8</v>
      </c>
      <c r="BI2275" s="17">
        <f t="shared" si="3072"/>
        <v>4.7049313520147194E-9</v>
      </c>
      <c r="BJ2275" s="18">
        <f t="shared" si="3073"/>
        <v>0.25746009315290735</v>
      </c>
      <c r="BK2275" s="18">
        <f t="shared" si="3074"/>
        <v>0.44543567528424599</v>
      </c>
      <c r="BL2275" s="18">
        <f t="shared" si="3075"/>
        <v>0.2865931940878087</v>
      </c>
      <c r="BM2275" s="18">
        <f t="shared" si="3076"/>
        <v>9.5832408088096621E-2</v>
      </c>
      <c r="BN2275" s="18">
        <f t="shared" si="3077"/>
        <v>0.90416406208749633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1.391</v>
      </c>
      <c r="F2276" s="10">
        <f>VLOOKUP(B2276,home!$B$2:$E$405,3,FALSE)</f>
        <v>0.91500000000000004</v>
      </c>
      <c r="G2276" s="10">
        <f>VLOOKUP(C2276,away!$B$2:$E$405,4,FALSE)</f>
        <v>0.65359999999999996</v>
      </c>
      <c r="H2276" s="10">
        <f>VLOOKUP(A2276,away!$A$2:$E$405,3,FALSE)</f>
        <v>1.016</v>
      </c>
      <c r="I2276" s="10">
        <f>VLOOKUP(C2276,away!$B$2:$E$405,3,FALSE)</f>
        <v>0.71579999999999999</v>
      </c>
      <c r="J2276" s="10">
        <f>VLOOKUP(B2276,home!$B$2:$E$405,4,FALSE)</f>
        <v>1.0737000000000001</v>
      </c>
      <c r="K2276" s="12">
        <f t="shared" ref="K2276:K2335" si="3078">E2276*F2276*G2276</f>
        <v>0.83187920400000004</v>
      </c>
      <c r="L2276" s="12">
        <f t="shared" ref="L2276:L2335" si="3079">H2276*I2276*J2276</f>
        <v>0.78085133136000007</v>
      </c>
      <c r="M2276" s="13">
        <f t="shared" ref="M2276:M2335" si="3080">_xlfn.POISSON.DIST(0,K2276,FALSE) * _xlfn.POISSON.DIST(0,L2276,FALSE)</f>
        <v>0.19934255836248777</v>
      </c>
      <c r="N2276" s="13">
        <f t="shared" ref="N2276:N2335" si="3081">_xlfn.POISSON.DIST(1,K2276,FALSE) * _xlfn.POISSON.DIST(0,L2276,FALSE)</f>
        <v>0.16582892877390987</v>
      </c>
      <c r="O2276" s="13">
        <f t="shared" ref="O2276:O2335" si="3082">_xlfn.POISSON.DIST(0,K2276,FALSE) * _xlfn.POISSON.DIST(1,L2276,FALSE)</f>
        <v>0.15565690209405711</v>
      </c>
      <c r="P2276" s="13">
        <f t="shared" ref="P2276:P2335" si="3083">_xlfn.POISSON.DIST(1,K2276,FALSE) * _xlfn.POISSON.DIST(1,L2276,FALSE)</f>
        <v>0.12948773981111014</v>
      </c>
      <c r="Q2276" s="13">
        <f t="shared" ref="Q2276:Q2335" si="3084">_xlfn.POISSON.DIST(2,K2276,FALSE) * _xlfn.POISSON.DIST(0,L2276,FALSE)</f>
        <v>6.897481863430642E-2</v>
      </c>
      <c r="R2276" s="13">
        <f t="shared" ref="R2276:R2335" si="3085">_xlfn.POISSON.DIST(0,K2276,FALSE) * _xlfn.POISSON.DIST(2,L2276,FALSE)</f>
        <v>6.0772449617758829E-2</v>
      </c>
      <c r="S2276" s="13">
        <f t="shared" ref="S2276:S2335" si="3086">_xlfn.POISSON.DIST(2,K2276,FALSE) * _xlfn.POISSON.DIST(2,L2276,FALSE)</f>
        <v>2.1027966756226028E-2</v>
      </c>
      <c r="T2276" s="13">
        <f t="shared" ref="T2276:T2335" si="3087">_xlfn.POISSON.DIST(2,K2276,FALSE) * _xlfn.POISSON.DIST(1,L2276,FALSE)</f>
        <v>5.3859078960912708E-2</v>
      </c>
      <c r="U2276" s="13">
        <f t="shared" ref="U2276:U2335" si="3088">_xlfn.POISSON.DIST(1,K2276,FALSE) * _xlfn.POISSON.DIST(2,L2276,FALSE)</f>
        <v>5.0555337013151319E-2</v>
      </c>
      <c r="V2276" s="13">
        <f t="shared" ref="V2276:V2335" si="3089">_xlfn.POISSON.DIST(3,K2276,FALSE) * _xlfn.POISSON.DIST(3,L2276,FALSE)</f>
        <v>1.5176911267462904E-3</v>
      </c>
      <c r="W2276" s="13">
        <f t="shared" ref="W2276:W2335" si="3090">_xlfn.POISSON.DIST(3,K2276,FALSE) * _xlfn.POISSON.DIST(0,L2276,FALSE)</f>
        <v>1.9126239073850401E-2</v>
      </c>
      <c r="X2276" s="13">
        <f t="shared" ref="X2276:X2335" si="3091">_xlfn.POISSON.DIST(3,K2276,FALSE) * _xlfn.POISSON.DIST(1,L2276,FALSE)</f>
        <v>1.493474924472574E-2</v>
      </c>
      <c r="Y2276" s="13">
        <f t="shared" ref="Y2276:Y2335" si="3092">_xlfn.POISSON.DIST(3,K2276,FALSE) * _xlfn.POISSON.DIST(2,L2276,FALSE)</f>
        <v>5.8309094156359246E-3</v>
      </c>
      <c r="Z2276" s="13">
        <f t="shared" ref="Z2276:Z2335" si="3093">_xlfn.POISSON.DIST(0,K2276,FALSE) * _xlfn.POISSON.DIST(3,L2276,FALSE)</f>
        <v>1.5818082731345169E-2</v>
      </c>
      <c r="AA2276" s="13">
        <f t="shared" ref="AA2276:AA2335" si="3094">_xlfn.POISSON.DIST(1,K2276,FALSE) * _xlfn.POISSON.DIST(3,L2276,FALSE)</f>
        <v>1.3158734071357564E-2</v>
      </c>
      <c r="AB2276" s="13">
        <f t="shared" ref="AB2276:AB2335" si="3095">_xlfn.POISSON.DIST(2,K2276,FALSE) * _xlfn.POISSON.DIST(3,L2276,FALSE)</f>
        <v>5.473238612464305E-3</v>
      </c>
      <c r="AC2276" s="13">
        <f t="shared" ref="AC2276:AC2335" si="3096">_xlfn.POISSON.DIST(4,K2276,FALSE) * _xlfn.POISSON.DIST(4,L2276,FALSE)</f>
        <v>6.1615791977670238E-5</v>
      </c>
      <c r="AD2276" s="13">
        <f t="shared" ref="AD2276:AD2335" si="3097">_xlfn.POISSON.DIST(4,K2276,FALSE) * _xlfn.POISSON.DIST(0,L2276,FALSE)</f>
        <v>3.9776801340670907E-3</v>
      </c>
      <c r="AE2276" s="13">
        <f t="shared" ref="AE2276:AE2335" si="3098">_xlfn.POISSON.DIST(4,K2276,FALSE) * _xlfn.POISSON.DIST(1,L2276,FALSE)</f>
        <v>3.1059768284105119E-3</v>
      </c>
      <c r="AF2276" s="13">
        <f t="shared" ref="AF2276:AF2335" si="3099">_xlfn.POISSON.DIST(4,K2276,FALSE) * _xlfn.POISSON.DIST(2,L2276,FALSE)</f>
        <v>1.2126530708188293E-3</v>
      </c>
      <c r="AG2276" s="13">
        <f t="shared" ref="AG2276:AG2335" si="3100">_xlfn.POISSON.DIST(4,K2276,FALSE) * _xlfn.POISSON.DIST(3,L2276,FALSE)</f>
        <v>3.1563392160889175E-4</v>
      </c>
      <c r="AH2276" s="13">
        <f t="shared" ref="AH2276:AH2335" si="3101">_xlfn.POISSON.DIST(0,K2276,FALSE) * _xlfn.POISSON.DIST(4,L2276,FALSE)</f>
        <v>3.0878927400833749E-3</v>
      </c>
      <c r="AI2276" s="13">
        <f t="shared" ref="AI2276:AI2335" si="3102">_xlfn.POISSON.DIST(1,K2276,FALSE) * _xlfn.POISSON.DIST(4,L2276,FALSE)</f>
        <v>2.5687537546579368E-3</v>
      </c>
      <c r="AJ2276" s="13">
        <f t="shared" ref="AJ2276:AJ2335" si="3103">_xlfn.POISSON.DIST(2,K2276,FALSE) * _xlfn.POISSON.DIST(4,L2276,FALSE)</f>
        <v>1.0684464143484278E-3</v>
      </c>
      <c r="AK2276" s="13">
        <f t="shared" ref="AK2276:AK2335" si="3104">_xlfn.POISSON.DIST(3,K2276,FALSE) * _xlfn.POISSON.DIST(4,L2276,FALSE)</f>
        <v>2.9627278422827486E-4</v>
      </c>
      <c r="AL2276" s="13">
        <f t="shared" ref="AL2276:AL2335" si="3105">_xlfn.POISSON.DIST(5,K2276,FALSE) * _xlfn.POISSON.DIST(5,L2276,FALSE)</f>
        <v>1.6009606188261799E-6</v>
      </c>
      <c r="AM2276" s="13">
        <f t="shared" ref="AM2276:AM2335" si="3106">_xlfn.POISSON.DIST(5,K2276,FALSE) * _xlfn.POISSON.DIST(0,L2276,FALSE)</f>
        <v>6.617898767388692E-4</v>
      </c>
      <c r="AN2276" s="13">
        <f t="shared" ref="AN2276:AN2335" si="3107">_xlfn.POISSON.DIST(5,K2276,FALSE) * _xlfn.POISSON.DIST(1,L2276,FALSE)</f>
        <v>5.1675950633211642E-4</v>
      </c>
      <c r="AO2276" s="13">
        <f t="shared" ref="AO2276:AO2335" si="3108">_xlfn.POISSON.DIST(5,K2276,FALSE) * _xlfn.POISSON.DIST(2,L2276,FALSE)</f>
        <v>2.0175617425618472E-4</v>
      </c>
      <c r="AP2276" s="13">
        <f t="shared" ref="AP2276:AP2335" si="3109">_xlfn.POISSON.DIST(5,K2276,FALSE) * _xlfn.POISSON.DIST(3,L2276,FALSE)</f>
        <v>5.2513859092680671E-5</v>
      </c>
      <c r="AQ2276" s="13">
        <f t="shared" ref="AQ2276:AQ2335" si="3110">_xlfn.POISSON.DIST(5,K2276,FALSE) * _xlfn.POISSON.DIST(4,L2276,FALSE)</f>
        <v>1.0251379196842785E-5</v>
      </c>
      <c r="AR2276" s="13">
        <f t="shared" ref="AR2276:AR2335" si="3111">_xlfn.POISSON.DIST(0,K2276,FALSE) * _xlfn.POISSON.DIST(5,L2276,FALSE)</f>
        <v>4.8223703143819655E-4</v>
      </c>
      <c r="AS2276" s="13">
        <f t="shared" ref="AS2276:AS2335" si="3112">_xlfn.POISSON.DIST(1,K2276,FALSE) * _xlfn.POISSON.DIST(5,L2276,FALSE)</f>
        <v>4.0116295785212991E-4</v>
      </c>
      <c r="AT2276" s="13">
        <f t="shared" ref="AT2276:AT2335" si="3113">_xlfn.POISSON.DIST(2,K2276,FALSE) * _xlfn.POISSON.DIST(5,L2276,FALSE)</f>
        <v>1.6685956102615768E-4</v>
      </c>
      <c r="AU2276" s="13">
        <f t="shared" ref="AU2276:AU2335" si="3114">_xlfn.POISSON.DIST(3,K2276,FALSE) * _xlfn.POISSON.DIST(5,L2276,FALSE)</f>
        <v>4.6268999602076498E-5</v>
      </c>
      <c r="AV2276" s="13">
        <f t="shared" ref="AV2276:AV2335" si="3115">_xlfn.POISSON.DIST(4,K2276,FALSE) * _xlfn.POISSON.DIST(5,L2276,FALSE)</f>
        <v>9.6225546397129268E-6</v>
      </c>
      <c r="AW2276" s="13">
        <f t="shared" ref="AW2276:AW2335" si="3116">_xlfn.POISSON.DIST(6,K2276,FALSE) * _xlfn.POISSON.DIST(6,L2276,FALSE)</f>
        <v>2.8887287982126581E-8</v>
      </c>
      <c r="AX2276" s="13">
        <f t="shared" ref="AX2276:AX2335" si="3117">_xlfn.POISSON.DIST(6,K2276,FALSE) * _xlfn.POISSON.DIST(0,L2276,FALSE)</f>
        <v>9.1754872646131438E-5</v>
      </c>
      <c r="AY2276" s="13">
        <f t="shared" ref="AY2276:AY2335" si="3118">_xlfn.POISSON.DIST(6,K2276,FALSE) * _xlfn.POISSON.DIST(1,L2276,FALSE)</f>
        <v>7.1646914464498982E-5</v>
      </c>
      <c r="AZ2276" s="13">
        <f t="shared" ref="AZ2276:AZ2335" si="3119">_xlfn.POISSON.DIST(6,K2276,FALSE) * _xlfn.POISSON.DIST(2,L2276,FALSE)</f>
        <v>2.7972794273720036E-5</v>
      </c>
      <c r="BA2276" s="13">
        <f t="shared" ref="BA2276:BA2335" si="3120">_xlfn.POISSON.DIST(6,K2276,FALSE) * _xlfn.POISSON.DIST(3,L2276,FALSE)</f>
        <v>7.2808645501645586E-6</v>
      </c>
      <c r="BB2276" s="13">
        <f t="shared" ref="BB2276:BB2335" si="3121">_xlfn.POISSON.DIST(6,K2276,FALSE) * _xlfn.POISSON.DIST(4,L2276,FALSE)</f>
        <v>1.4213181943619558E-6</v>
      </c>
      <c r="BC2276" s="13">
        <f t="shared" ref="BC2276:BC2335" si="3122">_xlfn.POISSON.DIST(6,K2276,FALSE) * _xlfn.POISSON.DIST(5,L2276,FALSE)</f>
        <v>2.2196764087074496E-7</v>
      </c>
      <c r="BD2276" s="13">
        <f t="shared" ref="BD2276:BD2335" si="3123">_xlfn.POISSON.DIST(0,K2276,FALSE) * _xlfn.POISSON.DIST(6,L2276,FALSE)</f>
        <v>6.2759238004934974E-5</v>
      </c>
      <c r="BE2276" s="13">
        <f t="shared" ref="BE2276:BE2335" si="3124">_xlfn.POISSON.DIST(1,K2276,FALSE) * _xlfn.POISSON.DIST(6,L2276,FALSE)</f>
        <v>5.2208104955191848E-5</v>
      </c>
      <c r="BF2276" s="13">
        <f t="shared" ref="BF2276:BF2335" si="3125">_xlfn.POISSON.DIST(2,K2276,FALSE) * _xlfn.POISSON.DIST(6,L2276,FALSE)</f>
        <v>2.1715418396236725E-5</v>
      </c>
      <c r="BG2276" s="13">
        <f t="shared" ref="BG2276:BG2335" si="3126">_xlfn.POISSON.DIST(3,K2276,FALSE) * _xlfn.POISSON.DIST(6,L2276,FALSE)</f>
        <v>6.0215349899961222E-6</v>
      </c>
      <c r="BH2276" s="13">
        <f t="shared" ref="BH2276:BH2335" si="3127">_xlfn.POISSON.DIST(4,K2276,FALSE) * _xlfn.POISSON.DIST(6,L2276,FALSE)</f>
        <v>1.2522974335840302E-6</v>
      </c>
      <c r="BI2276" s="13">
        <f t="shared" ref="BI2276:BI2335" si="3128">_xlfn.POISSON.DIST(5,K2276,FALSE) * _xlfn.POISSON.DIST(6,L2276,FALSE)</f>
        <v>2.0835203844422526E-7</v>
      </c>
      <c r="BJ2276" s="14">
        <f t="shared" ref="BJ2276:BJ2335" si="3129">SUM(N2276,Q2276,T2276,W2276,X2276,Y2276,AD2276,AE2276,AF2276,AG2276,AM2276,AN2276,AO2276,AP2276,AQ2276,AX2276,AY2276,AZ2276,BA2276,BB2276,BC2276)</f>
        <v>0.33881003758563277</v>
      </c>
      <c r="BK2276" s="14">
        <f t="shared" ref="BK2276:BK2335" si="3130">SUM(M2276,P2276,S2276,V2276,AC2276,AL2276,AY2276)</f>
        <v>0.35151081972363118</v>
      </c>
      <c r="BL2276" s="14">
        <f t="shared" ref="BL2276:BL2335" si="3131">SUM(O2276,R2276,U2276,AA2276,AB2276,AH2276,AI2276,AJ2276,AK2276,AR2276,AS2276,AT2276,AU2276,AV2276,BD2276,BE2276,BF2276,BG2276,BH2276,BI2276)</f>
        <v>0.29388834315248386</v>
      </c>
      <c r="BM2276" s="14">
        <f t="shared" ref="BM2276:BM2335" si="3132">SUM(S2276:BI2276)</f>
        <v>0.21989226787228638</v>
      </c>
      <c r="BN2276" s="14">
        <f t="shared" ref="BN2276:BN2335" si="3133">SUM(M2276:R2276)</f>
        <v>0.78006339729363017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1.5906</v>
      </c>
      <c r="F2277" s="10">
        <f>VLOOKUP(B2277,home!$B$2:$E$405,3,FALSE)</f>
        <v>0.97799999999999998</v>
      </c>
      <c r="G2277" s="10">
        <f>VLOOKUP(C2277,away!$B$2:$E$405,4,FALSE)</f>
        <v>0.89810000000000001</v>
      </c>
      <c r="H2277" s="10">
        <f>VLOOKUP(A2277,away!$A$2:$E$405,3,FALSE)</f>
        <v>1.1812</v>
      </c>
      <c r="I2277" s="10">
        <f>VLOOKUP(C2277,away!$B$2:$E$405,3,FALSE)</f>
        <v>0.72570000000000001</v>
      </c>
      <c r="J2277" s="10">
        <f>VLOOKUP(B2277,home!$B$2:$E$405,4,FALSE)</f>
        <v>1.1288</v>
      </c>
      <c r="K2277" s="12">
        <f t="shared" si="3078"/>
        <v>1.3970904670800002</v>
      </c>
      <c r="L2277" s="12">
        <f t="shared" si="3079"/>
        <v>0.96760379299200006</v>
      </c>
      <c r="M2277" s="13">
        <f t="shared" si="3080"/>
        <v>9.397802881230187E-2</v>
      </c>
      <c r="N2277" s="13">
        <f t="shared" si="3081"/>
        <v>0.13129580816863651</v>
      </c>
      <c r="O2277" s="13">
        <f t="shared" si="3082"/>
        <v>9.0933497136694769E-2</v>
      </c>
      <c r="P2277" s="13">
        <f t="shared" si="3083"/>
        <v>0.12704232198792273</v>
      </c>
      <c r="Q2277" s="13">
        <f t="shared" si="3084"/>
        <v>9.1716060979983277E-2</v>
      </c>
      <c r="R2277" s="13">
        <f t="shared" si="3085"/>
        <v>4.3993798369746512E-2</v>
      </c>
      <c r="S2277" s="13">
        <f t="shared" si="3086"/>
        <v>4.2934906648016226E-2</v>
      </c>
      <c r="T2277" s="13">
        <f t="shared" si="3087"/>
        <v>8.8744808482517409E-2</v>
      </c>
      <c r="U2277" s="13">
        <f t="shared" si="3088"/>
        <v>6.1463316313012495E-2</v>
      </c>
      <c r="V2277" s="13">
        <f t="shared" si="3089"/>
        <v>6.4489662623316343E-3</v>
      </c>
      <c r="W2277" s="13">
        <f t="shared" si="3090"/>
        <v>4.2711878157754221E-2</v>
      </c>
      <c r="X2277" s="13">
        <f t="shared" si="3091"/>
        <v>4.1328175311255148E-2</v>
      </c>
      <c r="Y2277" s="13">
        <f t="shared" si="3092"/>
        <v>1.9994649594304404E-2</v>
      </c>
      <c r="Z2277" s="13">
        <f t="shared" si="3093"/>
        <v>1.4189522056897335E-2</v>
      </c>
      <c r="AA2277" s="13">
        <f t="shared" si="3094"/>
        <v>1.982404599811266E-2</v>
      </c>
      <c r="AB2277" s="13">
        <f t="shared" si="3095"/>
        <v>1.3847992841459315E-2</v>
      </c>
      <c r="AC2277" s="13">
        <f t="shared" si="3096"/>
        <v>5.4486914304773318E-4</v>
      </c>
      <c r="AD2277" s="13">
        <f t="shared" si="3097"/>
        <v>1.4918089451320221E-2</v>
      </c>
      <c r="AE2277" s="13">
        <f t="shared" si="3098"/>
        <v>1.4434799937291394E-2</v>
      </c>
      <c r="AF2277" s="13">
        <f t="shared" si="3099"/>
        <v>6.9835835852019171E-3</v>
      </c>
      <c r="AG2277" s="13">
        <f t="shared" si="3100"/>
        <v>2.2524473219060156E-3</v>
      </c>
      <c r="AH2277" s="13">
        <f t="shared" si="3101"/>
        <v>3.4324588407493757E-3</v>
      </c>
      <c r="AI2277" s="13">
        <f t="shared" si="3102"/>
        <v>4.7954555250554207E-3</v>
      </c>
      <c r="AJ2277" s="13">
        <f t="shared" si="3103"/>
        <v>3.3498425996805236E-3</v>
      </c>
      <c r="AK2277" s="13">
        <f t="shared" si="3104"/>
        <v>1.5600110540773821E-3</v>
      </c>
      <c r="AL2277" s="13">
        <f t="shared" si="3105"/>
        <v>2.9462818910835661E-5</v>
      </c>
      <c r="AM2277" s="13">
        <f t="shared" si="3106"/>
        <v>4.1683841118972378E-3</v>
      </c>
      <c r="AN2277" s="13">
        <f t="shared" si="3107"/>
        <v>4.0333442773193571E-3</v>
      </c>
      <c r="AO2277" s="13">
        <f t="shared" si="3108"/>
        <v>1.9513396105883935E-3</v>
      </c>
      <c r="AP2277" s="13">
        <f t="shared" si="3109"/>
        <v>6.2937453620695409E-4</v>
      </c>
      <c r="AQ2277" s="13">
        <f t="shared" si="3110"/>
        <v>1.5224629711160738E-4</v>
      </c>
      <c r="AR2277" s="13">
        <f t="shared" si="3111"/>
        <v>6.6425203871960407E-4</v>
      </c>
      <c r="AS2277" s="13">
        <f t="shared" si="3112"/>
        <v>9.2802019103361384E-4</v>
      </c>
      <c r="AT2277" s="13">
        <f t="shared" si="3113"/>
        <v>6.4826408107541153E-4</v>
      </c>
      <c r="AU2277" s="13">
        <f t="shared" si="3114"/>
        <v>3.0189452260694468E-4</v>
      </c>
      <c r="AV2277" s="13">
        <f t="shared" si="3115"/>
        <v>1.0544348989945748E-4</v>
      </c>
      <c r="AW2277" s="13">
        <f t="shared" si="3116"/>
        <v>1.1063534311768703E-6</v>
      </c>
      <c r="AX2277" s="13">
        <f t="shared" si="3117"/>
        <v>9.7060161764322723E-4</v>
      </c>
      <c r="AY2277" s="13">
        <f t="shared" si="3118"/>
        <v>9.3915780671575771E-4</v>
      </c>
      <c r="AZ2277" s="13">
        <f t="shared" si="3119"/>
        <v>4.5436632799810735E-4</v>
      </c>
      <c r="BA2277" s="13">
        <f t="shared" si="3120"/>
        <v>1.4654886079293867E-4</v>
      </c>
      <c r="BB2277" s="13">
        <f t="shared" si="3121"/>
        <v>3.5450308390476006E-5</v>
      </c>
      <c r="BC2277" s="13">
        <f t="shared" si="3122"/>
        <v>6.8603705722721423E-6</v>
      </c>
      <c r="BD2277" s="13">
        <f t="shared" si="3123"/>
        <v>1.0712213202795959E-4</v>
      </c>
      <c r="BE2277" s="13">
        <f t="shared" si="3124"/>
        <v>1.4965930946954749E-4</v>
      </c>
      <c r="BF2277" s="13">
        <f t="shared" si="3125"/>
        <v>1.0454379728484023E-4</v>
      </c>
      <c r="BG2277" s="13">
        <f t="shared" si="3126"/>
        <v>4.8685714192998116E-5</v>
      </c>
      <c r="BH2277" s="13">
        <f t="shared" si="3127"/>
        <v>1.700458679550478E-5</v>
      </c>
      <c r="BI2277" s="13">
        <f t="shared" si="3128"/>
        <v>4.7513892217268344E-6</v>
      </c>
      <c r="BJ2277" s="14">
        <f t="shared" si="3129"/>
        <v>0.4678679751154069</v>
      </c>
      <c r="BK2277" s="14">
        <f t="shared" si="3130"/>
        <v>0.27191771347924681</v>
      </c>
      <c r="BL2277" s="14">
        <f t="shared" si="3131"/>
        <v>0.24628005993091612</v>
      </c>
      <c r="BM2277" s="14">
        <f t="shared" si="3132"/>
        <v>0.42035770367389685</v>
      </c>
      <c r="BN2277" s="14">
        <f t="shared" si="3133"/>
        <v>0.57895951545528568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1.5906</v>
      </c>
      <c r="F2278" s="10">
        <f>VLOOKUP(B2278,home!$B$2:$E$405,3,FALSE)</f>
        <v>1.4670000000000001</v>
      </c>
      <c r="G2278" s="10">
        <f>VLOOKUP(C2278,away!$B$2:$E$405,4,FALSE)</f>
        <v>0.62870000000000004</v>
      </c>
      <c r="H2278" s="10">
        <f>VLOOKUP(A2278,away!$A$2:$E$405,3,FALSE)</f>
        <v>1.1812</v>
      </c>
      <c r="I2278" s="10">
        <f>VLOOKUP(C2278,away!$B$2:$E$405,3,FALSE)</f>
        <v>0.84660000000000002</v>
      </c>
      <c r="J2278" s="10">
        <f>VLOOKUP(B2278,home!$B$2:$E$405,4,FALSE)</f>
        <v>0.84660000000000002</v>
      </c>
      <c r="K2278" s="12">
        <f t="shared" si="3078"/>
        <v>1.4670149927400002</v>
      </c>
      <c r="L2278" s="12">
        <f t="shared" si="3079"/>
        <v>0.84660331867200012</v>
      </c>
      <c r="M2278" s="13">
        <f t="shared" si="3080"/>
        <v>9.890274243033359E-2</v>
      </c>
      <c r="N2278" s="13">
        <f t="shared" si="3081"/>
        <v>0.14509180596840193</v>
      </c>
      <c r="O2278" s="13">
        <f t="shared" si="3082"/>
        <v>8.3731389967282452E-2</v>
      </c>
      <c r="P2278" s="13">
        <f t="shared" si="3083"/>
        <v>0.12283520444496299</v>
      </c>
      <c r="Q2278" s="13">
        <f t="shared" si="3084"/>
        <v>0.10642592733968437</v>
      </c>
      <c r="R2278" s="13">
        <f t="shared" si="3085"/>
        <v>3.5443636311660365E-2</v>
      </c>
      <c r="S2278" s="13">
        <f t="shared" si="3086"/>
        <v>3.8139709476873417E-2</v>
      </c>
      <c r="T2278" s="13">
        <f t="shared" si="3087"/>
        <v>9.0100543278521933E-2</v>
      </c>
      <c r="U2278" s="13">
        <f t="shared" si="3088"/>
        <v>5.1996345866429636E-2</v>
      </c>
      <c r="V2278" s="13">
        <f t="shared" si="3089"/>
        <v>5.2631941417524385E-3</v>
      </c>
      <c r="W2278" s="13">
        <f t="shared" si="3090"/>
        <v>5.2042810341191612E-2</v>
      </c>
      <c r="X2278" s="13">
        <f t="shared" si="3091"/>
        <v>4.4059615947870306E-2</v>
      </c>
      <c r="Y2278" s="13">
        <f t="shared" si="3092"/>
        <v>1.8650508540440387E-2</v>
      </c>
      <c r="Z2278" s="13">
        <f t="shared" si="3093"/>
        <v>1.0002233375751693E-2</v>
      </c>
      <c r="AA2278" s="13">
        <f t="shared" si="3094"/>
        <v>1.4673426323112157E-2</v>
      </c>
      <c r="AB2278" s="13">
        <f t="shared" si="3095"/>
        <v>1.0763068205435657E-2</v>
      </c>
      <c r="AC2278" s="13">
        <f t="shared" si="3096"/>
        <v>4.0854878777191531E-4</v>
      </c>
      <c r="AD2278" s="13">
        <f t="shared" si="3097"/>
        <v>1.9086895758713106E-2</v>
      </c>
      <c r="AE2278" s="13">
        <f t="shared" si="3098"/>
        <v>1.6159029292473037E-2</v>
      </c>
      <c r="AF2278" s="13">
        <f t="shared" si="3099"/>
        <v>6.8401439127628669E-3</v>
      </c>
      <c r="AG2278" s="13">
        <f t="shared" si="3100"/>
        <v>1.9302961789130412E-3</v>
      </c>
      <c r="AH2278" s="13">
        <f t="shared" si="3101"/>
        <v>2.1169809925108058E-3</v>
      </c>
      <c r="AI2278" s="13">
        <f t="shared" si="3102"/>
        <v>3.1056428553589577E-3</v>
      </c>
      <c r="AJ2278" s="13">
        <f t="shared" si="3103"/>
        <v>2.2780123154537281E-3</v>
      </c>
      <c r="AK2278" s="13">
        <f t="shared" si="3104"/>
        <v>1.1139594068056606E-3</v>
      </c>
      <c r="AL2278" s="13">
        <f t="shared" si="3105"/>
        <v>2.0296373038211513E-5</v>
      </c>
      <c r="AM2278" s="13">
        <f t="shared" si="3106"/>
        <v>5.6001524485795266E-3</v>
      </c>
      <c r="AN2278" s="13">
        <f t="shared" si="3107"/>
        <v>4.7411076480365546E-3</v>
      </c>
      <c r="AO2278" s="13">
        <f t="shared" si="3108"/>
        <v>2.0069187345044741E-3</v>
      </c>
      <c r="AP2278" s="13">
        <f t="shared" si="3109"/>
        <v>5.663546869788329E-4</v>
      </c>
      <c r="AQ2278" s="13">
        <f t="shared" si="3110"/>
        <v>1.1986943938543038E-4</v>
      </c>
      <c r="AR2278" s="13">
        <f t="shared" si="3111"/>
        <v>3.5844862676503872E-4</v>
      </c>
      <c r="AS2278" s="13">
        <f t="shared" si="3112"/>
        <v>5.2584950959137626E-4</v>
      </c>
      <c r="AT2278" s="13">
        <f t="shared" si="3113"/>
        <v>3.8571455724776285E-4</v>
      </c>
      <c r="AU2278" s="13">
        <f t="shared" si="3114"/>
        <v>1.8861634613351306E-4</v>
      </c>
      <c r="AV2278" s="13">
        <f t="shared" si="3115"/>
        <v>6.9175751913425255E-5</v>
      </c>
      <c r="AW2278" s="13">
        <f t="shared" si="3116"/>
        <v>7.002134595329779E-7</v>
      </c>
      <c r="AX2278" s="13">
        <f t="shared" si="3117"/>
        <v>1.3692512672826315E-3</v>
      </c>
      <c r="AY2278" s="13">
        <f t="shared" si="3118"/>
        <v>1.1592126669773175E-3</v>
      </c>
      <c r="AZ2278" s="13">
        <f t="shared" si="3119"/>
        <v>4.9069664545480852E-4</v>
      </c>
      <c r="BA2278" s="13">
        <f t="shared" si="3120"/>
        <v>1.3847513616775293E-4</v>
      </c>
      <c r="BB2278" s="13">
        <f t="shared" si="3121"/>
        <v>2.9308377458294175E-5</v>
      </c>
      <c r="BC2278" s="13">
        <f t="shared" si="3122"/>
        <v>4.9625139242166994E-6</v>
      </c>
      <c r="BD2278" s="13">
        <f t="shared" si="3123"/>
        <v>5.0577299498783799E-5</v>
      </c>
      <c r="BE2278" s="13">
        <f t="shared" si="3124"/>
        <v>7.4197656657017127E-5</v>
      </c>
      <c r="BF2278" s="13">
        <f t="shared" si="3125"/>
        <v>5.442453737100952E-5</v>
      </c>
      <c r="BG2278" s="13">
        <f t="shared" si="3126"/>
        <v>2.6613870765403133E-5</v>
      </c>
      <c r="BH2278" s="13">
        <f t="shared" si="3127"/>
        <v>9.7607368569227952E-6</v>
      </c>
      <c r="BI2278" s="13">
        <f t="shared" si="3128"/>
        <v>2.8638294618591282E-6</v>
      </c>
      <c r="BJ2278" s="14">
        <f t="shared" si="3129"/>
        <v>0.51661388612372228</v>
      </c>
      <c r="BK2278" s="14">
        <f t="shared" si="3130"/>
        <v>0.26672890832170981</v>
      </c>
      <c r="BL2278" s="14">
        <f t="shared" si="3131"/>
        <v>0.20696870496631153</v>
      </c>
      <c r="BM2278" s="14">
        <f t="shared" si="3132"/>
        <v>0.40672451387165215</v>
      </c>
      <c r="BN2278" s="14">
        <f t="shared" si="3133"/>
        <v>0.59243070646232576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1.2153</v>
      </c>
      <c r="F2279" s="10">
        <f>VLOOKUP(B2279,home!$B$2:$E$405,3,FALSE)</f>
        <v>0.45710000000000001</v>
      </c>
      <c r="G2279" s="10">
        <f>VLOOKUP(C2279,away!$B$2:$E$405,4,FALSE)</f>
        <v>2.1941999999999999</v>
      </c>
      <c r="H2279" s="10">
        <f>VLOOKUP(A2279,away!$A$2:$E$405,3,FALSE)</f>
        <v>0.91669999999999996</v>
      </c>
      <c r="I2279" s="10">
        <f>VLOOKUP(C2279,away!$B$2:$E$405,3,FALSE)</f>
        <v>0.72719999999999996</v>
      </c>
      <c r="J2279" s="10">
        <f>VLOOKUP(B2279,home!$B$2:$E$405,4,FALSE)</f>
        <v>1.0909</v>
      </c>
      <c r="K2279" s="12">
        <f t="shared" si="3078"/>
        <v>1.2189080069459999</v>
      </c>
      <c r="L2279" s="12">
        <f t="shared" si="3079"/>
        <v>0.72722038341599993</v>
      </c>
      <c r="M2279" s="13">
        <f t="shared" si="3080"/>
        <v>0.14282596892945931</v>
      </c>
      <c r="N2279" s="13">
        <f t="shared" si="3081"/>
        <v>0.17409171712793856</v>
      </c>
      <c r="O2279" s="13">
        <f t="shared" si="3082"/>
        <v>0.10386595588664309</v>
      </c>
      <c r="P2279" s="13">
        <f t="shared" si="3083"/>
        <v>0.12660304527932928</v>
      </c>
      <c r="Q2279" s="13">
        <f t="shared" si="3084"/>
        <v>0.1061008939751112</v>
      </c>
      <c r="R2279" s="13">
        <f t="shared" si="3085"/>
        <v>3.776672013187695E-2</v>
      </c>
      <c r="S2279" s="13">
        <f t="shared" si="3086"/>
        <v>2.805570162439467E-2</v>
      </c>
      <c r="T2279" s="13">
        <f t="shared" si="3087"/>
        <v>7.7158732797360727E-2</v>
      </c>
      <c r="U2279" s="13">
        <f t="shared" si="3088"/>
        <v>4.6034157564833506E-2</v>
      </c>
      <c r="V2279" s="13">
        <f t="shared" si="3089"/>
        <v>2.763220854426976E-3</v>
      </c>
      <c r="W2279" s="13">
        <f t="shared" si="3090"/>
        <v>4.3109076403463883E-2</v>
      </c>
      <c r="X2279" s="13">
        <f t="shared" si="3091"/>
        <v>3.134979907083664E-2</v>
      </c>
      <c r="Y2279" s="13">
        <f t="shared" si="3092"/>
        <v>1.1399106450154187E-2</v>
      </c>
      <c r="Z2279" s="13">
        <f t="shared" si="3093"/>
        <v>9.1549095648894418E-3</v>
      </c>
      <c r="AA2279" s="13">
        <f t="shared" si="3094"/>
        <v>1.1158992571510261E-2</v>
      </c>
      <c r="AB2279" s="13">
        <f t="shared" si="3095"/>
        <v>6.8008926974323968E-3</v>
      </c>
      <c r="AC2279" s="13">
        <f t="shared" si="3096"/>
        <v>1.5308498236172688E-4</v>
      </c>
      <c r="AD2279" s="13">
        <f t="shared" si="3097"/>
        <v>1.313649960005725E-2</v>
      </c>
      <c r="AE2279" s="13">
        <f t="shared" si="3098"/>
        <v>9.5531302758977629E-3</v>
      </c>
      <c r="AF2279" s="13">
        <f t="shared" si="3099"/>
        <v>3.4736155310306832E-3</v>
      </c>
      <c r="AG2279" s="13">
        <f t="shared" si="3100"/>
        <v>8.4202800610530212E-4</v>
      </c>
      <c r="AH2279" s="13">
        <f t="shared" si="3101"/>
        <v>1.6644092109794259E-3</v>
      </c>
      <c r="AI2279" s="13">
        <f t="shared" si="3102"/>
        <v>2.028761714097496E-3</v>
      </c>
      <c r="AJ2279" s="13">
        <f t="shared" si="3103"/>
        <v>1.2364369487494651E-3</v>
      </c>
      <c r="AK2279" s="13">
        <f t="shared" si="3104"/>
        <v>5.0236763230486795E-4</v>
      </c>
      <c r="AL2279" s="13">
        <f t="shared" si="3105"/>
        <v>5.4278714434905481E-6</v>
      </c>
      <c r="AM2279" s="13">
        <f t="shared" si="3106"/>
        <v>3.2024369091505378E-3</v>
      </c>
      <c r="AN2279" s="13">
        <f t="shared" si="3107"/>
        <v>2.3288773969380038E-3</v>
      </c>
      <c r="AO2279" s="13">
        <f t="shared" si="3108"/>
        <v>8.4680355676505531E-4</v>
      </c>
      <c r="AP2279" s="13">
        <f t="shared" si="3109"/>
        <v>2.0527093574290538E-4</v>
      </c>
      <c r="AQ2279" s="13">
        <f t="shared" si="3110"/>
        <v>3.7319302148779168E-5</v>
      </c>
      <c r="AR2279" s="13">
        <f t="shared" si="3111"/>
        <v>2.4207846091391604E-4</v>
      </c>
      <c r="AS2279" s="13">
        <f t="shared" si="3112"/>
        <v>2.9507137431713653E-4</v>
      </c>
      <c r="AT2279" s="13">
        <f t="shared" si="3113"/>
        <v>1.7983243038785903E-4</v>
      </c>
      <c r="AU2279" s="13">
        <f t="shared" si="3114"/>
        <v>7.3066396436106837E-5</v>
      </c>
      <c r="AV2279" s="13">
        <f t="shared" si="3115"/>
        <v>2.2265303913665326E-5</v>
      </c>
      <c r="AW2279" s="13">
        <f t="shared" si="3116"/>
        <v>1.33648480517419E-7</v>
      </c>
      <c r="AX2279" s="13">
        <f t="shared" si="3117"/>
        <v>6.5057933171716489E-4</v>
      </c>
      <c r="AY2279" s="13">
        <f t="shared" si="3118"/>
        <v>4.7311455105388163E-4</v>
      </c>
      <c r="AZ2279" s="13">
        <f t="shared" si="3119"/>
        <v>1.720292726085462E-4</v>
      </c>
      <c r="BA2279" s="13">
        <f t="shared" si="3120"/>
        <v>4.1701064528387522E-5</v>
      </c>
      <c r="BB2279" s="13">
        <f t="shared" si="3121"/>
        <v>7.58146603379733E-6</v>
      </c>
      <c r="BC2279" s="13">
        <f t="shared" si="3122"/>
        <v>1.1026793271906952E-6</v>
      </c>
      <c r="BD2279" s="13">
        <f t="shared" si="3123"/>
        <v>2.9340731860428855E-5</v>
      </c>
      <c r="BE2279" s="13">
        <f t="shared" si="3124"/>
        <v>3.5763652994332336E-5</v>
      </c>
      <c r="BF2279" s="13">
        <f t="shared" si="3125"/>
        <v>2.1796301496214987E-5</v>
      </c>
      <c r="BG2279" s="13">
        <f t="shared" si="3126"/>
        <v>8.855895471848508E-6</v>
      </c>
      <c r="BH2279" s="13">
        <f t="shared" si="3127"/>
        <v>2.6986304748282429E-6</v>
      </c>
      <c r="BI2279" s="13">
        <f t="shared" si="3128"/>
        <v>6.5787645871132549E-7</v>
      </c>
      <c r="BJ2279" s="14">
        <f t="shared" si="3129"/>
        <v>0.47818141570397044</v>
      </c>
      <c r="BK2279" s="14">
        <f t="shared" si="3130"/>
        <v>0.30087956409246935</v>
      </c>
      <c r="BL2279" s="14">
        <f t="shared" si="3131"/>
        <v>0.2119701214131525</v>
      </c>
      <c r="BM2279" s="14">
        <f t="shared" si="3132"/>
        <v>0.30845872854154988</v>
      </c>
      <c r="BN2279" s="14">
        <f t="shared" si="3133"/>
        <v>0.69125430133035848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1.2153</v>
      </c>
      <c r="F2280" s="10">
        <f>VLOOKUP(B2280,home!$B$2:$E$405,3,FALSE)</f>
        <v>0.64</v>
      </c>
      <c r="G2280" s="10">
        <f>VLOOKUP(C2280,away!$B$2:$E$405,4,FALSE)</f>
        <v>0.45710000000000001</v>
      </c>
      <c r="H2280" s="10">
        <f>VLOOKUP(A2280,away!$A$2:$E$405,3,FALSE)</f>
        <v>0.91669999999999996</v>
      </c>
      <c r="I2280" s="10">
        <f>VLOOKUP(C2280,away!$B$2:$E$405,3,FALSE)</f>
        <v>1.3332999999999999</v>
      </c>
      <c r="J2280" s="10">
        <f>VLOOKUP(B2280,home!$B$2:$E$405,4,FALSE)</f>
        <v>0.72719999999999996</v>
      </c>
      <c r="K2280" s="12">
        <f t="shared" si="3078"/>
        <v>0.35552872320000001</v>
      </c>
      <c r="L2280" s="12">
        <f t="shared" si="3079"/>
        <v>0.88881009919199983</v>
      </c>
      <c r="M2280" s="13">
        <f t="shared" si="3080"/>
        <v>0.28813135116305005</v>
      </c>
      <c r="N2280" s="13">
        <f t="shared" si="3081"/>
        <v>0.10243897139289004</v>
      </c>
      <c r="O2280" s="13">
        <f t="shared" si="3082"/>
        <v>0.25609405480755543</v>
      </c>
      <c r="P2280" s="13">
        <f t="shared" si="3083"/>
        <v>9.1048792324841019E-2</v>
      </c>
      <c r="Q2280" s="13">
        <f t="shared" si="3084"/>
        <v>1.8209998352617759E-2</v>
      </c>
      <c r="R2280" s="13">
        <f t="shared" si="3085"/>
        <v>0.11380949112799241</v>
      </c>
      <c r="S2280" s="13">
        <f t="shared" si="3086"/>
        <v>7.1927981373336256E-3</v>
      </c>
      <c r="T2280" s="13">
        <f t="shared" si="3087"/>
        <v>1.6185230442076343E-2</v>
      </c>
      <c r="U2280" s="13">
        <f t="shared" si="3088"/>
        <v>4.0462543068776877E-2</v>
      </c>
      <c r="V2280" s="13">
        <f t="shared" si="3089"/>
        <v>2.5254515237083856E-4</v>
      </c>
      <c r="W2280" s="13">
        <f t="shared" si="3090"/>
        <v>2.1580591545934326E-3</v>
      </c>
      <c r="X2280" s="13">
        <f t="shared" si="3091"/>
        <v>1.9181047712563918E-3</v>
      </c>
      <c r="Y2280" s="13">
        <f t="shared" si="3092"/>
        <v>8.5241544600052094E-4</v>
      </c>
      <c r="Z2280" s="13">
        <f t="shared" si="3093"/>
        <v>3.3718341699487314E-2</v>
      </c>
      <c r="AA2280" s="13">
        <f t="shared" si="3094"/>
        <v>1.1987838972840045E-2</v>
      </c>
      <c r="AB2280" s="13">
        <f t="shared" si="3095"/>
        <v>2.1310105419705102E-3</v>
      </c>
      <c r="AC2280" s="13">
        <f t="shared" si="3096"/>
        <v>4.9877276106110493E-6</v>
      </c>
      <c r="AD2280" s="13">
        <f t="shared" si="3097"/>
        <v>1.918130039556686E-4</v>
      </c>
      <c r="AE2280" s="13">
        <f t="shared" si="3098"/>
        <v>1.7048533507215324E-4</v>
      </c>
      <c r="AF2280" s="13">
        <f t="shared" si="3099"/>
        <v>7.5764543788130927E-5</v>
      </c>
      <c r="AG2280" s="13">
        <f t="shared" si="3100"/>
        <v>2.2446763893188418E-5</v>
      </c>
      <c r="AH2280" s="13">
        <f t="shared" si="3101"/>
        <v>7.4923006576277651E-3</v>
      </c>
      <c r="AI2280" s="13">
        <f t="shared" si="3102"/>
        <v>2.66372808663692E-3</v>
      </c>
      <c r="AJ2280" s="13">
        <f t="shared" si="3103"/>
        <v>4.7351592279700155E-4</v>
      </c>
      <c r="AK2280" s="13">
        <f t="shared" si="3104"/>
        <v>5.6116170482295926E-5</v>
      </c>
      <c r="AL2280" s="13">
        <f t="shared" si="3105"/>
        <v>6.3044382162275182E-8</v>
      </c>
      <c r="AM2280" s="13">
        <f t="shared" si="3106"/>
        <v>1.3639006477903079E-5</v>
      </c>
      <c r="AN2280" s="13">
        <f t="shared" si="3107"/>
        <v>1.2122486700505361E-5</v>
      </c>
      <c r="AO2280" s="13">
        <f t="shared" si="3108"/>
        <v>5.3872943033649351E-6</v>
      </c>
      <c r="AP2280" s="13">
        <f t="shared" si="3109"/>
        <v>1.5960938613834278E-6</v>
      </c>
      <c r="AQ2280" s="13">
        <f t="shared" si="3110"/>
        <v>3.5465608581398655E-7</v>
      </c>
      <c r="AR2280" s="13">
        <f t="shared" si="3111"/>
        <v>1.3318464981364843E-3</v>
      </c>
      <c r="AS2280" s="13">
        <f t="shared" si="3112"/>
        <v>4.7350968498085551E-4</v>
      </c>
      <c r="AT2280" s="13">
        <f t="shared" si="3113"/>
        <v>8.4173146862038883E-5</v>
      </c>
      <c r="AU2280" s="13">
        <f t="shared" si="3114"/>
        <v>9.9753238105289261E-6</v>
      </c>
      <c r="AV2280" s="13">
        <f t="shared" si="3115"/>
        <v>8.8662853446597683E-7</v>
      </c>
      <c r="AW2280" s="13">
        <f t="shared" si="3116"/>
        <v>5.533852332327263E-10</v>
      </c>
      <c r="AX2280" s="13">
        <f t="shared" si="3117"/>
        <v>8.0817642646756852E-7</v>
      </c>
      <c r="AY2280" s="13">
        <f t="shared" si="3118"/>
        <v>7.1831536977327546E-7</v>
      </c>
      <c r="AZ2280" s="13">
        <f t="shared" si="3119"/>
        <v>3.1922297752966153E-7</v>
      </c>
      <c r="BA2280" s="13">
        <f t="shared" si="3120"/>
        <v>9.457620210750131E-8</v>
      </c>
      <c r="BB2280" s="13">
        <f t="shared" si="3121"/>
        <v>2.1015070894092714E-8</v>
      </c>
      <c r="BC2280" s="13">
        <f t="shared" si="3122"/>
        <v>3.7356814491810917E-9</v>
      </c>
      <c r="BD2280" s="13">
        <f t="shared" si="3123"/>
        <v>1.9729310301953425E-4</v>
      </c>
      <c r="BE2280" s="13">
        <f t="shared" si="3124"/>
        <v>7.0143365012701091E-5</v>
      </c>
      <c r="BF2280" s="13">
        <f t="shared" si="3125"/>
        <v>1.2468990501958585E-5</v>
      </c>
      <c r="BG2280" s="13">
        <f t="shared" si="3126"/>
        <v>1.4776947575847547E-6</v>
      </c>
      <c r="BH2280" s="13">
        <f t="shared" si="3127"/>
        <v>1.313407326108603E-7</v>
      </c>
      <c r="BI2280" s="13">
        <f t="shared" si="3128"/>
        <v>9.339080593858352E-9</v>
      </c>
      <c r="BJ2280" s="14">
        <f t="shared" si="3129"/>
        <v>0.14225835378530086</v>
      </c>
      <c r="BK2280" s="14">
        <f t="shared" si="3130"/>
        <v>0.38663125586495811</v>
      </c>
      <c r="BL2280" s="14">
        <f t="shared" si="3131"/>
        <v>0.43735251447210871</v>
      </c>
      <c r="BM2280" s="14">
        <f t="shared" si="3132"/>
        <v>0.1302270888909236</v>
      </c>
      <c r="BN2280" s="14">
        <f t="shared" si="3133"/>
        <v>0.8697326591689466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1.391</v>
      </c>
      <c r="F2281" s="10">
        <f>VLOOKUP(B2281,home!$B$2:$E$405,3,FALSE)</f>
        <v>1.1763999999999999</v>
      </c>
      <c r="G2281" s="10">
        <f>VLOOKUP(C2281,away!$B$2:$E$405,4,FALSE)</f>
        <v>0.98029999999999995</v>
      </c>
      <c r="H2281" s="10">
        <f>VLOOKUP(A2281,away!$A$2:$E$405,3,FALSE)</f>
        <v>1.016</v>
      </c>
      <c r="I2281" s="10">
        <f>VLOOKUP(C2281,away!$B$2:$E$405,3,FALSE)</f>
        <v>0.80530000000000002</v>
      </c>
      <c r="J2281" s="10">
        <f>VLOOKUP(B2281,home!$B$2:$E$405,4,FALSE)</f>
        <v>0.71579999999999999</v>
      </c>
      <c r="K2281" s="12">
        <f t="shared" si="3078"/>
        <v>1.6041358637199998</v>
      </c>
      <c r="L2281" s="12">
        <f t="shared" si="3079"/>
        <v>0.58565667984000003</v>
      </c>
      <c r="M2281" s="13">
        <f t="shared" si="3080"/>
        <v>0.11193996887608623</v>
      </c>
      <c r="N2281" s="13">
        <f t="shared" si="3081"/>
        <v>0.17956691865783053</v>
      </c>
      <c r="O2281" s="13">
        <f t="shared" si="3082"/>
        <v>6.5558390513361611E-2</v>
      </c>
      <c r="P2281" s="13">
        <f t="shared" si="3083"/>
        <v>0.10516456539024438</v>
      </c>
      <c r="Q2281" s="13">
        <f t="shared" si="3084"/>
        <v>0.14402486707835896</v>
      </c>
      <c r="R2281" s="13">
        <f t="shared" si="3085"/>
        <v>1.9197354661854755E-2</v>
      </c>
      <c r="S2281" s="13">
        <f t="shared" si="3086"/>
        <v>2.4699814384354465E-2</v>
      </c>
      <c r="T2281" s="13">
        <f t="shared" si="3087"/>
        <v>8.4349125467509042E-2</v>
      </c>
      <c r="U2281" s="13">
        <f t="shared" si="3088"/>
        <v>3.0795165101633548E-2</v>
      </c>
      <c r="V2281" s="13">
        <f t="shared" si="3089"/>
        <v>2.5783117614344197E-3</v>
      </c>
      <c r="W2281" s="13">
        <f t="shared" si="3090"/>
        <v>7.7011818182633834E-2</v>
      </c>
      <c r="X2281" s="13">
        <f t="shared" si="3091"/>
        <v>4.5102485745283083E-2</v>
      </c>
      <c r="Y2281" s="13">
        <f t="shared" si="3092"/>
        <v>1.320728602705671E-2</v>
      </c>
      <c r="Z2281" s="13">
        <f t="shared" si="3093"/>
        <v>3.7476863309909348E-3</v>
      </c>
      <c r="AA2281" s="13">
        <f t="shared" si="3094"/>
        <v>6.0117980495157817E-3</v>
      </c>
      <c r="AB2281" s="13">
        <f t="shared" si="3095"/>
        <v>4.821870428335105E-3</v>
      </c>
      <c r="AC2281" s="13">
        <f t="shared" si="3096"/>
        <v>1.5139087414118622E-4</v>
      </c>
      <c r="AD2281" s="13">
        <f t="shared" si="3097"/>
        <v>3.0884354869261721E-2</v>
      </c>
      <c r="AE2281" s="13">
        <f t="shared" si="3098"/>
        <v>1.8087628731732159E-2</v>
      </c>
      <c r="AF2281" s="13">
        <f t="shared" si="3099"/>
        <v>5.2965702946024228E-3</v>
      </c>
      <c r="AG2281" s="13">
        <f t="shared" si="3100"/>
        <v>1.0339905910920089E-3</v>
      </c>
      <c r="AH2281" s="13">
        <f t="shared" si="3101"/>
        <v>5.4871438342247547E-4</v>
      </c>
      <c r="AI2281" s="13">
        <f t="shared" si="3102"/>
        <v>8.8021242138699995E-4</v>
      </c>
      <c r="AJ2281" s="13">
        <f t="shared" si="3103"/>
        <v>7.059901564193539E-4</v>
      </c>
      <c r="AK2281" s="13">
        <f t="shared" si="3104"/>
        <v>3.7750137644852597E-4</v>
      </c>
      <c r="AL2281" s="13">
        <f t="shared" si="3105"/>
        <v>5.6891048453768975E-6</v>
      </c>
      <c r="AM2281" s="13">
        <f t="shared" si="3106"/>
        <v>9.9085402547276231E-3</v>
      </c>
      <c r="AN2281" s="13">
        <f t="shared" si="3107"/>
        <v>5.8030027876447678E-3</v>
      </c>
      <c r="AO2281" s="13">
        <f t="shared" si="3108"/>
        <v>1.6992836728571496E-3</v>
      </c>
      <c r="AP2281" s="13">
        <f t="shared" si="3109"/>
        <v>3.3173227798394641E-4</v>
      </c>
      <c r="AQ2281" s="13">
        <f t="shared" si="3110"/>
        <v>4.8570306129959487E-5</v>
      </c>
      <c r="AR2281" s="13">
        <f t="shared" si="3111"/>
        <v>6.427164879513198E-5</v>
      </c>
      <c r="AS2281" s="13">
        <f t="shared" si="3112"/>
        <v>1.0310045685268754E-4</v>
      </c>
      <c r="AT2281" s="13">
        <f t="shared" si="3113"/>
        <v>8.2693570201656253E-5</v>
      </c>
      <c r="AU2281" s="13">
        <f t="shared" si="3114"/>
        <v>4.4217240553174765E-5</v>
      </c>
      <c r="AV2281" s="13">
        <f t="shared" si="3115"/>
        <v>1.7732615341520497E-5</v>
      </c>
      <c r="AW2281" s="13">
        <f t="shared" si="3116"/>
        <v>1.4846554822857375E-7</v>
      </c>
      <c r="AX2281" s="13">
        <f t="shared" si="3117"/>
        <v>2.6491074632869803E-3</v>
      </c>
      <c r="AY2281" s="13">
        <f t="shared" si="3118"/>
        <v>1.5514674814880178E-3</v>
      </c>
      <c r="AZ2281" s="13">
        <f t="shared" si="3119"/>
        <v>4.5431364704399962E-4</v>
      </c>
      <c r="BA2281" s="13">
        <f t="shared" si="3120"/>
        <v>8.869060737793017E-5</v>
      </c>
      <c r="BB2281" s="13">
        <f t="shared" si="3121"/>
        <v>1.2985561662487895E-5</v>
      </c>
      <c r="BC2281" s="13">
        <f t="shared" si="3122"/>
        <v>1.5210161858220511E-6</v>
      </c>
      <c r="BD2281" s="13">
        <f t="shared" si="3123"/>
        <v>6.2735200735332517E-6</v>
      </c>
      <c r="BE2281" s="13">
        <f t="shared" si="3124"/>
        <v>1.0063578541722022E-5</v>
      </c>
      <c r="BF2281" s="13">
        <f t="shared" si="3125"/>
        <v>8.0716736280696555E-6</v>
      </c>
      <c r="BG2281" s="13">
        <f t="shared" si="3126"/>
        <v>4.3160203823431545E-6</v>
      </c>
      <c r="BH2281" s="13">
        <f t="shared" si="3127"/>
        <v>1.7308707709657894E-6</v>
      </c>
      <c r="BI2281" s="13">
        <f t="shared" si="3128"/>
        <v>5.553103758341815E-7</v>
      </c>
      <c r="BJ2281" s="14">
        <f t="shared" si="3129"/>
        <v>0.62111426072174913</v>
      </c>
      <c r="BK2281" s="14">
        <f t="shared" si="3130"/>
        <v>0.24609120787259406</v>
      </c>
      <c r="BL2281" s="14">
        <f t="shared" si="3131"/>
        <v>0.12924002359789477</v>
      </c>
      <c r="BM2281" s="14">
        <f t="shared" si="3132"/>
        <v>0.37318979432955302</v>
      </c>
      <c r="BN2281" s="14">
        <f t="shared" si="3133"/>
        <v>0.62545206517773644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1.391</v>
      </c>
      <c r="F2282" s="10">
        <f>VLOOKUP(B2282,home!$B$2:$E$405,3,FALSE)</f>
        <v>0.91500000000000004</v>
      </c>
      <c r="G2282" s="10">
        <f>VLOOKUP(C2282,away!$B$2:$E$405,4,FALSE)</f>
        <v>0.98029999999999995</v>
      </c>
      <c r="H2282" s="10">
        <f>VLOOKUP(A2282,away!$A$2:$E$405,3,FALSE)</f>
        <v>1.016</v>
      </c>
      <c r="I2282" s="10">
        <f>VLOOKUP(C2282,away!$B$2:$E$405,3,FALSE)</f>
        <v>0.62629999999999997</v>
      </c>
      <c r="J2282" s="10">
        <f>VLOOKUP(B2282,home!$B$2:$E$405,4,FALSE)</f>
        <v>0.71579999999999999</v>
      </c>
      <c r="K2282" s="12">
        <f t="shared" si="3078"/>
        <v>1.2476915295000002</v>
      </c>
      <c r="L2282" s="12">
        <f t="shared" si="3079"/>
        <v>0.45547842863999999</v>
      </c>
      <c r="M2282" s="13">
        <f t="shared" si="3080"/>
        <v>0.18210534181951979</v>
      </c>
      <c r="N2282" s="13">
        <f t="shared" si="3081"/>
        <v>0.227211292464917</v>
      </c>
      <c r="O2282" s="13">
        <f t="shared" si="3082"/>
        <v>8.2945054938904958E-2</v>
      </c>
      <c r="P2282" s="13">
        <f t="shared" si="3083"/>
        <v>0.10348984246118387</v>
      </c>
      <c r="Q2282" s="13">
        <f t="shared" si="3084"/>
        <v>0.14174480250761212</v>
      </c>
      <c r="R2282" s="13">
        <f t="shared" si="3085"/>
        <v>1.888984164351545E-2</v>
      </c>
      <c r="S2282" s="13">
        <f t="shared" si="3086"/>
        <v>1.4703230813590335E-2</v>
      </c>
      <c r="T2282" s="13">
        <f t="shared" si="3087"/>
        <v>6.4561699914054291E-2</v>
      </c>
      <c r="U2282" s="13">
        <f t="shared" si="3088"/>
        <v>2.3568695412210589E-2</v>
      </c>
      <c r="V2282" s="13">
        <f t="shared" si="3089"/>
        <v>9.2842174959794233E-4</v>
      </c>
      <c r="W2282" s="13">
        <f t="shared" si="3090"/>
        <v>5.8951263146466017E-2</v>
      </c>
      <c r="X2282" s="13">
        <f t="shared" si="3091"/>
        <v>2.6851028704295482E-2</v>
      </c>
      <c r="Y2282" s="13">
        <f t="shared" si="3092"/>
        <v>6.1150321808000202E-3</v>
      </c>
      <c r="Z2282" s="13">
        <f t="shared" si="3093"/>
        <v>2.867971796348952E-3</v>
      </c>
      <c r="AA2282" s="13">
        <f t="shared" si="3094"/>
        <v>3.578344117149487E-3</v>
      </c>
      <c r="AB2282" s="13">
        <f t="shared" si="3095"/>
        <v>2.232334822301786E-3</v>
      </c>
      <c r="AC2282" s="13">
        <f t="shared" si="3096"/>
        <v>3.2976181410789044E-5</v>
      </c>
      <c r="AD2282" s="13">
        <f t="shared" si="3097"/>
        <v>1.8388247920292797E-2</v>
      </c>
      <c r="AE2282" s="13">
        <f t="shared" si="3098"/>
        <v>8.3754502681777122E-3</v>
      </c>
      <c r="AF2282" s="13">
        <f t="shared" si="3099"/>
        <v>1.9074184636510253E-3</v>
      </c>
      <c r="AG2282" s="13">
        <f t="shared" si="3100"/>
        <v>2.8959598819423078E-4</v>
      </c>
      <c r="AH2282" s="13">
        <f t="shared" si="3101"/>
        <v>3.2657482179621457E-4</v>
      </c>
      <c r="AI2282" s="13">
        <f t="shared" si="3102"/>
        <v>4.0746463890310893E-4</v>
      </c>
      <c r="AJ2282" s="13">
        <f t="shared" si="3103"/>
        <v>2.5419508926509269E-4</v>
      </c>
      <c r="AK2282" s="13">
        <f t="shared" si="3104"/>
        <v>1.0571901990551754E-4</v>
      </c>
      <c r="AL2282" s="13">
        <f t="shared" si="3105"/>
        <v>7.4961004110603581E-7</v>
      </c>
      <c r="AM2282" s="13">
        <f t="shared" si="3106"/>
        <v>4.5885722344990573E-3</v>
      </c>
      <c r="AN2282" s="13">
        <f t="shared" si="3107"/>
        <v>2.0899956710707639E-3</v>
      </c>
      <c r="AO2282" s="13">
        <f t="shared" si="3108"/>
        <v>4.7597397206185693E-4</v>
      </c>
      <c r="AP2282" s="13">
        <f t="shared" si="3109"/>
        <v>7.2265292289424652E-5</v>
      </c>
      <c r="AQ2282" s="13">
        <f t="shared" si="3110"/>
        <v>8.22882044429936E-6</v>
      </c>
      <c r="AR2282" s="13">
        <f t="shared" si="3111"/>
        <v>2.9749557333025572E-5</v>
      </c>
      <c r="AS2282" s="13">
        <f t="shared" si="3112"/>
        <v>3.7118270690790623E-5</v>
      </c>
      <c r="AT2282" s="13">
        <f t="shared" si="3113"/>
        <v>2.3156075965293792E-5</v>
      </c>
      <c r="AU2282" s="13">
        <f t="shared" si="3114"/>
        <v>9.6305466127852026E-6</v>
      </c>
      <c r="AV2282" s="13">
        <f t="shared" si="3115"/>
        <v>3.0039878583067548E-6</v>
      </c>
      <c r="AW2282" s="13">
        <f t="shared" si="3116"/>
        <v>1.1833356129398686E-8</v>
      </c>
      <c r="AX2282" s="13">
        <f t="shared" si="3117"/>
        <v>9.5418711824722744E-4</v>
      </c>
      <c r="AY2282" s="13">
        <f t="shared" si="3118"/>
        <v>4.3461164924777702E-4</v>
      </c>
      <c r="AZ2282" s="13">
        <f t="shared" si="3119"/>
        <v>9.8978115534008155E-5</v>
      </c>
      <c r="BA2282" s="13">
        <f t="shared" si="3120"/>
        <v>1.5027465511059476E-5</v>
      </c>
      <c r="BB2282" s="13">
        <f t="shared" si="3121"/>
        <v>1.7111715943547904E-6</v>
      </c>
      <c r="BC2282" s="13">
        <f t="shared" si="3122"/>
        <v>1.5588034978602472E-7</v>
      </c>
      <c r="BD2282" s="13">
        <f t="shared" si="3123"/>
        <v>2.2583802711303465E-6</v>
      </c>
      <c r="BE2282" s="13">
        <f t="shared" si="3124"/>
        <v>2.8177619346792469E-6</v>
      </c>
      <c r="BF2282" s="13">
        <f t="shared" si="3125"/>
        <v>1.7578488490234149E-6</v>
      </c>
      <c r="BG2282" s="13">
        <f t="shared" si="3126"/>
        <v>7.3108437302261328E-7</v>
      </c>
      <c r="BH2282" s="13">
        <f t="shared" si="3127"/>
        <v>2.2804194489253331E-7</v>
      </c>
      <c r="BI2282" s="13">
        <f t="shared" si="3128"/>
        <v>5.690520060262385E-8</v>
      </c>
      <c r="BJ2282" s="14">
        <f t="shared" si="3129"/>
        <v>0.56313553894931034</v>
      </c>
      <c r="BK2282" s="14">
        <f t="shared" si="3130"/>
        <v>0.30169517428459158</v>
      </c>
      <c r="BL2282" s="14">
        <f t="shared" si="3131"/>
        <v>0.13241873296498571</v>
      </c>
      <c r="BM2282" s="14">
        <f t="shared" si="3132"/>
        <v>0.24329664234369169</v>
      </c>
      <c r="BN2282" s="14">
        <f t="shared" si="3133"/>
        <v>0.75638617583565326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1.391</v>
      </c>
      <c r="F2283" s="10">
        <f>VLOOKUP(B2283,home!$B$2:$E$405,3,FALSE)</f>
        <v>0.91500000000000004</v>
      </c>
      <c r="G2283" s="10">
        <f>VLOOKUP(C2283,away!$B$2:$E$405,4,FALSE)</f>
        <v>0.98029999999999995</v>
      </c>
      <c r="H2283" s="10">
        <f>VLOOKUP(A2283,away!$A$2:$E$405,3,FALSE)</f>
        <v>1.016</v>
      </c>
      <c r="I2283" s="10">
        <f>VLOOKUP(C2283,away!$B$2:$E$405,3,FALSE)</f>
        <v>0.80530000000000002</v>
      </c>
      <c r="J2283" s="10">
        <f>VLOOKUP(B2283,home!$B$2:$E$405,4,FALSE)</f>
        <v>1.1632</v>
      </c>
      <c r="K2283" s="12">
        <f t="shared" si="3078"/>
        <v>1.2476915295000002</v>
      </c>
      <c r="L2283" s="12">
        <f t="shared" si="3079"/>
        <v>0.9517125593600001</v>
      </c>
      <c r="M2283" s="13">
        <f t="shared" si="3080"/>
        <v>0.11086920687631724</v>
      </c>
      <c r="N2283" s="13">
        <f t="shared" si="3081"/>
        <v>0.13833057030196419</v>
      </c>
      <c r="O2283" s="13">
        <f t="shared" si="3082"/>
        <v>0.10551561663047318</v>
      </c>
      <c r="P2283" s="13">
        <f t="shared" si="3083"/>
        <v>0.13165094109981074</v>
      </c>
      <c r="Q2283" s="13">
        <f t="shared" si="3084"/>
        <v>8.6296940418332524E-2</v>
      </c>
      <c r="R2283" s="13">
        <f t="shared" si="3085"/>
        <v>5.0210268777918114E-2</v>
      </c>
      <c r="S2283" s="13">
        <f t="shared" si="3086"/>
        <v>3.9082020113576109E-2</v>
      </c>
      <c r="T2283" s="13">
        <f t="shared" si="3087"/>
        <v>8.2129882030468671E-2</v>
      </c>
      <c r="U2283" s="13">
        <f t="shared" si="3088"/>
        <v>6.2646927048126758E-2</v>
      </c>
      <c r="V2283" s="13">
        <f t="shared" si="3089"/>
        <v>5.1564109468334183E-3</v>
      </c>
      <c r="W2283" s="13">
        <f t="shared" si="3090"/>
        <v>3.5890653860573232E-2</v>
      </c>
      <c r="X2283" s="13">
        <f t="shared" si="3091"/>
        <v>3.4157586042750016E-2</v>
      </c>
      <c r="Y2283" s="13">
        <f t="shared" si="3092"/>
        <v>1.6254101817152519E-2</v>
      </c>
      <c r="Z2283" s="13">
        <f t="shared" si="3093"/>
        <v>1.5928581134928656E-2</v>
      </c>
      <c r="AA2283" s="13">
        <f t="shared" si="3094"/>
        <v>1.9873955759003983E-2</v>
      </c>
      <c r="AB2283" s="13">
        <f t="shared" si="3095"/>
        <v>1.2398283129083511E-2</v>
      </c>
      <c r="AC2283" s="13">
        <f t="shared" si="3096"/>
        <v>3.8268423046293243E-4</v>
      </c>
      <c r="AD2283" s="13">
        <f t="shared" si="3097"/>
        <v>1.1195116202513429E-2</v>
      </c>
      <c r="AE2283" s="13">
        <f t="shared" si="3098"/>
        <v>1.0654532693426659E-2</v>
      </c>
      <c r="AF2283" s="13">
        <f t="shared" si="3099"/>
        <v>5.0700262892229408E-3</v>
      </c>
      <c r="AG2283" s="13">
        <f t="shared" si="3100"/>
        <v>1.6084025652462835E-3</v>
      </c>
      <c r="AH2283" s="13">
        <f t="shared" si="3101"/>
        <v>3.7898576797240906E-3</v>
      </c>
      <c r="AI2283" s="13">
        <f t="shared" si="3102"/>
        <v>4.7285733250022723E-3</v>
      </c>
      <c r="AJ2283" s="13">
        <f t="shared" si="3103"/>
        <v>2.9499004421124938E-3</v>
      </c>
      <c r="AK2283" s="13">
        <f t="shared" si="3104"/>
        <v>1.2268552648306882E-3</v>
      </c>
      <c r="AL2283" s="13">
        <f t="shared" si="3105"/>
        <v>1.8176639124226907E-5</v>
      </c>
      <c r="AM2283" s="13">
        <f t="shared" si="3106"/>
        <v>2.7936103315288389E-3</v>
      </c>
      <c r="AN2283" s="13">
        <f t="shared" si="3107"/>
        <v>2.6587140384738491E-3</v>
      </c>
      <c r="AO2283" s="13">
        <f t="shared" si="3108"/>
        <v>1.2651657710811544E-3</v>
      </c>
      <c r="AP2283" s="13">
        <f t="shared" si="3109"/>
        <v>4.0135805133677125E-4</v>
      </c>
      <c r="AQ2283" s="13">
        <f t="shared" si="3110"/>
        <v>9.5494374564365206E-5</v>
      </c>
      <c r="AR2283" s="13">
        <f t="shared" si="3111"/>
        <v>7.2137103039607341E-4</v>
      </c>
      <c r="AS2283" s="13">
        <f t="shared" si="3112"/>
        <v>9.0004852425186791E-4</v>
      </c>
      <c r="AT2283" s="13">
        <f t="shared" si="3113"/>
        <v>5.6149145992401566E-4</v>
      </c>
      <c r="AU2283" s="13">
        <f t="shared" si="3114"/>
        <v>2.3352271281126108E-4</v>
      </c>
      <c r="AV2283" s="13">
        <f t="shared" si="3115"/>
        <v>7.2841077680117929E-5</v>
      </c>
      <c r="AW2283" s="13">
        <f t="shared" si="3116"/>
        <v>5.9954821094474361E-7</v>
      </c>
      <c r="AX2283" s="13">
        <f t="shared" si="3117"/>
        <v>5.8092732456203682E-4</v>
      </c>
      <c r="AY2283" s="13">
        <f t="shared" si="3118"/>
        <v>5.5287583086109345E-4</v>
      </c>
      <c r="AZ2283" s="13">
        <f t="shared" si="3119"/>
        <v>2.6308943599854888E-4</v>
      </c>
      <c r="BA2283" s="13">
        <f t="shared" si="3120"/>
        <v>8.3461840158252653E-5</v>
      </c>
      <c r="BB2283" s="13">
        <f t="shared" si="3121"/>
        <v>1.9857920376476465E-5</v>
      </c>
      <c r="BC2283" s="13">
        <f t="shared" si="3122"/>
        <v>3.7798064450127036E-6</v>
      </c>
      <c r="BD2283" s="13">
        <f t="shared" si="3123"/>
        <v>1.1442297826440118E-4</v>
      </c>
      <c r="BE2283" s="13">
        <f t="shared" si="3124"/>
        <v>1.4276458076065599E-4</v>
      </c>
      <c r="BF2283" s="13">
        <f t="shared" si="3125"/>
        <v>8.9063079063844594E-5</v>
      </c>
      <c r="BG2283" s="13">
        <f t="shared" si="3126"/>
        <v>3.7041083113049239E-5</v>
      </c>
      <c r="BH2283" s="13">
        <f t="shared" si="3127"/>
        <v>1.1553961410914263E-5</v>
      </c>
      <c r="BI2283" s="13">
        <f t="shared" si="3128"/>
        <v>2.883155956913515E-6</v>
      </c>
      <c r="BJ2283" s="14">
        <f t="shared" si="3129"/>
        <v>0.43030614694703689</v>
      </c>
      <c r="BK2283" s="14">
        <f t="shared" si="3130"/>
        <v>0.2877123157369858</v>
      </c>
      <c r="BL2283" s="14">
        <f t="shared" si="3131"/>
        <v>0.2662272416999083</v>
      </c>
      <c r="BM2283" s="14">
        <f t="shared" si="3132"/>
        <v>0.3767484651313936</v>
      </c>
      <c r="BN2283" s="14">
        <f t="shared" si="3133"/>
        <v>0.62287354410481599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1.391</v>
      </c>
      <c r="F2284" s="10">
        <f>VLOOKUP(B2284,home!$B$2:$E$405,3,FALSE)</f>
        <v>0.65359999999999996</v>
      </c>
      <c r="G2284" s="10">
        <f>VLOOKUP(C2284,away!$B$2:$E$405,4,FALSE)</f>
        <v>0.84960000000000002</v>
      </c>
      <c r="H2284" s="10">
        <f>VLOOKUP(A2284,away!$A$2:$E$405,3,FALSE)</f>
        <v>1.016</v>
      </c>
      <c r="I2284" s="10">
        <f>VLOOKUP(C2284,away!$B$2:$E$405,3,FALSE)</f>
        <v>1.3422000000000001</v>
      </c>
      <c r="J2284" s="10">
        <f>VLOOKUP(B2284,home!$B$2:$E$405,4,FALSE)</f>
        <v>0.80530000000000002</v>
      </c>
      <c r="K2284" s="12">
        <f t="shared" si="3078"/>
        <v>0.77242029695999992</v>
      </c>
      <c r="L2284" s="12">
        <f t="shared" si="3079"/>
        <v>1.0981676385600001</v>
      </c>
      <c r="M2284" s="13">
        <f t="shared" si="3080"/>
        <v>0.15403307367248067</v>
      </c>
      <c r="N2284" s="13">
        <f t="shared" si="3081"/>
        <v>0.11897827250775905</v>
      </c>
      <c r="O2284" s="13">
        <f t="shared" si="3082"/>
        <v>0.16915413677504662</v>
      </c>
      <c r="P2284" s="13">
        <f t="shared" si="3083"/>
        <v>0.13065808855979394</v>
      </c>
      <c r="Q2284" s="13">
        <f t="shared" si="3084"/>
        <v>4.5950616291115513E-2</v>
      </c>
      <c r="R2284" s="13">
        <f t="shared" si="3085"/>
        <v>9.2879799467454102E-2</v>
      </c>
      <c r="S2284" s="13">
        <f t="shared" si="3086"/>
        <v>2.7707582045655384E-2</v>
      </c>
      <c r="T2284" s="13">
        <f t="shared" si="3087"/>
        <v>5.0461479782790995E-2</v>
      </c>
      <c r="U2284" s="13">
        <f t="shared" si="3088"/>
        <v>7.174224228623613E-2</v>
      </c>
      <c r="V2284" s="13">
        <f t="shared" si="3089"/>
        <v>2.6114302903231211E-3</v>
      </c>
      <c r="W2284" s="13">
        <f t="shared" si="3090"/>
        <v>1.1831062893692823E-2</v>
      </c>
      <c r="X2284" s="13">
        <f t="shared" si="3091"/>
        <v>1.2992490399621489E-2</v>
      </c>
      <c r="Y2284" s="13">
        <f t="shared" si="3092"/>
        <v>7.1339662505829002E-3</v>
      </c>
      <c r="Z2284" s="13">
        <f t="shared" si="3093"/>
        <v>3.3999196683700147E-2</v>
      </c>
      <c r="AA2284" s="13">
        <f t="shared" si="3094"/>
        <v>2.6261669598825112E-2</v>
      </c>
      <c r="AB2284" s="13">
        <f t="shared" si="3095"/>
        <v>1.0142523315094945E-2</v>
      </c>
      <c r="AC2284" s="13">
        <f t="shared" si="3096"/>
        <v>1.3844611501515376E-4</v>
      </c>
      <c r="AD2284" s="13">
        <f t="shared" si="3097"/>
        <v>2.2846382784246608E-3</v>
      </c>
      <c r="AE2284" s="13">
        <f t="shared" si="3098"/>
        <v>2.5089158231813937E-3</v>
      </c>
      <c r="AF2284" s="13">
        <f t="shared" si="3099"/>
        <v>1.3776050824444647E-3</v>
      </c>
      <c r="AG2284" s="13">
        <f t="shared" si="3100"/>
        <v>5.0428044008543084E-4</v>
      </c>
      <c r="AH2284" s="13">
        <f t="shared" si="3101"/>
        <v>9.3342043837689927E-3</v>
      </c>
      <c r="AI2284" s="13">
        <f t="shared" si="3102"/>
        <v>7.2099289219961782E-3</v>
      </c>
      <c r="AJ2284" s="13">
        <f t="shared" si="3103"/>
        <v>2.7845477194943895E-3</v>
      </c>
      <c r="AK2284" s="13">
        <f t="shared" si="3104"/>
        <v>7.1694705879704916E-4</v>
      </c>
      <c r="AL2284" s="13">
        <f t="shared" si="3105"/>
        <v>4.69745992211312E-6</v>
      </c>
      <c r="AM2284" s="13">
        <f t="shared" si="3106"/>
        <v>3.5294019549339197E-4</v>
      </c>
      <c r="AN2284" s="13">
        <f t="shared" si="3107"/>
        <v>3.87587501037883E-4</v>
      </c>
      <c r="AO2284" s="13">
        <f t="shared" si="3108"/>
        <v>2.1281802537507179E-4</v>
      </c>
      <c r="AP2284" s="13">
        <f t="shared" si="3109"/>
        <v>7.7903289456381596E-5</v>
      </c>
      <c r="AQ2284" s="13">
        <f t="shared" si="3110"/>
        <v>2.1387717854592681E-5</v>
      </c>
      <c r="AR2284" s="13">
        <f t="shared" si="3111"/>
        <v>2.0501042371919996E-3</v>
      </c>
      <c r="AS2284" s="13">
        <f t="shared" si="3112"/>
        <v>1.5835421236907983E-3</v>
      </c>
      <c r="AT2284" s="13">
        <f t="shared" si="3113"/>
        <v>6.1158003871495759E-4</v>
      </c>
      <c r="AU2284" s="13">
        <f t="shared" si="3114"/>
        <v>1.5746561170633866E-4</v>
      </c>
      <c r="AV2284" s="13">
        <f t="shared" si="3115"/>
        <v>3.0407408638799524E-5</v>
      </c>
      <c r="AW2284" s="13">
        <f t="shared" si="3116"/>
        <v>1.1068350450042778E-7</v>
      </c>
      <c r="AX2284" s="13">
        <f t="shared" si="3117"/>
        <v>4.5436361768687696E-5</v>
      </c>
      <c r="AY2284" s="13">
        <f t="shared" si="3118"/>
        <v>4.9896742108277639E-5</v>
      </c>
      <c r="AZ2284" s="13">
        <f t="shared" si="3119"/>
        <v>2.7397493726442284E-5</v>
      </c>
      <c r="BA2284" s="13">
        <f t="shared" si="3120"/>
        <v>1.0029013662676515E-5</v>
      </c>
      <c r="BB2284" s="13">
        <f t="shared" si="3121"/>
        <v>2.7533845627568611E-6</v>
      </c>
      <c r="BC2284" s="13">
        <f t="shared" si="3122"/>
        <v>6.0473556466605224E-7</v>
      </c>
      <c r="BD2284" s="13">
        <f t="shared" si="3123"/>
        <v>3.7522635482649803E-4</v>
      </c>
      <c r="BE2284" s="13">
        <f t="shared" si="3124"/>
        <v>2.8983245242230189E-4</v>
      </c>
      <c r="BF2284" s="13">
        <f t="shared" si="3125"/>
        <v>1.1193623448433972E-4</v>
      </c>
      <c r="BG2284" s="13">
        <f t="shared" si="3126"/>
        <v>2.8820606493659299E-5</v>
      </c>
      <c r="BH2284" s="13">
        <f t="shared" si="3127"/>
        <v>5.5654053565999022E-6</v>
      </c>
      <c r="BI2284" s="13">
        <f t="shared" si="3128"/>
        <v>8.5976641164953433E-7</v>
      </c>
      <c r="BJ2284" s="14">
        <f t="shared" si="3129"/>
        <v>0.2552120822103095</v>
      </c>
      <c r="BK2284" s="14">
        <f t="shared" si="3130"/>
        <v>0.31520321488529868</v>
      </c>
      <c r="BL2284" s="14">
        <f t="shared" si="3131"/>
        <v>0.3954713397666515</v>
      </c>
      <c r="BM2284" s="14">
        <f t="shared" si="3132"/>
        <v>0.28818206021370613</v>
      </c>
      <c r="BN2284" s="14">
        <f t="shared" si="3133"/>
        <v>0.71165398727364981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1.391</v>
      </c>
      <c r="F2285" s="10">
        <f>VLOOKUP(B2285,home!$B$2:$E$405,3,FALSE)</f>
        <v>1.2417</v>
      </c>
      <c r="G2285" s="10">
        <f>VLOOKUP(C2285,away!$B$2:$E$405,4,FALSE)</f>
        <v>0.91500000000000004</v>
      </c>
      <c r="H2285" s="10">
        <f>VLOOKUP(A2285,away!$A$2:$E$405,3,FALSE)</f>
        <v>1.016</v>
      </c>
      <c r="I2285" s="10">
        <f>VLOOKUP(C2285,away!$B$2:$E$405,3,FALSE)</f>
        <v>1.0737000000000001</v>
      </c>
      <c r="J2285" s="10">
        <f>VLOOKUP(B2285,home!$B$2:$E$405,4,FALSE)</f>
        <v>1.1632</v>
      </c>
      <c r="K2285" s="12">
        <f t="shared" si="3078"/>
        <v>1.5803923005000002</v>
      </c>
      <c r="L2285" s="12">
        <f t="shared" si="3079"/>
        <v>1.2689106854400001</v>
      </c>
      <c r="M2285" s="13">
        <f t="shared" si="3080"/>
        <v>5.7884653234257268E-2</v>
      </c>
      <c r="N2285" s="13">
        <f t="shared" si="3081"/>
        <v>9.1480460288532628E-2</v>
      </c>
      <c r="O2285" s="13">
        <f t="shared" si="3082"/>
        <v>7.3450455011938101E-2</v>
      </c>
      <c r="P2285" s="13">
        <f t="shared" si="3083"/>
        <v>0.11608053356908862</v>
      </c>
      <c r="Q2285" s="13">
        <f t="shared" si="3084"/>
        <v>7.2287507543096513E-2</v>
      </c>
      <c r="R2285" s="13">
        <f t="shared" si="3085"/>
        <v>4.6601033607539151E-2</v>
      </c>
      <c r="S2285" s="13">
        <f t="shared" si="3086"/>
        <v>5.8196298676752446E-2</v>
      </c>
      <c r="T2285" s="13">
        <f t="shared" si="3087"/>
        <v>9.1726390745259748E-2</v>
      </c>
      <c r="U2285" s="13">
        <f t="shared" si="3088"/>
        <v>7.3647914708696624E-2</v>
      </c>
      <c r="V2285" s="13">
        <f t="shared" si="3089"/>
        <v>1.2967277785672514E-2</v>
      </c>
      <c r="W2285" s="13">
        <f t="shared" si="3090"/>
        <v>3.8080873447815133E-2</v>
      </c>
      <c r="X2285" s="13">
        <f t="shared" si="3091"/>
        <v>4.8321227228820998E-2</v>
      </c>
      <c r="Y2285" s="13">
        <f t="shared" si="3092"/>
        <v>3.0657660782112638E-2</v>
      </c>
      <c r="Z2285" s="13">
        <f t="shared" si="3093"/>
        <v>1.971084983238499E-2</v>
      </c>
      <c r="AA2285" s="13">
        <f t="shared" si="3094"/>
        <v>3.1150875311412956E-2</v>
      </c>
      <c r="AB2285" s="13">
        <f t="shared" si="3095"/>
        <v>2.4615301747996296E-2</v>
      </c>
      <c r="AC2285" s="13">
        <f t="shared" si="3096"/>
        <v>1.6252672774592833E-3</v>
      </c>
      <c r="AD2285" s="13">
        <f t="shared" si="3097"/>
        <v>1.5045679798310485E-2</v>
      </c>
      <c r="AE2285" s="13">
        <f t="shared" si="3098"/>
        <v>1.9091623865784915E-2</v>
      </c>
      <c r="AF2285" s="13">
        <f t="shared" si="3099"/>
        <v>1.2112782762847907E-2</v>
      </c>
      <c r="AG2285" s="13">
        <f t="shared" si="3100"/>
        <v>5.1233464927303834E-3</v>
      </c>
      <c r="AH2285" s="13">
        <f t="shared" si="3101"/>
        <v>6.2528269928541387E-3</v>
      </c>
      <c r="AI2285" s="13">
        <f t="shared" si="3102"/>
        <v>9.8819196358652505E-3</v>
      </c>
      <c r="AJ2285" s="13">
        <f t="shared" si="3103"/>
        <v>7.8086548533406056E-3</v>
      </c>
      <c r="AK2285" s="13">
        <f t="shared" si="3104"/>
        <v>4.11357933582715E-3</v>
      </c>
      <c r="AL2285" s="13">
        <f t="shared" si="3105"/>
        <v>1.3037092370327946E-4</v>
      </c>
      <c r="AM2285" s="13">
        <f t="shared" si="3106"/>
        <v>4.7556153018076574E-3</v>
      </c>
      <c r="AN2285" s="13">
        <f t="shared" si="3107"/>
        <v>6.0344510723057063E-3</v>
      </c>
      <c r="AO2285" s="13">
        <f t="shared" si="3108"/>
        <v>3.8285897232067903E-3</v>
      </c>
      <c r="AP2285" s="13">
        <f t="shared" si="3109"/>
        <v>1.6193794699809556E-3</v>
      </c>
      <c r="AQ2285" s="13">
        <f t="shared" si="3110"/>
        <v>5.1371197831024979E-4</v>
      </c>
      <c r="AR2285" s="13">
        <f t="shared" si="3111"/>
        <v>1.5868557970880554E-3</v>
      </c>
      <c r="AS2285" s="13">
        <f t="shared" si="3112"/>
        <v>2.5078546837217532E-3</v>
      </c>
      <c r="AT2285" s="13">
        <f t="shared" si="3113"/>
        <v>1.9816971164633617E-3</v>
      </c>
      <c r="AU2285" s="13">
        <f t="shared" si="3114"/>
        <v>1.0439529549272496E-3</v>
      </c>
      <c r="AV2285" s="13">
        <f t="shared" si="3115"/>
        <v>4.1246380301281224E-4</v>
      </c>
      <c r="AW2285" s="13">
        <f t="shared" si="3116"/>
        <v>7.2623002719864873E-6</v>
      </c>
      <c r="AX2285" s="13">
        <f t="shared" si="3117"/>
        <v>1.2526229678528026E-3</v>
      </c>
      <c r="AY2285" s="13">
        <f t="shared" si="3118"/>
        <v>1.5894666687359866E-3</v>
      </c>
      <c r="AZ2285" s="13">
        <f t="shared" si="3119"/>
        <v>1.0084456200549075E-3</v>
      </c>
      <c r="BA2285" s="13">
        <f t="shared" si="3120"/>
        <v>4.2654247432427942E-4</v>
      </c>
      <c r="BB2285" s="13">
        <f t="shared" si="3121"/>
        <v>1.3531107586602382E-4</v>
      </c>
      <c r="BC2285" s="13">
        <f t="shared" si="3122"/>
        <v>3.4339534004956015E-5</v>
      </c>
      <c r="BD2285" s="13">
        <f t="shared" si="3123"/>
        <v>3.3559637952957369E-4</v>
      </c>
      <c r="BE2285" s="13">
        <f t="shared" si="3124"/>
        <v>5.3037393428421412E-4</v>
      </c>
      <c r="BF2285" s="13">
        <f t="shared" si="3125"/>
        <v>4.1909944106433261E-4</v>
      </c>
      <c r="BG2285" s="13">
        <f t="shared" si="3126"/>
        <v>2.2078050993397497E-4</v>
      </c>
      <c r="BH2285" s="13">
        <f t="shared" si="3127"/>
        <v>8.7229954500029459E-5</v>
      </c>
      <c r="BI2285" s="13">
        <f t="shared" si="3128"/>
        <v>2.757150969296238E-5</v>
      </c>
      <c r="BJ2285" s="14">
        <f t="shared" si="3129"/>
        <v>0.44512602884176161</v>
      </c>
      <c r="BK2285" s="14">
        <f t="shared" si="3130"/>
        <v>0.24847386813566941</v>
      </c>
      <c r="BL2285" s="14">
        <f t="shared" si="3131"/>
        <v>0.2866760372896886</v>
      </c>
      <c r="BM2285" s="14">
        <f t="shared" si="3132"/>
        <v>0.54061993647658846</v>
      </c>
      <c r="BN2285" s="14">
        <f t="shared" si="3133"/>
        <v>0.45778464325445228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1.391</v>
      </c>
      <c r="F2286" s="10">
        <f>VLOOKUP(B2286,home!$B$2:$E$405,3,FALSE)</f>
        <v>1.1383000000000001</v>
      </c>
      <c r="G2286" s="10">
        <f>VLOOKUP(C2286,away!$B$2:$E$405,4,FALSE)</f>
        <v>1.0185</v>
      </c>
      <c r="H2286" s="10">
        <f>VLOOKUP(A2286,away!$A$2:$E$405,3,FALSE)</f>
        <v>1.016</v>
      </c>
      <c r="I2286" s="10">
        <f>VLOOKUP(C2286,away!$B$2:$E$405,3,FALSE)</f>
        <v>0.82020000000000004</v>
      </c>
      <c r="J2286" s="10">
        <f>VLOOKUP(B2286,home!$B$2:$E$405,4,FALSE)</f>
        <v>1.0663</v>
      </c>
      <c r="K2286" s="12">
        <f t="shared" si="3078"/>
        <v>1.61266774305</v>
      </c>
      <c r="L2286" s="12">
        <f t="shared" si="3079"/>
        <v>0.8885725281600001</v>
      </c>
      <c r="M2286" s="13">
        <f t="shared" si="3080"/>
        <v>8.1983254071794617E-2</v>
      </c>
      <c r="N2286" s="13">
        <f t="shared" si="3081"/>
        <v>0.13221174931185575</v>
      </c>
      <c r="O2286" s="13">
        <f t="shared" si="3082"/>
        <v>7.2848067337358158E-2</v>
      </c>
      <c r="P2286" s="13">
        <f t="shared" si="3083"/>
        <v>0.11747972833849181</v>
      </c>
      <c r="Q2286" s="13">
        <f t="shared" si="3084"/>
        <v>0.10660681168372144</v>
      </c>
      <c r="R2286" s="13">
        <f t="shared" si="3085"/>
        <v>3.2365395682763136E-2</v>
      </c>
      <c r="S2286" s="13">
        <f t="shared" si="3086"/>
        <v>4.2086297765149584E-2</v>
      </c>
      <c r="T2286" s="13">
        <f t="shared" si="3087"/>
        <v>9.4727884176881383E-2</v>
      </c>
      <c r="U2286" s="13">
        <f t="shared" si="3088"/>
        <v>5.2194629608641838E-2</v>
      </c>
      <c r="V2286" s="13">
        <f t="shared" si="3089"/>
        <v>6.7009441056677024E-3</v>
      </c>
      <c r="W2286" s="13">
        <f t="shared" si="3090"/>
        <v>5.7307122130581145E-2</v>
      </c>
      <c r="X2286" s="13">
        <f t="shared" si="3091"/>
        <v>5.0921534393144376E-2</v>
      </c>
      <c r="Y2286" s="13">
        <f t="shared" si="3092"/>
        <v>2.2623738276751348E-2</v>
      </c>
      <c r="Z2286" s="13">
        <f t="shared" si="3093"/>
        <v>9.5863338222438622E-3</v>
      </c>
      <c r="AA2286" s="13">
        <f t="shared" si="3094"/>
        <v>1.5459571329241891E-2</v>
      </c>
      <c r="AB2286" s="13">
        <f t="shared" si="3095"/>
        <v>1.2465576002024508E-2</v>
      </c>
      <c r="AC2286" s="13">
        <f t="shared" si="3096"/>
        <v>6.0014168598982126E-4</v>
      </c>
      <c r="AD2286" s="13">
        <f t="shared" si="3097"/>
        <v>2.3104336826753741E-2</v>
      </c>
      <c r="AE2286" s="13">
        <f t="shared" si="3098"/>
        <v>2.0529878985608763E-2</v>
      </c>
      <c r="AF2286" s="13">
        <f t="shared" si="3099"/>
        <v>9.121143236530618E-3</v>
      </c>
      <c r="AG2286" s="13">
        <f t="shared" si="3100"/>
        <v>2.7015991017978322E-3</v>
      </c>
      <c r="AH2286" s="13">
        <f t="shared" si="3101"/>
        <v>2.1295382200542364E-3</v>
      </c>
      <c r="AI2286" s="13">
        <f t="shared" si="3102"/>
        <v>3.4342375950735795E-3</v>
      </c>
      <c r="AJ2286" s="13">
        <f t="shared" si="3103"/>
        <v>2.7691420957723857E-3</v>
      </c>
      <c r="AK2286" s="13">
        <f t="shared" si="3104"/>
        <v>1.4885687112580002E-3</v>
      </c>
      <c r="AL2286" s="13">
        <f t="shared" si="3105"/>
        <v>3.4399455368261572E-5</v>
      </c>
      <c r="AM2286" s="13">
        <f t="shared" si="3106"/>
        <v>7.4519237450135917E-3</v>
      </c>
      <c r="AN2286" s="13">
        <f t="shared" si="3107"/>
        <v>6.6215747217622627E-3</v>
      </c>
      <c r="AO2286" s="13">
        <f t="shared" si="3108"/>
        <v>2.9418746954583213E-3</v>
      </c>
      <c r="AP2286" s="13">
        <f t="shared" si="3109"/>
        <v>8.7135634522444365E-4</v>
      </c>
      <c r="AQ2286" s="13">
        <f t="shared" si="3110"/>
        <v>1.935658276510854E-4</v>
      </c>
      <c r="AR2286" s="13">
        <f t="shared" si="3111"/>
        <v>3.7844983200138803E-4</v>
      </c>
      <c r="AS2286" s="13">
        <f t="shared" si="3112"/>
        <v>6.1031383643133015E-4</v>
      </c>
      <c r="AT2286" s="13">
        <f t="shared" si="3113"/>
        <v>4.921167185749501E-4</v>
      </c>
      <c r="AU2286" s="13">
        <f t="shared" si="3114"/>
        <v>2.6454025262047896E-4</v>
      </c>
      <c r="AV2286" s="13">
        <f t="shared" si="3115"/>
        <v>1.0665388303483611E-4</v>
      </c>
      <c r="AW2286" s="13">
        <f t="shared" si="3116"/>
        <v>1.3692629188626873E-6</v>
      </c>
      <c r="AX2286" s="13">
        <f t="shared" si="3117"/>
        <v>2.00291284120863E-3</v>
      </c>
      <c r="AY2286" s="13">
        <f t="shared" si="3118"/>
        <v>1.7797333269968809E-3</v>
      </c>
      <c r="AZ2286" s="13">
        <f t="shared" si="3119"/>
        <v>7.9071107091011332E-4</v>
      </c>
      <c r="BA2286" s="13">
        <f t="shared" si="3120"/>
        <v>2.3420137844090016E-4</v>
      </c>
      <c r="BB2286" s="13">
        <f t="shared" si="3121"/>
        <v>5.2026227734946894E-5</v>
      </c>
      <c r="BC2286" s="13">
        <f t="shared" si="3122"/>
        <v>9.2458153418139386E-6</v>
      </c>
      <c r="BD2286" s="13">
        <f t="shared" si="3123"/>
        <v>5.6046687333866755E-5</v>
      </c>
      <c r="BE2286" s="13">
        <f t="shared" si="3124"/>
        <v>9.0384684768135919E-5</v>
      </c>
      <c r="BF2286" s="13">
        <f t="shared" si="3125"/>
        <v>7.2880232795657758E-5</v>
      </c>
      <c r="BG2286" s="13">
        <f t="shared" si="3126"/>
        <v>3.9177200178510664E-5</v>
      </c>
      <c r="BH2286" s="13">
        <f t="shared" si="3127"/>
        <v>1.5794951747724205E-5</v>
      </c>
      <c r="BI2286" s="13">
        <f t="shared" si="3128"/>
        <v>5.0944018373172101E-6</v>
      </c>
      <c r="BJ2286" s="14">
        <f t="shared" si="3129"/>
        <v>0.5428049241193692</v>
      </c>
      <c r="BK2286" s="14">
        <f t="shared" si="3130"/>
        <v>0.25066449874945868</v>
      </c>
      <c r="BL2286" s="14">
        <f t="shared" si="3131"/>
        <v>0.19728617926351194</v>
      </c>
      <c r="BM2286" s="14">
        <f t="shared" si="3132"/>
        <v>0.45506856546452101</v>
      </c>
      <c r="BN2286" s="14">
        <f t="shared" si="3133"/>
        <v>0.54349500642598481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1.391</v>
      </c>
      <c r="F2287" s="10">
        <f>VLOOKUP(B2287,home!$B$2:$E$405,3,FALSE)</f>
        <v>0.7843</v>
      </c>
      <c r="G2287" s="10">
        <f>VLOOKUP(C2287,away!$B$2:$E$405,4,FALSE)</f>
        <v>0.58819999999999995</v>
      </c>
      <c r="H2287" s="10">
        <f>VLOOKUP(A2287,away!$A$2:$E$405,3,FALSE)</f>
        <v>1.016</v>
      </c>
      <c r="I2287" s="10">
        <f>VLOOKUP(C2287,away!$B$2:$E$405,3,FALSE)</f>
        <v>1.879</v>
      </c>
      <c r="J2287" s="10">
        <f>VLOOKUP(B2287,home!$B$2:$E$405,4,FALSE)</f>
        <v>1.3422000000000001</v>
      </c>
      <c r="K2287" s="12">
        <f t="shared" si="3078"/>
        <v>0.64170343665999996</v>
      </c>
      <c r="L2287" s="12">
        <f t="shared" si="3079"/>
        <v>2.5623457008000003</v>
      </c>
      <c r="M2287" s="13">
        <f t="shared" si="3080"/>
        <v>4.0597485919369791E-2</v>
      </c>
      <c r="N2287" s="13">
        <f t="shared" si="3081"/>
        <v>2.6051546234215555E-2</v>
      </c>
      <c r="O2287" s="13">
        <f t="shared" si="3082"/>
        <v>0.10402479350878574</v>
      </c>
      <c r="P2287" s="13">
        <f t="shared" si="3083"/>
        <v>6.6753067492434676E-2</v>
      </c>
      <c r="Q2287" s="13">
        <f t="shared" si="3084"/>
        <v>8.3586833744014998E-3</v>
      </c>
      <c r="R2287" s="13">
        <f t="shared" si="3085"/>
        <v>0.13327374121192248</v>
      </c>
      <c r="S2287" s="13">
        <f t="shared" si="3086"/>
        <v>2.7439950521194179E-2</v>
      </c>
      <c r="T2287" s="13">
        <f t="shared" si="3087"/>
        <v>2.1417836408746123E-2</v>
      </c>
      <c r="U2287" s="13">
        <f t="shared" si="3088"/>
        <v>8.5522217752226126E-2</v>
      </c>
      <c r="V2287" s="13">
        <f t="shared" si="3089"/>
        <v>5.0131754265885743E-3</v>
      </c>
      <c r="W2287" s="13">
        <f t="shared" si="3090"/>
        <v>1.7879319491020829E-3</v>
      </c>
      <c r="X2287" s="13">
        <f t="shared" si="3091"/>
        <v>4.5812997431046868E-3</v>
      </c>
      <c r="Y2287" s="13">
        <f t="shared" si="3092"/>
        <v>5.869436850410221E-3</v>
      </c>
      <c r="Z2287" s="13">
        <f t="shared" si="3093"/>
        <v>0.11383113260796711</v>
      </c>
      <c r="AA2287" s="13">
        <f t="shared" si="3094"/>
        <v>7.304582899343269E-2</v>
      </c>
      <c r="AB2287" s="13">
        <f t="shared" si="3095"/>
        <v>2.3436879749382206E-2</v>
      </c>
      <c r="AC2287" s="13">
        <f t="shared" si="3096"/>
        <v>5.1518713231885277E-4</v>
      </c>
      <c r="AD2287" s="13">
        <f t="shared" si="3097"/>
        <v>2.8683051906325458E-4</v>
      </c>
      <c r="AE2287" s="13">
        <f t="shared" si="3098"/>
        <v>7.3495894737996296E-4</v>
      </c>
      <c r="AF2287" s="13">
        <f t="shared" si="3099"/>
        <v>9.4160944954177093E-4</v>
      </c>
      <c r="AG2287" s="13">
        <f t="shared" si="3100"/>
        <v>8.042429749553371E-4</v>
      </c>
      <c r="AH2287" s="13">
        <f t="shared" si="3101"/>
        <v>7.2918678313804844E-2</v>
      </c>
      <c r="AI2287" s="13">
        <f t="shared" si="3102"/>
        <v>4.679216647067358E-2</v>
      </c>
      <c r="AJ2287" s="13">
        <f t="shared" si="3103"/>
        <v>1.5013347016499028E-2</v>
      </c>
      <c r="AK2287" s="13">
        <f t="shared" si="3104"/>
        <v>3.2113721254188612E-3</v>
      </c>
      <c r="AL2287" s="13">
        <f t="shared" si="3105"/>
        <v>3.3884188280246187E-5</v>
      </c>
      <c r="AM2287" s="13">
        <f t="shared" si="3106"/>
        <v>3.6812025964372429E-5</v>
      </c>
      <c r="AN2287" s="13">
        <f t="shared" si="3107"/>
        <v>9.4325136467547687E-5</v>
      </c>
      <c r="AO2287" s="13">
        <f t="shared" si="3108"/>
        <v>1.2084680395249709E-4</v>
      </c>
      <c r="AP2287" s="13">
        <f t="shared" si="3109"/>
        <v>1.0321709618770045E-4</v>
      </c>
      <c r="AQ2287" s="13">
        <f t="shared" si="3110"/>
        <v>6.6119470666403619E-5</v>
      </c>
      <c r="AR2287" s="13">
        <f t="shared" si="3111"/>
        <v>3.736857237707919E-2</v>
      </c>
      <c r="AS2287" s="13">
        <f t="shared" si="3112"/>
        <v>2.3979541317449664E-2</v>
      </c>
      <c r="AT2287" s="13">
        <f t="shared" si="3113"/>
        <v>7.6938770364689555E-3</v>
      </c>
      <c r="AU2287" s="13">
        <f t="shared" si="3114"/>
        <v>1.645729111847195E-3</v>
      </c>
      <c r="AV2287" s="13">
        <f t="shared" si="3115"/>
        <v>2.6401750672093855E-4</v>
      </c>
      <c r="AW2287" s="13">
        <f t="shared" si="3116"/>
        <v>1.5476283376060389E-6</v>
      </c>
      <c r="AX2287" s="13">
        <f t="shared" si="3117"/>
        <v>3.9370672619591561E-6</v>
      </c>
      <c r="AY2287" s="13">
        <f t="shared" si="3118"/>
        <v>1.0088127372441471E-5</v>
      </c>
      <c r="AZ2287" s="13">
        <f t="shared" si="3119"/>
        <v>1.2924634900949106E-5</v>
      </c>
      <c r="BA2287" s="13">
        <f t="shared" si="3120"/>
        <v>1.1039127557618858E-5</v>
      </c>
      <c r="BB2287" s="13">
        <f t="shared" si="3121"/>
        <v>7.0715152594618747E-6</v>
      </c>
      <c r="BC2287" s="13">
        <f t="shared" si="3122"/>
        <v>3.6239333446447449E-6</v>
      </c>
      <c r="BD2287" s="13">
        <f t="shared" si="3123"/>
        <v>1.5958533462573761E-2</v>
      </c>
      <c r="BE2287" s="13">
        <f t="shared" si="3124"/>
        <v>1.0240645766987194E-2</v>
      </c>
      <c r="BF2287" s="13">
        <f t="shared" si="3125"/>
        <v>3.2857287911466811E-3</v>
      </c>
      <c r="BG2287" s="13">
        <f t="shared" si="3126"/>
        <v>7.0282115240384428E-4</v>
      </c>
      <c r="BH2287" s="13">
        <f t="shared" si="3127"/>
        <v>1.1275068721372207E-4</v>
      </c>
      <c r="BI2287" s="13">
        <f t="shared" si="3128"/>
        <v>1.4470500694164439E-5</v>
      </c>
      <c r="BJ2287" s="14">
        <f t="shared" si="3129"/>
        <v>7.1304381389856064E-2</v>
      </c>
      <c r="BK2287" s="14">
        <f t="shared" si="3130"/>
        <v>0.14036283880755876</v>
      </c>
      <c r="BL2287" s="14">
        <f t="shared" si="3131"/>
        <v>0.65850571285273096</v>
      </c>
      <c r="BM2287" s="14">
        <f t="shared" si="3132"/>
        <v>0.60493620741794829</v>
      </c>
      <c r="BN2287" s="14">
        <f t="shared" si="3133"/>
        <v>0.37905931774112978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1.5980000000000001</v>
      </c>
      <c r="F2288" s="10">
        <f>VLOOKUP(B2288,home!$B$2:$E$405,3,FALSE)</f>
        <v>0.86050000000000004</v>
      </c>
      <c r="G2288" s="10">
        <f>VLOOKUP(C2288,away!$B$2:$E$405,4,FALSE)</f>
        <v>1.5645</v>
      </c>
      <c r="H2288" s="10">
        <f>VLOOKUP(A2288,away!$A$2:$E$405,3,FALSE)</f>
        <v>1.2941</v>
      </c>
      <c r="I2288" s="10">
        <f>VLOOKUP(C2288,away!$B$2:$E$405,3,FALSE)</f>
        <v>0.77270000000000005</v>
      </c>
      <c r="J2288" s="10">
        <f>VLOOKUP(B2288,home!$B$2:$E$405,4,FALSE)</f>
        <v>1.3523000000000001</v>
      </c>
      <c r="K2288" s="12">
        <f t="shared" si="3078"/>
        <v>2.1513110955000001</v>
      </c>
      <c r="L2288" s="12">
        <f t="shared" si="3079"/>
        <v>1.3522338319610001</v>
      </c>
      <c r="M2288" s="13">
        <f t="shared" si="3080"/>
        <v>3.0090525402441601E-2</v>
      </c>
      <c r="N2288" s="13">
        <f t="shared" si="3081"/>
        <v>6.4734081167697202E-2</v>
      </c>
      <c r="O2288" s="13">
        <f t="shared" si="3082"/>
        <v>4.0689426470663412E-2</v>
      </c>
      <c r="P2288" s="13">
        <f t="shared" si="3083"/>
        <v>8.7535614635869591E-2</v>
      </c>
      <c r="Q2288" s="13">
        <f t="shared" si="3084"/>
        <v>6.9631573536532335E-2</v>
      </c>
      <c r="R2288" s="13">
        <f t="shared" si="3085"/>
        <v>2.7510809538360277E-2</v>
      </c>
      <c r="S2288" s="13">
        <f t="shared" si="3086"/>
        <v>6.3661931182645001E-2</v>
      </c>
      <c r="T2288" s="13">
        <f t="shared" si="3087"/>
        <v>9.4158169508779269E-2</v>
      </c>
      <c r="U2288" s="13">
        <f t="shared" si="3088"/>
        <v>5.9184309806061687E-2</v>
      </c>
      <c r="V2288" s="13">
        <f t="shared" si="3089"/>
        <v>2.0577485956305128E-2</v>
      </c>
      <c r="W2288" s="13">
        <f t="shared" si="3090"/>
        <v>4.9933058915422046E-2</v>
      </c>
      <c r="X2288" s="13">
        <f t="shared" si="3091"/>
        <v>6.7521171598735524E-2</v>
      </c>
      <c r="Y2288" s="13">
        <f t="shared" si="3092"/>
        <v>4.5652206304727203E-2</v>
      </c>
      <c r="Z2288" s="13">
        <f t="shared" si="3093"/>
        <v>1.2400349134135381E-2</v>
      </c>
      <c r="AA2288" s="13">
        <f t="shared" si="3094"/>
        <v>2.6677008680339259E-2</v>
      </c>
      <c r="AB2288" s="13">
        <f t="shared" si="3095"/>
        <v>2.8695272384381843E-2</v>
      </c>
      <c r="AC2288" s="13">
        <f t="shared" si="3096"/>
        <v>3.7413414537371052E-3</v>
      </c>
      <c r="AD2288" s="13">
        <f t="shared" si="3097"/>
        <v>2.6855385919250678E-2</v>
      </c>
      <c r="AE2288" s="13">
        <f t="shared" si="3098"/>
        <v>3.6314761410379821E-2</v>
      </c>
      <c r="AF2288" s="13">
        <f t="shared" si="3099"/>
        <v>2.4553024489353686E-2</v>
      </c>
      <c r="AG2288" s="13">
        <f t="shared" si="3100"/>
        <v>1.106714346382367E-2</v>
      </c>
      <c r="AH2288" s="13">
        <f t="shared" si="3101"/>
        <v>4.1920429068265401E-3</v>
      </c>
      <c r="AI2288" s="13">
        <f t="shared" si="3102"/>
        <v>9.0183884182680075E-3</v>
      </c>
      <c r="AJ2288" s="13">
        <f t="shared" si="3103"/>
        <v>9.7006795338743339E-3</v>
      </c>
      <c r="AK2288" s="13">
        <f t="shared" si="3104"/>
        <v>6.9563931717045386E-3</v>
      </c>
      <c r="AL2288" s="13">
        <f t="shared" si="3105"/>
        <v>4.353538123185594E-4</v>
      </c>
      <c r="AM2288" s="13">
        <f t="shared" si="3106"/>
        <v>1.1554857940403677E-2</v>
      </c>
      <c r="AN2288" s="13">
        <f t="shared" si="3107"/>
        <v>1.5624869830517051E-2</v>
      </c>
      <c r="AO2288" s="13">
        <f t="shared" si="3108"/>
        <v>1.0564238802405949E-2</v>
      </c>
      <c r="AP2288" s="13">
        <f t="shared" si="3109"/>
        <v>4.7617737058428273E-3</v>
      </c>
      <c r="AQ2288" s="13">
        <f t="shared" si="3110"/>
        <v>1.609757876295745E-3</v>
      </c>
      <c r="AR2288" s="13">
        <f t="shared" si="3111"/>
        <v>1.1337244487285966E-3</v>
      </c>
      <c r="AS2288" s="13">
        <f t="shared" si="3112"/>
        <v>2.4389939857894505E-3</v>
      </c>
      <c r="AT2288" s="13">
        <f t="shared" si="3113"/>
        <v>2.623517411743308E-3</v>
      </c>
      <c r="AU2288" s="13">
        <f t="shared" si="3114"/>
        <v>1.8813340390402731E-3</v>
      </c>
      <c r="AV2288" s="13">
        <f t="shared" si="3115"/>
        <v>1.011833698132293E-3</v>
      </c>
      <c r="AW2288" s="13">
        <f t="shared" si="3116"/>
        <v>3.5179921471857758E-5</v>
      </c>
      <c r="AX2288" s="13">
        <f t="shared" si="3117"/>
        <v>4.1430156823527879E-3</v>
      </c>
      <c r="AY2288" s="13">
        <f t="shared" si="3118"/>
        <v>5.6023259720224278E-3</v>
      </c>
      <c r="AZ2288" s="13">
        <f t="shared" si="3119"/>
        <v>3.7878273585212618E-3</v>
      </c>
      <c r="BA2288" s="13">
        <f t="shared" si="3120"/>
        <v>1.7073427679399726E-3</v>
      </c>
      <c r="BB2288" s="13">
        <f t="shared" si="3121"/>
        <v>5.7718166339059264E-4</v>
      </c>
      <c r="BC2288" s="13">
        <f t="shared" si="3122"/>
        <v>1.5609691448485705E-4</v>
      </c>
      <c r="BD2288" s="13">
        <f t="shared" si="3123"/>
        <v>2.5551009261535682E-4</v>
      </c>
      <c r="BE2288" s="13">
        <f t="shared" si="3124"/>
        <v>5.496816972556497E-4</v>
      </c>
      <c r="BF2288" s="13">
        <f t="shared" si="3125"/>
        <v>5.9126816714967576E-4</v>
      </c>
      <c r="BG2288" s="13">
        <f t="shared" si="3126"/>
        <v>4.240005894683486E-4</v>
      </c>
      <c r="BH2288" s="13">
        <f t="shared" si="3127"/>
        <v>2.2803929315544984E-4</v>
      </c>
      <c r="BI2288" s="13">
        <f t="shared" si="3128"/>
        <v>9.811669231505917E-5</v>
      </c>
      <c r="BJ2288" s="14">
        <f t="shared" si="3129"/>
        <v>0.55050986482887854</v>
      </c>
      <c r="BK2288" s="14">
        <f t="shared" si="3130"/>
        <v>0.21164457841533943</v>
      </c>
      <c r="BL2288" s="14">
        <f t="shared" si="3131"/>
        <v>0.22386035102587334</v>
      </c>
      <c r="BM2288" s="14">
        <f t="shared" si="3132"/>
        <v>0.67265596660211135</v>
      </c>
      <c r="BN2288" s="14">
        <f t="shared" si="3133"/>
        <v>0.32019203075156444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1.5980000000000001</v>
      </c>
      <c r="F2289" s="10">
        <f>VLOOKUP(B2289,home!$B$2:$E$405,3,FALSE)</f>
        <v>1.0951</v>
      </c>
      <c r="G2289" s="10">
        <f>VLOOKUP(C2289,away!$B$2:$E$405,4,FALSE)</f>
        <v>0.78220000000000001</v>
      </c>
      <c r="H2289" s="10">
        <f>VLOOKUP(A2289,away!$A$2:$E$405,3,FALSE)</f>
        <v>1.2941</v>
      </c>
      <c r="I2289" s="10">
        <f>VLOOKUP(C2289,away!$B$2:$E$405,3,FALSE)</f>
        <v>0.38640000000000002</v>
      </c>
      <c r="J2289" s="10">
        <f>VLOOKUP(B2289,home!$B$2:$E$405,4,FALSE)</f>
        <v>0.96589999999999998</v>
      </c>
      <c r="K2289" s="12">
        <f t="shared" si="3078"/>
        <v>1.36882637756</v>
      </c>
      <c r="L2289" s="12">
        <f t="shared" si="3079"/>
        <v>0.48298886781600003</v>
      </c>
      <c r="M2289" s="13">
        <f t="shared" si="3080"/>
        <v>0.15695200117519528</v>
      </c>
      <c r="N2289" s="13">
        <f t="shared" si="3081"/>
        <v>0.2148400392194354</v>
      </c>
      <c r="O2289" s="13">
        <f t="shared" si="3082"/>
        <v>7.5806069349063074E-2</v>
      </c>
      <c r="P2289" s="13">
        <f t="shared" si="3083"/>
        <v>0.10376534730414014</v>
      </c>
      <c r="Q2289" s="13">
        <f t="shared" si="3084"/>
        <v>0.14703935631979409</v>
      </c>
      <c r="R2289" s="13">
        <f t="shared" si="3085"/>
        <v>1.8306743804242572E-2</v>
      </c>
      <c r="S2289" s="13">
        <f t="shared" si="3086"/>
        <v>1.7150541599546171E-2</v>
      </c>
      <c r="T2289" s="13">
        <f t="shared" si="3087"/>
        <v>7.1018372233290744E-2</v>
      </c>
      <c r="U2289" s="13">
        <f t="shared" si="3088"/>
        <v>2.5058753806480333E-2</v>
      </c>
      <c r="V2289" s="13">
        <f t="shared" si="3089"/>
        <v>1.2598557324007224E-3</v>
      </c>
      <c r="W2289" s="13">
        <f t="shared" si="3090"/>
        <v>6.7090449823325932E-2</v>
      </c>
      <c r="X2289" s="13">
        <f t="shared" si="3091"/>
        <v>3.240394040143435E-2</v>
      </c>
      <c r="Y2289" s="13">
        <f t="shared" si="3092"/>
        <v>7.8253712436329569E-3</v>
      </c>
      <c r="Z2289" s="13">
        <f t="shared" si="3093"/>
        <v>2.947317821136232E-3</v>
      </c>
      <c r="AA2289" s="13">
        <f t="shared" si="3094"/>
        <v>4.0343663766239397E-3</v>
      </c>
      <c r="AB2289" s="13">
        <f t="shared" si="3095"/>
        <v>2.7611735565320058E-3</v>
      </c>
      <c r="AC2289" s="13">
        <f t="shared" si="3096"/>
        <v>5.2057861100377187E-5</v>
      </c>
      <c r="AD2289" s="13">
        <f t="shared" si="3097"/>
        <v>2.2958794350133552E-2</v>
      </c>
      <c r="AE2289" s="13">
        <f t="shared" si="3098"/>
        <v>1.1088842089591381E-2</v>
      </c>
      <c r="AF2289" s="13">
        <f t="shared" si="3099"/>
        <v>2.677893643121074E-3</v>
      </c>
      <c r="AG2289" s="13">
        <f t="shared" si="3100"/>
        <v>4.3113093960757052E-4</v>
      </c>
      <c r="AH2289" s="13">
        <f t="shared" si="3101"/>
        <v>3.5588042438112718E-4</v>
      </c>
      <c r="AI2289" s="13">
        <f t="shared" si="3102"/>
        <v>4.8713851215013374E-4</v>
      </c>
      <c r="AJ2289" s="13">
        <f t="shared" si="3103"/>
        <v>3.3340402247821789E-4</v>
      </c>
      <c r="AK2289" s="13">
        <f t="shared" si="3104"/>
        <v>1.5212407345093057E-4</v>
      </c>
      <c r="AL2289" s="13">
        <f t="shared" si="3105"/>
        <v>1.3766761803722781E-6</v>
      </c>
      <c r="AM2289" s="13">
        <f t="shared" si="3106"/>
        <v>6.2853206606876613E-3</v>
      </c>
      <c r="AN2289" s="13">
        <f t="shared" si="3107"/>
        <v>3.0357399097660468E-3</v>
      </c>
      <c r="AO2289" s="13">
        <f t="shared" si="3108"/>
        <v>7.3311429100087432E-4</v>
      </c>
      <c r="AP2289" s="13">
        <f t="shared" si="3109"/>
        <v>1.1802868046341398E-4</v>
      </c>
      <c r="AQ2289" s="13">
        <f t="shared" si="3110"/>
        <v>1.4251634686710189E-5</v>
      </c>
      <c r="AR2289" s="13">
        <f t="shared" si="3111"/>
        <v>3.4377256649943654E-5</v>
      </c>
      <c r="AS2289" s="13">
        <f t="shared" si="3112"/>
        <v>4.7056495690592784E-5</v>
      </c>
      <c r="AT2289" s="13">
        <f t="shared" si="3113"/>
        <v>3.2206086268410943E-5</v>
      </c>
      <c r="AU2289" s="13">
        <f t="shared" si="3114"/>
        <v>1.4694846800724602E-5</v>
      </c>
      <c r="AV2289" s="13">
        <f t="shared" si="3115"/>
        <v>5.0286734787587547E-6</v>
      </c>
      <c r="AW2289" s="13">
        <f t="shared" si="3116"/>
        <v>2.5282195425645322E-8</v>
      </c>
      <c r="AX2289" s="13">
        <f t="shared" si="3117"/>
        <v>1.4339187852953526E-3</v>
      </c>
      <c r="AY2289" s="13">
        <f t="shared" si="3118"/>
        <v>6.9256681064989642E-4</v>
      </c>
      <c r="AZ2289" s="13">
        <f t="shared" si="3119"/>
        <v>1.6725102988136573E-4</v>
      </c>
      <c r="BA2289" s="13">
        <f t="shared" si="3120"/>
        <v>2.692679518782028E-5</v>
      </c>
      <c r="BB2289" s="13">
        <f t="shared" si="3121"/>
        <v>3.2513355804196582E-6</v>
      </c>
      <c r="BC2289" s="13">
        <f t="shared" si="3122"/>
        <v>3.1407177817535371E-7</v>
      </c>
      <c r="BD2289" s="13">
        <f t="shared" si="3123"/>
        <v>2.7673053779960558E-6</v>
      </c>
      <c r="BE2289" s="13">
        <f t="shared" si="3124"/>
        <v>3.7879605961646473E-6</v>
      </c>
      <c r="BF2289" s="13">
        <f t="shared" si="3125"/>
        <v>2.5925301905940367E-6</v>
      </c>
      <c r="BG2289" s="13">
        <f t="shared" si="3126"/>
        <v>1.1829079031685904E-6</v>
      </c>
      <c r="BH2289" s="13">
        <f t="shared" si="3127"/>
        <v>4.0479888502033933E-7</v>
      </c>
      <c r="BI2289" s="13">
        <f t="shared" si="3128"/>
        <v>1.1081987828454362E-7</v>
      </c>
      <c r="BJ2289" s="14">
        <f t="shared" si="3129"/>
        <v>0.58988487426834457</v>
      </c>
      <c r="BK2289" s="14">
        <f t="shared" si="3130"/>
        <v>0.27987374715921293</v>
      </c>
      <c r="BL2289" s="14">
        <f t="shared" si="3131"/>
        <v>0.12743986360712195</v>
      </c>
      <c r="BM2289" s="14">
        <f t="shared" si="3132"/>
        <v>0.28274370415549099</v>
      </c>
      <c r="BN2289" s="14">
        <f t="shared" si="3133"/>
        <v>0.71670955717187046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1.5980000000000001</v>
      </c>
      <c r="F2290" s="10">
        <f>VLOOKUP(B2290,home!$B$2:$E$405,3,FALSE)</f>
        <v>1.7209000000000001</v>
      </c>
      <c r="G2290" s="10">
        <f>VLOOKUP(C2290,away!$B$2:$E$405,4,FALSE)</f>
        <v>1.4079999999999999</v>
      </c>
      <c r="H2290" s="10">
        <f>VLOOKUP(A2290,away!$A$2:$E$405,3,FALSE)</f>
        <v>1.2941</v>
      </c>
      <c r="I2290" s="10">
        <f>VLOOKUP(C2290,away!$B$2:$E$405,3,FALSE)</f>
        <v>0.96589999999999998</v>
      </c>
      <c r="J2290" s="10">
        <f>VLOOKUP(B2290,home!$B$2:$E$405,4,FALSE)</f>
        <v>0.48299999999999998</v>
      </c>
      <c r="K2290" s="12">
        <f t="shared" si="3078"/>
        <v>3.8719974656000002</v>
      </c>
      <c r="L2290" s="12">
        <f t="shared" si="3079"/>
        <v>0.60373608476999996</v>
      </c>
      <c r="M2290" s="13">
        <f t="shared" si="3080"/>
        <v>1.1381869886627673E-2</v>
      </c>
      <c r="N2290" s="13">
        <f t="shared" si="3081"/>
        <v>4.4070571354811308E-2</v>
      </c>
      <c r="O2290" s="13">
        <f t="shared" si="3082"/>
        <v>6.8716455627141548E-3</v>
      </c>
      <c r="P2290" s="13">
        <f t="shared" si="3083"/>
        <v>2.6606994203330694E-2</v>
      </c>
      <c r="Q2290" s="13">
        <f t="shared" si="3084"/>
        <v>8.5320570296686687E-2</v>
      </c>
      <c r="R2290" s="13">
        <f t="shared" si="3085"/>
        <v>2.0743301939800934E-3</v>
      </c>
      <c r="S2290" s="13">
        <f t="shared" si="3086"/>
        <v>1.5549557049668268E-2</v>
      </c>
      <c r="T2290" s="13">
        <f t="shared" si="3087"/>
        <v>5.1511107061265181E-2</v>
      </c>
      <c r="U2290" s="13">
        <f t="shared" si="3088"/>
        <v>8.0318012539084774E-3</v>
      </c>
      <c r="V2290" s="13">
        <f t="shared" si="3089"/>
        <v>4.0388498785634795E-3</v>
      </c>
      <c r="W2290" s="13">
        <f t="shared" si="3090"/>
        <v>0.11012034398410585</v>
      </c>
      <c r="X2290" s="13">
        <f t="shared" si="3091"/>
        <v>6.6483625330489682E-2</v>
      </c>
      <c r="Y2290" s="13">
        <f t="shared" si="3092"/>
        <v>2.0069281829172718E-2</v>
      </c>
      <c r="Z2290" s="13">
        <f t="shared" si="3093"/>
        <v>4.1744932994457868E-4</v>
      </c>
      <c r="AA2290" s="13">
        <f t="shared" si="3094"/>
        <v>1.616362747561827E-3</v>
      </c>
      <c r="AB2290" s="13">
        <f t="shared" si="3095"/>
        <v>3.1292762310248237E-3</v>
      </c>
      <c r="AC2290" s="13">
        <f t="shared" si="3096"/>
        <v>5.9009227162069768E-4</v>
      </c>
      <c r="AD2290" s="13">
        <f t="shared" si="3097"/>
        <v>0.10659642320436452</v>
      </c>
      <c r="AE2290" s="13">
        <f t="shared" si="3098"/>
        <v>6.4356107195889009E-2</v>
      </c>
      <c r="AF2290" s="13">
        <f t="shared" si="3099"/>
        <v>1.9427052094742225E-2</v>
      </c>
      <c r="AG2290" s="13">
        <f t="shared" si="3100"/>
        <v>3.9096041234341654E-3</v>
      </c>
      <c r="AH2290" s="13">
        <f t="shared" si="3101"/>
        <v>6.3007306012649955E-5</v>
      </c>
      <c r="AI2290" s="13">
        <f t="shared" si="3102"/>
        <v>2.4396412919526429E-4</v>
      </c>
      <c r="AJ2290" s="13">
        <f t="shared" si="3103"/>
        <v>4.7231424497068723E-4</v>
      </c>
      <c r="AK2290" s="13">
        <f t="shared" si="3104"/>
        <v>6.0959985316442621E-4</v>
      </c>
      <c r="AL2290" s="13">
        <f t="shared" si="3105"/>
        <v>5.5177512330863827E-5</v>
      </c>
      <c r="AM2290" s="13">
        <f t="shared" si="3106"/>
        <v>8.2548216097864904E-2</v>
      </c>
      <c r="AN2290" s="13">
        <f t="shared" si="3107"/>
        <v>4.9837336791672841E-2</v>
      </c>
      <c r="AO2290" s="13">
        <f t="shared" si="3108"/>
        <v>1.5044299294984215E-2</v>
      </c>
      <c r="AP2290" s="13">
        <f t="shared" si="3109"/>
        <v>3.02759545148728E-3</v>
      </c>
      <c r="AQ2290" s="13">
        <f t="shared" si="3110"/>
        <v>4.569671560370977E-4</v>
      </c>
      <c r="AR2290" s="13">
        <f t="shared" si="3111"/>
        <v>7.6079568487965151E-6</v>
      </c>
      <c r="AS2290" s="13">
        <f t="shared" si="3112"/>
        <v>2.945798963693427E-5</v>
      </c>
      <c r="AT2290" s="13">
        <f t="shared" si="3113"/>
        <v>5.7030630607940291E-5</v>
      </c>
      <c r="AU2290" s="13">
        <f t="shared" si="3114"/>
        <v>7.3607485725171539E-5</v>
      </c>
      <c r="AV2290" s="13">
        <f t="shared" si="3115"/>
        <v>7.1251999544263099E-5</v>
      </c>
      <c r="AW2290" s="13">
        <f t="shared" si="3116"/>
        <v>3.5829587985224686E-6</v>
      </c>
      <c r="AX2290" s="13">
        <f t="shared" si="3117"/>
        <v>5.3271080586788977E-2</v>
      </c>
      <c r="AY2290" s="13">
        <f t="shared" si="3118"/>
        <v>3.2161673624935126E-2</v>
      </c>
      <c r="AZ2290" s="13">
        <f t="shared" si="3119"/>
        <v>9.7085814569844529E-3</v>
      </c>
      <c r="BA2290" s="13">
        <f t="shared" si="3120"/>
        <v>1.9538069858368052E-3</v>
      </c>
      <c r="BB2290" s="13">
        <f t="shared" si="3121"/>
        <v>2.9489594500634687E-4</v>
      </c>
      <c r="BC2290" s="13">
        <f t="shared" si="3122"/>
        <v>3.5607864650536228E-5</v>
      </c>
      <c r="BD2290" s="13">
        <f t="shared" si="3123"/>
        <v>7.6553301349858532E-7</v>
      </c>
      <c r="BE2290" s="13">
        <f t="shared" si="3124"/>
        <v>2.964141888099653E-6</v>
      </c>
      <c r="BF2290" s="13">
        <f t="shared" si="3125"/>
        <v>5.7385749392003286E-6</v>
      </c>
      <c r="BG2290" s="13">
        <f t="shared" si="3126"/>
        <v>7.4065825402464495E-6</v>
      </c>
      <c r="BH2290" s="13">
        <f t="shared" si="3127"/>
        <v>7.1695672061478672E-6</v>
      </c>
      <c r="BI2290" s="13">
        <f t="shared" si="3128"/>
        <v>5.5521092103306833E-6</v>
      </c>
      <c r="BJ2290" s="14">
        <f t="shared" si="3129"/>
        <v>0.82020474773120988</v>
      </c>
      <c r="BK2290" s="14">
        <f t="shared" si="3130"/>
        <v>9.0384214427076809E-2</v>
      </c>
      <c r="BL2290" s="14">
        <f t="shared" si="3131"/>
        <v>2.3380854093693039E-2</v>
      </c>
      <c r="BM2290" s="14">
        <f t="shared" si="3132"/>
        <v>0.7259031934176372</v>
      </c>
      <c r="BN2290" s="14">
        <f t="shared" si="3133"/>
        <v>0.17632598149815062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1.5906</v>
      </c>
      <c r="F2291" s="10">
        <f>VLOOKUP(B2291,home!$B$2:$E$405,3,FALSE)</f>
        <v>0.9879</v>
      </c>
      <c r="G2291" s="10">
        <f>VLOOKUP(C2291,away!$B$2:$E$405,4,FALSE)</f>
        <v>0.62870000000000004</v>
      </c>
      <c r="H2291" s="10">
        <f>VLOOKUP(A2291,away!$A$2:$E$405,3,FALSE)</f>
        <v>1.1812</v>
      </c>
      <c r="I2291" s="10">
        <f>VLOOKUP(C2291,away!$B$2:$E$405,3,FALSE)</f>
        <v>1.3756999999999999</v>
      </c>
      <c r="J2291" s="10">
        <f>VLOOKUP(B2291,home!$B$2:$E$405,4,FALSE)</f>
        <v>0.60470000000000002</v>
      </c>
      <c r="K2291" s="12">
        <f t="shared" si="3078"/>
        <v>0.98791009633799998</v>
      </c>
      <c r="L2291" s="12">
        <f t="shared" si="3079"/>
        <v>0.98262349514799996</v>
      </c>
      <c r="M2291" s="13">
        <f t="shared" si="3080"/>
        <v>0.13938246307344884</v>
      </c>
      <c r="N2291" s="13">
        <f t="shared" si="3081"/>
        <v>0.13769734252271856</v>
      </c>
      <c r="O2291" s="13">
        <f t="shared" si="3082"/>
        <v>0.13696048302756936</v>
      </c>
      <c r="P2291" s="13">
        <f t="shared" si="3083"/>
        <v>0.13530464398226505</v>
      </c>
      <c r="Q2291" s="13">
        <f t="shared" si="3084"/>
        <v>6.8016297458552741E-2</v>
      </c>
      <c r="R2291" s="13">
        <f t="shared" si="3085"/>
        <v>6.729029426485425E-2</v>
      </c>
      <c r="S2291" s="13">
        <f t="shared" si="3086"/>
        <v>3.2836531726233499E-2</v>
      </c>
      <c r="T2291" s="13">
        <f t="shared" si="3087"/>
        <v>6.6834411935749127E-2</v>
      </c>
      <c r="U2291" s="13">
        <f t="shared" si="3088"/>
        <v>6.647676108980452E-2</v>
      </c>
      <c r="V2291" s="13">
        <f t="shared" si="3089"/>
        <v>3.5417617084049528E-3</v>
      </c>
      <c r="W2291" s="13">
        <f t="shared" si="3090"/>
        <v>2.2397995658277634E-2</v>
      </c>
      <c r="X2291" s="13">
        <f t="shared" si="3091"/>
        <v>2.2008796778046499E-2</v>
      </c>
      <c r="Y2291" s="13">
        <f t="shared" si="3092"/>
        <v>1.0813180407023044E-2</v>
      </c>
      <c r="Z2291" s="13">
        <f t="shared" si="3093"/>
        <v>2.2040341380022838E-2</v>
      </c>
      <c r="AA2291" s="13">
        <f t="shared" si="3094"/>
        <v>2.1773875776060766E-2</v>
      </c>
      <c r="AB2291" s="13">
        <f t="shared" si="3095"/>
        <v>1.0755315857789919E-2</v>
      </c>
      <c r="AC2291" s="13">
        <f t="shared" si="3096"/>
        <v>2.1488392283128507E-4</v>
      </c>
      <c r="AD2291" s="13">
        <f t="shared" si="3097"/>
        <v>5.5318015121367898E-3</v>
      </c>
      <c r="AE2291" s="13">
        <f t="shared" si="3098"/>
        <v>5.4356781363208446E-3</v>
      </c>
      <c r="AF2291" s="13">
        <f t="shared" si="3099"/>
        <v>2.6706125244055768E-3</v>
      </c>
      <c r="AG2291" s="13">
        <f t="shared" si="3100"/>
        <v>8.74735537639144E-4</v>
      </c>
      <c r="AH2291" s="13">
        <f t="shared" si="3101"/>
        <v>5.4143393202732825E-3</v>
      </c>
      <c r="AI2291" s="13">
        <f t="shared" si="3102"/>
        <v>5.3488804794977994E-3</v>
      </c>
      <c r="AJ2291" s="13">
        <f t="shared" si="3103"/>
        <v>2.6421065149005592E-3</v>
      </c>
      <c r="AK2291" s="13">
        <f t="shared" si="3104"/>
        <v>8.7005456722355642E-4</v>
      </c>
      <c r="AL2291" s="13">
        <f t="shared" si="3105"/>
        <v>8.3438883300199202E-6</v>
      </c>
      <c r="AM2291" s="13">
        <f t="shared" si="3106"/>
        <v>1.0929845129555504E-3</v>
      </c>
      <c r="AN2291" s="13">
        <f t="shared" si="3107"/>
        <v>1.0739922622630175E-3</v>
      </c>
      <c r="AO2291" s="13">
        <f t="shared" si="3108"/>
        <v>5.2766501525339671E-4</v>
      </c>
      <c r="AP2291" s="13">
        <f t="shared" si="3109"/>
        <v>1.7283201385187184E-4</v>
      </c>
      <c r="AQ2291" s="13">
        <f t="shared" si="3110"/>
        <v>4.2457199381148456E-5</v>
      </c>
      <c r="AR2291" s="13">
        <f t="shared" si="3111"/>
        <v>1.0640514053608361E-3</v>
      </c>
      <c r="AS2291" s="13">
        <f t="shared" si="3112"/>
        <v>1.0511871263786078E-3</v>
      </c>
      <c r="AT2291" s="13">
        <f t="shared" si="3113"/>
        <v>5.192391876449778E-4</v>
      </c>
      <c r="AU2291" s="13">
        <f t="shared" si="3114"/>
        <v>1.7098721196293833E-4</v>
      </c>
      <c r="AV2291" s="13">
        <f t="shared" si="3115"/>
        <v>4.2229998260718098E-5</v>
      </c>
      <c r="AW2291" s="13">
        <f t="shared" si="3116"/>
        <v>2.2499379983896082E-7</v>
      </c>
      <c r="AX2291" s="13">
        <f t="shared" si="3117"/>
        <v>1.7996173924830989E-4</v>
      </c>
      <c r="AY2291" s="13">
        <f t="shared" si="3118"/>
        <v>1.7683463321308728E-4</v>
      </c>
      <c r="AZ2291" s="13">
        <f t="shared" si="3119"/>
        <v>8.6880932675529183E-5</v>
      </c>
      <c r="BA2291" s="13">
        <f t="shared" si="3120"/>
        <v>2.845708190911553E-5</v>
      </c>
      <c r="BB2291" s="13">
        <f t="shared" si="3121"/>
        <v>6.990649321812004E-6</v>
      </c>
      <c r="BC2291" s="13">
        <f t="shared" si="3122"/>
        <v>1.3738352539905817E-6</v>
      </c>
      <c r="BD2291" s="13">
        <f t="shared" si="3123"/>
        <v>1.7426031849213428E-4</v>
      </c>
      <c r="BE2291" s="13">
        <f t="shared" si="3124"/>
        <v>1.7215352802945491E-4</v>
      </c>
      <c r="BF2291" s="13">
        <f t="shared" si="3125"/>
        <v>8.5036104230252688E-5</v>
      </c>
      <c r="BG2291" s="13">
        <f t="shared" si="3126"/>
        <v>2.8002675307439052E-5</v>
      </c>
      <c r="BH2291" s="13">
        <f t="shared" si="3127"/>
        <v>6.9160314151734601E-6</v>
      </c>
      <c r="BI2291" s="13">
        <f t="shared" si="3128"/>
        <v>1.36648345232813E-6</v>
      </c>
      <c r="BJ2291" s="14">
        <f t="shared" si="3129"/>
        <v>0.34567128234619693</v>
      </c>
      <c r="BK2291" s="14">
        <f t="shared" si="3130"/>
        <v>0.31146546293472682</v>
      </c>
      <c r="BL2291" s="14">
        <f t="shared" si="3131"/>
        <v>0.32084754096850887</v>
      </c>
      <c r="BM2291" s="14">
        <f t="shared" si="3132"/>
        <v>0.31519649366063329</v>
      </c>
      <c r="BN2291" s="14">
        <f t="shared" si="3133"/>
        <v>0.68465152432940879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1.5906</v>
      </c>
      <c r="F2292" s="10">
        <f>VLOOKUP(B2292,home!$B$2:$E$405,3,FALSE)</f>
        <v>0.86450000000000005</v>
      </c>
      <c r="G2292" s="10">
        <f>VLOOKUP(C2292,away!$B$2:$E$405,4,FALSE)</f>
        <v>1.1875</v>
      </c>
      <c r="H2292" s="10">
        <f>VLOOKUP(A2292,away!$A$2:$E$405,3,FALSE)</f>
        <v>1.1812</v>
      </c>
      <c r="I2292" s="10">
        <f>VLOOKUP(C2292,away!$B$2:$E$405,3,FALSE)</f>
        <v>0.84660000000000002</v>
      </c>
      <c r="J2292" s="10">
        <f>VLOOKUP(B2292,home!$B$2:$E$405,4,FALSE)</f>
        <v>1.2699</v>
      </c>
      <c r="K2292" s="12">
        <f t="shared" si="3078"/>
        <v>1.6329000187500002</v>
      </c>
      <c r="L2292" s="12">
        <f t="shared" si="3079"/>
        <v>1.2699049780080003</v>
      </c>
      <c r="M2292" s="13">
        <f t="shared" si="3080"/>
        <v>5.4869096361819927E-2</v>
      </c>
      <c r="N2292" s="13">
        <f t="shared" si="3081"/>
        <v>8.9595748478011314E-2</v>
      </c>
      <c r="O2292" s="13">
        <f t="shared" si="3082"/>
        <v>6.9678538608675775E-2</v>
      </c>
      <c r="P2292" s="13">
        <f t="shared" si="3083"/>
        <v>0.11377808700057927</v>
      </c>
      <c r="Q2292" s="13">
        <f t="shared" si="3084"/>
        <v>7.3150449684832516E-2</v>
      </c>
      <c r="R2292" s="13">
        <f t="shared" si="3085"/>
        <v>4.4242561519740022E-2</v>
      </c>
      <c r="S2292" s="13">
        <f t="shared" si="3086"/>
        <v>5.898335283374264E-2</v>
      </c>
      <c r="T2292" s="13">
        <f t="shared" si="3087"/>
        <v>9.289412019829256E-2</v>
      </c>
      <c r="U2292" s="13">
        <f t="shared" si="3088"/>
        <v>7.2243679535131514E-2</v>
      </c>
      <c r="V2292" s="13">
        <f t="shared" si="3089"/>
        <v>1.3589947094868632E-2</v>
      </c>
      <c r="W2292" s="13">
        <f t="shared" si="3090"/>
        <v>3.9815790220644659E-2</v>
      </c>
      <c r="X2292" s="13">
        <f t="shared" si="3091"/>
        <v>5.0562270204518901E-2</v>
      </c>
      <c r="Y2292" s="13">
        <f t="shared" si="3092"/>
        <v>3.2104639316052085E-2</v>
      </c>
      <c r="Z2292" s="13">
        <f t="shared" si="3093"/>
        <v>1.8727949704581012E-2</v>
      </c>
      <c r="AA2292" s="13">
        <f t="shared" si="3094"/>
        <v>3.0580869423759396E-2</v>
      </c>
      <c r="AB2292" s="13">
        <f t="shared" si="3095"/>
        <v>2.4967751127724019E-2</v>
      </c>
      <c r="AC2292" s="13">
        <f t="shared" si="3096"/>
        <v>1.7612808090288307E-3</v>
      </c>
      <c r="AD2292" s="13">
        <f t="shared" si="3097"/>
        <v>1.6253801149459186E-2</v>
      </c>
      <c r="AE2292" s="13">
        <f t="shared" si="3098"/>
        <v>2.0640782991250377E-2</v>
      </c>
      <c r="AF2292" s="13">
        <f t="shared" si="3099"/>
        <v>1.3105916535285863E-2</v>
      </c>
      <c r="AG2292" s="13">
        <f t="shared" si="3100"/>
        <v>5.547756216505626E-3</v>
      </c>
      <c r="AH2292" s="13">
        <f t="shared" si="3101"/>
        <v>5.9456791394327212E-3</v>
      </c>
      <c r="AI2292" s="13">
        <f t="shared" si="3102"/>
        <v>9.7086995782611745E-3</v>
      </c>
      <c r="AJ2292" s="13">
        <f t="shared" si="3103"/>
        <v>7.9266678616903979E-3</v>
      </c>
      <c r="AK2292" s="13">
        <f t="shared" si="3104"/>
        <v>4.3144853666597588E-3</v>
      </c>
      <c r="AL2292" s="13">
        <f t="shared" si="3105"/>
        <v>1.4608963836450252E-4</v>
      </c>
      <c r="AM2292" s="13">
        <f t="shared" si="3106"/>
        <v>5.3081664403421365E-3</v>
      </c>
      <c r="AN2292" s="13">
        <f t="shared" si="3107"/>
        <v>6.7408669866854858E-3</v>
      </c>
      <c r="AO2292" s="13">
        <f t="shared" si="3108"/>
        <v>4.2801302712408449E-3</v>
      </c>
      <c r="AP2292" s="13">
        <f t="shared" si="3109"/>
        <v>1.8117862459904935E-3</v>
      </c>
      <c r="AQ2292" s="13">
        <f t="shared" si="3110"/>
        <v>5.7519909321743874E-4</v>
      </c>
      <c r="AR2292" s="13">
        <f t="shared" si="3111"/>
        <v>1.5100895073607862E-3</v>
      </c>
      <c r="AS2292" s="13">
        <f t="shared" si="3112"/>
        <v>2.4658251848836063E-3</v>
      </c>
      <c r="AT2292" s="13">
        <f t="shared" si="3113"/>
        <v>2.0132229953153322E-3</v>
      </c>
      <c r="AU2292" s="13">
        <f t="shared" si="3114"/>
        <v>1.0957972889327793E-3</v>
      </c>
      <c r="AV2292" s="13">
        <f t="shared" si="3115"/>
        <v>4.4733185341113373E-4</v>
      </c>
      <c r="AW2292" s="13">
        <f t="shared" si="3116"/>
        <v>8.4148762366824954E-6</v>
      </c>
      <c r="AX2292" s="13">
        <f t="shared" si="3117"/>
        <v>1.4446175133271332E-3</v>
      </c>
      <c r="AY2292" s="13">
        <f t="shared" si="3118"/>
        <v>1.8345269714916651E-3</v>
      </c>
      <c r="AZ2292" s="13">
        <f t="shared" si="3119"/>
        <v>1.1648374666936036E-3</v>
      </c>
      <c r="BA2292" s="13">
        <f t="shared" si="3120"/>
        <v>4.9307763250814511E-4</v>
      </c>
      <c r="BB2292" s="13">
        <f t="shared" si="3121"/>
        <v>1.5654043501662319E-4</v>
      </c>
      <c r="BC2292" s="13">
        <f t="shared" si="3122"/>
        <v>3.9758295537429505E-5</v>
      </c>
      <c r="BD2292" s="13">
        <f t="shared" si="3123"/>
        <v>3.1961169710585169E-4</v>
      </c>
      <c r="BE2292" s="13">
        <f t="shared" si="3124"/>
        <v>5.2189394619686462E-4</v>
      </c>
      <c r="BF2292" s="13">
        <f t="shared" si="3125"/>
        <v>4.2610031726518602E-4</v>
      </c>
      <c r="BG2292" s="13">
        <f t="shared" si="3126"/>
        <v>2.3192640535056778E-4</v>
      </c>
      <c r="BH2292" s="13">
        <f t="shared" si="3127"/>
        <v>9.4678157911390592E-5</v>
      </c>
      <c r="BI2292" s="13">
        <f t="shared" si="3128"/>
        <v>3.0919993165745038E-5</v>
      </c>
      <c r="BJ2292" s="14">
        <f t="shared" si="3129"/>
        <v>0.45752078234690413</v>
      </c>
      <c r="BK2292" s="14">
        <f t="shared" si="3130"/>
        <v>0.24496238070989548</v>
      </c>
      <c r="BL2292" s="14">
        <f t="shared" si="3131"/>
        <v>0.27876632950797392</v>
      </c>
      <c r="BM2292" s="14">
        <f t="shared" si="3132"/>
        <v>0.55283684852044102</v>
      </c>
      <c r="BN2292" s="14">
        <f t="shared" si="3133"/>
        <v>0.44531448165365889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1.5906</v>
      </c>
      <c r="F2293" s="10">
        <f>VLOOKUP(B2293,home!$B$2:$E$405,3,FALSE)</f>
        <v>1.2574000000000001</v>
      </c>
      <c r="G2293" s="10">
        <f>VLOOKUP(C2293,away!$B$2:$E$405,4,FALSE)</f>
        <v>1.1676</v>
      </c>
      <c r="H2293" s="10">
        <f>VLOOKUP(A2293,away!$A$2:$E$405,3,FALSE)</f>
        <v>1.1812</v>
      </c>
      <c r="I2293" s="10">
        <f>VLOOKUP(C2293,away!$B$2:$E$405,3,FALSE)</f>
        <v>0.72570000000000001</v>
      </c>
      <c r="J2293" s="10">
        <f>VLOOKUP(B2293,home!$B$2:$E$405,4,FALSE)</f>
        <v>0.63490000000000002</v>
      </c>
      <c r="K2293" s="12">
        <f t="shared" si="3078"/>
        <v>2.3352238657440001</v>
      </c>
      <c r="L2293" s="12">
        <f t="shared" si="3079"/>
        <v>0.54423427371600008</v>
      </c>
      <c r="M2293" s="13">
        <f t="shared" si="3080"/>
        <v>5.6165188289468176E-2</v>
      </c>
      <c r="N2293" s="13">
        <f t="shared" si="3081"/>
        <v>0.13115828811757149</v>
      </c>
      <c r="O2293" s="13">
        <f t="shared" si="3082"/>
        <v>3.0567020456841107E-2</v>
      </c>
      <c r="P2293" s="13">
        <f t="shared" si="3083"/>
        <v>7.1380835675500409E-2</v>
      </c>
      <c r="Q2293" s="13">
        <f t="shared" si="3084"/>
        <v>0.15314198230114037</v>
      </c>
      <c r="R2293" s="13">
        <f t="shared" si="3085"/>
        <v>8.3178100889955177E-3</v>
      </c>
      <c r="S2293" s="13">
        <f t="shared" si="3086"/>
        <v>2.2679634204521241E-2</v>
      </c>
      <c r="T2293" s="13">
        <f t="shared" si="3087"/>
        <v>8.3345115513089679E-2</v>
      </c>
      <c r="U2293" s="13">
        <f t="shared" si="3088"/>
        <v>1.9423948630548554E-2</v>
      </c>
      <c r="V2293" s="13">
        <f t="shared" si="3089"/>
        <v>3.2026386838881035E-3</v>
      </c>
      <c r="W2293" s="13">
        <f t="shared" si="3090"/>
        <v>0.11920693730565605</v>
      </c>
      <c r="X2293" s="13">
        <f t="shared" si="3091"/>
        <v>6.4876500946452489E-2</v>
      </c>
      <c r="Y2293" s="13">
        <f t="shared" si="3092"/>
        <v>1.7654007686913976E-2</v>
      </c>
      <c r="Z2293" s="13">
        <f t="shared" si="3093"/>
        <v>1.508945777564031E-3</v>
      </c>
      <c r="AA2293" s="13">
        <f t="shared" si="3094"/>
        <v>3.523726191881162E-3</v>
      </c>
      <c r="AB2293" s="13">
        <f t="shared" si="3095"/>
        <v>4.114344749814057E-3</v>
      </c>
      <c r="AC2293" s="13">
        <f t="shared" si="3096"/>
        <v>2.5439136832899759E-4</v>
      </c>
      <c r="AD2293" s="13">
        <f t="shared" si="3097"/>
        <v>6.9593721239604209E-2</v>
      </c>
      <c r="AE2293" s="13">
        <f t="shared" si="3098"/>
        <v>3.7875288334029762E-2</v>
      </c>
      <c r="AF2293" s="13">
        <f t="shared" si="3099"/>
        <v>1.0306515019127388E-2</v>
      </c>
      <c r="AG2293" s="13">
        <f t="shared" si="3100"/>
        <v>1.8697195719926136E-3</v>
      </c>
      <c r="AH2293" s="13">
        <f t="shared" si="3101"/>
        <v>2.0530500233234634E-4</v>
      </c>
      <c r="AI2293" s="13">
        <f t="shared" si="3102"/>
        <v>4.7943314120312268E-4</v>
      </c>
      <c r="AJ2293" s="13">
        <f t="shared" si="3103"/>
        <v>5.597918566830727E-4</v>
      </c>
      <c r="AK2293" s="13">
        <f t="shared" si="3104"/>
        <v>4.3574643452515201E-4</v>
      </c>
      <c r="AL2293" s="13">
        <f t="shared" si="3105"/>
        <v>1.2932329802845455E-5</v>
      </c>
      <c r="AM2293" s="13">
        <f t="shared" si="3106"/>
        <v>3.2503383748931781E-2</v>
      </c>
      <c r="AN2293" s="13">
        <f t="shared" si="3107"/>
        <v>1.7689455447912329E-2</v>
      </c>
      <c r="AO2293" s="13">
        <f t="shared" si="3108"/>
        <v>4.8136039690630525E-3</v>
      </c>
      <c r="AP2293" s="13">
        <f t="shared" si="3109"/>
        <v>8.7324275335316196E-4</v>
      </c>
      <c r="AQ2293" s="13">
        <f t="shared" si="3110"/>
        <v>1.1881215891222955E-4</v>
      </c>
      <c r="AR2293" s="13">
        <f t="shared" si="3111"/>
        <v>2.2346803766921255E-5</v>
      </c>
      <c r="AS2293" s="13">
        <f t="shared" si="3112"/>
        <v>5.2184789479612422E-5</v>
      </c>
      <c r="AT2293" s="13">
        <f t="shared" si="3113"/>
        <v>6.0931582910808696E-5</v>
      </c>
      <c r="AU2293" s="13">
        <f t="shared" si="3114"/>
        <v>4.7429628863626567E-5</v>
      </c>
      <c r="AV2293" s="13">
        <f t="shared" si="3115"/>
        <v>2.768970031643031E-5</v>
      </c>
      <c r="AW2293" s="13">
        <f t="shared" si="3116"/>
        <v>4.5655034959883921E-7</v>
      </c>
      <c r="AX2293" s="13">
        <f t="shared" si="3117"/>
        <v>1.2650446241323535E-2</v>
      </c>
      <c r="AY2293" s="13">
        <f t="shared" si="3118"/>
        <v>6.8848064223300176E-3</v>
      </c>
      <c r="AZ2293" s="13">
        <f t="shared" si="3119"/>
        <v>1.8734738114660147E-3</v>
      </c>
      <c r="BA2293" s="13">
        <f t="shared" si="3120"/>
        <v>3.3986955303638434E-4</v>
      </c>
      <c r="BB2293" s="13">
        <f t="shared" si="3121"/>
        <v>4.6242164838734542E-5</v>
      </c>
      <c r="BC2293" s="13">
        <f t="shared" si="3122"/>
        <v>5.0333141992128527E-6</v>
      </c>
      <c r="BD2293" s="13">
        <f t="shared" si="3123"/>
        <v>2.0269827529940592E-6</v>
      </c>
      <c r="BE2293" s="13">
        <f t="shared" si="3124"/>
        <v>4.7334585002432013E-6</v>
      </c>
      <c r="BF2293" s="13">
        <f t="shared" si="3125"/>
        <v>5.5268426286383641E-6</v>
      </c>
      <c r="BG2293" s="13">
        <f t="shared" si="3126"/>
        <v>4.30213826953587E-6</v>
      </c>
      <c r="BH2293" s="13">
        <f t="shared" si="3127"/>
        <v>2.5116139901876893E-6</v>
      </c>
      <c r="BI2293" s="13">
        <f t="shared" si="3128"/>
        <v>1.1730361862845622E-6</v>
      </c>
      <c r="BJ2293" s="14">
        <f t="shared" si="3129"/>
        <v>0.76682644562094437</v>
      </c>
      <c r="BK2293" s="14">
        <f t="shared" si="3130"/>
        <v>0.16058042697383978</v>
      </c>
      <c r="BL2293" s="14">
        <f t="shared" si="3131"/>
        <v>6.7857983130489366E-2</v>
      </c>
      <c r="BM2293" s="14">
        <f t="shared" si="3132"/>
        <v>0.53915832670134023</v>
      </c>
      <c r="BN2293" s="14">
        <f t="shared" si="3133"/>
        <v>0.45073112492951711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1.2153</v>
      </c>
      <c r="F2294" s="10">
        <f>VLOOKUP(B2294,home!$B$2:$E$405,3,FALSE)</f>
        <v>0.64</v>
      </c>
      <c r="G2294" s="10">
        <f>VLOOKUP(C2294,away!$B$2:$E$405,4,FALSE)</f>
        <v>0.73140000000000005</v>
      </c>
      <c r="H2294" s="10">
        <f>VLOOKUP(A2294,away!$A$2:$E$405,3,FALSE)</f>
        <v>0.91669999999999996</v>
      </c>
      <c r="I2294" s="10">
        <f>VLOOKUP(C2294,away!$B$2:$E$405,3,FALSE)</f>
        <v>1.3332999999999999</v>
      </c>
      <c r="J2294" s="10">
        <f>VLOOKUP(B2294,home!$B$2:$E$405,4,FALSE)</f>
        <v>0.84850000000000003</v>
      </c>
      <c r="K2294" s="12">
        <f t="shared" si="3078"/>
        <v>0.56887706880000011</v>
      </c>
      <c r="L2294" s="12">
        <f t="shared" si="3079"/>
        <v>1.0370673393349998</v>
      </c>
      <c r="M2294" s="13">
        <f t="shared" si="3080"/>
        <v>0.20069992273951517</v>
      </c>
      <c r="N2294" s="13">
        <f t="shared" si="3081"/>
        <v>0.11417358375644188</v>
      </c>
      <c r="O2294" s="13">
        <f t="shared" si="3082"/>
        <v>0.20813933488020905</v>
      </c>
      <c r="P2294" s="13">
        <f t="shared" si="3083"/>
        <v>0.11840569472863494</v>
      </c>
      <c r="Q2294" s="13">
        <f t="shared" si="3084"/>
        <v>3.2475366830877983E-2</v>
      </c>
      <c r="R2294" s="13">
        <f t="shared" si="3085"/>
        <v>0.10792725311758744</v>
      </c>
      <c r="S2294" s="13">
        <f t="shared" si="3086"/>
        <v>1.7463769234190081E-2</v>
      </c>
      <c r="T2294" s="13">
        <f t="shared" si="3087"/>
        <v>3.3679142273226735E-2</v>
      </c>
      <c r="U2294" s="13">
        <f t="shared" si="3088"/>
        <v>6.1397339397168807E-2</v>
      </c>
      <c r="V2294" s="13">
        <f t="shared" si="3089"/>
        <v>1.1447769057017143E-3</v>
      </c>
      <c r="W2294" s="13">
        <f t="shared" si="3090"/>
        <v>6.1581638303182052E-3</v>
      </c>
      <c r="X2294" s="13">
        <f t="shared" si="3091"/>
        <v>6.3864305786971321E-3</v>
      </c>
      <c r="Y2294" s="13">
        <f t="shared" si="3092"/>
        <v>3.3115792840485584E-3</v>
      </c>
      <c r="Z2294" s="13">
        <f t="shared" si="3093"/>
        <v>3.7309276410797163E-2</v>
      </c>
      <c r="AA2294" s="13">
        <f t="shared" si="3094"/>
        <v>2.1224391803623278E-2</v>
      </c>
      <c r="AB2294" s="13">
        <f t="shared" si="3095"/>
        <v>6.0370348981539793E-3</v>
      </c>
      <c r="AC2294" s="13">
        <f t="shared" si="3096"/>
        <v>4.2211060354029737E-5</v>
      </c>
      <c r="AD2294" s="13">
        <f t="shared" si="3097"/>
        <v>8.7580954724540043E-4</v>
      </c>
      <c r="AE2294" s="13">
        <f t="shared" si="3098"/>
        <v>9.0827347692597823E-4</v>
      </c>
      <c r="AF2294" s="13">
        <f t="shared" si="3099"/>
        <v>4.7097037905208673E-4</v>
      </c>
      <c r="AG2294" s="13">
        <f t="shared" si="3100"/>
        <v>1.6280933263638134E-4</v>
      </c>
      <c r="AH2294" s="13">
        <f t="shared" si="3101"/>
        <v>9.6730580049648705E-3</v>
      </c>
      <c r="AI2294" s="13">
        <f t="shared" si="3102"/>
        <v>5.5027808841967927E-3</v>
      </c>
      <c r="AJ2294" s="13">
        <f t="shared" si="3103"/>
        <v>1.5652029298252722E-3</v>
      </c>
      <c r="AK2294" s="13">
        <f t="shared" si="3104"/>
        <v>2.9680268493205772E-4</v>
      </c>
      <c r="AL2294" s="13">
        <f t="shared" si="3105"/>
        <v>9.9611995026786107E-7</v>
      </c>
      <c r="AM2294" s="13">
        <f t="shared" si="3106"/>
        <v>9.9645593612803781E-5</v>
      </c>
      <c r="AN2294" s="13">
        <f t="shared" si="3107"/>
        <v>1.0333919064448708E-4</v>
      </c>
      <c r="AO2294" s="13">
        <f t="shared" si="3108"/>
        <v>5.3584849745355251E-5</v>
      </c>
      <c r="AP2294" s="13">
        <f t="shared" si="3109"/>
        <v>1.8523699184693773E-5</v>
      </c>
      <c r="AQ2294" s="13">
        <f t="shared" si="3110"/>
        <v>4.8025808570280689E-6</v>
      </c>
      <c r="AR2294" s="13">
        <f t="shared" si="3111"/>
        <v>2.0063225056884092E-3</v>
      </c>
      <c r="AS2294" s="13">
        <f t="shared" si="3112"/>
        <v>1.1413508661034936E-3</v>
      </c>
      <c r="AT2294" s="13">
        <f t="shared" si="3113"/>
        <v>3.2464416759064846E-4</v>
      </c>
      <c r="AU2294" s="13">
        <f t="shared" si="3114"/>
        <v>6.1560874153994701E-5</v>
      </c>
      <c r="AV2294" s="13">
        <f t="shared" si="3115"/>
        <v>8.7551424103725468E-6</v>
      </c>
      <c r="AW2294" s="13">
        <f t="shared" si="3116"/>
        <v>1.6324298309881316E-8</v>
      </c>
      <c r="AX2294" s="13">
        <f t="shared" si="3117"/>
        <v>9.4476822022146337E-6</v>
      </c>
      <c r="AY2294" s="13">
        <f t="shared" si="3118"/>
        <v>9.7978826443333625E-6</v>
      </c>
      <c r="AZ2294" s="13">
        <f t="shared" si="3119"/>
        <v>5.0805320425376854E-6</v>
      </c>
      <c r="BA2294" s="13">
        <f t="shared" si="3120"/>
        <v>1.7562846159202568E-6</v>
      </c>
      <c r="BB2294" s="13">
        <f t="shared" si="3121"/>
        <v>4.5534635343685318E-7</v>
      </c>
      <c r="BC2294" s="13">
        <f t="shared" si="3122"/>
        <v>9.4444966246930399E-8</v>
      </c>
      <c r="BD2294" s="13">
        <f t="shared" si="3123"/>
        <v>3.4678192380370118E-4</v>
      </c>
      <c r="BE2294" s="13">
        <f t="shared" si="3124"/>
        <v>1.9727628432627449E-4</v>
      </c>
      <c r="BF2294" s="13">
        <f t="shared" si="3125"/>
        <v>5.6112977185643222E-5</v>
      </c>
      <c r="BG2294" s="13">
        <f t="shared" si="3126"/>
        <v>1.0640461994336665E-5</v>
      </c>
      <c r="BH2294" s="13">
        <f t="shared" si="3127"/>
        <v>1.5132787075040112E-6</v>
      </c>
      <c r="BI2294" s="13">
        <f t="shared" si="3128"/>
        <v>1.7217391108046706E-7</v>
      </c>
      <c r="BJ2294" s="14">
        <f t="shared" si="3129"/>
        <v>0.19890865737633939</v>
      </c>
      <c r="BK2294" s="14">
        <f t="shared" si="3130"/>
        <v>0.33776716867099049</v>
      </c>
      <c r="BL2294" s="14">
        <f t="shared" si="3131"/>
        <v>0.42591832925653705</v>
      </c>
      <c r="BM2294" s="14">
        <f t="shared" si="3132"/>
        <v>0.2180724941030516</v>
      </c>
      <c r="BN2294" s="14">
        <f t="shared" si="3133"/>
        <v>0.78182115605326641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1.2153</v>
      </c>
      <c r="F2295" s="10">
        <f>VLOOKUP(B2295,home!$B$2:$E$405,3,FALSE)</f>
        <v>1.0971</v>
      </c>
      <c r="G2295" s="10">
        <f>VLOOKUP(C2295,away!$B$2:$E$405,4,FALSE)</f>
        <v>1.1884999999999999</v>
      </c>
      <c r="H2295" s="10">
        <f>VLOOKUP(A2295,away!$A$2:$E$405,3,FALSE)</f>
        <v>0.91669999999999996</v>
      </c>
      <c r="I2295" s="10">
        <f>VLOOKUP(C2295,away!$B$2:$E$405,3,FALSE)</f>
        <v>1.2121</v>
      </c>
      <c r="J2295" s="10">
        <f>VLOOKUP(B2295,home!$B$2:$E$405,4,FALSE)</f>
        <v>0.72719999999999996</v>
      </c>
      <c r="K2295" s="12">
        <f t="shared" si="3078"/>
        <v>1.5846337412549998</v>
      </c>
      <c r="L2295" s="12">
        <f t="shared" si="3079"/>
        <v>0.80801524130399982</v>
      </c>
      <c r="M2295" s="13">
        <f t="shared" si="3080"/>
        <v>9.1387279647064071E-2</v>
      </c>
      <c r="N2295" s="13">
        <f t="shared" si="3081"/>
        <v>0.14481536685024407</v>
      </c>
      <c r="O2295" s="13">
        <f t="shared" si="3082"/>
        <v>7.3842314816138593E-2</v>
      </c>
      <c r="P2295" s="13">
        <f t="shared" si="3083"/>
        <v>0.11701302359002723</v>
      </c>
      <c r="Q2295" s="13">
        <f t="shared" si="3084"/>
        <v>0.11473965828155878</v>
      </c>
      <c r="R2295" s="13">
        <f t="shared" si="3085"/>
        <v>2.9832857912304066E-2</v>
      </c>
      <c r="S2295" s="13">
        <f t="shared" si="3086"/>
        <v>3.7456109161358914E-2</v>
      </c>
      <c r="T2295" s="13">
        <f t="shared" si="3087"/>
        <v>9.2711392673512208E-2</v>
      </c>
      <c r="U2295" s="13">
        <f t="shared" si="3088"/>
        <v>4.7274153245903228E-2</v>
      </c>
      <c r="V2295" s="13">
        <f t="shared" si="3089"/>
        <v>5.3287899850385416E-3</v>
      </c>
      <c r="W2295" s="13">
        <f t="shared" si="3090"/>
        <v>6.0606777991008901E-2</v>
      </c>
      <c r="X2295" s="13">
        <f t="shared" si="3091"/>
        <v>4.8971200343063008E-2</v>
      </c>
      <c r="Y2295" s="13">
        <f t="shared" si="3092"/>
        <v>1.978473813107328E-2</v>
      </c>
      <c r="Z2295" s="13">
        <f t="shared" si="3093"/>
        <v>8.0351346282661051E-3</v>
      </c>
      <c r="AA2295" s="13">
        <f t="shared" si="3094"/>
        <v>1.273274544747692E-2</v>
      </c>
      <c r="AB2295" s="13">
        <f t="shared" si="3095"/>
        <v>1.008836902744146E-2</v>
      </c>
      <c r="AC2295" s="13">
        <f t="shared" si="3096"/>
        <v>4.2643915449290851E-4</v>
      </c>
      <c r="AD2295" s="13">
        <f t="shared" si="3097"/>
        <v>2.4009886338325914E-2</v>
      </c>
      <c r="AE2295" s="13">
        <f t="shared" si="3098"/>
        <v>1.9400354103344026E-2</v>
      </c>
      <c r="AF2295" s="13">
        <f t="shared" si="3099"/>
        <v>7.8378909010982812E-3</v>
      </c>
      <c r="AG2295" s="13">
        <f t="shared" si="3100"/>
        <v>2.1110451025884505E-3</v>
      </c>
      <c r="AH2295" s="13">
        <f t="shared" si="3101"/>
        <v>1.6231278113921404E-3</v>
      </c>
      <c r="AI2295" s="13">
        <f t="shared" si="3102"/>
        <v>2.5720630963013674E-3</v>
      </c>
      <c r="AJ2295" s="13">
        <f t="shared" si="3103"/>
        <v>2.0378889835179774E-3</v>
      </c>
      <c r="AK2295" s="13">
        <f t="shared" si="3104"/>
        <v>1.0764358814048137E-3</v>
      </c>
      <c r="AL2295" s="13">
        <f t="shared" si="3105"/>
        <v>2.1840647861321032E-5</v>
      </c>
      <c r="AM2295" s="13">
        <f t="shared" si="3106"/>
        <v>7.6093752030817327E-3</v>
      </c>
      <c r="AN2295" s="13">
        <f t="shared" si="3107"/>
        <v>6.1484911408907598E-3</v>
      </c>
      <c r="AO2295" s="13">
        <f t="shared" si="3108"/>
        <v>2.4840372764311754E-3</v>
      </c>
      <c r="AP2295" s="13">
        <f t="shared" si="3109"/>
        <v>6.6904665977455559E-4</v>
      </c>
      <c r="AQ2295" s="13">
        <f t="shared" si="3110"/>
        <v>1.3514997456034317E-4</v>
      </c>
      <c r="AR2295" s="13">
        <f t="shared" si="3111"/>
        <v>2.6230240203785078E-4</v>
      </c>
      <c r="AS2295" s="13">
        <f t="shared" si="3112"/>
        <v>4.1565323668141257E-4</v>
      </c>
      <c r="AT2295" s="13">
        <f t="shared" si="3113"/>
        <v>3.2932907175360843E-4</v>
      </c>
      <c r="AU2295" s="13">
        <f t="shared" si="3114"/>
        <v>1.7395531969231892E-4</v>
      </c>
      <c r="AV2295" s="13">
        <f t="shared" si="3115"/>
        <v>6.8913867263812248E-5</v>
      </c>
      <c r="AW2295" s="13">
        <f t="shared" si="3116"/>
        <v>7.7680402607211428E-7</v>
      </c>
      <c r="AX2295" s="13">
        <f t="shared" si="3117"/>
        <v>2.0096787827787376E-3</v>
      </c>
      <c r="AY2295" s="13">
        <f t="shared" si="3118"/>
        <v>1.6238510866104904E-3</v>
      </c>
      <c r="AZ2295" s="13">
        <f t="shared" si="3119"/>
        <v>6.5604821379466871E-4</v>
      </c>
      <c r="BA2295" s="13">
        <f t="shared" si="3120"/>
        <v>1.7669898525878578E-4</v>
      </c>
      <c r="BB2295" s="13">
        <f t="shared" si="3121"/>
        <v>3.5693868303012423E-5</v>
      </c>
      <c r="BC2295" s="13">
        <f t="shared" si="3122"/>
        <v>5.7682379219863571E-6</v>
      </c>
      <c r="BD2295" s="13">
        <f t="shared" si="3123"/>
        <v>3.5324056446205439E-5</v>
      </c>
      <c r="BE2295" s="13">
        <f t="shared" si="3124"/>
        <v>5.5975691722653324E-5</v>
      </c>
      <c r="BF2295" s="13">
        <f t="shared" si="3125"/>
        <v>4.4350484896902335E-5</v>
      </c>
      <c r="BG2295" s="13">
        <f t="shared" si="3126"/>
        <v>2.3426424936217235E-5</v>
      </c>
      <c r="BH2295" s="13">
        <f t="shared" si="3127"/>
        <v>9.2805758477268388E-6</v>
      </c>
      <c r="BI2295" s="13">
        <f t="shared" si="3128"/>
        <v>2.9412627253168313E-6</v>
      </c>
      <c r="BJ2295" s="14">
        <f t="shared" si="3129"/>
        <v>0.55654215014522301</v>
      </c>
      <c r="BK2295" s="14">
        <f t="shared" si="3130"/>
        <v>0.25325733327245348</v>
      </c>
      <c r="BL2295" s="14">
        <f t="shared" si="3131"/>
        <v>0.18250140861588468</v>
      </c>
      <c r="BM2295" s="14">
        <f t="shared" si="3132"/>
        <v>0.42708245128190608</v>
      </c>
      <c r="BN2295" s="14">
        <f t="shared" si="3133"/>
        <v>0.57163050109733682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1.2153</v>
      </c>
      <c r="F2296" s="10">
        <f>VLOOKUP(B2296,home!$B$2:$E$405,3,FALSE)</f>
        <v>0.73140000000000005</v>
      </c>
      <c r="G2296" s="10">
        <f>VLOOKUP(C2296,away!$B$2:$E$405,4,FALSE)</f>
        <v>0.73140000000000005</v>
      </c>
      <c r="H2296" s="10">
        <f>VLOOKUP(A2296,away!$A$2:$E$405,3,FALSE)</f>
        <v>0.91669999999999996</v>
      </c>
      <c r="I2296" s="10">
        <f>VLOOKUP(C2296,away!$B$2:$E$405,3,FALSE)</f>
        <v>0.96970000000000001</v>
      </c>
      <c r="J2296" s="10">
        <f>VLOOKUP(B2296,home!$B$2:$E$405,4,FALSE)</f>
        <v>1.0909</v>
      </c>
      <c r="K2296" s="12">
        <f t="shared" si="3078"/>
        <v>0.65011982518800004</v>
      </c>
      <c r="L2296" s="12">
        <f t="shared" si="3079"/>
        <v>0.96972718069099995</v>
      </c>
      <c r="M2296" s="13">
        <f t="shared" si="3080"/>
        <v>0.19792897873737347</v>
      </c>
      <c r="N2296" s="13">
        <f t="shared" si="3081"/>
        <v>0.12867755305638062</v>
      </c>
      <c r="O2296" s="13">
        <f t="shared" si="3082"/>
        <v>0.19193711052804202</v>
      </c>
      <c r="P2296" s="13">
        <f t="shared" si="3083"/>
        <v>0.12478212074358053</v>
      </c>
      <c r="Q2296" s="13">
        <f t="shared" si="3084"/>
        <v>4.1827914149316886E-2</v>
      </c>
      <c r="R2296" s="13">
        <f t="shared" si="3085"/>
        <v>9.3063316531167506E-2</v>
      </c>
      <c r="S2296" s="13">
        <f t="shared" si="3086"/>
        <v>1.9666874649423721E-2</v>
      </c>
      <c r="T2296" s="13">
        <f t="shared" si="3087"/>
        <v>4.0561665262202243E-2</v>
      </c>
      <c r="U2296" s="13">
        <f t="shared" si="3088"/>
        <v>6.0502307074658132E-2</v>
      </c>
      <c r="V2296" s="13">
        <f t="shared" si="3089"/>
        <v>1.3776402373148978E-3</v>
      </c>
      <c r="W2296" s="13">
        <f t="shared" si="3090"/>
        <v>9.0643854115775233E-3</v>
      </c>
      <c r="X2296" s="13">
        <f t="shared" si="3091"/>
        <v>8.7899809098656995E-3</v>
      </c>
      <c r="Y2296" s="13">
        <f t="shared" si="3092"/>
        <v>4.2619417030258875E-3</v>
      </c>
      <c r="Z2296" s="13">
        <f t="shared" si="3093"/>
        <v>3.0082009188507737E-2</v>
      </c>
      <c r="AA2296" s="13">
        <f t="shared" si="3094"/>
        <v>1.9556910554936462E-2</v>
      </c>
      <c r="AB2296" s="13">
        <f t="shared" si="3095"/>
        <v>6.3571676355963225E-3</v>
      </c>
      <c r="AC2296" s="13">
        <f t="shared" si="3096"/>
        <v>5.4282371740881587E-5</v>
      </c>
      <c r="AD2296" s="13">
        <f t="shared" si="3097"/>
        <v>1.473234164802859E-3</v>
      </c>
      <c r="AE2296" s="13">
        <f t="shared" si="3098"/>
        <v>1.4286352131319363E-3</v>
      </c>
      <c r="AF2296" s="13">
        <f t="shared" si="3099"/>
        <v>6.9269319873315903E-4</v>
      </c>
      <c r="AG2296" s="13">
        <f t="shared" si="3100"/>
        <v>2.23907807563779E-4</v>
      </c>
      <c r="AH2296" s="13">
        <f t="shared" si="3101"/>
        <v>7.29283548997309E-3</v>
      </c>
      <c r="AI2296" s="13">
        <f t="shared" si="3102"/>
        <v>4.741216933866148E-3</v>
      </c>
      <c r="AJ2296" s="13">
        <f t="shared" si="3103"/>
        <v>1.5411795621117228E-3</v>
      </c>
      <c r="AK2296" s="13">
        <f t="shared" si="3104"/>
        <v>3.3398379583446397E-4</v>
      </c>
      <c r="AL2296" s="13">
        <f t="shared" si="3105"/>
        <v>1.3688686736076471E-6</v>
      </c>
      <c r="AM2296" s="13">
        <f t="shared" si="3106"/>
        <v>1.9155574753652486E-4</v>
      </c>
      <c r="AN2296" s="13">
        <f t="shared" si="3107"/>
        <v>1.857568150037512E-4</v>
      </c>
      <c r="AO2296" s="13">
        <f t="shared" si="3108"/>
        <v>9.0066716253863635E-5</v>
      </c>
      <c r="AP2296" s="13">
        <f t="shared" si="3109"/>
        <v>2.9113380942318486E-5</v>
      </c>
      <c r="AQ2296" s="13">
        <f t="shared" si="3110"/>
        <v>7.0580092053943974E-6</v>
      </c>
      <c r="AR2296" s="13">
        <f t="shared" si="3111"/>
        <v>1.4144121597869745E-3</v>
      </c>
      <c r="AS2296" s="13">
        <f t="shared" si="3112"/>
        <v>9.1953738606448952E-4</v>
      </c>
      <c r="AT2296" s="13">
        <f t="shared" si="3113"/>
        <v>2.9890474234103826E-4</v>
      </c>
      <c r="AU2296" s="13">
        <f t="shared" si="3114"/>
        <v>6.4774632946206664E-5</v>
      </c>
      <c r="AV2296" s="13">
        <f t="shared" si="3115"/>
        <v>1.0527818261901183E-5</v>
      </c>
      <c r="AW2296" s="13">
        <f t="shared" si="3116"/>
        <v>2.3971889255126567E-8</v>
      </c>
      <c r="AX2296" s="13">
        <f t="shared" si="3117"/>
        <v>2.0755698183700365E-5</v>
      </c>
      <c r="AY2296" s="13">
        <f t="shared" si="3118"/>
        <v>2.0127364682953058E-5</v>
      </c>
      <c r="AZ2296" s="13">
        <f t="shared" si="3119"/>
        <v>9.7590263043698347E-6</v>
      </c>
      <c r="BA2296" s="13">
        <f t="shared" si="3120"/>
        <v>3.1545310214752899E-6</v>
      </c>
      <c r="BB2296" s="13">
        <f t="shared" si="3121"/>
        <v>7.6475861846438316E-7</v>
      </c>
      <c r="BC2296" s="13">
        <f t="shared" si="3122"/>
        <v>1.4832144379852211E-7</v>
      </c>
      <c r="BD2296" s="13">
        <f t="shared" si="3123"/>
        <v>2.2859898600754842E-4</v>
      </c>
      <c r="BE2296" s="13">
        <f t="shared" si="3124"/>
        <v>1.4861673282138145E-4</v>
      </c>
      <c r="BF2296" s="13">
        <f t="shared" si="3125"/>
        <v>4.8309342180924106E-5</v>
      </c>
      <c r="BG2296" s="13">
        <f t="shared" si="3126"/>
        <v>1.0468953697869887E-5</v>
      </c>
      <c r="BH2296" s="13">
        <f t="shared" si="3127"/>
        <v>1.7015185869901091E-6</v>
      </c>
      <c r="BI2296" s="13">
        <f t="shared" si="3128"/>
        <v>2.212381932656286E-7</v>
      </c>
      <c r="BJ2296" s="14">
        <f t="shared" si="3129"/>
        <v>0.2375601712457972</v>
      </c>
      <c r="BK2296" s="14">
        <f t="shared" si="3130"/>
        <v>0.34383139297279008</v>
      </c>
      <c r="BL2296" s="14">
        <f t="shared" si="3131"/>
        <v>0.38847210161707452</v>
      </c>
      <c r="BM2296" s="14">
        <f t="shared" si="3132"/>
        <v>0.22170857788551471</v>
      </c>
      <c r="BN2296" s="14">
        <f t="shared" si="3133"/>
        <v>0.77821699374586106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1.5221</v>
      </c>
      <c r="F2297" s="10">
        <f>VLOOKUP(B2297,home!$B$2:$E$405,3,FALSE)</f>
        <v>0.98550000000000004</v>
      </c>
      <c r="G2297" s="10">
        <f>VLOOKUP(C2297,away!$B$2:$E$405,4,FALSE)</f>
        <v>1.1496999999999999</v>
      </c>
      <c r="H2297" s="10">
        <f>VLOOKUP(A2297,away!$A$2:$E$405,3,FALSE)</f>
        <v>1.1471</v>
      </c>
      <c r="I2297" s="10">
        <f>VLOOKUP(C2297,away!$B$2:$E$405,3,FALSE)</f>
        <v>0.98070000000000002</v>
      </c>
      <c r="J2297" s="10">
        <f>VLOOKUP(B2297,home!$B$2:$E$405,4,FALSE)</f>
        <v>0.76280000000000003</v>
      </c>
      <c r="K2297" s="12">
        <f t="shared" si="3078"/>
        <v>1.7245839736349999</v>
      </c>
      <c r="L2297" s="12">
        <f t="shared" si="3079"/>
        <v>0.85812022791600007</v>
      </c>
      <c r="M2297" s="13">
        <f t="shared" si="3080"/>
        <v>7.5569372650579295E-2</v>
      </c>
      <c r="N2297" s="13">
        <f t="shared" si="3081"/>
        <v>0.13032572897084013</v>
      </c>
      <c r="O2297" s="13">
        <f t="shared" si="3082"/>
        <v>6.4847607282384243E-2</v>
      </c>
      <c r="P2297" s="13">
        <f t="shared" si="3083"/>
        <v>0.11183514424777617</v>
      </c>
      <c r="Q2297" s="13">
        <f t="shared" si="3084"/>
        <v>0.11237883176770477</v>
      </c>
      <c r="R2297" s="13">
        <f t="shared" si="3085"/>
        <v>2.782352177048342E-2</v>
      </c>
      <c r="S2297" s="13">
        <f t="shared" si="3086"/>
        <v>4.1376218467340395E-2</v>
      </c>
      <c r="T2297" s="13">
        <f t="shared" si="3087"/>
        <v>9.6434548729436645E-2</v>
      </c>
      <c r="U2297" s="13">
        <f t="shared" si="3088"/>
        <v>4.798399973546022E-2</v>
      </c>
      <c r="V2297" s="13">
        <f t="shared" si="3089"/>
        <v>6.8036313278491828E-3</v>
      </c>
      <c r="W2297" s="13">
        <f t="shared" si="3090"/>
        <v>6.4602244080802507E-2</v>
      </c>
      <c r="X2297" s="13">
        <f t="shared" si="3091"/>
        <v>5.5436492414503304E-2</v>
      </c>
      <c r="Y2297" s="13">
        <f t="shared" si="3092"/>
        <v>2.3785587752798595E-2</v>
      </c>
      <c r="Z2297" s="13">
        <f t="shared" si="3093"/>
        <v>7.9586422810376742E-3</v>
      </c>
      <c r="AA2297" s="13">
        <f t="shared" si="3094"/>
        <v>1.3725346929771471E-2</v>
      </c>
      <c r="AB2297" s="13">
        <f t="shared" si="3095"/>
        <v>1.1835256673832117E-2</v>
      </c>
      <c r="AC2297" s="13">
        <f t="shared" si="3096"/>
        <v>6.2929354203861208E-4</v>
      </c>
      <c r="AD2297" s="13">
        <f t="shared" si="3097"/>
        <v>2.785299870065212E-2</v>
      </c>
      <c r="AE2297" s="13">
        <f t="shared" si="3098"/>
        <v>2.3901221593147649E-2</v>
      </c>
      <c r="AF2297" s="13">
        <f t="shared" si="3099"/>
        <v>1.0255060860491341E-2</v>
      </c>
      <c r="AG2297" s="13">
        <f t="shared" si="3100"/>
        <v>2.9333583876324275E-3</v>
      </c>
      <c r="AH2297" s="13">
        <f t="shared" si="3101"/>
        <v>1.7073679820264903E-3</v>
      </c>
      <c r="AI2297" s="13">
        <f t="shared" si="3102"/>
        <v>2.9444994589004157E-3</v>
      </c>
      <c r="AJ2297" s="13">
        <f t="shared" si="3103"/>
        <v>2.5390182885982934E-3</v>
      </c>
      <c r="AK2297" s="13">
        <f t="shared" si="3104"/>
        <v>1.4595834164275942E-3</v>
      </c>
      <c r="AL2297" s="13">
        <f t="shared" si="3105"/>
        <v>3.7251670394827738E-5</v>
      </c>
      <c r="AM2297" s="13">
        <f t="shared" si="3106"/>
        <v>9.6069670353642281E-3</v>
      </c>
      <c r="AN2297" s="13">
        <f t="shared" si="3107"/>
        <v>8.2439327419682497E-3</v>
      </c>
      <c r="AO2297" s="13">
        <f t="shared" si="3108"/>
        <v>3.5371427217309854E-3</v>
      </c>
      <c r="AP2297" s="13">
        <f t="shared" si="3109"/>
        <v>1.0117645728477378E-3</v>
      </c>
      <c r="AQ2297" s="13">
        <f t="shared" si="3110"/>
        <v>2.1705391146235875E-4</v>
      </c>
      <c r="AR2297" s="13">
        <f t="shared" si="3111"/>
        <v>2.9302540037461072E-4</v>
      </c>
      <c r="AS2297" s="13">
        <f t="shared" si="3112"/>
        <v>5.0534690935403288E-4</v>
      </c>
      <c r="AT2297" s="13">
        <f t="shared" si="3113"/>
        <v>4.3575659049897218E-4</v>
      </c>
      <c r="AU2297" s="13">
        <f t="shared" si="3114"/>
        <v>2.5049961079345233E-4</v>
      </c>
      <c r="AV2297" s="13">
        <f t="shared" si="3115"/>
        <v>1.0800190354404819E-4</v>
      </c>
      <c r="AW2297" s="13">
        <f t="shared" si="3116"/>
        <v>1.531354489977227E-6</v>
      </c>
      <c r="AX2297" s="13">
        <f t="shared" si="3117"/>
        <v>2.7613368974048129E-3</v>
      </c>
      <c r="AY2297" s="13">
        <f t="shared" si="3118"/>
        <v>2.3695590477538784E-3</v>
      </c>
      <c r="AZ2297" s="13">
        <f t="shared" si="3119"/>
        <v>1.0166832750594891E-3</v>
      </c>
      <c r="BA2297" s="13">
        <f t="shared" si="3120"/>
        <v>2.9081216123747806E-4</v>
      </c>
      <c r="BB2297" s="13">
        <f t="shared" si="3121"/>
        <v>6.2387949520462295E-5</v>
      </c>
      <c r="BC2297" s="13">
        <f t="shared" si="3122"/>
        <v>1.0707272292342205E-5</v>
      </c>
      <c r="BD2297" s="13">
        <f t="shared" si="3123"/>
        <v>4.1908503892439668E-5</v>
      </c>
      <c r="BE2297" s="13">
        <f t="shared" si="3124"/>
        <v>7.2274734171921465E-5</v>
      </c>
      <c r="BF2297" s="13">
        <f t="shared" si="3125"/>
        <v>6.2321924125812822E-5</v>
      </c>
      <c r="BG2297" s="13">
        <f t="shared" si="3126"/>
        <v>3.5826463851157759E-5</v>
      </c>
      <c r="BH2297" s="13">
        <f t="shared" si="3127"/>
        <v>1.5446436347430076E-5</v>
      </c>
      <c r="BI2297" s="13">
        <f t="shared" si="3128"/>
        <v>5.327735314910213E-6</v>
      </c>
      <c r="BJ2297" s="14">
        <f t="shared" si="3129"/>
        <v>0.57703442084465151</v>
      </c>
      <c r="BK2297" s="14">
        <f t="shared" si="3130"/>
        <v>0.23862047095373237</v>
      </c>
      <c r="BL2297" s="14">
        <f t="shared" si="3131"/>
        <v>0.17669193775015304</v>
      </c>
      <c r="BM2297" s="14">
        <f t="shared" si="3132"/>
        <v>0.47515723744654281</v>
      </c>
      <c r="BN2297" s="14">
        <f t="shared" si="3133"/>
        <v>0.5227802066897681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1.5221</v>
      </c>
      <c r="F2298" s="10">
        <f>VLOOKUP(B2298,home!$B$2:$E$405,3,FALSE)</f>
        <v>0.65700000000000003</v>
      </c>
      <c r="G2298" s="10">
        <f>VLOOKUP(C2298,away!$B$2:$E$405,4,FALSE)</f>
        <v>1.8067</v>
      </c>
      <c r="H2298" s="10">
        <f>VLOOKUP(A2298,away!$A$2:$E$405,3,FALSE)</f>
        <v>1.1471</v>
      </c>
      <c r="I2298" s="10">
        <f>VLOOKUP(C2298,away!$B$2:$E$405,3,FALSE)</f>
        <v>1.0896999999999999</v>
      </c>
      <c r="J2298" s="10">
        <f>VLOOKUP(B2298,home!$B$2:$E$405,4,FALSE)</f>
        <v>0.54490000000000005</v>
      </c>
      <c r="K2298" s="12">
        <f t="shared" si="3078"/>
        <v>1.8067355919899999</v>
      </c>
      <c r="L2298" s="12">
        <f t="shared" si="3079"/>
        <v>0.681122204663</v>
      </c>
      <c r="M2298" s="13">
        <f t="shared" si="3080"/>
        <v>8.3087766957362252E-2</v>
      </c>
      <c r="N2298" s="13">
        <f t="shared" si="3081"/>
        <v>0.15011762582083707</v>
      </c>
      <c r="O2298" s="13">
        <f t="shared" si="3082"/>
        <v>5.659292301052414E-2</v>
      </c>
      <c r="P2298" s="13">
        <f t="shared" si="3083"/>
        <v>0.10224844825786383</v>
      </c>
      <c r="Q2298" s="13">
        <f t="shared" si="3084"/>
        <v>0.13561142877777169</v>
      </c>
      <c r="R2298" s="13">
        <f t="shared" si="3085"/>
        <v>1.9273348244625812E-2</v>
      </c>
      <c r="S2298" s="13">
        <f t="shared" si="3086"/>
        <v>3.1456932692950058E-2</v>
      </c>
      <c r="T2298" s="13">
        <f t="shared" si="3087"/>
        <v>9.2367955346615252E-2</v>
      </c>
      <c r="U2298" s="13">
        <f t="shared" si="3088"/>
        <v>3.4821844250383441E-2</v>
      </c>
      <c r="V2298" s="13">
        <f t="shared" si="3089"/>
        <v>4.301238280368656E-3</v>
      </c>
      <c r="W2298" s="13">
        <f t="shared" si="3090"/>
        <v>8.1671331684472326E-2</v>
      </c>
      <c r="X2298" s="13">
        <f t="shared" si="3091"/>
        <v>5.5628157494690911E-2</v>
      </c>
      <c r="Y2298" s="13">
        <f t="shared" si="3092"/>
        <v>1.8944786637062228E-2</v>
      </c>
      <c r="Z2298" s="13">
        <f t="shared" si="3093"/>
        <v>4.3758351492057656E-3</v>
      </c>
      <c r="AA2298" s="13">
        <f t="shared" si="3094"/>
        <v>7.9059771087509282E-3</v>
      </c>
      <c r="AB2298" s="13">
        <f t="shared" si="3095"/>
        <v>7.1420051159192489E-3</v>
      </c>
      <c r="AC2298" s="13">
        <f t="shared" si="3096"/>
        <v>3.3082106718301959E-4</v>
      </c>
      <c r="AD2298" s="13">
        <f t="shared" si="3097"/>
        <v>3.6889625449889205E-2</v>
      </c>
      <c r="AE2298" s="13">
        <f t="shared" si="3098"/>
        <v>2.5126343015620844E-2</v>
      </c>
      <c r="AF2298" s="13">
        <f t="shared" si="3099"/>
        <v>8.5570550749592203E-3</v>
      </c>
      <c r="AG2298" s="13">
        <f t="shared" si="3100"/>
        <v>1.9428000726929792E-3</v>
      </c>
      <c r="AH2298" s="13">
        <f t="shared" si="3101"/>
        <v>7.4511962101721934E-4</v>
      </c>
      <c r="AI2298" s="13">
        <f t="shared" si="3102"/>
        <v>1.3462341395819105E-3</v>
      </c>
      <c r="AJ2298" s="13">
        <f t="shared" si="3103"/>
        <v>1.2161445675673355E-3</v>
      </c>
      <c r="AK2298" s="13">
        <f t="shared" si="3104"/>
        <v>7.3241722507639737E-4</v>
      </c>
      <c r="AL2298" s="13">
        <f t="shared" si="3105"/>
        <v>1.6284438496383025E-5</v>
      </c>
      <c r="AM2298" s="13">
        <f t="shared" si="3106"/>
        <v>1.332995985509899E-2</v>
      </c>
      <c r="AN2298" s="13">
        <f t="shared" si="3107"/>
        <v>9.0793316445743066E-3</v>
      </c>
      <c r="AO2298" s="13">
        <f t="shared" si="3108"/>
        <v>3.0920671933094964E-3</v>
      </c>
      <c r="AP2298" s="13">
        <f t="shared" si="3109"/>
        <v>7.0202520789103306E-4</v>
      </c>
      <c r="AQ2298" s="13">
        <f t="shared" si="3110"/>
        <v>1.1954123933193531E-4</v>
      </c>
      <c r="AR2298" s="13">
        <f t="shared" si="3111"/>
        <v>1.0150350380098153E-4</v>
      </c>
      <c r="AS2298" s="13">
        <f t="shared" si="3112"/>
        <v>1.8338999302892558E-4</v>
      </c>
      <c r="AT2298" s="13">
        <f t="shared" si="3113"/>
        <v>1.6566861381007894E-4</v>
      </c>
      <c r="AU2298" s="13">
        <f t="shared" si="3114"/>
        <v>9.9773127015438513E-5</v>
      </c>
      <c r="AV2298" s="13">
        <f t="shared" si="3115"/>
        <v>4.5065914925732964E-5</v>
      </c>
      <c r="AW2298" s="13">
        <f t="shared" si="3116"/>
        <v>5.5665988574475156E-7</v>
      </c>
      <c r="AX2298" s="13">
        <f t="shared" si="3117"/>
        <v>4.0139521516675348E-3</v>
      </c>
      <c r="AY2298" s="13">
        <f t="shared" si="3118"/>
        <v>2.7339919389555837E-3</v>
      </c>
      <c r="AZ2298" s="13">
        <f t="shared" si="3119"/>
        <v>9.3109130849614854E-4</v>
      </c>
      <c r="BA2298" s="13">
        <f t="shared" si="3120"/>
        <v>2.1139565492848475E-4</v>
      </c>
      <c r="BB2298" s="13">
        <f t="shared" si="3121"/>
        <v>3.5996568635267073E-5</v>
      </c>
      <c r="BC2298" s="13">
        <f t="shared" si="3122"/>
        <v>4.9036124378312223E-6</v>
      </c>
      <c r="BD2298" s="13">
        <f t="shared" si="3123"/>
        <v>1.1522715048323955E-5</v>
      </c>
      <c r="BE2298" s="13">
        <f t="shared" si="3124"/>
        <v>2.0818499394165662E-5</v>
      </c>
      <c r="BF2298" s="13">
        <f t="shared" si="3125"/>
        <v>1.8806761913630676E-5</v>
      </c>
      <c r="BG2298" s="13">
        <f t="shared" si="3126"/>
        <v>1.1326282039812832E-5</v>
      </c>
      <c r="BH2298" s="13">
        <f t="shared" si="3127"/>
        <v>5.1158992215617379E-6</v>
      </c>
      <c r="BI2298" s="13">
        <f t="shared" si="3128"/>
        <v>1.8486154417259055E-6</v>
      </c>
      <c r="BJ2298" s="14">
        <f t="shared" si="3129"/>
        <v>0.64111136574993832</v>
      </c>
      <c r="BK2298" s="14">
        <f t="shared" si="3130"/>
        <v>0.22417548363317977</v>
      </c>
      <c r="BL2298" s="14">
        <f t="shared" si="3131"/>
        <v>0.13044085320908677</v>
      </c>
      <c r="BM2298" s="14">
        <f t="shared" si="3132"/>
        <v>0.45043856139335614</v>
      </c>
      <c r="BN2298" s="14">
        <f t="shared" si="3133"/>
        <v>0.54693154106898478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1.5221</v>
      </c>
      <c r="F2299" s="10">
        <f>VLOOKUP(B2299,home!$B$2:$E$405,3,FALSE)</f>
        <v>1.3140000000000001</v>
      </c>
      <c r="G2299" s="10">
        <f>VLOOKUP(C2299,away!$B$2:$E$405,4,FALSE)</f>
        <v>0.73909999999999998</v>
      </c>
      <c r="H2299" s="10">
        <f>VLOOKUP(A2299,away!$A$2:$E$405,3,FALSE)</f>
        <v>1.1471</v>
      </c>
      <c r="I2299" s="10">
        <f>VLOOKUP(C2299,away!$B$2:$E$405,3,FALSE)</f>
        <v>0.32690000000000002</v>
      </c>
      <c r="J2299" s="10">
        <f>VLOOKUP(B2299,home!$B$2:$E$405,4,FALSE)</f>
        <v>1.6346000000000001</v>
      </c>
      <c r="K2299" s="12">
        <f t="shared" si="3078"/>
        <v>1.47822912054</v>
      </c>
      <c r="L2299" s="12">
        <f t="shared" si="3079"/>
        <v>0.61295373385400009</v>
      </c>
      <c r="M2299" s="13">
        <f t="shared" si="3080"/>
        <v>0.12354091843935421</v>
      </c>
      <c r="N2299" s="13">
        <f t="shared" si="3081"/>
        <v>0.18262178321531045</v>
      </c>
      <c r="O2299" s="13">
        <f t="shared" si="3082"/>
        <v>7.5724867241154653E-2</v>
      </c>
      <c r="P2299" s="13">
        <f t="shared" si="3083"/>
        <v>0.11193870390490029</v>
      </c>
      <c r="Q2299" s="13">
        <f t="shared" si="3084"/>
        <v>0.13497841899690746</v>
      </c>
      <c r="R2299" s="13">
        <f t="shared" si="3085"/>
        <v>2.3207920060532097E-2</v>
      </c>
      <c r="S2299" s="13">
        <f t="shared" si="3086"/>
        <v>2.5356524765638697E-2</v>
      </c>
      <c r="T2299" s="13">
        <f t="shared" si="3087"/>
        <v>8.2735525913864127E-2</v>
      </c>
      <c r="U2299" s="13">
        <f t="shared" si="3088"/>
        <v>3.4306623260642988E-2</v>
      </c>
      <c r="V2299" s="13">
        <f t="shared" si="3089"/>
        <v>2.5527992881083368E-3</v>
      </c>
      <c r="W2299" s="13">
        <f t="shared" si="3090"/>
        <v>6.6509676535226048E-2</v>
      </c>
      <c r="X2299" s="13">
        <f t="shared" si="3091"/>
        <v>4.076735456968858E-2</v>
      </c>
      <c r="Y2299" s="13">
        <f t="shared" si="3092"/>
        <v>1.2494251101420271E-2</v>
      </c>
      <c r="Z2299" s="13">
        <f t="shared" si="3093"/>
        <v>4.7417937520294346E-3</v>
      </c>
      <c r="AA2299" s="13">
        <f t="shared" si="3094"/>
        <v>7.0094576078445379E-3</v>
      </c>
      <c r="AB2299" s="13">
        <f t="shared" si="3095"/>
        <v>5.1807921775532222E-3</v>
      </c>
      <c r="AC2299" s="13">
        <f t="shared" si="3096"/>
        <v>1.4456599038706173E-4</v>
      </c>
      <c r="AD2299" s="13">
        <f t="shared" si="3097"/>
        <v>2.4579135163016769E-2</v>
      </c>
      <c r="AE2299" s="13">
        <f t="shared" si="3098"/>
        <v>1.5065872673073275E-2</v>
      </c>
      <c r="AF2299" s="13">
        <f t="shared" si="3099"/>
        <v>4.6173414543646037E-3</v>
      </c>
      <c r="AG2299" s="13">
        <f t="shared" si="3100"/>
        <v>9.4340556164388128E-4</v>
      </c>
      <c r="AH2299" s="13">
        <f t="shared" si="3101"/>
        <v>7.2662504636800249E-4</v>
      </c>
      <c r="AI2299" s="13">
        <f t="shared" si="3102"/>
        <v>1.074118303254909E-3</v>
      </c>
      <c r="AJ2299" s="13">
        <f t="shared" si="3103"/>
        <v>7.9389647738821066E-4</v>
      </c>
      <c r="AK2299" s="13">
        <f t="shared" si="3104"/>
        <v>3.9118696385645951E-4</v>
      </c>
      <c r="AL2299" s="13">
        <f t="shared" si="3105"/>
        <v>5.2395691393859613E-6</v>
      </c>
      <c r="AM2299" s="13">
        <f t="shared" si="3106"/>
        <v>7.2667186711320077E-3</v>
      </c>
      <c r="AN2299" s="13">
        <f t="shared" si="3107"/>
        <v>4.454162342336942E-3</v>
      </c>
      <c r="AO2299" s="13">
        <f t="shared" si="3108"/>
        <v>1.3650977194636536E-3</v>
      </c>
      <c r="AP2299" s="13">
        <f t="shared" si="3109"/>
        <v>2.7891391474027565E-4</v>
      </c>
      <c r="AQ2299" s="13">
        <f t="shared" si="3110"/>
        <v>4.2740331365972043E-5</v>
      </c>
      <c r="AR2299" s="13">
        <f t="shared" si="3111"/>
        <v>8.9077507056620637E-5</v>
      </c>
      <c r="AS2299" s="13">
        <f t="shared" si="3112"/>
        <v>1.3167696491620396E-4</v>
      </c>
      <c r="AT2299" s="13">
        <f t="shared" si="3113"/>
        <v>9.7324362021728329E-5</v>
      </c>
      <c r="AU2299" s="13">
        <f t="shared" si="3114"/>
        <v>4.7955902026165341E-5</v>
      </c>
      <c r="AV2299" s="13">
        <f t="shared" si="3115"/>
        <v>1.7722452719210201E-5</v>
      </c>
      <c r="AW2299" s="13">
        <f t="shared" si="3116"/>
        <v>1.3187501533278411E-7</v>
      </c>
      <c r="AX2299" s="13">
        <f t="shared" si="3117"/>
        <v>1.7903125250731779E-3</v>
      </c>
      <c r="AY2299" s="13">
        <f t="shared" si="3118"/>
        <v>1.0973787470091876E-3</v>
      </c>
      <c r="AZ2299" s="13">
        <f t="shared" si="3119"/>
        <v>3.3632120021565275E-4</v>
      </c>
      <c r="BA2299" s="13">
        <f t="shared" si="3120"/>
        <v>6.8716445148814386E-5</v>
      </c>
      <c r="BB2299" s="13">
        <f t="shared" si="3121"/>
        <v>1.053000040778484E-5</v>
      </c>
      <c r="BC2299" s="13">
        <f t="shared" si="3122"/>
        <v>1.2908806134871726E-6</v>
      </c>
      <c r="BD2299" s="13">
        <f t="shared" si="3123"/>
        <v>9.1000650921269426E-6</v>
      </c>
      <c r="BE2299" s="13">
        <f t="shared" si="3124"/>
        <v>1.3451981217991565E-5</v>
      </c>
      <c r="BF2299" s="13">
        <f t="shared" si="3125"/>
        <v>9.9425551826961355E-6</v>
      </c>
      <c r="BG2299" s="13">
        <f t="shared" si="3126"/>
        <v>4.8991248678791083E-6</v>
      </c>
      <c r="BH2299" s="13">
        <f t="shared" si="3127"/>
        <v>1.8105072612151445E-6</v>
      </c>
      <c r="BI2299" s="13">
        <f t="shared" si="3128"/>
        <v>5.352689112954691E-7</v>
      </c>
      <c r="BJ2299" s="14">
        <f t="shared" si="3129"/>
        <v>0.58202494796202264</v>
      </c>
      <c r="BK2299" s="14">
        <f t="shared" si="3130"/>
        <v>0.26463613070453718</v>
      </c>
      <c r="BL2299" s="14">
        <f t="shared" si="3131"/>
        <v>0.14883898382986821</v>
      </c>
      <c r="BM2299" s="14">
        <f t="shared" si="3132"/>
        <v>0.34713199751830448</v>
      </c>
      <c r="BN2299" s="14">
        <f t="shared" si="3133"/>
        <v>0.65201261185815917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1.5207999999999999</v>
      </c>
      <c r="F2300" s="10" t="e">
        <f>VLOOKUP(B2300,home!$B$2:$E$405,3,FALSE)</f>
        <v>#N/A</v>
      </c>
      <c r="G2300" s="10">
        <f>VLOOKUP(C2300,away!$B$2:$E$405,4,FALSE)</f>
        <v>0.74519999999999997</v>
      </c>
      <c r="H2300" s="10">
        <f>VLOOKUP(A2300,away!$A$2:$E$405,3,FALSE)</f>
        <v>1.1375</v>
      </c>
      <c r="I2300" s="10">
        <f>VLOOKUP(C2300,away!$B$2:$E$405,3,FALSE)</f>
        <v>0.64470000000000005</v>
      </c>
      <c r="J2300" s="10" t="e">
        <f>VLOOKUP(B2300,home!$B$2:$E$405,4,FALSE)</f>
        <v>#N/A</v>
      </c>
      <c r="K2300" s="12" t="e">
        <f t="shared" si="3078"/>
        <v>#N/A</v>
      </c>
      <c r="L2300" s="12" t="e">
        <f t="shared" si="3079"/>
        <v>#N/A</v>
      </c>
      <c r="M2300" s="13" t="e">
        <f t="shared" si="3080"/>
        <v>#N/A</v>
      </c>
      <c r="N2300" s="13" t="e">
        <f t="shared" si="3081"/>
        <v>#N/A</v>
      </c>
      <c r="O2300" s="13" t="e">
        <f t="shared" si="3082"/>
        <v>#N/A</v>
      </c>
      <c r="P2300" s="13" t="e">
        <f t="shared" si="3083"/>
        <v>#N/A</v>
      </c>
      <c r="Q2300" s="13" t="e">
        <f t="shared" si="3084"/>
        <v>#N/A</v>
      </c>
      <c r="R2300" s="13" t="e">
        <f t="shared" si="3085"/>
        <v>#N/A</v>
      </c>
      <c r="S2300" s="13" t="e">
        <f t="shared" si="3086"/>
        <v>#N/A</v>
      </c>
      <c r="T2300" s="13" t="e">
        <f t="shared" si="3087"/>
        <v>#N/A</v>
      </c>
      <c r="U2300" s="13" t="e">
        <f t="shared" si="3088"/>
        <v>#N/A</v>
      </c>
      <c r="V2300" s="13" t="e">
        <f t="shared" si="3089"/>
        <v>#N/A</v>
      </c>
      <c r="W2300" s="13" t="e">
        <f t="shared" si="3090"/>
        <v>#N/A</v>
      </c>
      <c r="X2300" s="13" t="e">
        <f t="shared" si="3091"/>
        <v>#N/A</v>
      </c>
      <c r="Y2300" s="13" t="e">
        <f t="shared" si="3092"/>
        <v>#N/A</v>
      </c>
      <c r="Z2300" s="13" t="e">
        <f t="shared" si="3093"/>
        <v>#N/A</v>
      </c>
      <c r="AA2300" s="13" t="e">
        <f t="shared" si="3094"/>
        <v>#N/A</v>
      </c>
      <c r="AB2300" s="13" t="e">
        <f t="shared" si="3095"/>
        <v>#N/A</v>
      </c>
      <c r="AC2300" s="13" t="e">
        <f t="shared" si="3096"/>
        <v>#N/A</v>
      </c>
      <c r="AD2300" s="13" t="e">
        <f t="shared" si="3097"/>
        <v>#N/A</v>
      </c>
      <c r="AE2300" s="13" t="e">
        <f t="shared" si="3098"/>
        <v>#N/A</v>
      </c>
      <c r="AF2300" s="13" t="e">
        <f t="shared" si="3099"/>
        <v>#N/A</v>
      </c>
      <c r="AG2300" s="13" t="e">
        <f t="shared" si="3100"/>
        <v>#N/A</v>
      </c>
      <c r="AH2300" s="13" t="e">
        <f t="shared" si="3101"/>
        <v>#N/A</v>
      </c>
      <c r="AI2300" s="13" t="e">
        <f t="shared" si="3102"/>
        <v>#N/A</v>
      </c>
      <c r="AJ2300" s="13" t="e">
        <f t="shared" si="3103"/>
        <v>#N/A</v>
      </c>
      <c r="AK2300" s="13" t="e">
        <f t="shared" si="3104"/>
        <v>#N/A</v>
      </c>
      <c r="AL2300" s="13" t="e">
        <f t="shared" si="3105"/>
        <v>#N/A</v>
      </c>
      <c r="AM2300" s="13" t="e">
        <f t="shared" si="3106"/>
        <v>#N/A</v>
      </c>
      <c r="AN2300" s="13" t="e">
        <f t="shared" si="3107"/>
        <v>#N/A</v>
      </c>
      <c r="AO2300" s="13" t="e">
        <f t="shared" si="3108"/>
        <v>#N/A</v>
      </c>
      <c r="AP2300" s="13" t="e">
        <f t="shared" si="3109"/>
        <v>#N/A</v>
      </c>
      <c r="AQ2300" s="13" t="e">
        <f t="shared" si="3110"/>
        <v>#N/A</v>
      </c>
      <c r="AR2300" s="13" t="e">
        <f t="shared" si="3111"/>
        <v>#N/A</v>
      </c>
      <c r="AS2300" s="13" t="e">
        <f t="shared" si="3112"/>
        <v>#N/A</v>
      </c>
      <c r="AT2300" s="13" t="e">
        <f t="shared" si="3113"/>
        <v>#N/A</v>
      </c>
      <c r="AU2300" s="13" t="e">
        <f t="shared" si="3114"/>
        <v>#N/A</v>
      </c>
      <c r="AV2300" s="13" t="e">
        <f t="shared" si="3115"/>
        <v>#N/A</v>
      </c>
      <c r="AW2300" s="13" t="e">
        <f t="shared" si="3116"/>
        <v>#N/A</v>
      </c>
      <c r="AX2300" s="13" t="e">
        <f t="shared" si="3117"/>
        <v>#N/A</v>
      </c>
      <c r="AY2300" s="13" t="e">
        <f t="shared" si="3118"/>
        <v>#N/A</v>
      </c>
      <c r="AZ2300" s="13" t="e">
        <f t="shared" si="3119"/>
        <v>#N/A</v>
      </c>
      <c r="BA2300" s="13" t="e">
        <f t="shared" si="3120"/>
        <v>#N/A</v>
      </c>
      <c r="BB2300" s="13" t="e">
        <f t="shared" si="3121"/>
        <v>#N/A</v>
      </c>
      <c r="BC2300" s="13" t="e">
        <f t="shared" si="3122"/>
        <v>#N/A</v>
      </c>
      <c r="BD2300" s="13" t="e">
        <f t="shared" si="3123"/>
        <v>#N/A</v>
      </c>
      <c r="BE2300" s="13" t="e">
        <f t="shared" si="3124"/>
        <v>#N/A</v>
      </c>
      <c r="BF2300" s="13" t="e">
        <f t="shared" si="3125"/>
        <v>#N/A</v>
      </c>
      <c r="BG2300" s="13" t="e">
        <f t="shared" si="3126"/>
        <v>#N/A</v>
      </c>
      <c r="BH2300" s="13" t="e">
        <f t="shared" si="3127"/>
        <v>#N/A</v>
      </c>
      <c r="BI2300" s="13" t="e">
        <f t="shared" si="3128"/>
        <v>#N/A</v>
      </c>
      <c r="BJ2300" s="14" t="e">
        <f t="shared" si="3129"/>
        <v>#N/A</v>
      </c>
      <c r="BK2300" s="14" t="e">
        <f t="shared" si="3130"/>
        <v>#N/A</v>
      </c>
      <c r="BL2300" s="14" t="e">
        <f t="shared" si="3131"/>
        <v>#N/A</v>
      </c>
      <c r="BM2300" s="14" t="e">
        <f t="shared" si="3132"/>
        <v>#N/A</v>
      </c>
      <c r="BN2300" s="14" t="e">
        <f t="shared" si="3133"/>
        <v>#N/A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1.7722</v>
      </c>
      <c r="F2301" s="10">
        <f>VLOOKUP(B2301,home!$B$2:$E$405,3,FALSE)</f>
        <v>0.63480000000000003</v>
      </c>
      <c r="G2301" s="10">
        <f>VLOOKUP(C2301,away!$B$2:$E$405,4,FALSE)</f>
        <v>1.0580000000000001</v>
      </c>
      <c r="H2301" s="10">
        <f>VLOOKUP(A2301,away!$A$2:$E$405,3,FALSE)</f>
        <v>1.5063</v>
      </c>
      <c r="I2301" s="10">
        <f>VLOOKUP(C2301,away!$B$2:$E$405,3,FALSE)</f>
        <v>1.2447999999999999</v>
      </c>
      <c r="J2301" s="10">
        <f>VLOOKUP(B2301,home!$B$2:$E$405,4,FALSE)</f>
        <v>1.4937</v>
      </c>
      <c r="K2301" s="12">
        <f t="shared" si="3078"/>
        <v>1.1902421284800002</v>
      </c>
      <c r="L2301" s="12">
        <f t="shared" si="3079"/>
        <v>2.8007505938879995</v>
      </c>
      <c r="M2301" s="13">
        <f t="shared" si="3080"/>
        <v>1.8481358152508048E-2</v>
      </c>
      <c r="N2301" s="13">
        <f t="shared" si="3081"/>
        <v>2.199729106464238E-2</v>
      </c>
      <c r="O2301" s="13">
        <f t="shared" si="3082"/>
        <v>5.1761674821493735E-2</v>
      </c>
      <c r="P2301" s="13">
        <f t="shared" si="3083"/>
        <v>6.160892601322434E-2</v>
      </c>
      <c r="Q2301" s="13">
        <f t="shared" si="3084"/>
        <v>1.3091051268787022E-2</v>
      </c>
      <c r="R2301" s="13">
        <f t="shared" si="3085"/>
        <v>7.2485770748468056E-2</v>
      </c>
      <c r="S2301" s="13">
        <f t="shared" si="3086"/>
        <v>5.134443763793213E-2</v>
      </c>
      <c r="T2301" s="13">
        <f t="shared" si="3087"/>
        <v>3.6664769615673505E-2</v>
      </c>
      <c r="U2301" s="13">
        <f t="shared" si="3088"/>
        <v>8.6275618060169965E-2</v>
      </c>
      <c r="V2301" s="13">
        <f t="shared" si="3089"/>
        <v>1.9017816244423422E-2</v>
      </c>
      <c r="W2301" s="13">
        <f t="shared" si="3090"/>
        <v>5.1938402420672932E-3</v>
      </c>
      <c r="X2301" s="13">
        <f t="shared" si="3091"/>
        <v>1.4546651142529364E-2</v>
      </c>
      <c r="Y2301" s="13">
        <f t="shared" si="3092"/>
        <v>2.0370770913260335E-2</v>
      </c>
      <c r="Z2301" s="13">
        <f t="shared" si="3093"/>
        <v>6.7671521824067105E-2</v>
      </c>
      <c r="AA2301" s="13">
        <f t="shared" si="3094"/>
        <v>8.0545496173358405E-2</v>
      </c>
      <c r="AB2301" s="13">
        <f t="shared" si="3095"/>
        <v>4.7934321402427919E-2</v>
      </c>
      <c r="AC2301" s="13">
        <f t="shared" si="3096"/>
        <v>3.9623279586218276E-3</v>
      </c>
      <c r="AD2301" s="13">
        <f t="shared" si="3097"/>
        <v>1.5454818661758123E-3</v>
      </c>
      <c r="AE2301" s="13">
        <f t="shared" si="3098"/>
        <v>4.3285092545350401E-3</v>
      </c>
      <c r="AF2301" s="13">
        <f t="shared" si="3099"/>
        <v>6.0615374326443592E-3</v>
      </c>
      <c r="AG2301" s="13">
        <f t="shared" si="3100"/>
        <v>5.6589515214510088E-3</v>
      </c>
      <c r="AH2301" s="13">
        <f t="shared" si="3101"/>
        <v>4.7382763734515151E-2</v>
      </c>
      <c r="AI2301" s="13">
        <f t="shared" si="3102"/>
        <v>5.6396961560634278E-2</v>
      </c>
      <c r="AJ2301" s="13">
        <f t="shared" si="3103"/>
        <v>3.3563019783867054E-2</v>
      </c>
      <c r="AK2301" s="13">
        <f t="shared" si="3104"/>
        <v>1.3316040035255433E-2</v>
      </c>
      <c r="AL2301" s="13">
        <f t="shared" si="3105"/>
        <v>5.2834811820306516E-4</v>
      </c>
      <c r="AM2301" s="13">
        <f t="shared" si="3106"/>
        <v>3.6789952518486883E-4</v>
      </c>
      <c r="AN2301" s="13">
        <f t="shared" si="3107"/>
        <v>1.0303948136526344E-3</v>
      </c>
      <c r="AO2301" s="13">
        <f t="shared" si="3108"/>
        <v>1.4429394431383655E-3</v>
      </c>
      <c r="AP2301" s="13">
        <f t="shared" si="3109"/>
        <v>1.3471045007713988E-3</v>
      </c>
      <c r="AQ2301" s="13">
        <f t="shared" si="3110"/>
        <v>9.4322593264117285E-4</v>
      </c>
      <c r="AR2301" s="13">
        <f t="shared" si="3111"/>
        <v>2.6541460733899604E-2</v>
      </c>
      <c r="AS2301" s="13">
        <f t="shared" si="3112"/>
        <v>3.159076471688501E-2</v>
      </c>
      <c r="AT2301" s="13">
        <f t="shared" si="3113"/>
        <v>1.8800329518468058E-2</v>
      </c>
      <c r="AU2301" s="13">
        <f t="shared" si="3114"/>
        <v>7.4589814073956033E-3</v>
      </c>
      <c r="AV2301" s="13">
        <f t="shared" si="3115"/>
        <v>2.2194984766578203E-3</v>
      </c>
      <c r="AW2301" s="13">
        <f t="shared" si="3116"/>
        <v>4.8924615242302004E-5</v>
      </c>
      <c r="AX2301" s="13">
        <f t="shared" si="3117"/>
        <v>7.2981585653803189E-5</v>
      </c>
      <c r="AY2301" s="13">
        <f t="shared" si="3118"/>
        <v>2.0440321936277721E-4</v>
      </c>
      <c r="AZ2301" s="13">
        <f t="shared" si="3119"/>
        <v>2.8624121901145872E-4</v>
      </c>
      <c r="BA2301" s="13">
        <f t="shared" si="3120"/>
        <v>2.6723008804718931E-4</v>
      </c>
      <c r="BB2301" s="13">
        <f t="shared" si="3121"/>
        <v>1.8711120695072693E-4</v>
      </c>
      <c r="BC2301" s="13">
        <f t="shared" si="3122"/>
        <v>1.0481036479806972E-4</v>
      </c>
      <c r="BD2301" s="13">
        <f t="shared" si="3123"/>
        <v>1.2389335318854073E-2</v>
      </c>
      <c r="BE2301" s="13">
        <f t="shared" si="3124"/>
        <v>1.4746308840365313E-2</v>
      </c>
      <c r="BF2301" s="13">
        <f t="shared" si="3125"/>
        <v>8.7758390106899287E-3</v>
      </c>
      <c r="BG2301" s="13">
        <f t="shared" si="3126"/>
        <v>3.4817911010938019E-3</v>
      </c>
      <c r="BH2301" s="13">
        <f t="shared" si="3127"/>
        <v>1.0360436127721515E-3</v>
      </c>
      <c r="BI2301" s="13">
        <f t="shared" si="3128"/>
        <v>2.4662855097280729E-4</v>
      </c>
      <c r="BJ2301" s="14">
        <f t="shared" si="3129"/>
        <v>0.1357131962209786</v>
      </c>
      <c r="BK2301" s="14">
        <f t="shared" si="3130"/>
        <v>0.1551476173442756</v>
      </c>
      <c r="BL2301" s="14">
        <f t="shared" si="3131"/>
        <v>0.61694864760824419</v>
      </c>
      <c r="BM2301" s="14">
        <f t="shared" si="3132"/>
        <v>0.73589943232432142</v>
      </c>
      <c r="BN2301" s="14">
        <f t="shared" si="3133"/>
        <v>0.23942607206912359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1.7722</v>
      </c>
      <c r="F2302" s="10">
        <f>VLOOKUP(B2302,home!$B$2:$E$405,3,FALSE)</f>
        <v>0.77590000000000003</v>
      </c>
      <c r="G2302" s="10">
        <f>VLOOKUP(C2302,away!$B$2:$E$405,4,FALSE)</f>
        <v>0.77590000000000003</v>
      </c>
      <c r="H2302" s="10">
        <f>VLOOKUP(A2302,away!$A$2:$E$405,3,FALSE)</f>
        <v>1.5063</v>
      </c>
      <c r="I2302" s="10">
        <f>VLOOKUP(C2302,away!$B$2:$E$405,3,FALSE)</f>
        <v>0.91279999999999994</v>
      </c>
      <c r="J2302" s="10">
        <f>VLOOKUP(B2302,home!$B$2:$E$405,4,FALSE)</f>
        <v>1.2447999999999999</v>
      </c>
      <c r="K2302" s="12">
        <f t="shared" si="3078"/>
        <v>1.0669012794820001</v>
      </c>
      <c r="L2302" s="12">
        <f t="shared" si="3079"/>
        <v>1.7115385566719998</v>
      </c>
      <c r="M2302" s="13">
        <f t="shared" si="3080"/>
        <v>6.2135373157223596E-2</v>
      </c>
      <c r="N2302" s="13">
        <f t="shared" si="3081"/>
        <v>6.629230912253338E-2</v>
      </c>
      <c r="O2302" s="13">
        <f t="shared" si="3082"/>
        <v>0.10634708689179058</v>
      </c>
      <c r="P2302" s="13">
        <f t="shared" si="3083"/>
        <v>0.11346184307403481</v>
      </c>
      <c r="Q2302" s="13">
        <f t="shared" si="3084"/>
        <v>3.536367471132356E-2</v>
      </c>
      <c r="R2302" s="13">
        <f t="shared" si="3085"/>
        <v>9.1008569802523531E-2</v>
      </c>
      <c r="S2302" s="13">
        <f t="shared" si="3086"/>
        <v>5.1796541887590947E-2</v>
      </c>
      <c r="T2302" s="13">
        <f t="shared" si="3087"/>
        <v>6.0526292774036816E-2</v>
      </c>
      <c r="U2302" s="13">
        <f t="shared" si="3088"/>
        <v>9.7097159566139263E-2</v>
      </c>
      <c r="V2302" s="13">
        <f t="shared" si="3089"/>
        <v>1.0509188439529154E-2</v>
      </c>
      <c r="W2302" s="13">
        <f t="shared" si="3090"/>
        <v>1.2576516598898788E-2</v>
      </c>
      <c r="X2302" s="13">
        <f t="shared" si="3091"/>
        <v>2.1525193067640676E-2</v>
      </c>
      <c r="Y2302" s="13">
        <f t="shared" si="3092"/>
        <v>1.8420598937537936E-2</v>
      </c>
      <c r="Z2302" s="13">
        <f t="shared" si="3093"/>
        <v>5.192155873486471E-2</v>
      </c>
      <c r="AA2302" s="13">
        <f t="shared" si="3094"/>
        <v>5.5395177446926971E-2</v>
      </c>
      <c r="AB2302" s="13">
        <f t="shared" si="3095"/>
        <v>2.9550592847629408E-2</v>
      </c>
      <c r="AC2302" s="13">
        <f t="shared" si="3096"/>
        <v>1.1993891612915887E-3</v>
      </c>
      <c r="AD2302" s="13">
        <f t="shared" si="3097"/>
        <v>3.3544754126979318E-3</v>
      </c>
      <c r="AE2302" s="13">
        <f t="shared" si="3098"/>
        <v>5.7413140062407284E-3</v>
      </c>
      <c r="AF2302" s="13">
        <f t="shared" si="3099"/>
        <v>4.9132401438209978E-3</v>
      </c>
      <c r="AG2302" s="13">
        <f t="shared" si="3100"/>
        <v>2.8030666481127743E-3</v>
      </c>
      <c r="AH2302" s="13">
        <f t="shared" si="3101"/>
        <v>2.2216437424307692E-2</v>
      </c>
      <c r="AI2302" s="13">
        <f t="shared" si="3102"/>
        <v>2.3702745513525664E-2</v>
      </c>
      <c r="AJ2302" s="13">
        <f t="shared" si="3103"/>
        <v>1.2644244757808383E-2</v>
      </c>
      <c r="AK2302" s="13">
        <f t="shared" si="3104"/>
        <v>4.496720303396446E-3</v>
      </c>
      <c r="AL2302" s="13">
        <f t="shared" si="3105"/>
        <v>8.7605431745826047E-5</v>
      </c>
      <c r="AM2302" s="13">
        <f t="shared" si="3106"/>
        <v>7.1577882195966681E-4</v>
      </c>
      <c r="AN2302" s="13">
        <f t="shared" si="3107"/>
        <v>1.2250830518332324E-3</v>
      </c>
      <c r="AO2302" s="13">
        <f t="shared" si="3108"/>
        <v>1.0483884391689899E-3</v>
      </c>
      <c r="AP2302" s="13">
        <f t="shared" si="3109"/>
        <v>5.9811907866896819E-4</v>
      </c>
      <c r="AQ2302" s="13">
        <f t="shared" si="3110"/>
        <v>2.5592596615576786E-4</v>
      </c>
      <c r="AR2302" s="13">
        <f t="shared" si="3111"/>
        <v>7.6048578487186809E-3</v>
      </c>
      <c r="AS2302" s="13">
        <f t="shared" si="3112"/>
        <v>8.1136325690766911E-3</v>
      </c>
      <c r="AT2302" s="13">
        <f t="shared" si="3113"/>
        <v>4.328222484597374E-3</v>
      </c>
      <c r="AU2302" s="13">
        <f t="shared" si="3114"/>
        <v>1.5392620355665668E-3</v>
      </c>
      <c r="AV2302" s="13">
        <f t="shared" si="3115"/>
        <v>4.1056015880100948E-4</v>
      </c>
      <c r="AW2302" s="13">
        <f t="shared" si="3116"/>
        <v>4.4436460282484642E-6</v>
      </c>
      <c r="AX2302" s="13">
        <f t="shared" si="3117"/>
        <v>1.2727755682914784E-4</v>
      </c>
      <c r="AY2302" s="13">
        <f t="shared" si="3118"/>
        <v>2.1784044591209811E-4</v>
      </c>
      <c r="AZ2302" s="13">
        <f t="shared" si="3119"/>
        <v>1.8642116119058866E-4</v>
      </c>
      <c r="BA2302" s="13">
        <f t="shared" si="3120"/>
        <v>1.0635566838575283E-4</v>
      </c>
      <c r="BB2302" s="13">
        <f t="shared" si="3121"/>
        <v>4.5507956790709286E-5</v>
      </c>
      <c r="BC2302" s="13">
        <f t="shared" si="3122"/>
        <v>1.5577724536532469E-5</v>
      </c>
      <c r="BD2302" s="13">
        <f t="shared" si="3123"/>
        <v>2.1693345710152843E-3</v>
      </c>
      <c r="BE2302" s="13">
        <f t="shared" si="3124"/>
        <v>2.3144658294407426E-3</v>
      </c>
      <c r="BF2302" s="13">
        <f t="shared" si="3125"/>
        <v>1.2346532773738483E-3</v>
      </c>
      <c r="BG2302" s="13">
        <f t="shared" si="3126"/>
        <v>4.390843871156012E-4</v>
      </c>
      <c r="BH2302" s="13">
        <f t="shared" si="3127"/>
        <v>1.1711492360355117E-4</v>
      </c>
      <c r="BI2302" s="13">
        <f t="shared" si="3128"/>
        <v>2.4990012367813092E-5</v>
      </c>
      <c r="BJ2302" s="14">
        <f t="shared" si="3129"/>
        <v>0.23605895729427503</v>
      </c>
      <c r="BK2302" s="14">
        <f t="shared" si="3130"/>
        <v>0.23940778159732803</v>
      </c>
      <c r="BL2302" s="14">
        <f t="shared" si="3131"/>
        <v>0.47075491265172503</v>
      </c>
      <c r="BM2302" s="14">
        <f t="shared" si="3132"/>
        <v>0.52332095671887957</v>
      </c>
      <c r="BN2302" s="14">
        <f t="shared" si="3133"/>
        <v>0.47460885675942943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1.6306</v>
      </c>
      <c r="F2303" s="10">
        <f>VLOOKUP(B2303,home!$B$2:$E$405,3,FALSE)</f>
        <v>1.2910999999999999</v>
      </c>
      <c r="G2303" s="10">
        <f>VLOOKUP(C2303,away!$B$2:$E$405,4,FALSE)</f>
        <v>0.80689999999999995</v>
      </c>
      <c r="H2303" s="10">
        <f>VLOOKUP(A2303,away!$A$2:$E$405,3,FALSE)</f>
        <v>1.1465000000000001</v>
      </c>
      <c r="I2303" s="10">
        <f>VLOOKUP(C2303,away!$B$2:$E$405,3,FALSE)</f>
        <v>1.0099</v>
      </c>
      <c r="J2303" s="10">
        <f>VLOOKUP(B2303,home!$B$2:$E$405,4,FALSE)</f>
        <v>1.0558000000000001</v>
      </c>
      <c r="K2303" s="12">
        <f t="shared" si="3078"/>
        <v>1.6987404748539998</v>
      </c>
      <c r="L2303" s="12">
        <f t="shared" si="3079"/>
        <v>1.2224583995300002</v>
      </c>
      <c r="M2303" s="13">
        <f t="shared" si="3080"/>
        <v>5.3869066328171039E-2</v>
      </c>
      <c r="N2303" s="13">
        <f t="shared" si="3081"/>
        <v>9.1509563314258885E-2</v>
      </c>
      <c r="O2303" s="13">
        <f t="shared" si="3082"/>
        <v>6.5852692607711399E-2</v>
      </c>
      <c r="P2303" s="13">
        <f t="shared" si="3083"/>
        <v>0.11186663431083813</v>
      </c>
      <c r="Q2303" s="13">
        <f t="shared" si="3084"/>
        <v>7.7725499519073149E-2</v>
      </c>
      <c r="R2303" s="13">
        <f t="shared" si="3085"/>
        <v>4.0251088604981992E-2</v>
      </c>
      <c r="S2303" s="13">
        <f t="shared" si="3086"/>
        <v>5.8076669622406624E-2</v>
      </c>
      <c r="T2303" s="13">
        <f t="shared" si="3087"/>
        <v>9.5016189744755966E-2</v>
      </c>
      <c r="U2303" s="13">
        <f t="shared" si="3088"/>
        <v>6.8376153370217518E-2</v>
      </c>
      <c r="V2303" s="13">
        <f t="shared" si="3089"/>
        <v>1.3400478863699869E-2</v>
      </c>
      <c r="W2303" s="13">
        <f t="shared" si="3090"/>
        <v>4.4011817320431544E-2</v>
      </c>
      <c r="X2303" s="13">
        <f t="shared" si="3091"/>
        <v>5.3802615761941487E-2</v>
      </c>
      <c r="Y2303" s="13">
        <f t="shared" si="3092"/>
        <v>3.2885729777435292E-2</v>
      </c>
      <c r="Z2303" s="13">
        <f t="shared" si="3093"/>
        <v>1.6401760451795502E-2</v>
      </c>
      <c r="AA2303" s="13">
        <f t="shared" si="3094"/>
        <v>2.7862334338324642E-2</v>
      </c>
      <c r="AB2303" s="13">
        <f t="shared" si="3095"/>
        <v>2.3665437532213257E-2</v>
      </c>
      <c r="AC2303" s="13">
        <f t="shared" si="3096"/>
        <v>1.7392477849709912E-3</v>
      </c>
      <c r="AD2303" s="13">
        <f t="shared" si="3097"/>
        <v>1.869116386352436E-2</v>
      </c>
      <c r="AE2303" s="13">
        <f t="shared" si="3098"/>
        <v>2.2849170261956965E-2</v>
      </c>
      <c r="AF2303" s="13">
        <f t="shared" si="3099"/>
        <v>1.3966080054510199E-2</v>
      </c>
      <c r="AG2303" s="13">
        <f t="shared" si="3100"/>
        <v>5.690983957048131E-3</v>
      </c>
      <c r="AH2303" s="13">
        <f t="shared" si="3101"/>
        <v>5.0126174578440947E-3</v>
      </c>
      <c r="AI2303" s="13">
        <f t="shared" si="3102"/>
        <v>8.5151361605995263E-3</v>
      </c>
      <c r="AJ2303" s="13">
        <f t="shared" si="3103"/>
        <v>7.232503222451653E-3</v>
      </c>
      <c r="AK2303" s="13">
        <f t="shared" si="3104"/>
        <v>4.095381986163534E-3</v>
      </c>
      <c r="AL2303" s="13">
        <f t="shared" si="3105"/>
        <v>1.4447163034309876E-4</v>
      </c>
      <c r="AM2303" s="13">
        <f t="shared" si="3106"/>
        <v>6.350287315419454E-3</v>
      </c>
      <c r="AN2303" s="13">
        <f t="shared" si="3107"/>
        <v>7.7629620681633265E-3</v>
      </c>
      <c r="AO2303" s="13">
        <f t="shared" si="3108"/>
        <v>4.744949092729522E-3</v>
      </c>
      <c r="AP2303" s="13">
        <f t="shared" si="3109"/>
        <v>1.9335009579164858E-3</v>
      </c>
      <c r="AQ2303" s="13">
        <f t="shared" si="3110"/>
        <v>5.9090612162607736E-4</v>
      </c>
      <c r="AR2303" s="13">
        <f t="shared" si="3111"/>
        <v>1.2255432629944456E-3</v>
      </c>
      <c r="AS2303" s="13">
        <f t="shared" si="3112"/>
        <v>2.0818799445333049E-3</v>
      </c>
      <c r="AT2303" s="13">
        <f t="shared" si="3113"/>
        <v>1.7682868627827628E-3</v>
      </c>
      <c r="AU2303" s="13">
        <f t="shared" si="3114"/>
        <v>1.001286821653893E-3</v>
      </c>
      <c r="AV2303" s="13">
        <f t="shared" si="3115"/>
        <v>4.2523161272034699E-4</v>
      </c>
      <c r="AW2303" s="13">
        <f t="shared" si="3116"/>
        <v>8.3337639770154421E-6</v>
      </c>
      <c r="AX2303" s="13">
        <f t="shared" si="3117"/>
        <v>1.7979150149424969E-3</v>
      </c>
      <c r="AY2303" s="13">
        <f t="shared" si="3118"/>
        <v>2.197876311657561E-3</v>
      </c>
      <c r="AZ2303" s="13">
        <f t="shared" si="3119"/>
        <v>1.3434061791569017E-3</v>
      </c>
      <c r="BA2303" s="13">
        <f t="shared" si="3120"/>
        <v>5.4741938923028608E-4</v>
      </c>
      <c r="BB2303" s="13">
        <f t="shared" si="3121"/>
        <v>1.6729935760753642E-4</v>
      </c>
      <c r="BC2303" s="13">
        <f t="shared" si="3122"/>
        <v>4.0903300988661212E-5</v>
      </c>
      <c r="BD2303" s="13">
        <f t="shared" si="3123"/>
        <v>2.496959426391606E-4</v>
      </c>
      <c r="BE2303" s="13">
        <f t="shared" si="3124"/>
        <v>4.2416860416796478E-4</v>
      </c>
      <c r="BF2303" s="13">
        <f t="shared" si="3125"/>
        <v>3.6027618803122344E-4</v>
      </c>
      <c r="BG2303" s="13">
        <f t="shared" si="3126"/>
        <v>2.0400524757824975E-4</v>
      </c>
      <c r="BH2303" s="13">
        <f t="shared" si="3127"/>
        <v>8.6637992785946027E-5</v>
      </c>
      <c r="BI2303" s="13">
        <f t="shared" si="3128"/>
        <v>2.9435093001119049E-5</v>
      </c>
      <c r="BJ2303" s="14">
        <f t="shared" si="3129"/>
        <v>0.48362623868437449</v>
      </c>
      <c r="BK2303" s="14">
        <f t="shared" si="3130"/>
        <v>0.24129444485208729</v>
      </c>
      <c r="BL2303" s="14">
        <f t="shared" si="3131"/>
        <v>0.25871979285339602</v>
      </c>
      <c r="BM2303" s="14">
        <f t="shared" si="3132"/>
        <v>0.55677814960893801</v>
      </c>
      <c r="BN2303" s="14">
        <f t="shared" si="3133"/>
        <v>0.4410745446850346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1.391</v>
      </c>
      <c r="F2304" s="10">
        <f>VLOOKUP(B2304,home!$B$2:$E$405,3,FALSE)</f>
        <v>0.71889999999999998</v>
      </c>
      <c r="G2304" s="10">
        <f>VLOOKUP(C2304,away!$B$2:$E$405,4,FALSE)</f>
        <v>0.71889999999999998</v>
      </c>
      <c r="H2304" s="10">
        <f>VLOOKUP(A2304,away!$A$2:$E$405,3,FALSE)</f>
        <v>1.016</v>
      </c>
      <c r="I2304" s="10">
        <f>VLOOKUP(C2304,away!$B$2:$E$405,3,FALSE)</f>
        <v>0.71579999999999999</v>
      </c>
      <c r="J2304" s="10">
        <f>VLOOKUP(B2304,home!$B$2:$E$405,4,FALSE)</f>
        <v>0.62629999999999997</v>
      </c>
      <c r="K2304" s="12">
        <f t="shared" si="3078"/>
        <v>0.71889273910999996</v>
      </c>
      <c r="L2304" s="12">
        <f t="shared" si="3079"/>
        <v>0.45547842863999999</v>
      </c>
      <c r="M2304" s="13">
        <f t="shared" si="3080"/>
        <v>0.30901323609280462</v>
      </c>
      <c r="N2304" s="13">
        <f t="shared" si="3081"/>
        <v>0.22214737171600141</v>
      </c>
      <c r="O2304" s="13">
        <f t="shared" si="3082"/>
        <v>0.14074886320451196</v>
      </c>
      <c r="P2304" s="13">
        <f t="shared" si="3083"/>
        <v>0.10118333579571029</v>
      </c>
      <c r="Q2304" s="13">
        <f t="shared" si="3084"/>
        <v>7.9850066269501779E-2</v>
      </c>
      <c r="R2304" s="13">
        <f t="shared" si="3085"/>
        <v>3.2054035522628713E-2</v>
      </c>
      <c r="S2304" s="13">
        <f t="shared" si="3086"/>
        <v>8.2828712874880809E-3</v>
      </c>
      <c r="T2304" s="13">
        <f t="shared" si="3087"/>
        <v>3.6369982711232533E-2</v>
      </c>
      <c r="U2304" s="13">
        <f t="shared" si="3088"/>
        <v>2.3043413396391793E-2</v>
      </c>
      <c r="V2304" s="13">
        <f t="shared" si="3089"/>
        <v>3.0134938821946511E-4</v>
      </c>
      <c r="W2304" s="13">
        <f t="shared" si="3090"/>
        <v>1.913454428619905E-2</v>
      </c>
      <c r="X2304" s="13">
        <f t="shared" si="3091"/>
        <v>8.7153721642204331E-3</v>
      </c>
      <c r="Y2304" s="13">
        <f t="shared" si="3092"/>
        <v>1.9848320091859595E-3</v>
      </c>
      <c r="Z2304" s="13">
        <f t="shared" si="3093"/>
        <v>4.8666405771392246E-3</v>
      </c>
      <c r="AA2304" s="13">
        <f t="shared" si="3094"/>
        <v>3.4985925747634881E-3</v>
      </c>
      <c r="AB2304" s="13">
        <f t="shared" si="3095"/>
        <v>1.2575563995508156E-3</v>
      </c>
      <c r="AC2304" s="13">
        <f t="shared" si="3096"/>
        <v>6.1671177757585997E-6</v>
      </c>
      <c r="AD2304" s="13">
        <f t="shared" si="3097"/>
        <v>3.4389212383818079E-3</v>
      </c>
      <c r="AE2304" s="13">
        <f t="shared" si="3098"/>
        <v>1.5663544418748688E-3</v>
      </c>
      <c r="AF2304" s="13">
        <f t="shared" si="3099"/>
        <v>3.5672032993922469E-4</v>
      </c>
      <c r="AG2304" s="13">
        <f t="shared" si="3100"/>
        <v>5.4159471781553502E-5</v>
      </c>
      <c r="AH2304" s="13">
        <f t="shared" si="3101"/>
        <v>5.5416245070775895E-4</v>
      </c>
      <c r="AI2304" s="13">
        <f t="shared" si="3102"/>
        <v>3.983833621012112E-4</v>
      </c>
      <c r="AJ2304" s="13">
        <f t="shared" si="3103"/>
        <v>1.4319745319839531E-4</v>
      </c>
      <c r="AK2304" s="13">
        <f t="shared" si="3104"/>
        <v>3.4314536454456808E-5</v>
      </c>
      <c r="AL2304" s="13">
        <f t="shared" si="3105"/>
        <v>8.0774475124278588E-8</v>
      </c>
      <c r="AM2304" s="13">
        <f t="shared" si="3106"/>
        <v>4.9444310172877049E-4</v>
      </c>
      <c r="AN2304" s="13">
        <f t="shared" si="3107"/>
        <v>2.2520816702730804E-4</v>
      </c>
      <c r="AO2304" s="13">
        <f t="shared" si="3108"/>
        <v>5.1288731017246459E-5</v>
      </c>
      <c r="AP2304" s="13">
        <f t="shared" si="3109"/>
        <v>7.7869702035583529E-6</v>
      </c>
      <c r="AQ2304" s="13">
        <f t="shared" si="3110"/>
        <v>8.8669923804581454E-7</v>
      </c>
      <c r="AR2304" s="13">
        <f t="shared" si="3111"/>
        <v>5.0481808451932312E-5</v>
      </c>
      <c r="AS2304" s="13">
        <f t="shared" si="3112"/>
        <v>3.6291005553235967E-5</v>
      </c>
      <c r="AT2304" s="13">
        <f t="shared" si="3113"/>
        <v>1.3044670193611008E-5</v>
      </c>
      <c r="AU2304" s="13">
        <f t="shared" si="3114"/>
        <v>3.1259062287571972E-6</v>
      </c>
      <c r="AV2304" s="13">
        <f t="shared" si="3115"/>
        <v>5.6179782274806784E-7</v>
      </c>
      <c r="AW2304" s="13">
        <f t="shared" si="3116"/>
        <v>7.3468902925061789E-10</v>
      </c>
      <c r="AX2304" s="13">
        <f t="shared" si="3117"/>
        <v>5.9241925955973325E-5</v>
      </c>
      <c r="AY2304" s="13">
        <f t="shared" si="3118"/>
        <v>2.698341934403396E-5</v>
      </c>
      <c r="AZ2304" s="13">
        <f t="shared" si="3119"/>
        <v>6.1451827210773836E-6</v>
      </c>
      <c r="BA2304" s="13">
        <f t="shared" si="3120"/>
        <v>9.3299938983400241E-7</v>
      </c>
      <c r="BB2304" s="13">
        <f t="shared" si="3121"/>
        <v>1.0624027400091751E-7</v>
      </c>
      <c r="BC2304" s="13">
        <f t="shared" si="3122"/>
        <v>9.678030612044192E-9</v>
      </c>
      <c r="BD2304" s="13">
        <f t="shared" si="3123"/>
        <v>3.8322291314319337E-6</v>
      </c>
      <c r="BE2304" s="13">
        <f t="shared" si="3124"/>
        <v>2.754961697192239E-6</v>
      </c>
      <c r="BF2304" s="13">
        <f t="shared" si="3125"/>
        <v>9.9026098031883123E-7</v>
      </c>
      <c r="BG2304" s="13">
        <f t="shared" si="3126"/>
        <v>2.3729714285838615E-7</v>
      </c>
      <c r="BH2304" s="13">
        <f t="shared" si="3127"/>
        <v>4.2647798253110538E-8</v>
      </c>
      <c r="BI2304" s="13">
        <f t="shared" si="3128"/>
        <v>6.1318385006378643E-9</v>
      </c>
      <c r="BJ2304" s="14">
        <f t="shared" si="3129"/>
        <v>0.37449135775324899</v>
      </c>
      <c r="BK2304" s="14">
        <f t="shared" si="3130"/>
        <v>0.41881402387581729</v>
      </c>
      <c r="BL2304" s="14">
        <f t="shared" si="3131"/>
        <v>0.20184388761714742</v>
      </c>
      <c r="BM2304" s="14">
        <f t="shared" si="3132"/>
        <v>0.11499201853753931</v>
      </c>
      <c r="BN2304" s="14">
        <f t="shared" si="3133"/>
        <v>0.88499690860115876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1.391</v>
      </c>
      <c r="F2305" s="10">
        <f>VLOOKUP(B2305,home!$B$2:$E$405,3,FALSE)</f>
        <v>0.7843</v>
      </c>
      <c r="G2305" s="10">
        <f>VLOOKUP(C2305,away!$B$2:$E$405,4,FALSE)</f>
        <v>0.98029999999999995</v>
      </c>
      <c r="H2305" s="10">
        <f>VLOOKUP(A2305,away!$A$2:$E$405,3,FALSE)</f>
        <v>1.016</v>
      </c>
      <c r="I2305" s="10">
        <f>VLOOKUP(C2305,away!$B$2:$E$405,3,FALSE)</f>
        <v>0.62629999999999997</v>
      </c>
      <c r="J2305" s="10">
        <f>VLOOKUP(B2305,home!$B$2:$E$405,4,FALSE)</f>
        <v>0.89480000000000004</v>
      </c>
      <c r="K2305" s="12">
        <f t="shared" si="3078"/>
        <v>1.06946936239</v>
      </c>
      <c r="L2305" s="12">
        <f t="shared" si="3079"/>
        <v>0.56937985184000006</v>
      </c>
      <c r="M2305" s="13">
        <f t="shared" si="3080"/>
        <v>0.19420340025715926</v>
      </c>
      <c r="N2305" s="13">
        <f t="shared" si="3081"/>
        <v>0.20769458664699408</v>
      </c>
      <c r="O2305" s="13">
        <f t="shared" si="3082"/>
        <v>0.11057550326524558</v>
      </c>
      <c r="P2305" s="13">
        <f t="shared" si="3083"/>
        <v>0.11825711297303555</v>
      </c>
      <c r="Q2305" s="13">
        <f t="shared" si="3084"/>
        <v>0.11106149857660767</v>
      </c>
      <c r="R2305" s="13">
        <f t="shared" si="3085"/>
        <v>3.1479731833149477E-2</v>
      </c>
      <c r="S2305" s="13">
        <f t="shared" si="3086"/>
        <v>1.8002703287119382E-2</v>
      </c>
      <c r="T2305" s="13">
        <f t="shared" si="3087"/>
        <v>6.3236179604677256E-2</v>
      </c>
      <c r="U2305" s="13">
        <f t="shared" si="3088"/>
        <v>3.366660873180656E-2</v>
      </c>
      <c r="V2305" s="13">
        <f t="shared" si="3089"/>
        <v>1.2180515169066249E-3</v>
      </c>
      <c r="W2305" s="13">
        <f t="shared" si="3090"/>
        <v>3.9592290022934171E-2</v>
      </c>
      <c r="X2305" s="13">
        <f t="shared" si="3091"/>
        <v>2.2543052227264573E-2</v>
      </c>
      <c r="Y2305" s="13">
        <f t="shared" si="3092"/>
        <v>6.4177798685906423E-3</v>
      </c>
      <c r="Z2305" s="13">
        <f t="shared" si="3093"/>
        <v>5.9746416823738616E-3</v>
      </c>
      <c r="AA2305" s="13">
        <f t="shared" si="3094"/>
        <v>6.3896962305570902E-3</v>
      </c>
      <c r="AB2305" s="13">
        <f t="shared" si="3095"/>
        <v>3.4167921767798383E-3</v>
      </c>
      <c r="AC2305" s="13">
        <f t="shared" si="3096"/>
        <v>4.6357084779110947E-5</v>
      </c>
      <c r="AD2305" s="13">
        <f t="shared" si="3097"/>
        <v>1.0585685291596838E-2</v>
      </c>
      <c r="AE2305" s="13">
        <f t="shared" si="3098"/>
        <v>6.0272759229542758E-3</v>
      </c>
      <c r="AF2305" s="13">
        <f t="shared" si="3099"/>
        <v>1.7159047360052523E-3</v>
      </c>
      <c r="AG2305" s="13">
        <f t="shared" si="3100"/>
        <v>3.2566719478607499E-4</v>
      </c>
      <c r="AH2305" s="13">
        <f t="shared" si="3101"/>
        <v>8.5046014897677941E-4</v>
      </c>
      <c r="AI2305" s="13">
        <f t="shared" si="3102"/>
        <v>9.0954107326430059E-4</v>
      </c>
      <c r="AJ2305" s="13">
        <f t="shared" si="3103"/>
        <v>4.8636315584574388E-4</v>
      </c>
      <c r="AK2305" s="13">
        <f t="shared" si="3104"/>
        <v>1.7338349805744535E-4</v>
      </c>
      <c r="AL2305" s="13">
        <f t="shared" si="3105"/>
        <v>1.1291367719750973E-6</v>
      </c>
      <c r="AM2305" s="13">
        <f t="shared" si="3106"/>
        <v>2.2642132198530552E-3</v>
      </c>
      <c r="AN2305" s="13">
        <f t="shared" si="3107"/>
        <v>1.2891973876541021E-3</v>
      </c>
      <c r="AO2305" s="13">
        <f t="shared" si="3108"/>
        <v>3.6702150878750386E-4</v>
      </c>
      <c r="AP2305" s="13">
        <f t="shared" si="3109"/>
        <v>6.9658217431840737E-5</v>
      </c>
      <c r="AQ2305" s="13">
        <f t="shared" si="3110"/>
        <v>9.9154963801949965E-6</v>
      </c>
      <c r="AR2305" s="13">
        <f t="shared" si="3111"/>
        <v>9.6846974724044643E-5</v>
      </c>
      <c r="AS2305" s="13">
        <f t="shared" si="3112"/>
        <v>1.0357487230752448E-4</v>
      </c>
      <c r="AT2305" s="13">
        <f t="shared" si="3113"/>
        <v>5.5385076323176924E-5</v>
      </c>
      <c r="AU2305" s="13">
        <f t="shared" si="3114"/>
        <v>1.9744214087089842E-5</v>
      </c>
      <c r="AV2305" s="13">
        <f t="shared" si="3115"/>
        <v>5.2789580126529052E-6</v>
      </c>
      <c r="AW2305" s="13">
        <f t="shared" si="3116"/>
        <v>1.909916994081872E-8</v>
      </c>
      <c r="AX2305" s="13">
        <f t="shared" si="3117"/>
        <v>4.0358444475854251E-4</v>
      </c>
      <c r="AY2305" s="13">
        <f t="shared" si="3118"/>
        <v>2.2979285136154762E-4</v>
      </c>
      <c r="AZ2305" s="13">
        <f t="shared" si="3119"/>
        <v>6.5419709831064565E-5</v>
      </c>
      <c r="BA2305" s="13">
        <f t="shared" si="3120"/>
        <v>1.2416221563675778E-5</v>
      </c>
      <c r="BB2305" s="13">
        <f t="shared" si="3121"/>
        <v>1.767386598584582E-6</v>
      </c>
      <c r="BC2305" s="13">
        <f t="shared" si="3122"/>
        <v>2.0126286392921828E-7</v>
      </c>
      <c r="BD2305" s="13">
        <f t="shared" si="3123"/>
        <v>9.1904526865881221E-6</v>
      </c>
      <c r="BE2305" s="13">
        <f t="shared" si="3124"/>
        <v>9.8289075748008618E-6</v>
      </c>
      <c r="BF2305" s="13">
        <f t="shared" si="3125"/>
        <v>5.2558577585062583E-6</v>
      </c>
      <c r="BG2305" s="13">
        <f t="shared" si="3126"/>
        <v>1.8736596152674082E-6</v>
      </c>
      <c r="BH2305" s="13">
        <f t="shared" si="3127"/>
        <v>5.0095538851898175E-7</v>
      </c>
      <c r="BI2305" s="13">
        <f t="shared" si="3128"/>
        <v>1.0715128798904607E-7</v>
      </c>
      <c r="BJ2305" s="14">
        <f t="shared" si="3129"/>
        <v>0.47391310779949469</v>
      </c>
      <c r="BK2305" s="14">
        <f t="shared" si="3130"/>
        <v>0.33195854710713346</v>
      </c>
      <c r="BL2305" s="14">
        <f t="shared" si="3131"/>
        <v>0.18825566719344902</v>
      </c>
      <c r="BM2305" s="14">
        <f t="shared" si="3132"/>
        <v>0.22660035647806795</v>
      </c>
      <c r="BN2305" s="14">
        <f t="shared" si="3133"/>
        <v>0.77327183355219153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1.391</v>
      </c>
      <c r="F2306" s="10">
        <f>VLOOKUP(B2306,home!$B$2:$E$405,3,FALSE)</f>
        <v>1.4378</v>
      </c>
      <c r="G2306" s="10">
        <f>VLOOKUP(C2306,away!$B$2:$E$405,4,FALSE)</f>
        <v>1.3070999999999999</v>
      </c>
      <c r="H2306" s="10">
        <f>VLOOKUP(A2306,away!$A$2:$E$405,3,FALSE)</f>
        <v>1.016</v>
      </c>
      <c r="I2306" s="10">
        <f>VLOOKUP(C2306,away!$B$2:$E$405,3,FALSE)</f>
        <v>1.7000999999999999</v>
      </c>
      <c r="J2306" s="10">
        <f>VLOOKUP(B2306,home!$B$2:$E$405,4,FALSE)</f>
        <v>0.89480000000000004</v>
      </c>
      <c r="K2306" s="12">
        <f t="shared" si="3078"/>
        <v>2.6141735965799997</v>
      </c>
      <c r="L2306" s="12">
        <f t="shared" si="3079"/>
        <v>1.54558947168</v>
      </c>
      <c r="M2306" s="13">
        <f t="shared" si="3080"/>
        <v>1.5611256283950572E-2</v>
      </c>
      <c r="N2306" s="13">
        <f t="shared" si="3081"/>
        <v>4.0810533986947194E-2</v>
      </c>
      <c r="O2306" s="13">
        <f t="shared" si="3082"/>
        <v>2.4128593352172243E-2</v>
      </c>
      <c r="P2306" s="13">
        <f t="shared" si="3083"/>
        <v>6.3076331663864393E-2</v>
      </c>
      <c r="Q2306" s="13">
        <f t="shared" si="3084"/>
        <v>5.3342910205504031E-2</v>
      </c>
      <c r="R2306" s="13">
        <f t="shared" si="3085"/>
        <v>1.8646449925782734E-2</v>
      </c>
      <c r="S2306" s="13">
        <f t="shared" si="3086"/>
        <v>6.3714020572772812E-2</v>
      </c>
      <c r="T2306" s="13">
        <f t="shared" si="3087"/>
        <v>8.2446240402398646E-2</v>
      </c>
      <c r="U2306" s="13">
        <f t="shared" si="3088"/>
        <v>4.8745057065932323E-2</v>
      </c>
      <c r="V2306" s="13">
        <f t="shared" si="3089"/>
        <v>2.8603625060934355E-2</v>
      </c>
      <c r="W2306" s="13">
        <f t="shared" si="3090"/>
        <v>4.6482542474655483E-2</v>
      </c>
      <c r="X2306" s="13">
        <f t="shared" si="3091"/>
        <v>7.1842928265745926E-2</v>
      </c>
      <c r="Y2306" s="13">
        <f t="shared" si="3092"/>
        <v>5.5519836771099201E-2</v>
      </c>
      <c r="Z2306" s="13">
        <f t="shared" si="3093"/>
        <v>9.6065855631660372E-3</v>
      </c>
      <c r="AA2306" s="13">
        <f t="shared" si="3094"/>
        <v>2.5113282332515266E-2</v>
      </c>
      <c r="AB2306" s="13">
        <f t="shared" si="3095"/>
        <v>3.2825239798560196E-2</v>
      </c>
      <c r="AC2306" s="13">
        <f t="shared" si="3096"/>
        <v>7.2232004759731072E-3</v>
      </c>
      <c r="AD2306" s="13">
        <f t="shared" si="3097"/>
        <v>3.0378358809788189E-2</v>
      </c>
      <c r="AE2306" s="13">
        <f t="shared" si="3098"/>
        <v>4.6952471543325991E-2</v>
      </c>
      <c r="AF2306" s="13">
        <f t="shared" si="3099"/>
        <v>3.6284622843359739E-2</v>
      </c>
      <c r="AG2306" s="13">
        <f t="shared" si="3100"/>
        <v>1.8693710350192148E-2</v>
      </c>
      <c r="AH2306" s="13">
        <f t="shared" si="3101"/>
        <v>3.7119593763056276E-3</v>
      </c>
      <c r="AI2306" s="13">
        <f t="shared" si="3102"/>
        <v>9.7037061931157364E-3</v>
      </c>
      <c r="AJ2306" s="13">
        <f t="shared" si="3103"/>
        <v>1.2683586259506491E-2</v>
      </c>
      <c r="AK2306" s="13">
        <f t="shared" si="3104"/>
        <v>1.1052365436515584E-2</v>
      </c>
      <c r="AL2306" s="13">
        <f t="shared" si="3105"/>
        <v>1.1673960906412478E-3</v>
      </c>
      <c r="AM2306" s="13">
        <f t="shared" si="3106"/>
        <v>1.5882860701596339E-2</v>
      </c>
      <c r="AN2306" s="13">
        <f t="shared" si="3107"/>
        <v>2.4548382280547315E-2</v>
      </c>
      <c r="AO2306" s="13">
        <f t="shared" si="3108"/>
        <v>1.8970860599794904E-2</v>
      </c>
      <c r="AP2306" s="13">
        <f t="shared" si="3109"/>
        <v>9.7737208039173126E-3</v>
      </c>
      <c r="AQ2306" s="13">
        <f t="shared" si="3110"/>
        <v>3.7765399934185958E-3</v>
      </c>
      <c r="AR2306" s="13">
        <f t="shared" si="3111"/>
        <v>1.1474330662643677E-3</v>
      </c>
      <c r="AS2306" s="13">
        <f t="shared" si="3112"/>
        <v>2.9995892256711393E-3</v>
      </c>
      <c r="AT2306" s="13">
        <f t="shared" si="3113"/>
        <v>3.9207234771676692E-3</v>
      </c>
      <c r="AU2306" s="13">
        <f t="shared" si="3114"/>
        <v>3.416483931167683E-3</v>
      </c>
      <c r="AV2306" s="13">
        <f t="shared" si="3115"/>
        <v>2.2328205214996E-3</v>
      </c>
      <c r="AW2306" s="13">
        <f t="shared" si="3116"/>
        <v>1.3102202534904945E-4</v>
      </c>
      <c r="AX2306" s="13">
        <f t="shared" si="3117"/>
        <v>6.9200925140452067E-3</v>
      </c>
      <c r="AY2306" s="13">
        <f t="shared" si="3118"/>
        <v>1.0695622132759852E-2</v>
      </c>
      <c r="AZ2306" s="13">
        <f t="shared" si="3119"/>
        <v>8.26552048073061E-3</v>
      </c>
      <c r="BA2306" s="13">
        <f t="shared" si="3120"/>
        <v>4.2583671443242148E-3</v>
      </c>
      <c r="BB2306" s="13">
        <f t="shared" si="3121"/>
        <v>1.6454218562038834E-3</v>
      </c>
      <c r="BC2306" s="13">
        <f t="shared" si="3122"/>
        <v>5.0862933948417702E-4</v>
      </c>
      <c r="BD2306" s="13">
        <f t="shared" si="3123"/>
        <v>2.9557674444595115E-4</v>
      </c>
      <c r="BE2306" s="13">
        <f t="shared" si="3124"/>
        <v>7.7268892109367963E-4</v>
      </c>
      <c r="BF2306" s="13">
        <f t="shared" si="3125"/>
        <v>1.0099714879464919E-3</v>
      </c>
      <c r="BG2306" s="13">
        <f t="shared" si="3126"/>
        <v>8.8008026569611169E-4</v>
      </c>
      <c r="BH2306" s="13">
        <f t="shared" si="3127"/>
        <v>5.7517064836347159E-4</v>
      </c>
      <c r="BI2306" s="13">
        <f t="shared" si="3128"/>
        <v>3.0071918449591731E-4</v>
      </c>
      <c r="BJ2306" s="14">
        <f t="shared" si="3129"/>
        <v>0.58800017349983913</v>
      </c>
      <c r="BK2306" s="14">
        <f t="shared" si="3130"/>
        <v>0.19009145228089636</v>
      </c>
      <c r="BL2306" s="14">
        <f t="shared" si="3131"/>
        <v>0.20416149721421828</v>
      </c>
      <c r="BM2306" s="14">
        <f t="shared" si="3132"/>
        <v>0.76567903303248797</v>
      </c>
      <c r="BN2306" s="14">
        <f t="shared" si="3133"/>
        <v>0.21561607541822114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1.5980000000000001</v>
      </c>
      <c r="F2307" s="10">
        <f>VLOOKUP(B2307,home!$B$2:$E$405,3,FALSE)</f>
        <v>1.0951</v>
      </c>
      <c r="G2307" s="10">
        <f>VLOOKUP(C2307,away!$B$2:$E$405,4,FALSE)</f>
        <v>0.93869999999999998</v>
      </c>
      <c r="H2307" s="10">
        <f>VLOOKUP(A2307,away!$A$2:$E$405,3,FALSE)</f>
        <v>1.2941</v>
      </c>
      <c r="I2307" s="10">
        <f>VLOOKUP(C2307,away!$B$2:$E$405,3,FALSE)</f>
        <v>1.5455000000000001</v>
      </c>
      <c r="J2307" s="10">
        <f>VLOOKUP(B2307,home!$B$2:$E$405,4,FALSE)</f>
        <v>1.0625</v>
      </c>
      <c r="K2307" s="12">
        <f t="shared" si="3078"/>
        <v>1.6426966512600001</v>
      </c>
      <c r="L2307" s="12">
        <f t="shared" si="3079"/>
        <v>2.1250335218750003</v>
      </c>
      <c r="M2307" s="13">
        <f t="shared" si="3080"/>
        <v>2.3104446908153092E-2</v>
      </c>
      <c r="N2307" s="13">
        <f t="shared" si="3081"/>
        <v>3.7953597565237543E-2</v>
      </c>
      <c r="O2307" s="13">
        <f t="shared" si="3082"/>
        <v>4.9097724184206527E-2</v>
      </c>
      <c r="P2307" s="13">
        <f t="shared" si="3083"/>
        <v>8.065266710188318E-2</v>
      </c>
      <c r="Q2307" s="13">
        <f t="shared" si="3084"/>
        <v>3.1173123811842712E-2</v>
      </c>
      <c r="R2307" s="13">
        <f t="shared" si="3085"/>
        <v>5.2167154869605895E-2</v>
      </c>
      <c r="S2307" s="13">
        <f t="shared" si="3086"/>
        <v>7.0385289209755564E-2</v>
      </c>
      <c r="T2307" s="13">
        <f t="shared" si="3087"/>
        <v>6.6243933081725548E-2</v>
      </c>
      <c r="U2307" s="13">
        <f t="shared" si="3088"/>
        <v>8.5694810610063413E-2</v>
      </c>
      <c r="V2307" s="13">
        <f t="shared" si="3089"/>
        <v>2.7299993720164988E-2</v>
      </c>
      <c r="W2307" s="13">
        <f t="shared" si="3090"/>
        <v>1.7069328698342458E-2</v>
      </c>
      <c r="X2307" s="13">
        <f t="shared" si="3091"/>
        <v>3.6272895679880693E-2</v>
      </c>
      <c r="Y2307" s="13">
        <f t="shared" si="3092"/>
        <v>3.8540559627610681E-2</v>
      </c>
      <c r="Z2307" s="13">
        <f t="shared" si="3093"/>
        <v>3.6952317612919054E-2</v>
      </c>
      <c r="AA2307" s="13">
        <f t="shared" si="3094"/>
        <v>6.0701448399038051E-2</v>
      </c>
      <c r="AB2307" s="13">
        <f t="shared" si="3095"/>
        <v>4.9857033005865761E-2</v>
      </c>
      <c r="AC2307" s="13">
        <f t="shared" si="3096"/>
        <v>5.9561513043052796E-3</v>
      </c>
      <c r="AD2307" s="13">
        <f t="shared" si="3097"/>
        <v>7.0099322730058488E-3</v>
      </c>
      <c r="AE2307" s="13">
        <f t="shared" si="3098"/>
        <v>1.4896341066210845E-2</v>
      </c>
      <c r="AF2307" s="13">
        <f t="shared" si="3099"/>
        <v>1.5827612059490619E-2</v>
      </c>
      <c r="AG2307" s="13">
        <f t="shared" si="3100"/>
        <v>1.1211402065883521E-2</v>
      </c>
      <c r="AH2307" s="13">
        <f t="shared" si="3101"/>
        <v>1.9631228409606249E-2</v>
      </c>
      <c r="AI2307" s="13">
        <f t="shared" si="3102"/>
        <v>3.224815316858036E-2</v>
      </c>
      <c r="AJ2307" s="13">
        <f t="shared" si="3103"/>
        <v>2.6486966609673264E-2</v>
      </c>
      <c r="AK2307" s="13">
        <f t="shared" si="3104"/>
        <v>1.45033504505819E-2</v>
      </c>
      <c r="AL2307" s="13">
        <f t="shared" si="3105"/>
        <v>8.3166585249017924E-4</v>
      </c>
      <c r="AM2307" s="13">
        <f t="shared" si="3106"/>
        <v>2.3030384540852198E-3</v>
      </c>
      <c r="AN2307" s="13">
        <f t="shared" si="3107"/>
        <v>4.8940339170982713E-3</v>
      </c>
      <c r="AO2307" s="13">
        <f t="shared" si="3108"/>
        <v>5.1999930655135225E-3</v>
      </c>
      <c r="AP2307" s="13">
        <f t="shared" si="3109"/>
        <v>3.6833865259112589E-3</v>
      </c>
      <c r="AQ2307" s="13">
        <f t="shared" si="3110"/>
        <v>1.9568299603960316E-3</v>
      </c>
      <c r="AR2307" s="13">
        <f t="shared" si="3111"/>
        <v>8.3434036891996254E-3</v>
      </c>
      <c r="AS2307" s="13">
        <f t="shared" si="3112"/>
        <v>1.3705681300358557E-2</v>
      </c>
      <c r="AT2307" s="13">
        <f t="shared" si="3113"/>
        <v>1.1257138387667905E-2</v>
      </c>
      <c r="AU2307" s="13">
        <f t="shared" si="3114"/>
        <v>6.164021177397486E-3</v>
      </c>
      <c r="AV2307" s="13">
        <f t="shared" si="3115"/>
        <v>2.5314042366016451E-3</v>
      </c>
      <c r="AW2307" s="13">
        <f t="shared" si="3116"/>
        <v>8.0643529369453322E-5</v>
      </c>
      <c r="AX2307" s="13">
        <f t="shared" si="3117"/>
        <v>6.3053225937479936E-4</v>
      </c>
      <c r="AY2307" s="13">
        <f t="shared" si="3118"/>
        <v>1.3399021877950308E-3</v>
      </c>
      <c r="AZ2307" s="13">
        <f t="shared" si="3119"/>
        <v>1.4236685325490466E-3</v>
      </c>
      <c r="BA2307" s="13">
        <f t="shared" si="3120"/>
        <v>1.0084477852351046E-3</v>
      </c>
      <c r="BB2307" s="13">
        <f t="shared" si="3121"/>
        <v>5.3574633717129959E-4</v>
      </c>
      <c r="BC2307" s="13">
        <f t="shared" si="3122"/>
        <v>2.2769578514215163E-4</v>
      </c>
      <c r="BD2307" s="13">
        <f t="shared" si="3123"/>
        <v>2.9550020876807923E-3</v>
      </c>
      <c r="BE2307" s="13">
        <f t="shared" si="3124"/>
        <v>4.8541720338995467E-3</v>
      </c>
      <c r="BF2307" s="13">
        <f t="shared" si="3125"/>
        <v>3.9869660723633651E-3</v>
      </c>
      <c r="BG2307" s="13">
        <f t="shared" si="3126"/>
        <v>2.1831252719195114E-3</v>
      </c>
      <c r="BH2307" s="13">
        <f t="shared" si="3127"/>
        <v>8.9655314336581522E-4</v>
      </c>
      <c r="BI2307" s="13">
        <f t="shared" si="3128"/>
        <v>2.9455296925673006E-4</v>
      </c>
      <c r="BJ2307" s="14">
        <f t="shared" si="3129"/>
        <v>0.29940200073950213</v>
      </c>
      <c r="BK2307" s="14">
        <f t="shared" si="3130"/>
        <v>0.2095701162845473</v>
      </c>
      <c r="BL2307" s="14">
        <f t="shared" si="3131"/>
        <v>0.44755989007693237</v>
      </c>
      <c r="BM2307" s="14">
        <f t="shared" si="3132"/>
        <v>0.71807635161454675</v>
      </c>
      <c r="BN2307" s="14">
        <f t="shared" si="3133"/>
        <v>0.27414871444092892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1.5980000000000001</v>
      </c>
      <c r="F2308" s="10">
        <f>VLOOKUP(B2308,home!$B$2:$E$405,3,FALSE)</f>
        <v>0.70399999999999996</v>
      </c>
      <c r="G2308" s="10">
        <f>VLOOKUP(C2308,away!$B$2:$E$405,4,FALSE)</f>
        <v>1.0951</v>
      </c>
      <c r="H2308" s="10">
        <f>VLOOKUP(A2308,away!$A$2:$E$405,3,FALSE)</f>
        <v>1.2941</v>
      </c>
      <c r="I2308" s="10">
        <f>VLOOKUP(C2308,away!$B$2:$E$405,3,FALSE)</f>
        <v>0.77270000000000005</v>
      </c>
      <c r="J2308" s="10">
        <f>VLOOKUP(B2308,home!$B$2:$E$405,4,FALSE)</f>
        <v>0.67610000000000003</v>
      </c>
      <c r="K2308" s="12">
        <f t="shared" si="3078"/>
        <v>1.2319787391999999</v>
      </c>
      <c r="L2308" s="12">
        <f t="shared" si="3079"/>
        <v>0.67606691842700006</v>
      </c>
      <c r="M2308" s="13">
        <f t="shared" si="3080"/>
        <v>0.14837006934703176</v>
      </c>
      <c r="N2308" s="13">
        <f t="shared" si="3081"/>
        <v>0.18278877096917273</v>
      </c>
      <c r="O2308" s="13">
        <f t="shared" si="3082"/>
        <v>0.10030809557024807</v>
      </c>
      <c r="P2308" s="13">
        <f t="shared" si="3083"/>
        <v>0.1235774411121873</v>
      </c>
      <c r="Q2308" s="13">
        <f t="shared" si="3084"/>
        <v>0.1125959397992595</v>
      </c>
      <c r="R2308" s="13">
        <f t="shared" si="3085"/>
        <v>3.3907492532729309E-2</v>
      </c>
      <c r="S2308" s="13">
        <f t="shared" si="3086"/>
        <v>2.5731914831348086E-2</v>
      </c>
      <c r="T2308" s="13">
        <f t="shared" si="3087"/>
        <v>7.6122390047477381E-2</v>
      </c>
      <c r="U2308" s="13">
        <f t="shared" si="3088"/>
        <v>4.1773309899905263E-2</v>
      </c>
      <c r="V2308" s="13">
        <f t="shared" si="3089"/>
        <v>2.3813459620627636E-3</v>
      </c>
      <c r="W2308" s="13">
        <f t="shared" si="3090"/>
        <v>4.6238601317643589E-2</v>
      </c>
      <c r="X2308" s="13">
        <f t="shared" si="3091"/>
        <v>3.1260388705193931E-2</v>
      </c>
      <c r="Y2308" s="13">
        <f t="shared" si="3092"/>
        <v>1.0567057330375329E-2</v>
      </c>
      <c r="Z2308" s="13">
        <f t="shared" si="3093"/>
        <v>7.6412446627296075E-3</v>
      </c>
      <c r="AA2308" s="13">
        <f t="shared" si="3094"/>
        <v>9.41385096550835E-3</v>
      </c>
      <c r="AB2308" s="13">
        <f t="shared" si="3095"/>
        <v>5.7988321217518398E-3</v>
      </c>
      <c r="AC2308" s="13">
        <f t="shared" si="3096"/>
        <v>1.2396395112305533E-4</v>
      </c>
      <c r="AD2308" s="13">
        <f t="shared" si="3097"/>
        <v>1.4241243438420514E-2</v>
      </c>
      <c r="AE2308" s="13">
        <f t="shared" si="3098"/>
        <v>9.6280335659816915E-3</v>
      </c>
      <c r="AF2308" s="13">
        <f t="shared" si="3099"/>
        <v>3.2545974917324813E-3</v>
      </c>
      <c r="AG2308" s="13">
        <f t="shared" si="3100"/>
        <v>7.3344189898527418E-4</v>
      </c>
      <c r="AH2308" s="13">
        <f t="shared" si="3101"/>
        <v>1.2914981830195915E-3</v>
      </c>
      <c r="AI2308" s="13">
        <f t="shared" si="3102"/>
        <v>1.591098303195567E-3</v>
      </c>
      <c r="AJ2308" s="13">
        <f t="shared" si="3103"/>
        <v>9.800996407570671E-4</v>
      </c>
      <c r="AK2308" s="13">
        <f t="shared" si="3104"/>
        <v>4.0248730657008798E-4</v>
      </c>
      <c r="AL2308" s="13">
        <f t="shared" si="3105"/>
        <v>4.1299833416165797E-6</v>
      </c>
      <c r="AM2308" s="13">
        <f t="shared" si="3106"/>
        <v>3.5089818271811166E-3</v>
      </c>
      <c r="AN2308" s="13">
        <f t="shared" si="3107"/>
        <v>2.3723065307186815E-3</v>
      </c>
      <c r="AO2308" s="13">
        <f t="shared" si="3108"/>
        <v>8.0191898289361317E-4</v>
      </c>
      <c r="AP2308" s="13">
        <f t="shared" si="3109"/>
        <v>1.8071696519766643E-4</v>
      </c>
      <c r="AQ2308" s="13">
        <f t="shared" si="3110"/>
        <v>3.0544190442166429E-5</v>
      </c>
      <c r="AR2308" s="13">
        <f t="shared" si="3111"/>
        <v>1.7462783934962508E-4</v>
      </c>
      <c r="AS2308" s="13">
        <f t="shared" si="3112"/>
        <v>2.1513778535117123E-4</v>
      </c>
      <c r="AT2308" s="13">
        <f t="shared" si="3113"/>
        <v>1.3252258877560809E-4</v>
      </c>
      <c r="AU2308" s="13">
        <f t="shared" si="3114"/>
        <v>5.4421670611764558E-5</v>
      </c>
      <c r="AV2308" s="13">
        <f t="shared" si="3115"/>
        <v>1.6761585286359862E-5</v>
      </c>
      <c r="AW2308" s="13">
        <f t="shared" si="3116"/>
        <v>9.5551761483794079E-8</v>
      </c>
      <c r="AX2308" s="13">
        <f t="shared" si="3117"/>
        <v>7.2049850122104966E-4</v>
      </c>
      <c r="AY2308" s="13">
        <f t="shared" si="3118"/>
        <v>4.8710520145178721E-4</v>
      </c>
      <c r="AZ2308" s="13">
        <f t="shared" si="3119"/>
        <v>1.6465785624763643E-4</v>
      </c>
      <c r="BA2308" s="13">
        <f t="shared" si="3120"/>
        <v>3.7106576489378505E-5</v>
      </c>
      <c r="BB2308" s="13">
        <f t="shared" si="3121"/>
        <v>6.2716322051374735E-6</v>
      </c>
      <c r="BC2308" s="13">
        <f t="shared" si="3122"/>
        <v>8.4800861168696487E-7</v>
      </c>
      <c r="BD2308" s="13">
        <f t="shared" si="3123"/>
        <v>1.9676684203444362E-5</v>
      </c>
      <c r="BE2308" s="13">
        <f t="shared" si="3124"/>
        <v>2.4241256596595938E-5</v>
      </c>
      <c r="BF2308" s="13">
        <f t="shared" si="3125"/>
        <v>1.4932356369248974E-5</v>
      </c>
      <c r="BG2308" s="13">
        <f t="shared" si="3126"/>
        <v>6.1321151910241445E-6</v>
      </c>
      <c r="BH2308" s="13">
        <f t="shared" si="3127"/>
        <v>1.8886588854167748E-6</v>
      </c>
      <c r="BI2308" s="13">
        <f t="shared" si="3128"/>
        <v>4.6535751848692719E-7</v>
      </c>
      <c r="BJ2308" s="14">
        <f t="shared" si="3129"/>
        <v>0.49574142083690226</v>
      </c>
      <c r="BK2308" s="14">
        <f t="shared" si="3130"/>
        <v>0.30067597038854632</v>
      </c>
      <c r="BL2308" s="14">
        <f t="shared" si="3131"/>
        <v>0.19612757242182388</v>
      </c>
      <c r="BM2308" s="14">
        <f t="shared" si="3132"/>
        <v>0.29815138932968321</v>
      </c>
      <c r="BN2308" s="14">
        <f t="shared" si="3133"/>
        <v>0.70154780933062866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1.5980000000000001</v>
      </c>
      <c r="F2309" s="10">
        <f>VLOOKUP(B2309,home!$B$2:$E$405,3,FALSE)</f>
        <v>0.86050000000000004</v>
      </c>
      <c r="G2309" s="10">
        <f>VLOOKUP(C2309,away!$B$2:$E$405,4,FALSE)</f>
        <v>1.0951</v>
      </c>
      <c r="H2309" s="10">
        <f>VLOOKUP(A2309,away!$A$2:$E$405,3,FALSE)</f>
        <v>1.2941</v>
      </c>
      <c r="I2309" s="10">
        <f>VLOOKUP(C2309,away!$B$2:$E$405,3,FALSE)</f>
        <v>0.96589999999999998</v>
      </c>
      <c r="J2309" s="10">
        <f>VLOOKUP(B2309,home!$B$2:$E$405,4,FALSE)</f>
        <v>0.77270000000000005</v>
      </c>
      <c r="K2309" s="12">
        <f t="shared" si="3078"/>
        <v>1.5058490129000002</v>
      </c>
      <c r="L2309" s="12">
        <f t="shared" si="3079"/>
        <v>0.96585273851300002</v>
      </c>
      <c r="M2309" s="13">
        <f t="shared" si="3080"/>
        <v>8.4441039005888854E-2</v>
      </c>
      <c r="N2309" s="13">
        <f t="shared" si="3081"/>
        <v>0.12715545523526814</v>
      </c>
      <c r="O2309" s="13">
        <f t="shared" si="3082"/>
        <v>8.1557608766720802E-2</v>
      </c>
      <c r="P2309" s="13">
        <f t="shared" si="3083"/>
        <v>0.12281344465585092</v>
      </c>
      <c r="Q2309" s="13">
        <f t="shared" si="3084"/>
        <v>9.5738458375439373E-2</v>
      </c>
      <c r="R2309" s="13">
        <f t="shared" si="3085"/>
        <v>3.9386319886954561E-2</v>
      </c>
      <c r="S2309" s="13">
        <f t="shared" si="3086"/>
        <v>4.4655840234225058E-2</v>
      </c>
      <c r="T2309" s="13">
        <f t="shared" si="3087"/>
        <v>9.2469252202930979E-2</v>
      </c>
      <c r="U2309" s="13">
        <f t="shared" si="3088"/>
        <v>5.9309850923534177E-2</v>
      </c>
      <c r="V2309" s="13">
        <f t="shared" si="3089"/>
        <v>7.2165246605899614E-3</v>
      </c>
      <c r="W2309" s="13">
        <f t="shared" si="3090"/>
        <v>4.8055887680407708E-2</v>
      </c>
      <c r="X2309" s="13">
        <f t="shared" si="3091"/>
        <v>4.6414910717794924E-2</v>
      </c>
      <c r="Y2309" s="13">
        <f t="shared" si="3092"/>
        <v>2.2414984312309306E-2</v>
      </c>
      <c r="Z2309" s="13">
        <f t="shared" si="3093"/>
        <v>1.2680461640921369E-2</v>
      </c>
      <c r="AA2309" s="13">
        <f t="shared" si="3094"/>
        <v>1.9094860645097762E-2</v>
      </c>
      <c r="AB2309" s="13">
        <f t="shared" si="3095"/>
        <v>1.4376988526941765E-2</v>
      </c>
      <c r="AC2309" s="13">
        <f t="shared" si="3096"/>
        <v>6.5599489777501711E-4</v>
      </c>
      <c r="AD2309" s="13">
        <f t="shared" si="3097"/>
        <v>1.8091227756893809E-2</v>
      </c>
      <c r="AE2309" s="13">
        <f t="shared" si="3098"/>
        <v>1.7473461872058286E-2</v>
      </c>
      <c r="AF2309" s="13">
        <f t="shared" si="3099"/>
        <v>8.4383955002149905E-3</v>
      </c>
      <c r="AG2309" s="13">
        <f t="shared" si="3100"/>
        <v>2.7167491341794762E-3</v>
      </c>
      <c r="AH2309" s="13">
        <f t="shared" si="3101"/>
        <v>3.061864650373238E-3</v>
      </c>
      <c r="AI2309" s="13">
        <f t="shared" si="3102"/>
        <v>4.6107058613979448E-3</v>
      </c>
      <c r="AJ2309" s="13">
        <f t="shared" si="3103"/>
        <v>3.4715134350791709E-3</v>
      </c>
      <c r="AK2309" s="13">
        <f t="shared" si="3104"/>
        <v>1.7425250264943527E-3</v>
      </c>
      <c r="AL2309" s="13">
        <f t="shared" si="3105"/>
        <v>3.8163904196770558E-5</v>
      </c>
      <c r="AM2309" s="13">
        <f t="shared" si="3106"/>
        <v>5.4485314919735274E-3</v>
      </c>
      <c r="AN2309" s="13">
        <f t="shared" si="3107"/>
        <v>5.2624790623969535E-3</v>
      </c>
      <c r="AO2309" s="13">
        <f t="shared" si="3108"/>
        <v>2.5413899068917104E-3</v>
      </c>
      <c r="AP2309" s="13">
        <f t="shared" si="3109"/>
        <v>8.1820280040021916E-4</v>
      </c>
      <c r="AQ2309" s="13">
        <f t="shared" si="3110"/>
        <v>1.9756585385638926E-4</v>
      </c>
      <c r="AR2309" s="13">
        <f t="shared" si="3111"/>
        <v>5.9146207150382853E-4</v>
      </c>
      <c r="AS2309" s="13">
        <f t="shared" si="3112"/>
        <v>8.9065257654182949E-4</v>
      </c>
      <c r="AT2309" s="13">
        <f t="shared" si="3113"/>
        <v>6.7059415161117809E-4</v>
      </c>
      <c r="AU2309" s="13">
        <f t="shared" si="3114"/>
        <v>3.3660451375340186E-4</v>
      </c>
      <c r="AV2309" s="13">
        <f t="shared" si="3115"/>
        <v>1.267188936933112E-4</v>
      </c>
      <c r="AW2309" s="13">
        <f t="shared" si="3116"/>
        <v>1.5418518290990917E-6</v>
      </c>
      <c r="AX2309" s="13">
        <f t="shared" si="3117"/>
        <v>1.3674442948238151E-3</v>
      </c>
      <c r="AY2309" s="13">
        <f t="shared" si="3118"/>
        <v>1.32074981691956E-3</v>
      </c>
      <c r="AZ2309" s="13">
        <f t="shared" si="3119"/>
        <v>6.3782491378115008E-4</v>
      </c>
      <c r="BA2309" s="13">
        <f t="shared" si="3120"/>
        <v>2.0534831322244735E-4</v>
      </c>
      <c r="BB2309" s="13">
        <f t="shared" si="3121"/>
        <v>4.958405766873151E-5</v>
      </c>
      <c r="BC2309" s="13">
        <f t="shared" si="3122"/>
        <v>9.5781795771861736E-6</v>
      </c>
      <c r="BD2309" s="13">
        <f t="shared" si="3123"/>
        <v>9.521087691475738E-5</v>
      </c>
      <c r="BE2309" s="13">
        <f t="shared" si="3124"/>
        <v>1.4337320501943082E-4</v>
      </c>
      <c r="BF2309" s="13">
        <f t="shared" si="3125"/>
        <v>1.0794919962740966E-4</v>
      </c>
      <c r="BG2309" s="13">
        <f t="shared" si="3126"/>
        <v>5.4185065234093298E-5</v>
      </c>
      <c r="BH2309" s="13">
        <f t="shared" si="3127"/>
        <v>2.0398631749170382E-5</v>
      </c>
      <c r="BI2309" s="13">
        <f t="shared" si="3128"/>
        <v>6.1434518967997665E-6</v>
      </c>
      <c r="BJ2309" s="14">
        <f t="shared" si="3129"/>
        <v>0.49682748147900874</v>
      </c>
      <c r="BK2309" s="14">
        <f t="shared" si="3130"/>
        <v>0.26114175717544608</v>
      </c>
      <c r="BL2309" s="14">
        <f t="shared" si="3131"/>
        <v>0.22965553036013897</v>
      </c>
      <c r="BM2309" s="14">
        <f t="shared" si="3132"/>
        <v>0.44789369676430213</v>
      </c>
      <c r="BN2309" s="14">
        <f t="shared" si="3133"/>
        <v>0.55109232592612256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1.8147</v>
      </c>
      <c r="F2310" s="10">
        <f>VLOOKUP(B2310,home!$B$2:$E$405,3,FALSE)</f>
        <v>0.70850000000000002</v>
      </c>
      <c r="G2310" s="10">
        <f>VLOOKUP(C2310,away!$B$2:$E$405,4,FALSE)</f>
        <v>1.1021000000000001</v>
      </c>
      <c r="H2310" s="10">
        <f>VLOOKUP(A2310,away!$A$2:$E$405,3,FALSE)</f>
        <v>1.2371000000000001</v>
      </c>
      <c r="I2310" s="10">
        <f>VLOOKUP(C2310,away!$B$2:$E$405,3,FALSE)</f>
        <v>0.98160000000000003</v>
      </c>
      <c r="J2310" s="10">
        <f>VLOOKUP(B2310,home!$B$2:$E$405,4,FALSE)</f>
        <v>1.3280000000000001</v>
      </c>
      <c r="K2310" s="12">
        <f t="shared" si="3078"/>
        <v>1.4169864463950002</v>
      </c>
      <c r="L2310" s="12">
        <f t="shared" si="3079"/>
        <v>1.6126400140800001</v>
      </c>
      <c r="M2310" s="13">
        <f t="shared" si="3080"/>
        <v>4.8333689297786607E-2</v>
      </c>
      <c r="N2310" s="13">
        <f t="shared" si="3081"/>
        <v>6.8488182639230691E-2</v>
      </c>
      <c r="O2310" s="13">
        <f t="shared" si="3082"/>
        <v>7.7944841389720951E-2</v>
      </c>
      <c r="P2310" s="13">
        <f t="shared" si="3083"/>
        <v>0.11044678381564262</v>
      </c>
      <c r="Q2310" s="13">
        <f t="shared" si="3084"/>
        <v>4.8523413269007637E-2</v>
      </c>
      <c r="R2310" s="13">
        <f t="shared" si="3085"/>
        <v>6.2848485058091486E-2</v>
      </c>
      <c r="S2310" s="13">
        <f t="shared" si="3086"/>
        <v>6.3095183879217739E-2</v>
      </c>
      <c r="T2310" s="13">
        <f t="shared" si="3087"/>
        <v>7.8250797857342139E-2</v>
      </c>
      <c r="U2310" s="13">
        <f t="shared" si="3088"/>
        <v>8.9055451503774322E-2</v>
      </c>
      <c r="V2310" s="13">
        <f t="shared" si="3089"/>
        <v>1.6019790371110086E-2</v>
      </c>
      <c r="W2310" s="13">
        <f t="shared" si="3090"/>
        <v>2.291900631166903E-2</v>
      </c>
      <c r="X2310" s="13">
        <f t="shared" si="3091"/>
        <v>3.6960106661149558E-2</v>
      </c>
      <c r="Y2310" s="13">
        <f t="shared" si="3092"/>
        <v>2.9801673463217267E-2</v>
      </c>
      <c r="Z2310" s="13">
        <f t="shared" si="3093"/>
        <v>3.3783993942995777E-2</v>
      </c>
      <c r="AA2310" s="13">
        <f t="shared" si="3094"/>
        <v>4.7871461522315799E-2</v>
      </c>
      <c r="AB2310" s="13">
        <f t="shared" si="3095"/>
        <v>3.391660607312063E-2</v>
      </c>
      <c r="AC2310" s="13">
        <f t="shared" si="3096"/>
        <v>2.2879154653767234E-3</v>
      </c>
      <c r="AD2310" s="13">
        <f t="shared" si="3097"/>
        <v>8.1189803271191265E-3</v>
      </c>
      <c r="AE2310" s="13">
        <f t="shared" si="3098"/>
        <v>1.3092992549040632E-2</v>
      </c>
      <c r="AF2310" s="13">
        <f t="shared" si="3099"/>
        <v>1.0557141844317112E-2</v>
      </c>
      <c r="AG2310" s="13">
        <f t="shared" si="3100"/>
        <v>5.6749564574880345E-3</v>
      </c>
      <c r="AH2310" s="13">
        <f t="shared" si="3101"/>
        <v>1.3620355116977841E-2</v>
      </c>
      <c r="AI2310" s="13">
        <f t="shared" si="3102"/>
        <v>1.9299858595844387E-2</v>
      </c>
      <c r="AJ2310" s="13">
        <f t="shared" si="3103"/>
        <v>1.3673819023825771E-2</v>
      </c>
      <c r="AK2310" s="13">
        <f t="shared" si="3104"/>
        <v>6.4585387424064061E-3</v>
      </c>
      <c r="AL2310" s="13">
        <f t="shared" si="3105"/>
        <v>2.0912362243740386E-4</v>
      </c>
      <c r="AM2310" s="13">
        <f t="shared" si="3106"/>
        <v>2.3008970164150851E-3</v>
      </c>
      <c r="AN2310" s="13">
        <f t="shared" si="3107"/>
        <v>3.7105185969482537E-3</v>
      </c>
      <c r="AO2310" s="13">
        <f t="shared" si="3108"/>
        <v>2.9918653812133671E-3</v>
      </c>
      <c r="AP2310" s="13">
        <f t="shared" si="3109"/>
        <v>1.608267276828463E-3</v>
      </c>
      <c r="AQ2310" s="13">
        <f t="shared" si="3110"/>
        <v>6.4838904098726423E-4</v>
      </c>
      <c r="AR2310" s="13">
        <f t="shared" si="3111"/>
        <v>4.3929459335235481E-3</v>
      </c>
      <c r="AS2310" s="13">
        <f t="shared" si="3112"/>
        <v>6.2247448475488999E-3</v>
      </c>
      <c r="AT2310" s="13">
        <f t="shared" si="3113"/>
        <v>4.4101895406219518E-3</v>
      </c>
      <c r="AU2310" s="13">
        <f t="shared" si="3114"/>
        <v>2.083059601698098E-3</v>
      </c>
      <c r="AV2310" s="13">
        <f t="shared" si="3115"/>
        <v>7.3791680565979379E-4</v>
      </c>
      <c r="AW2310" s="13">
        <f t="shared" si="3116"/>
        <v>1.3274058284335403E-5</v>
      </c>
      <c r="AX2310" s="13">
        <f t="shared" si="3117"/>
        <v>5.4338998113514538E-4</v>
      </c>
      <c r="AY2310" s="13">
        <f t="shared" si="3118"/>
        <v>8.7629242682871178E-4</v>
      </c>
      <c r="AZ2310" s="13">
        <f t="shared" si="3119"/>
        <v>7.0657211576962569E-4</v>
      </c>
      <c r="BA2310" s="13">
        <f t="shared" si="3120"/>
        <v>3.7981548890775487E-4</v>
      </c>
      <c r="BB2310" s="13">
        <f t="shared" si="3121"/>
        <v>1.5312641384500103E-4</v>
      </c>
      <c r="BC2310" s="13">
        <f t="shared" si="3122"/>
        <v>4.9387556435804463E-5</v>
      </c>
      <c r="BD2310" s="13">
        <f t="shared" si="3123"/>
        <v>1.1807067320150145E-3</v>
      </c>
      <c r="BE2310" s="13">
        <f t="shared" si="3124"/>
        <v>1.673045436432609E-3</v>
      </c>
      <c r="BF2310" s="13">
        <f t="shared" si="3125"/>
        <v>1.1853413538140077E-3</v>
      </c>
      <c r="BG2310" s="13">
        <f t="shared" si="3126"/>
        <v>5.5987087756864944E-4</v>
      </c>
      <c r="BH2310" s="13">
        <f t="shared" si="3127"/>
        <v>1.9833236131151287E-4</v>
      </c>
      <c r="BI2310" s="13">
        <f t="shared" si="3128"/>
        <v>5.6206853571985869E-5</v>
      </c>
      <c r="BJ2310" s="14">
        <f t="shared" si="3129"/>
        <v>0.33635577267489564</v>
      </c>
      <c r="BK2310" s="14">
        <f t="shared" si="3130"/>
        <v>0.24126877887839987</v>
      </c>
      <c r="BL2310" s="14">
        <f t="shared" si="3131"/>
        <v>0.38739177736984365</v>
      </c>
      <c r="BM2310" s="14">
        <f t="shared" si="3132"/>
        <v>0.58135190902811085</v>
      </c>
      <c r="BN2310" s="14">
        <f t="shared" si="3133"/>
        <v>0.41658539546947992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1.8147</v>
      </c>
      <c r="F2311" s="10">
        <f>VLOOKUP(B2311,home!$B$2:$E$405,3,FALSE)</f>
        <v>1.1415</v>
      </c>
      <c r="G2311" s="10">
        <f>VLOOKUP(C2311,away!$B$2:$E$405,4,FALSE)</f>
        <v>0.8266</v>
      </c>
      <c r="H2311" s="10">
        <f>VLOOKUP(A2311,away!$A$2:$E$405,3,FALSE)</f>
        <v>1.2371000000000001</v>
      </c>
      <c r="I2311" s="10">
        <f>VLOOKUP(C2311,away!$B$2:$E$405,3,FALSE)</f>
        <v>1.2703</v>
      </c>
      <c r="J2311" s="10">
        <f>VLOOKUP(B2311,home!$B$2:$E$405,4,FALSE)</f>
        <v>0.86609999999999998</v>
      </c>
      <c r="K2311" s="12">
        <f t="shared" si="3078"/>
        <v>1.71228540933</v>
      </c>
      <c r="L2311" s="12">
        <f t="shared" si="3079"/>
        <v>1.361065869393</v>
      </c>
      <c r="M2311" s="13">
        <f t="shared" si="3080"/>
        <v>4.6265845017499418E-2</v>
      </c>
      <c r="N2311" s="13">
        <f t="shared" si="3081"/>
        <v>7.9220331373787339E-2</v>
      </c>
      <c r="O2311" s="13">
        <f t="shared" si="3082"/>
        <v>6.2970862571944647E-2</v>
      </c>
      <c r="P2311" s="13">
        <f t="shared" si="3083"/>
        <v>0.10782408919486541</v>
      </c>
      <c r="Q2311" s="13">
        <f t="shared" si="3084"/>
        <v>6.7823908766811866E-2</v>
      </c>
      <c r="R2311" s="13">
        <f t="shared" si="3085"/>
        <v>4.2853745906455486E-2</v>
      </c>
      <c r="S2311" s="13">
        <f t="shared" si="3086"/>
        <v>6.2821905696874819E-2</v>
      </c>
      <c r="T2311" s="13">
        <f t="shared" si="3087"/>
        <v>9.2312807351332307E-2</v>
      </c>
      <c r="U2311" s="13">
        <f t="shared" si="3088"/>
        <v>7.3377843850758948E-2</v>
      </c>
      <c r="V2311" s="13">
        <f t="shared" si="3089"/>
        <v>1.6267615417159459E-2</v>
      </c>
      <c r="W2311" s="13">
        <f t="shared" si="3090"/>
        <v>3.871129646171366E-2</v>
      </c>
      <c r="X2311" s="13">
        <f t="shared" si="3091"/>
        <v>5.2688624373992465E-2</v>
      </c>
      <c r="Y2311" s="13">
        <f t="shared" si="3092"/>
        <v>3.5856344170354638E-2</v>
      </c>
      <c r="Z2311" s="13">
        <f t="shared" si="3093"/>
        <v>1.9442256976305524E-2</v>
      </c>
      <c r="AA2311" s="13">
        <f t="shared" si="3094"/>
        <v>3.3290692944972354E-2</v>
      </c>
      <c r="AB2311" s="13">
        <f t="shared" si="3095"/>
        <v>2.8501583898080673E-2</v>
      </c>
      <c r="AC2311" s="13">
        <f t="shared" si="3096"/>
        <v>2.3695136431963588E-3</v>
      </c>
      <c r="AD2311" s="13">
        <f t="shared" si="3097"/>
        <v>1.6571197026910102E-2</v>
      </c>
      <c r="AE2311" s="13">
        <f t="shared" si="3098"/>
        <v>2.2554490688314093E-2</v>
      </c>
      <c r="AF2311" s="13">
        <f t="shared" si="3099"/>
        <v>1.5349073738703273E-2</v>
      </c>
      <c r="AG2311" s="13">
        <f t="shared" si="3100"/>
        <v>6.9637001308484811E-3</v>
      </c>
      <c r="AH2311" s="13">
        <f t="shared" si="3101"/>
        <v>6.6155480986043484E-3</v>
      </c>
      <c r="AI2311" s="13">
        <f t="shared" si="3102"/>
        <v>1.1327706483961052E-2</v>
      </c>
      <c r="AJ2311" s="13">
        <f t="shared" si="3103"/>
        <v>9.6981332668296741E-3</v>
      </c>
      <c r="AK2311" s="13">
        <f t="shared" si="3104"/>
        <v>5.5353240301767772E-3</v>
      </c>
      <c r="AL2311" s="13">
        <f t="shared" si="3105"/>
        <v>2.2088921130982789E-4</v>
      </c>
      <c r="AM2311" s="13">
        <f t="shared" si="3106"/>
        <v>5.6749237768621607E-3</v>
      </c>
      <c r="AN2311" s="13">
        <f t="shared" si="3107"/>
        <v>7.7239450640939041E-3</v>
      </c>
      <c r="AO2311" s="13">
        <f t="shared" si="3108"/>
        <v>5.2563990019023708E-3</v>
      </c>
      <c r="AP2311" s="13">
        <f t="shared" si="3109"/>
        <v>2.3847684258002499E-3</v>
      </c>
      <c r="AQ2311" s="13">
        <f t="shared" si="3110"/>
        <v>8.1145672769069829E-4</v>
      </c>
      <c r="AR2311" s="13">
        <f t="shared" si="3111"/>
        <v>1.8008393448676278E-3</v>
      </c>
      <c r="AS2311" s="13">
        <f t="shared" si="3112"/>
        <v>3.0835509347642352E-3</v>
      </c>
      <c r="AT2311" s="13">
        <f t="shared" si="3113"/>
        <v>2.6399596372613421E-3</v>
      </c>
      <c r="AU2311" s="13">
        <f t="shared" si="3114"/>
        <v>1.5067881227009046E-3</v>
      </c>
      <c r="AV2311" s="13">
        <f t="shared" si="3115"/>
        <v>6.4501282936312563E-4</v>
      </c>
      <c r="AW2311" s="13">
        <f t="shared" si="3116"/>
        <v>1.4299712415309238E-5</v>
      </c>
      <c r="AX2311" s="13">
        <f t="shared" si="3117"/>
        <v>1.6195148636968305E-3</v>
      </c>
      <c r="AY2311" s="13">
        <f t="shared" si="3118"/>
        <v>2.2042664059524122E-3</v>
      </c>
      <c r="AZ2311" s="13">
        <f t="shared" si="3119"/>
        <v>1.500075886095702E-3</v>
      </c>
      <c r="BA2311" s="13">
        <f t="shared" si="3120"/>
        <v>6.8056736335477409E-4</v>
      </c>
      <c r="BB2311" s="13">
        <f t="shared" si="3121"/>
        <v>2.3157425252124181E-4</v>
      </c>
      <c r="BC2311" s="13">
        <f t="shared" si="3122"/>
        <v>6.3037562267371646E-5</v>
      </c>
      <c r="BD2311" s="13">
        <f t="shared" si="3123"/>
        <v>4.085101614265625E-4</v>
      </c>
      <c r="BE2311" s="13">
        <f t="shared" si="3124"/>
        <v>6.9948598897374601E-4</v>
      </c>
      <c r="BF2311" s="13">
        <f t="shared" si="3125"/>
        <v>5.988598264752554E-4</v>
      </c>
      <c r="BG2311" s="13">
        <f t="shared" si="3126"/>
        <v>3.4180631436915836E-4</v>
      </c>
      <c r="BH2311" s="13">
        <f t="shared" si="3127"/>
        <v>1.4631749122779333E-4</v>
      </c>
      <c r="BI2311" s="13">
        <f t="shared" si="3128"/>
        <v>5.0107461071824099E-5</v>
      </c>
      <c r="BJ2311" s="14">
        <f t="shared" si="3129"/>
        <v>0.45620230341300594</v>
      </c>
      <c r="BK2311" s="14">
        <f t="shared" si="3130"/>
        <v>0.23797412458685771</v>
      </c>
      <c r="BL2311" s="14">
        <f t="shared" si="3131"/>
        <v>0.28609267916428543</v>
      </c>
      <c r="BM2311" s="14">
        <f t="shared" si="3132"/>
        <v>0.59056261461555337</v>
      </c>
      <c r="BN2311" s="14">
        <f t="shared" si="3133"/>
        <v>0.40695878283136416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1.8147</v>
      </c>
      <c r="F2312" s="10">
        <f>VLOOKUP(B2312,home!$B$2:$E$405,3,FALSE)</f>
        <v>0.98399999999999999</v>
      </c>
      <c r="G2312" s="10">
        <f>VLOOKUP(C2312,away!$B$2:$E$405,4,FALSE)</f>
        <v>0.8266</v>
      </c>
      <c r="H2312" s="10">
        <f>VLOOKUP(A2312,away!$A$2:$E$405,3,FALSE)</f>
        <v>1.2371000000000001</v>
      </c>
      <c r="I2312" s="10">
        <f>VLOOKUP(C2312,away!$B$2:$E$405,3,FALSE)</f>
        <v>1.0392999999999999</v>
      </c>
      <c r="J2312" s="10">
        <f>VLOOKUP(B2312,home!$B$2:$E$405,4,FALSE)</f>
        <v>0.86609999999999998</v>
      </c>
      <c r="K2312" s="12">
        <f t="shared" si="3078"/>
        <v>1.47603052368</v>
      </c>
      <c r="L2312" s="12">
        <f t="shared" si="3079"/>
        <v>1.1135603857829999</v>
      </c>
      <c r="M2312" s="13">
        <f t="shared" si="3080"/>
        <v>7.5050736352159281E-2</v>
      </c>
      <c r="N2312" s="13">
        <f t="shared" si="3081"/>
        <v>0.11077717768044727</v>
      </c>
      <c r="O2312" s="13">
        <f t="shared" si="3082"/>
        <v>8.3573526925608696E-2</v>
      </c>
      <c r="P2312" s="13">
        <f t="shared" si="3083"/>
        <v>0.1233570767137908</v>
      </c>
      <c r="Q2312" s="13">
        <f t="shared" si="3084"/>
        <v>8.1755247791731517E-2</v>
      </c>
      <c r="R2312" s="13">
        <f t="shared" si="3085"/>
        <v>4.653208444226338E-2</v>
      </c>
      <c r="S2312" s="13">
        <f t="shared" si="3086"/>
        <v>5.0688937627373004E-2</v>
      </c>
      <c r="T2312" s="13">
        <f t="shared" si="3087"/>
        <v>9.1039405270745291E-2</v>
      </c>
      <c r="U2312" s="13">
        <f t="shared" si="3088"/>
        <v>6.8682776967236001E-2</v>
      </c>
      <c r="V2312" s="13">
        <f t="shared" si="3089"/>
        <v>9.2572030770406953E-3</v>
      </c>
      <c r="W2312" s="13">
        <f t="shared" si="3090"/>
        <v>4.0224413737205887E-2</v>
      </c>
      <c r="X2312" s="13">
        <f t="shared" si="3091"/>
        <v>4.4792313679097986E-2</v>
      </c>
      <c r="Y2312" s="13">
        <f t="shared" si="3092"/>
        <v>2.493947305030475E-2</v>
      </c>
      <c r="Z2312" s="13">
        <f t="shared" si="3093"/>
        <v>1.7272095300937977E-2</v>
      </c>
      <c r="AA2312" s="13">
        <f t="shared" si="3094"/>
        <v>2.5494139872094354E-2</v>
      </c>
      <c r="AB2312" s="13">
        <f t="shared" si="3095"/>
        <v>1.88150643130893E-2</v>
      </c>
      <c r="AC2312" s="13">
        <f t="shared" si="3096"/>
        <v>9.5097460534175908E-4</v>
      </c>
      <c r="AD2312" s="13">
        <f t="shared" si="3097"/>
        <v>1.4843115618312242E-2</v>
      </c>
      <c r="AE2312" s="13">
        <f t="shared" si="3098"/>
        <v>1.6528705554149453E-2</v>
      </c>
      <c r="AF2312" s="13">
        <f t="shared" si="3099"/>
        <v>9.2028558666861389E-3</v>
      </c>
      <c r="AG2312" s="13">
        <f t="shared" si="3100"/>
        <v>3.4159785764041203E-3</v>
      </c>
      <c r="AH2312" s="13">
        <f t="shared" si="3101"/>
        <v>4.8083802766483111E-3</v>
      </c>
      <c r="AI2312" s="13">
        <f t="shared" si="3102"/>
        <v>7.0973160577937899E-3</v>
      </c>
      <c r="AJ2312" s="13">
        <f t="shared" si="3103"/>
        <v>5.2379275687539214E-3</v>
      </c>
      <c r="AK2312" s="13">
        <f t="shared" si="3104"/>
        <v>2.5771136574352536E-3</v>
      </c>
      <c r="AL2312" s="13">
        <f t="shared" si="3105"/>
        <v>6.2522742904779058E-5</v>
      </c>
      <c r="AM2312" s="13">
        <f t="shared" si="3106"/>
        <v>4.3817783438280383E-3</v>
      </c>
      <c r="AN2312" s="13">
        <f t="shared" si="3107"/>
        <v>4.8793747829687451E-3</v>
      </c>
      <c r="AO2312" s="13">
        <f t="shared" si="3108"/>
        <v>2.7167392328512588E-3</v>
      </c>
      <c r="AP2312" s="13">
        <f t="shared" si="3109"/>
        <v>1.0084177294018863E-3</v>
      </c>
      <c r="AQ2312" s="13">
        <f t="shared" si="3110"/>
        <v>2.8073350894579542E-4</v>
      </c>
      <c r="AR2312" s="13">
        <f t="shared" si="3111"/>
        <v>1.0708843591711724E-3</v>
      </c>
      <c r="AS2312" s="13">
        <f t="shared" si="3112"/>
        <v>1.580658001468147E-3</v>
      </c>
      <c r="AT2312" s="13">
        <f t="shared" si="3113"/>
        <v>1.1665497288330057E-3</v>
      </c>
      <c r="AU2312" s="13">
        <f t="shared" si="3114"/>
        <v>5.7395433571604795E-4</v>
      </c>
      <c r="AV2312" s="13">
        <f t="shared" si="3115"/>
        <v>2.1179352967884112E-4</v>
      </c>
      <c r="AW2312" s="13">
        <f t="shared" si="3116"/>
        <v>2.8545958699013493E-6</v>
      </c>
      <c r="AX2312" s="13">
        <f t="shared" si="3117"/>
        <v>1.0779397639150302E-3</v>
      </c>
      <c r="AY2312" s="13">
        <f t="shared" si="3118"/>
        <v>1.200351019356057E-3</v>
      </c>
      <c r="AZ2312" s="13">
        <f t="shared" si="3119"/>
        <v>6.6833167209457399E-4</v>
      </c>
      <c r="BA2312" s="13">
        <f t="shared" si="3120"/>
        <v>2.4807589153621042E-4</v>
      </c>
      <c r="BB2312" s="13">
        <f t="shared" si="3121"/>
        <v>6.9061871370631054E-5</v>
      </c>
      <c r="BC2312" s="13">
        <f t="shared" si="3122"/>
        <v>1.5380912825275171E-5</v>
      </c>
      <c r="BD2312" s="13">
        <f t="shared" si="3123"/>
        <v>1.9874906668793842E-4</v>
      </c>
      <c r="BE2312" s="13">
        <f t="shared" si="3124"/>
        <v>2.9335968898430898E-4</v>
      </c>
      <c r="BF2312" s="13">
        <f t="shared" si="3125"/>
        <v>2.165039276790558E-4</v>
      </c>
      <c r="BG2312" s="13">
        <f t="shared" si="3126"/>
        <v>1.0652213525029788E-4</v>
      </c>
      <c r="BH2312" s="13">
        <f t="shared" si="3127"/>
        <v>3.930748076925223E-5</v>
      </c>
      <c r="BI2312" s="13">
        <f t="shared" si="3128"/>
        <v>1.1603808284876173E-5</v>
      </c>
      <c r="BJ2312" s="14">
        <f t="shared" si="3129"/>
        <v>0.45406487155417807</v>
      </c>
      <c r="BK2312" s="14">
        <f t="shared" si="3130"/>
        <v>0.26056780213796638</v>
      </c>
      <c r="BL2312" s="14">
        <f t="shared" si="3131"/>
        <v>0.268288216143446</v>
      </c>
      <c r="BM2312" s="14">
        <f t="shared" si="3132"/>
        <v>0.47794963880704144</v>
      </c>
      <c r="BN2312" s="14">
        <f t="shared" si="3133"/>
        <v>0.521045849906001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1.8147</v>
      </c>
      <c r="F2313" s="10">
        <f>VLOOKUP(B2313,home!$B$2:$E$405,3,FALSE)</f>
        <v>0.8266</v>
      </c>
      <c r="G2313" s="10">
        <f>VLOOKUP(C2313,away!$B$2:$E$405,4,FALSE)</f>
        <v>1.2596000000000001</v>
      </c>
      <c r="H2313" s="10">
        <f>VLOOKUP(A2313,away!$A$2:$E$405,3,FALSE)</f>
        <v>1.2371000000000001</v>
      </c>
      <c r="I2313" s="10">
        <f>VLOOKUP(C2313,away!$B$2:$E$405,3,FALSE)</f>
        <v>0.98160000000000003</v>
      </c>
      <c r="J2313" s="10">
        <f>VLOOKUP(B2313,home!$B$2:$E$405,4,FALSE)</f>
        <v>0.75060000000000004</v>
      </c>
      <c r="K2313" s="12">
        <f t="shared" si="3078"/>
        <v>1.8894390727920001</v>
      </c>
      <c r="L2313" s="12">
        <f t="shared" si="3079"/>
        <v>0.91148162241600006</v>
      </c>
      <c r="M2313" s="13">
        <f t="shared" si="3080"/>
        <v>6.0754100857779436E-2</v>
      </c>
      <c r="N2313" s="13">
        <f t="shared" si="3081"/>
        <v>0.1147911719930344</v>
      </c>
      <c r="O2313" s="13">
        <f t="shared" si="3082"/>
        <v>5.53762464182741E-2</v>
      </c>
      <c r="P2313" s="13">
        <f t="shared" si="3083"/>
        <v>0.1046300436872451</v>
      </c>
      <c r="Q2313" s="13">
        <f t="shared" si="3084"/>
        <v>0.10844546278761302</v>
      </c>
      <c r="R2313" s="13">
        <f t="shared" si="3085"/>
        <v>2.5237215464318345E-2</v>
      </c>
      <c r="S2313" s="13">
        <f t="shared" si="3086"/>
        <v>4.5048177355228806E-2</v>
      </c>
      <c r="T2313" s="13">
        <f t="shared" si="3087"/>
        <v>9.8846046365307472E-2</v>
      </c>
      <c r="U2313" s="13">
        <f t="shared" si="3088"/>
        <v>4.7684180986753567E-2</v>
      </c>
      <c r="V2313" s="13">
        <f t="shared" si="3089"/>
        <v>8.6201639032693778E-3</v>
      </c>
      <c r="W2313" s="13">
        <f t="shared" si="3090"/>
        <v>6.8300364885975615E-2</v>
      </c>
      <c r="X2313" s="13">
        <f t="shared" si="3091"/>
        <v>6.2254527397873849E-2</v>
      </c>
      <c r="Y2313" s="13">
        <f t="shared" si="3092"/>
        <v>2.8371928817677691E-2</v>
      </c>
      <c r="Z2313" s="13">
        <f t="shared" si="3093"/>
        <v>7.667752698893018E-3</v>
      </c>
      <c r="AA2313" s="13">
        <f t="shared" si="3094"/>
        <v>1.4487751549794778E-2</v>
      </c>
      <c r="AB2313" s="13">
        <f t="shared" si="3095"/>
        <v>1.368686192754256E-2</v>
      </c>
      <c r="AC2313" s="13">
        <f t="shared" si="3096"/>
        <v>9.2784696120928422E-4</v>
      </c>
      <c r="AD2313" s="13">
        <f t="shared" si="3097"/>
        <v>3.226234452537826E-2</v>
      </c>
      <c r="AE2313" s="13">
        <f t="shared" si="3098"/>
        <v>2.9406534130935733E-2</v>
      </c>
      <c r="AF2313" s="13">
        <f t="shared" si="3099"/>
        <v>1.340175771964839E-2</v>
      </c>
      <c r="AG2313" s="13">
        <f t="shared" si="3100"/>
        <v>4.0718186231770903E-3</v>
      </c>
      <c r="AH2313" s="13">
        <f t="shared" si="3101"/>
        <v>1.7472539175679173E-3</v>
      </c>
      <c r="AI2313" s="13">
        <f t="shared" si="3102"/>
        <v>3.3013298219417148E-3</v>
      </c>
      <c r="AJ2313" s="13">
        <f t="shared" si="3103"/>
        <v>3.1188307788750677E-3</v>
      </c>
      <c r="AK2313" s="13">
        <f t="shared" si="3104"/>
        <v>1.9642802450109526E-3</v>
      </c>
      <c r="AL2313" s="13">
        <f t="shared" si="3105"/>
        <v>6.3917112896568604E-5</v>
      </c>
      <c r="AM2313" s="13">
        <f t="shared" si="3106"/>
        <v>1.2191546865225352E-2</v>
      </c>
      <c r="AN2313" s="13">
        <f t="shared" si="3107"/>
        <v>1.1112370916476304E-2</v>
      </c>
      <c r="AO2313" s="13">
        <f t="shared" si="3108"/>
        <v>5.0643609359190978E-3</v>
      </c>
      <c r="AP2313" s="13">
        <f t="shared" si="3109"/>
        <v>1.5386906407905841E-3</v>
      </c>
      <c r="AQ2313" s="13">
        <f t="shared" si="3110"/>
        <v>3.5062206041602898E-4</v>
      </c>
      <c r="AR2313" s="13">
        <f t="shared" si="3111"/>
        <v>3.1851796711150355E-4</v>
      </c>
      <c r="AS2313" s="13">
        <f t="shared" si="3112"/>
        <v>6.0182029244675191E-4</v>
      </c>
      <c r="AT2313" s="13">
        <f t="shared" si="3113"/>
        <v>5.685513876740009E-4</v>
      </c>
      <c r="AU2313" s="13">
        <f t="shared" si="3114"/>
        <v>3.5808106892045631E-4</v>
      </c>
      <c r="AV2313" s="13">
        <f t="shared" si="3115"/>
        <v>1.691430907113588E-4</v>
      </c>
      <c r="AW2313" s="13">
        <f t="shared" si="3116"/>
        <v>3.0577041166807647E-6</v>
      </c>
      <c r="AX2313" s="13">
        <f t="shared" si="3117"/>
        <v>3.839197500821929E-3</v>
      </c>
      <c r="AY2313" s="13">
        <f t="shared" si="3118"/>
        <v>3.4993579668246245E-3</v>
      </c>
      <c r="AZ2313" s="13">
        <f t="shared" si="3119"/>
        <v>1.5948002385078319E-3</v>
      </c>
      <c r="BA2313" s="13">
        <f t="shared" si="3120"/>
        <v>4.8454370294151428E-4</v>
      </c>
      <c r="BB2313" s="13">
        <f t="shared" si="3121"/>
        <v>1.1041317012214692E-4</v>
      </c>
      <c r="BC2313" s="13">
        <f t="shared" si="3122"/>
        <v>2.0127915087805667E-5</v>
      </c>
      <c r="BD2313" s="13">
        <f t="shared" si="3123"/>
        <v>4.8387212238573216E-5</v>
      </c>
      <c r="BE2313" s="13">
        <f t="shared" si="3124"/>
        <v>9.1424689427039476E-5</v>
      </c>
      <c r="BF2313" s="13">
        <f t="shared" si="3125"/>
        <v>8.637069021066106E-5</v>
      </c>
      <c r="BG2313" s="13">
        <f t="shared" si="3126"/>
        <v>5.4397385609345488E-5</v>
      </c>
      <c r="BH2313" s="13">
        <f t="shared" si="3127"/>
        <v>2.5695136457007654E-5</v>
      </c>
      <c r="BI2313" s="13">
        <f t="shared" si="3128"/>
        <v>9.7098789605184942E-6</v>
      </c>
      <c r="BJ2313" s="14">
        <f t="shared" si="3129"/>
        <v>0.59995798915975485</v>
      </c>
      <c r="BK2313" s="14">
        <f t="shared" si="3130"/>
        <v>0.22354360784445323</v>
      </c>
      <c r="BL2313" s="14">
        <f t="shared" si="3131"/>
        <v>0.16893604990984623</v>
      </c>
      <c r="BM2313" s="14">
        <f t="shared" si="3132"/>
        <v>0.5273748581419746</v>
      </c>
      <c r="BN2313" s="14">
        <f t="shared" si="3133"/>
        <v>0.4692342412082644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1.8147</v>
      </c>
      <c r="F2314" s="10">
        <f>VLOOKUP(B2314,home!$B$2:$E$405,3,FALSE)</f>
        <v>0.74790000000000001</v>
      </c>
      <c r="G2314" s="10">
        <f>VLOOKUP(C2314,away!$B$2:$E$405,4,FALSE)</f>
        <v>0.4723</v>
      </c>
      <c r="H2314" s="10">
        <f>VLOOKUP(A2314,away!$A$2:$E$405,3,FALSE)</f>
        <v>1.2371000000000001</v>
      </c>
      <c r="I2314" s="10">
        <f>VLOOKUP(C2314,away!$B$2:$E$405,3,FALSE)</f>
        <v>1.2703</v>
      </c>
      <c r="J2314" s="10">
        <f>VLOOKUP(B2314,home!$B$2:$E$405,4,FALSE)</f>
        <v>1.097</v>
      </c>
      <c r="K2314" s="12">
        <f t="shared" si="3078"/>
        <v>0.64101223359900006</v>
      </c>
      <c r="L2314" s="12">
        <f t="shared" si="3079"/>
        <v>1.72392247861</v>
      </c>
      <c r="M2314" s="13">
        <f t="shared" si="3080"/>
        <v>9.3955434310999855E-2</v>
      </c>
      <c r="N2314" s="13">
        <f t="shared" si="3081"/>
        <v>6.0226582806458137E-2</v>
      </c>
      <c r="O2314" s="13">
        <f t="shared" si="3082"/>
        <v>0.1619718851962979</v>
      </c>
      <c r="P2314" s="13">
        <f t="shared" si="3083"/>
        <v>0.10382595990991973</v>
      </c>
      <c r="Q2314" s="13">
        <f t="shared" si="3084"/>
        <v>1.9302988183401433E-2</v>
      </c>
      <c r="R2314" s="13">
        <f t="shared" si="3085"/>
        <v>0.13961348689636813</v>
      </c>
      <c r="S2314" s="13">
        <f t="shared" si="3086"/>
        <v>2.8683359377420833E-2</v>
      </c>
      <c r="T2314" s="13">
        <f t="shared" si="3087"/>
        <v>3.3276855233708942E-2</v>
      </c>
      <c r="U2314" s="13">
        <f t="shared" si="3088"/>
        <v>8.9493953075985663E-2</v>
      </c>
      <c r="V2314" s="13">
        <f t="shared" si="3089"/>
        <v>3.5218556810009019E-3</v>
      </c>
      <c r="W2314" s="13">
        <f t="shared" si="3090"/>
        <v>4.1244838568590871E-3</v>
      </c>
      <c r="X2314" s="13">
        <f t="shared" si="3091"/>
        <v>7.1102904335034493E-3</v>
      </c>
      <c r="Y2314" s="13">
        <f t="shared" si="3092"/>
        <v>6.1287947538811189E-3</v>
      </c>
      <c r="Z2314" s="13">
        <f t="shared" si="3093"/>
        <v>8.0227609459257249E-2</v>
      </c>
      <c r="AA2314" s="13">
        <f t="shared" si="3094"/>
        <v>5.1426879135786752E-2</v>
      </c>
      <c r="AB2314" s="13">
        <f t="shared" si="3095"/>
        <v>1.6482629330928242E-2</v>
      </c>
      <c r="AC2314" s="13">
        <f t="shared" si="3096"/>
        <v>2.4324035207862421E-4</v>
      </c>
      <c r="AD2314" s="13">
        <f t="shared" si="3097"/>
        <v>6.6096115238206525E-4</v>
      </c>
      <c r="AE2314" s="13">
        <f t="shared" si="3098"/>
        <v>1.1394457880794118E-3</v>
      </c>
      <c r="AF2314" s="13">
        <f t="shared" si="3099"/>
        <v>9.8215810361379214E-4</v>
      </c>
      <c r="AG2314" s="13">
        <f t="shared" si="3100"/>
        <v>5.6438814412292874E-4</v>
      </c>
      <c r="AH2314" s="13">
        <f t="shared" si="3101"/>
        <v>3.4576544837989449E-2</v>
      </c>
      <c r="AI2314" s="13">
        <f t="shared" si="3102"/>
        <v>2.2163988236735592E-2</v>
      </c>
      <c r="AJ2314" s="13">
        <f t="shared" si="3103"/>
        <v>7.1036938025459224E-3</v>
      </c>
      <c r="AK2314" s="13">
        <f t="shared" si="3104"/>
        <v>1.5178515437244456E-3</v>
      </c>
      <c r="AL2314" s="13">
        <f t="shared" si="3105"/>
        <v>1.0751762568536529E-5</v>
      </c>
      <c r="AM2314" s="13">
        <f t="shared" si="3106"/>
        <v>8.4736836922119345E-5</v>
      </c>
      <c r="AN2314" s="13">
        <f t="shared" si="3107"/>
        <v>1.4607973793635134E-4</v>
      </c>
      <c r="AO2314" s="13">
        <f t="shared" si="3108"/>
        <v>1.2591507194896704E-4</v>
      </c>
      <c r="AP2314" s="13">
        <f t="shared" si="3109"/>
        <v>7.2355940976206589E-5</v>
      </c>
      <c r="AQ2314" s="13">
        <f t="shared" si="3110"/>
        <v>3.1184008277465225E-5</v>
      </c>
      <c r="AR2314" s="13">
        <f t="shared" si="3111"/>
        <v>1.1921456575775324E-2</v>
      </c>
      <c r="AS2314" s="13">
        <f t="shared" si="3112"/>
        <v>7.6417995073912266E-3</v>
      </c>
      <c r="AT2314" s="13">
        <f t="shared" si="3113"/>
        <v>2.4492434854742943E-3</v>
      </c>
      <c r="AU2314" s="13">
        <f t="shared" si="3114"/>
        <v>5.2333167908389256E-4</v>
      </c>
      <c r="AV2314" s="13">
        <f t="shared" si="3115"/>
        <v>8.3865502130670252E-5</v>
      </c>
      <c r="AW2314" s="13">
        <f t="shared" si="3116"/>
        <v>3.3003592417927314E-7</v>
      </c>
      <c r="AX2314" s="13">
        <f t="shared" si="3117"/>
        <v>9.0528915172603235E-6</v>
      </c>
      <c r="AY2314" s="13">
        <f t="shared" si="3118"/>
        <v>1.5606483183022862E-5</v>
      </c>
      <c r="AZ2314" s="13">
        <f t="shared" si="3119"/>
        <v>1.3452183585631027E-5</v>
      </c>
      <c r="BA2314" s="13">
        <f t="shared" si="3120"/>
        <v>7.7301738898859335E-6</v>
      </c>
      <c r="BB2314" s="13">
        <f t="shared" si="3121"/>
        <v>3.331555133084615E-6</v>
      </c>
      <c r="BC2314" s="13">
        <f t="shared" si="3122"/>
        <v>1.1486685565306204E-6</v>
      </c>
      <c r="BD2314" s="13">
        <f t="shared" si="3123"/>
        <v>3.4252778281253478E-3</v>
      </c>
      <c r="BE2314" s="13">
        <f t="shared" si="3124"/>
        <v>2.1956449913037609E-3</v>
      </c>
      <c r="BF2314" s="13">
        <f t="shared" si="3125"/>
        <v>7.0371765003304039E-4</v>
      </c>
      <c r="BG2314" s="13">
        <f t="shared" si="3126"/>
        <v>1.5036387422357294E-4</v>
      </c>
      <c r="BH2314" s="13">
        <f t="shared" si="3127"/>
        <v>2.4096270717162891E-5</v>
      </c>
      <c r="BI2314" s="13">
        <f t="shared" si="3128"/>
        <v>3.0892008627629534E-6</v>
      </c>
      <c r="BJ2314" s="14">
        <f t="shared" si="3129"/>
        <v>0.1340275420079369</v>
      </c>
      <c r="BK2314" s="14">
        <f t="shared" si="3130"/>
        <v>0.23025620787717152</v>
      </c>
      <c r="BL2314" s="14">
        <f t="shared" si="3131"/>
        <v>0.55347279862148324</v>
      </c>
      <c r="BM2314" s="14">
        <f t="shared" si="3132"/>
        <v>0.41907254421514495</v>
      </c>
      <c r="BN2314" s="14">
        <f t="shared" si="3133"/>
        <v>0.57889633730344514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1.8147</v>
      </c>
      <c r="F2315" s="10">
        <f>VLOOKUP(B2315,home!$B$2:$E$405,3,FALSE)</f>
        <v>1.0627</v>
      </c>
      <c r="G2315" s="10">
        <f>VLOOKUP(C2315,away!$B$2:$E$405,4,FALSE)</f>
        <v>1.2596000000000001</v>
      </c>
      <c r="H2315" s="10">
        <f>VLOOKUP(A2315,away!$A$2:$E$405,3,FALSE)</f>
        <v>1.2371000000000001</v>
      </c>
      <c r="I2315" s="10">
        <f>VLOOKUP(C2315,away!$B$2:$E$405,3,FALSE)</f>
        <v>0.98160000000000003</v>
      </c>
      <c r="J2315" s="10">
        <f>VLOOKUP(B2315,home!$B$2:$E$405,4,FALSE)</f>
        <v>1.6167</v>
      </c>
      <c r="K2315" s="12">
        <f t="shared" si="3078"/>
        <v>2.4291155367239998</v>
      </c>
      <c r="L2315" s="12">
        <f t="shared" si="3079"/>
        <v>1.9632192099120001</v>
      </c>
      <c r="M2315" s="13">
        <f t="shared" si="3080"/>
        <v>1.2371810431770771E-2</v>
      </c>
      <c r="N2315" s="13">
        <f t="shared" si="3081"/>
        <v>3.0052556937218439E-2</v>
      </c>
      <c r="O2315" s="13">
        <f t="shared" si="3082"/>
        <v>2.4288575901042053E-2</v>
      </c>
      <c r="P2315" s="13">
        <f t="shared" si="3083"/>
        <v>5.8999757086121381E-2</v>
      </c>
      <c r="Q2315" s="13">
        <f t="shared" si="3084"/>
        <v>3.6500566487239969E-2</v>
      </c>
      <c r="R2315" s="13">
        <f t="shared" si="3085"/>
        <v>2.3841899395165716E-2</v>
      </c>
      <c r="S2315" s="13">
        <f t="shared" si="3086"/>
        <v>7.0340783093519738E-2</v>
      </c>
      <c r="T2315" s="13">
        <f t="shared" si="3087"/>
        <v>7.1658613300419685E-2</v>
      </c>
      <c r="U2315" s="13">
        <f t="shared" si="3088"/>
        <v>5.7914728245807581E-2</v>
      </c>
      <c r="V2315" s="13">
        <f t="shared" si="3089"/>
        <v>3.7271910639581476E-2</v>
      </c>
      <c r="W2315" s="13">
        <f t="shared" si="3090"/>
        <v>2.9554697717793989E-2</v>
      </c>
      <c r="X2315" s="13">
        <f t="shared" si="3091"/>
        <v>5.8022350302715506E-2</v>
      </c>
      <c r="Y2315" s="13">
        <f t="shared" si="3092"/>
        <v>5.6955296359267223E-2</v>
      </c>
      <c r="Z2315" s="13">
        <f t="shared" si="3093"/>
        <v>1.5602291631126211E-2</v>
      </c>
      <c r="AA2315" s="13">
        <f t="shared" si="3094"/>
        <v>3.7899769009667524E-2</v>
      </c>
      <c r="AB2315" s="13">
        <f t="shared" si="3095"/>
        <v>4.603145886981707E-2</v>
      </c>
      <c r="AC2315" s="13">
        <f t="shared" si="3096"/>
        <v>1.1109093966068909E-2</v>
      </c>
      <c r="AD2315" s="13">
        <f t="shared" si="3097"/>
        <v>1.7947943852368677E-2</v>
      </c>
      <c r="AE2315" s="13">
        <f t="shared" si="3098"/>
        <v>3.523574814939217E-2</v>
      </c>
      <c r="AF2315" s="13">
        <f t="shared" si="3099"/>
        <v>3.4587748821253962E-2</v>
      </c>
      <c r="AG2315" s="13">
        <f t="shared" si="3100"/>
        <v>2.2634444304498975E-2</v>
      </c>
      <c r="AH2315" s="13">
        <f t="shared" si="3101"/>
        <v>7.6576796622190519E-3</v>
      </c>
      <c r="AI2315" s="13">
        <f t="shared" si="3102"/>
        <v>1.8601388642751692E-2</v>
      </c>
      <c r="AJ2315" s="13">
        <f t="shared" si="3103"/>
        <v>2.2592461078374745E-2</v>
      </c>
      <c r="AK2315" s="13">
        <f t="shared" si="3104"/>
        <v>1.8293232739437452E-2</v>
      </c>
      <c r="AL2315" s="13">
        <f t="shared" si="3105"/>
        <v>2.1191202340501763E-3</v>
      </c>
      <c r="AM2315" s="13">
        <f t="shared" si="3106"/>
        <v>8.7195258528077503E-3</v>
      </c>
      <c r="AN2315" s="13">
        <f t="shared" si="3107"/>
        <v>1.711834065555649E-2</v>
      </c>
      <c r="AO2315" s="13">
        <f t="shared" si="3108"/>
        <v>1.6803527608403042E-2</v>
      </c>
      <c r="AP2315" s="13">
        <f t="shared" si="3109"/>
        <v>1.0996336065034503E-2</v>
      </c>
      <c r="AQ2315" s="13">
        <f t="shared" si="3110"/>
        <v>5.3970545503809657E-3</v>
      </c>
      <c r="AR2315" s="13">
        <f t="shared" si="3111"/>
        <v>3.0067407632441753E-3</v>
      </c>
      <c r="AS2315" s="13">
        <f t="shared" si="3112"/>
        <v>7.3037207028978039E-3</v>
      </c>
      <c r="AT2315" s="13">
        <f t="shared" si="3113"/>
        <v>8.8707907176508935E-3</v>
      </c>
      <c r="AU2315" s="13">
        <f t="shared" si="3114"/>
        <v>7.1827251850909435E-3</v>
      </c>
      <c r="AV2315" s="13">
        <f t="shared" si="3115"/>
        <v>4.3619173357807937E-3</v>
      </c>
      <c r="AW2315" s="13">
        <f t="shared" si="3116"/>
        <v>2.8071787277743441E-4</v>
      </c>
      <c r="AX2315" s="13">
        <f t="shared" si="3117"/>
        <v>3.5301226203203161E-3</v>
      </c>
      <c r="AY2315" s="13">
        <f t="shared" si="3118"/>
        <v>6.9304045415577303E-3</v>
      </c>
      <c r="AZ2315" s="13">
        <f t="shared" si="3119"/>
        <v>6.802951664223753E-3</v>
      </c>
      <c r="BA2315" s="13">
        <f t="shared" si="3120"/>
        <v>4.4518951304356276E-3</v>
      </c>
      <c r="BB2315" s="13">
        <f t="shared" si="3121"/>
        <v>2.1850115101462284E-3</v>
      </c>
      <c r="BC2315" s="13">
        <f t="shared" si="3122"/>
        <v>8.5793131411958064E-4</v>
      </c>
      <c r="BD2315" s="13">
        <f t="shared" si="3123"/>
        <v>9.8381520427107193E-4</v>
      </c>
      <c r="BE2315" s="13">
        <f t="shared" si="3124"/>
        <v>2.3898007979601564E-3</v>
      </c>
      <c r="BF2315" s="13">
        <f t="shared" si="3125"/>
        <v>2.9025511240002144E-3</v>
      </c>
      <c r="BG2315" s="13">
        <f t="shared" si="3126"/>
        <v>2.35021067714821E-3</v>
      </c>
      <c r="BH2315" s="13">
        <f t="shared" si="3127"/>
        <v>1.427233317608837E-3</v>
      </c>
      <c r="BI2315" s="13">
        <f t="shared" si="3128"/>
        <v>6.9338292526675306E-4</v>
      </c>
      <c r="BJ2315" s="14">
        <f t="shared" si="3129"/>
        <v>0.47694306774515466</v>
      </c>
      <c r="BK2315" s="14">
        <f t="shared" si="3130"/>
        <v>0.19914287999267016</v>
      </c>
      <c r="BL2315" s="14">
        <f t="shared" si="3131"/>
        <v>0.29859408229520279</v>
      </c>
      <c r="BM2315" s="14">
        <f t="shared" si="3132"/>
        <v>0.79757746875681512</v>
      </c>
      <c r="BN2315" s="14">
        <f t="shared" si="3133"/>
        <v>0.18605516623855831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1.8147</v>
      </c>
      <c r="F2316" s="10">
        <f>VLOOKUP(B2316,home!$B$2:$E$405,3,FALSE)</f>
        <v>1.2988999999999999</v>
      </c>
      <c r="G2316" s="10">
        <f>VLOOKUP(C2316,away!$B$2:$E$405,4,FALSE)</f>
        <v>1.1415</v>
      </c>
      <c r="H2316" s="10">
        <f>VLOOKUP(A2316,away!$A$2:$E$405,3,FALSE)</f>
        <v>1.2371000000000001</v>
      </c>
      <c r="I2316" s="10">
        <f>VLOOKUP(C2316,away!$B$2:$E$405,3,FALSE)</f>
        <v>0.46189999999999998</v>
      </c>
      <c r="J2316" s="10">
        <f>VLOOKUP(B2316,home!$B$2:$E$405,4,FALSE)</f>
        <v>0.98160000000000003</v>
      </c>
      <c r="K2316" s="12">
        <f t="shared" si="3078"/>
        <v>2.6906454369449997</v>
      </c>
      <c r="L2316" s="12">
        <f t="shared" si="3079"/>
        <v>0.56090242658400002</v>
      </c>
      <c r="M2316" s="13">
        <f t="shared" si="3080"/>
        <v>3.871423707480072E-2</v>
      </c>
      <c r="N2316" s="13">
        <f t="shared" si="3081"/>
        <v>0.10416628533011951</v>
      </c>
      <c r="O2316" s="13">
        <f t="shared" si="3082"/>
        <v>2.1714909518603984E-2</v>
      </c>
      <c r="P2316" s="13">
        <f t="shared" si="3083"/>
        <v>5.8427122209905355E-2</v>
      </c>
      <c r="Q2316" s="13">
        <f t="shared" si="3084"/>
        <v>0.14013727015349847</v>
      </c>
      <c r="R2316" s="13">
        <f t="shared" si="3085"/>
        <v>6.0899727210184853E-3</v>
      </c>
      <c r="S2316" s="13">
        <f t="shared" si="3086"/>
        <v>2.2044400637002522E-2</v>
      </c>
      <c r="T2316" s="13">
        <f t="shared" si="3087"/>
        <v>7.8603334883954851E-2</v>
      </c>
      <c r="U2316" s="13">
        <f t="shared" si="3088"/>
        <v>1.6385957312927912E-2</v>
      </c>
      <c r="V2316" s="13">
        <f t="shared" si="3089"/>
        <v>3.6965754644551138E-3</v>
      </c>
      <c r="W2316" s="13">
        <f t="shared" si="3090"/>
        <v>0.12568656882814647</v>
      </c>
      <c r="X2316" s="13">
        <f t="shared" si="3091"/>
        <v>7.0497901444724273E-2</v>
      </c>
      <c r="Y2316" s="13">
        <f t="shared" si="3092"/>
        <v>1.9771221994712759E-2</v>
      </c>
      <c r="Z2316" s="13">
        <f t="shared" si="3093"/>
        <v>1.1386268256832115E-3</v>
      </c>
      <c r="AA2316" s="13">
        <f t="shared" si="3094"/>
        <v>3.0636410729077026E-3</v>
      </c>
      <c r="AB2316" s="13">
        <f t="shared" si="3095"/>
        <v>4.1215859366281974E-3</v>
      </c>
      <c r="AC2316" s="13">
        <f t="shared" si="3096"/>
        <v>3.4867706743541758E-4</v>
      </c>
      <c r="AD2316" s="13">
        <f t="shared" si="3097"/>
        <v>8.4544498225681483E-2</v>
      </c>
      <c r="AE2316" s="13">
        <f t="shared" si="3098"/>
        <v>4.7421214209111426E-2</v>
      </c>
      <c r="AF2316" s="13">
        <f t="shared" si="3099"/>
        <v>1.3299337060725128E-2</v>
      </c>
      <c r="AG2316" s="13">
        <f t="shared" si="3100"/>
        <v>2.4865434764397491E-3</v>
      </c>
      <c r="AH2316" s="13">
        <f t="shared" si="3101"/>
        <v>1.596646373748376E-4</v>
      </c>
      <c r="AI2316" s="13">
        <f t="shared" si="3102"/>
        <v>4.2960092799408488E-4</v>
      </c>
      <c r="AJ2316" s="13">
        <f t="shared" si="3103"/>
        <v>5.7795188830731101E-4</v>
      </c>
      <c r="AK2316" s="13">
        <f t="shared" si="3104"/>
        <v>5.1835453701593742E-4</v>
      </c>
      <c r="AL2316" s="13">
        <f t="shared" si="3105"/>
        <v>2.104879152491516E-5</v>
      </c>
      <c r="AM2316" s="13">
        <f t="shared" si="3106"/>
        <v>4.5495853673946887E-2</v>
      </c>
      <c r="AN2316" s="13">
        <f t="shared" si="3107"/>
        <v>2.55187347252274E-2</v>
      </c>
      <c r="AO2316" s="13">
        <f t="shared" si="3108"/>
        <v>7.1567601153667152E-3</v>
      </c>
      <c r="AP2316" s="13">
        <f t="shared" si="3109"/>
        <v>1.3380813717295932E-3</v>
      </c>
      <c r="AQ2316" s="13">
        <f t="shared" si="3110"/>
        <v>1.87633272092494E-4</v>
      </c>
      <c r="AR2316" s="13">
        <f t="shared" si="3111"/>
        <v>1.7911256508640163E-5</v>
      </c>
      <c r="AS2316" s="13">
        <f t="shared" si="3112"/>
        <v>4.8192840594924087E-5</v>
      </c>
      <c r="AT2316" s="13">
        <f t="shared" si="3113"/>
        <v>6.4834923320075124E-5</v>
      </c>
      <c r="AU2316" s="13">
        <f t="shared" si="3114"/>
        <v>5.814926352861303E-5</v>
      </c>
      <c r="AV2316" s="13">
        <f t="shared" si="3115"/>
        <v>3.9114762643743742E-5</v>
      </c>
      <c r="AW2316" s="13">
        <f t="shared" si="3116"/>
        <v>8.8240600854471788E-7</v>
      </c>
      <c r="AX2316" s="13">
        <f t="shared" si="3117"/>
        <v>2.0402201847953771E-2</v>
      </c>
      <c r="AY2316" s="13">
        <f t="shared" si="3118"/>
        <v>1.1443644524173839E-2</v>
      </c>
      <c r="AZ2316" s="13">
        <f t="shared" si="3119"/>
        <v>3.2093839912869047E-3</v>
      </c>
      <c r="BA2316" s="13">
        <f t="shared" si="3120"/>
        <v>6.0005042285088937E-4</v>
      </c>
      <c r="BB2316" s="13">
        <f t="shared" si="3121"/>
        <v>8.4142434562454769E-5</v>
      </c>
      <c r="BC2316" s="13">
        <f t="shared" si="3122"/>
        <v>9.4391391449532624E-6</v>
      </c>
      <c r="BD2316" s="13">
        <f t="shared" si="3123"/>
        <v>1.6744112064774551E-6</v>
      </c>
      <c r="BE2316" s="13">
        <f t="shared" si="3124"/>
        <v>4.5052468722781371E-6</v>
      </c>
      <c r="BF2316" s="13">
        <f t="shared" si="3125"/>
        <v>6.0610109696029515E-6</v>
      </c>
      <c r="BG2316" s="13">
        <f t="shared" si="3126"/>
        <v>5.4360105028785895E-6</v>
      </c>
      <c r="BH2316" s="13">
        <f t="shared" si="3127"/>
        <v>3.6565942136888431E-6</v>
      </c>
      <c r="BI2316" s="13">
        <f t="shared" si="3128"/>
        <v>1.9677197071642742E-6</v>
      </c>
      <c r="BJ2316" s="14">
        <f t="shared" si="3129"/>
        <v>0.8020601011254499</v>
      </c>
      <c r="BK2316" s="14">
        <f t="shared" si="3130"/>
        <v>0.1346957057692979</v>
      </c>
      <c r="BL2316" s="14">
        <f t="shared" si="3131"/>
        <v>5.331314259284655E-2</v>
      </c>
      <c r="BM2316" s="14">
        <f t="shared" si="3132"/>
        <v>0.61051501718716583</v>
      </c>
      <c r="BN2316" s="14">
        <f t="shared" si="3133"/>
        <v>0.36924979700794652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1.8147</v>
      </c>
      <c r="F2317" s="10">
        <f>VLOOKUP(B2317,home!$B$2:$E$405,3,FALSE)</f>
        <v>0.62980000000000003</v>
      </c>
      <c r="G2317" s="10">
        <f>VLOOKUP(C2317,away!$B$2:$E$405,4,FALSE)</f>
        <v>0.98399999999999999</v>
      </c>
      <c r="H2317" s="10">
        <f>VLOOKUP(A2317,away!$A$2:$E$405,3,FALSE)</f>
        <v>1.2371000000000001</v>
      </c>
      <c r="I2317" s="10">
        <f>VLOOKUP(C2317,away!$B$2:$E$405,3,FALSE)</f>
        <v>1.3856999999999999</v>
      </c>
      <c r="J2317" s="10">
        <f>VLOOKUP(B2317,home!$B$2:$E$405,4,FALSE)</f>
        <v>1.097</v>
      </c>
      <c r="K2317" s="12">
        <f t="shared" si="3078"/>
        <v>1.1246116910400001</v>
      </c>
      <c r="L2317" s="12">
        <f t="shared" si="3079"/>
        <v>1.88053166859</v>
      </c>
      <c r="M2317" s="13">
        <f t="shared" si="3080"/>
        <v>4.9531652979988183E-2</v>
      </c>
      <c r="N2317" s="13">
        <f t="shared" si="3081"/>
        <v>5.5703876017830979E-2</v>
      </c>
      <c r="O2317" s="13">
        <f t="shared" si="3082"/>
        <v>9.3145842026478021E-2</v>
      </c>
      <c r="P2317" s="13">
        <f t="shared" si="3083"/>
        <v>0.10475290291474217</v>
      </c>
      <c r="Q2317" s="13">
        <f t="shared" si="3084"/>
        <v>3.1322615102947704E-2</v>
      </c>
      <c r="R2317" s="13">
        <f t="shared" si="3085"/>
        <v>8.7581852864136653E-2</v>
      </c>
      <c r="S2317" s="13">
        <f t="shared" si="3086"/>
        <v>5.5384637948075292E-2</v>
      </c>
      <c r="T2317" s="13">
        <f t="shared" si="3087"/>
        <v>5.890316964414858E-2</v>
      </c>
      <c r="U2317" s="13">
        <f t="shared" si="3088"/>
        <v>9.8495575653953199E-2</v>
      </c>
      <c r="V2317" s="13">
        <f t="shared" si="3089"/>
        <v>1.3014576993572809E-2</v>
      </c>
      <c r="W2317" s="13">
        <f t="shared" si="3090"/>
        <v>1.1741926379573688E-2</v>
      </c>
      <c r="X2317" s="13">
        <f t="shared" si="3091"/>
        <v>2.2081064407040645E-2</v>
      </c>
      <c r="Y2317" s="13">
        <f t="shared" si="3092"/>
        <v>2.0762070446807709E-2</v>
      </c>
      <c r="Z2317" s="13">
        <f t="shared" si="3093"/>
        <v>5.4900149301599595E-2</v>
      </c>
      <c r="AA2317" s="13">
        <f t="shared" si="3094"/>
        <v>6.1741349744420408E-2</v>
      </c>
      <c r="AB2317" s="13">
        <f t="shared" si="3095"/>
        <v>3.4717521871582356E-2</v>
      </c>
      <c r="AC2317" s="13">
        <f t="shared" si="3096"/>
        <v>1.7202569446286406E-3</v>
      </c>
      <c r="AD2317" s="13">
        <f t="shared" si="3097"/>
        <v>3.301276920449887E-3</v>
      </c>
      <c r="AE2317" s="13">
        <f t="shared" si="3098"/>
        <v>6.2081557956912828E-3</v>
      </c>
      <c r="AF2317" s="13">
        <f t="shared" si="3099"/>
        <v>5.8373167886690046E-3</v>
      </c>
      <c r="AG2317" s="13">
        <f t="shared" si="3100"/>
        <v>3.6590863602280481E-3</v>
      </c>
      <c r="AH2317" s="13">
        <f t="shared" si="3101"/>
        <v>2.5810367342994307E-2</v>
      </c>
      <c r="AI2317" s="13">
        <f t="shared" si="3102"/>
        <v>2.9026640863968424E-2</v>
      </c>
      <c r="AJ2317" s="13">
        <f t="shared" si="3103"/>
        <v>1.6321849833619152E-2</v>
      </c>
      <c r="AK2317" s="13">
        <f t="shared" si="3104"/>
        <v>6.1185810474291263E-3</v>
      </c>
      <c r="AL2317" s="13">
        <f t="shared" si="3105"/>
        <v>1.4552464766875452E-4</v>
      </c>
      <c r="AM2317" s="13">
        <f t="shared" si="3106"/>
        <v>7.4253092401969402E-4</v>
      </c>
      <c r="AN2317" s="13">
        <f t="shared" si="3107"/>
        <v>1.3963529175264298E-3</v>
      </c>
      <c r="AO2317" s="13">
        <f t="shared" si="3108"/>
        <v>1.3129429409682461E-3</v>
      </c>
      <c r="AP2317" s="13">
        <f t="shared" si="3109"/>
        <v>8.2301025984749269E-4</v>
      </c>
      <c r="AQ2317" s="13">
        <f t="shared" si="3110"/>
        <v>3.8692421430442379E-4</v>
      </c>
      <c r="AR2317" s="13">
        <f t="shared" si="3111"/>
        <v>9.7074426332883837E-3</v>
      </c>
      <c r="AS2317" s="13">
        <f t="shared" si="3112"/>
        <v>1.0917103475496242E-2</v>
      </c>
      <c r="AT2317" s="13">
        <f t="shared" si="3113"/>
        <v>6.1387511004182454E-3</v>
      </c>
      <c r="AU2317" s="13">
        <f t="shared" si="3114"/>
        <v>2.3012370853050085E-3</v>
      </c>
      <c r="AV2317" s="13">
        <f t="shared" si="3115"/>
        <v>6.4699953249720648E-4</v>
      </c>
      <c r="AW2317" s="13">
        <f t="shared" si="3116"/>
        <v>8.5490390553928959E-6</v>
      </c>
      <c r="AX2317" s="13">
        <f t="shared" si="3117"/>
        <v>1.3917649301854724E-4</v>
      </c>
      <c r="AY2317" s="13">
        <f t="shared" si="3118"/>
        <v>2.6172580264467309E-4</v>
      </c>
      <c r="AZ2317" s="13">
        <f t="shared" si="3119"/>
        <v>2.4609183018022213E-4</v>
      </c>
      <c r="BA2317" s="13">
        <f t="shared" si="3120"/>
        <v>1.5426116001172668E-4</v>
      </c>
      <c r="BB2317" s="13">
        <f t="shared" si="3121"/>
        <v>7.2523249158870358E-5</v>
      </c>
      <c r="BC2317" s="13">
        <f t="shared" si="3122"/>
        <v>2.727645335045975E-5</v>
      </c>
      <c r="BD2317" s="13">
        <f t="shared" si="3123"/>
        <v>3.0425255488199182E-3</v>
      </c>
      <c r="BE2317" s="13">
        <f t="shared" si="3124"/>
        <v>3.4216598024907731E-3</v>
      </c>
      <c r="BF2317" s="13">
        <f t="shared" si="3125"/>
        <v>1.9240193083213705E-3</v>
      </c>
      <c r="BG2317" s="13">
        <f t="shared" si="3126"/>
        <v>7.2125820264163601E-4</v>
      </c>
      <c r="BH2317" s="13">
        <f t="shared" si="3127"/>
        <v>2.0278385173732027E-4</v>
      </c>
      <c r="BI2317" s="13">
        <f t="shared" si="3128"/>
        <v>4.5610618083582469E-5</v>
      </c>
      <c r="BJ2317" s="14">
        <f t="shared" si="3129"/>
        <v>0.22508337410841828</v>
      </c>
      <c r="BK2317" s="14">
        <f t="shared" si="3130"/>
        <v>0.22481127823132049</v>
      </c>
      <c r="BL2317" s="14">
        <f t="shared" si="3131"/>
        <v>0.49202897240768123</v>
      </c>
      <c r="BM2317" s="14">
        <f t="shared" si="3132"/>
        <v>0.57453185537930684</v>
      </c>
      <c r="BN2317" s="14">
        <f t="shared" si="3133"/>
        <v>0.42203874190612373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1.5906</v>
      </c>
      <c r="F2318" s="10">
        <f>VLOOKUP(B2318,home!$B$2:$E$405,3,FALSE)</f>
        <v>1.0216000000000001</v>
      </c>
      <c r="G2318" s="10">
        <f>VLOOKUP(C2318,away!$B$2:$E$405,4,FALSE)</f>
        <v>1.3360000000000001</v>
      </c>
      <c r="H2318" s="10">
        <f>VLOOKUP(A2318,away!$A$2:$E$405,3,FALSE)</f>
        <v>1.1812</v>
      </c>
      <c r="I2318" s="10">
        <f>VLOOKUP(C2318,away!$B$2:$E$405,3,FALSE)</f>
        <v>0.74080000000000001</v>
      </c>
      <c r="J2318" s="10">
        <f>VLOOKUP(B2318,home!$B$2:$E$405,4,FALSE)</f>
        <v>1.0582</v>
      </c>
      <c r="K2318" s="12">
        <f t="shared" si="3078"/>
        <v>2.1709424985600001</v>
      </c>
      <c r="L2318" s="12">
        <f t="shared" si="3079"/>
        <v>0.9259598782720001</v>
      </c>
      <c r="M2318" s="13">
        <f t="shared" si="3080"/>
        <v>4.5188964199541784E-2</v>
      </c>
      <c r="N2318" s="13">
        <f t="shared" si="3081"/>
        <v>9.8102642846691637E-2</v>
      </c>
      <c r="O2318" s="13">
        <f t="shared" si="3082"/>
        <v>4.1843167789445482E-2</v>
      </c>
      <c r="P2318" s="13">
        <f t="shared" si="3083"/>
        <v>9.0839111228484079E-2</v>
      </c>
      <c r="Q2318" s="13">
        <f t="shared" si="3084"/>
        <v>0.10648759828846804</v>
      </c>
      <c r="R2318" s="13">
        <f t="shared" si="3085"/>
        <v>1.9372547276414905E-2</v>
      </c>
      <c r="S2318" s="13">
        <f t="shared" si="3086"/>
        <v>4.5651323696774271E-2</v>
      </c>
      <c r="T2318" s="13">
        <f t="shared" si="3087"/>
        <v>9.8603243548667507E-2</v>
      </c>
      <c r="U2318" s="13">
        <f t="shared" si="3088"/>
        <v>4.2056686187731895E-2</v>
      </c>
      <c r="V2318" s="13">
        <f t="shared" si="3089"/>
        <v>1.0196505433659889E-2</v>
      </c>
      <c r="W2318" s="13">
        <f t="shared" si="3090"/>
        <v>7.7059484231340139E-2</v>
      </c>
      <c r="X2318" s="13">
        <f t="shared" si="3091"/>
        <v>7.1353990638554826E-2</v>
      </c>
      <c r="Y2318" s="13">
        <f t="shared" si="3092"/>
        <v>3.3035466242948827E-2</v>
      </c>
      <c r="Z2318" s="13">
        <f t="shared" si="3093"/>
        <v>5.9794005059625715E-3</v>
      </c>
      <c r="AA2318" s="13">
        <f t="shared" si="3094"/>
        <v>1.2980934674305313E-2</v>
      </c>
      <c r="AB2318" s="13">
        <f t="shared" si="3095"/>
        <v>1.409043137774026E-2</v>
      </c>
      <c r="AC2318" s="13">
        <f t="shared" si="3096"/>
        <v>1.281067053147161E-3</v>
      </c>
      <c r="AD2318" s="13">
        <f t="shared" si="3097"/>
        <v>4.1822927308732626E-2</v>
      </c>
      <c r="AE2318" s="13">
        <f t="shared" si="3098"/>
        <v>3.8726352679772764E-2</v>
      </c>
      <c r="AF2318" s="13">
        <f t="shared" si="3099"/>
        <v>1.7929524406640467E-2</v>
      </c>
      <c r="AG2318" s="13">
        <f t="shared" si="3100"/>
        <v>5.5340067456825541E-3</v>
      </c>
      <c r="AH2318" s="13">
        <f t="shared" si="3101"/>
        <v>1.3841712411601593E-3</v>
      </c>
      <c r="AI2318" s="13">
        <f t="shared" si="3102"/>
        <v>3.0049561727191324E-3</v>
      </c>
      <c r="AJ2318" s="13">
        <f t="shared" si="3103"/>
        <v>3.2617935308330848E-3</v>
      </c>
      <c r="AK2318" s="13">
        <f t="shared" si="3104"/>
        <v>2.3603887325378743E-3</v>
      </c>
      <c r="AL2318" s="13">
        <f t="shared" si="3105"/>
        <v>1.0300832921783263E-4</v>
      </c>
      <c r="AM2318" s="13">
        <f t="shared" si="3106"/>
        <v>1.8159034061742643E-2</v>
      </c>
      <c r="AN2318" s="13">
        <f t="shared" si="3107"/>
        <v>1.6814536969348322E-2</v>
      </c>
      <c r="AO2318" s="13">
        <f t="shared" si="3108"/>
        <v>7.7847933026689081E-3</v>
      </c>
      <c r="AP2318" s="13">
        <f t="shared" si="3109"/>
        <v>2.4028020863039947E-3</v>
      </c>
      <c r="AQ2318" s="13">
        <f t="shared" si="3110"/>
        <v>5.5622458183643853E-4</v>
      </c>
      <c r="AR2318" s="13">
        <f t="shared" si="3111"/>
        <v>2.5633740679445303E-4</v>
      </c>
      <c r="AS2318" s="13">
        <f t="shared" si="3112"/>
        <v>5.56493770380741E-4</v>
      </c>
      <c r="AT2318" s="13">
        <f t="shared" si="3113"/>
        <v>6.0405798815172046E-4</v>
      </c>
      <c r="AU2318" s="13">
        <f t="shared" si="3114"/>
        <v>4.3712505269107434E-4</v>
      </c>
      <c r="AV2318" s="13">
        <f t="shared" si="3115"/>
        <v>2.3724333851808316E-4</v>
      </c>
      <c r="AW2318" s="13">
        <f t="shared" si="3116"/>
        <v>5.7518868212800158E-6</v>
      </c>
      <c r="AX2318" s="13">
        <f t="shared" si="3117"/>
        <v>6.5703697962392858E-3</v>
      </c>
      <c r="AY2318" s="13">
        <f t="shared" si="3118"/>
        <v>6.0838988167277548E-3</v>
      </c>
      <c r="AZ2318" s="13">
        <f t="shared" si="3119"/>
        <v>2.8167231038781983E-3</v>
      </c>
      <c r="BA2318" s="13">
        <f t="shared" si="3120"/>
        <v>8.6939086079766226E-4</v>
      </c>
      <c r="BB2318" s="13">
        <f t="shared" si="3121"/>
        <v>2.0125526390874816E-4</v>
      </c>
      <c r="BC2318" s="13">
        <f t="shared" si="3122"/>
        <v>3.7270859934108758E-5</v>
      </c>
      <c r="BD2318" s="13">
        <f t="shared" si="3123"/>
        <v>3.955969233199196E-5</v>
      </c>
      <c r="BE2318" s="13">
        <f t="shared" si="3124"/>
        <v>8.5881817313479496E-5</v>
      </c>
      <c r="BF2318" s="13">
        <f t="shared" si="3125"/>
        <v>9.3222243529699332E-5</v>
      </c>
      <c r="BG2318" s="13">
        <f t="shared" si="3126"/>
        <v>6.7460043429911436E-5</v>
      </c>
      <c r="BH2318" s="13">
        <f t="shared" si="3127"/>
        <v>3.6612968809174514E-5</v>
      </c>
      <c r="BI2318" s="13">
        <f t="shared" si="3128"/>
        <v>1.5896929997257726E-5</v>
      </c>
      <c r="BJ2318" s="14">
        <f t="shared" si="3129"/>
        <v>0.65095153664088534</v>
      </c>
      <c r="BK2318" s="14">
        <f t="shared" si="3130"/>
        <v>0.19934387875755274</v>
      </c>
      <c r="BL2318" s="14">
        <f t="shared" si="3131"/>
        <v>0.14278496823483572</v>
      </c>
      <c r="BM2318" s="14">
        <f t="shared" si="3132"/>
        <v>0.59114760558028423</v>
      </c>
      <c r="BN2318" s="14">
        <f t="shared" si="3133"/>
        <v>0.40183403162904596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1.5906</v>
      </c>
      <c r="F2319" s="10">
        <f>VLOOKUP(B2319,home!$B$2:$E$405,3,FALSE)</f>
        <v>1.1788000000000001</v>
      </c>
      <c r="G2319" s="10">
        <f>VLOOKUP(C2319,away!$B$2:$E$405,4,FALSE)</f>
        <v>1.2574000000000001</v>
      </c>
      <c r="H2319" s="10">
        <f>VLOOKUP(A2319,away!$A$2:$E$405,3,FALSE)</f>
        <v>1.1812</v>
      </c>
      <c r="I2319" s="10">
        <f>VLOOKUP(C2319,away!$B$2:$E$405,3,FALSE)</f>
        <v>0.74080000000000001</v>
      </c>
      <c r="J2319" s="10">
        <f>VLOOKUP(B2319,home!$B$2:$E$405,4,FALSE)</f>
        <v>0.3175</v>
      </c>
      <c r="K2319" s="12">
        <f t="shared" si="3078"/>
        <v>2.3576240946720004</v>
      </c>
      <c r="L2319" s="12">
        <f t="shared" si="3079"/>
        <v>0.27782296480000002</v>
      </c>
      <c r="M2319" s="13">
        <f t="shared" si="3080"/>
        <v>7.1686913929881149E-2</v>
      </c>
      <c r="N2319" s="13">
        <f t="shared" si="3081"/>
        <v>0.16901079555376564</v>
      </c>
      <c r="O2319" s="13">
        <f t="shared" si="3082"/>
        <v>1.9916270965362002E-2</v>
      </c>
      <c r="P2319" s="13">
        <f t="shared" si="3083"/>
        <v>4.6955080303953831E-2</v>
      </c>
      <c r="Q2319" s="13">
        <f t="shared" si="3084"/>
        <v>0.19923196192862069</v>
      </c>
      <c r="R2319" s="13">
        <f t="shared" si="3085"/>
        <v>2.766598723678515E-3</v>
      </c>
      <c r="S2319" s="13">
        <f t="shared" si="3086"/>
        <v>7.688919237433302E-3</v>
      </c>
      <c r="T2319" s="13">
        <f t="shared" si="3087"/>
        <v>5.5351214345930128E-2</v>
      </c>
      <c r="U2319" s="13">
        <f t="shared" si="3088"/>
        <v>6.5225998112332702E-3</v>
      </c>
      <c r="V2319" s="13">
        <f t="shared" si="3089"/>
        <v>5.595842632488032E-4</v>
      </c>
      <c r="W2319" s="13">
        <f t="shared" si="3090"/>
        <v>0.15657135795723026</v>
      </c>
      <c r="X2319" s="13">
        <f t="shared" si="3091"/>
        <v>4.3499118870439786E-2</v>
      </c>
      <c r="Y2319" s="13">
        <f t="shared" si="3092"/>
        <v>6.0425270853866047E-3</v>
      </c>
      <c r="Z2319" s="13">
        <f t="shared" si="3093"/>
        <v>2.5620821994142039E-4</v>
      </c>
      <c r="AA2319" s="13">
        <f t="shared" si="3094"/>
        <v>6.0404267258691601E-4</v>
      </c>
      <c r="AB2319" s="13">
        <f t="shared" si="3095"/>
        <v>7.1205277955049189E-4</v>
      </c>
      <c r="AC2319" s="13">
        <f t="shared" si="3096"/>
        <v>2.290805477706937E-5</v>
      </c>
      <c r="AD2319" s="13">
        <f t="shared" si="3097"/>
        <v>9.2284101513870148E-2</v>
      </c>
      <c r="AE2319" s="13">
        <f t="shared" si="3098"/>
        <v>2.5638642686487575E-2</v>
      </c>
      <c r="AF2319" s="13">
        <f t="shared" si="3099"/>
        <v>3.5615018623039083E-3</v>
      </c>
      <c r="AG2319" s="13">
        <f t="shared" si="3100"/>
        <v>3.2982233550866443E-4</v>
      </c>
      <c r="AH2319" s="13">
        <f t="shared" si="3101"/>
        <v>1.7795131817563976E-5</v>
      </c>
      <c r="AI2319" s="13">
        <f t="shared" si="3102"/>
        <v>4.1954231540953171E-5</v>
      </c>
      <c r="AJ2319" s="13">
        <f t="shared" si="3103"/>
        <v>4.9456153577199618E-5</v>
      </c>
      <c r="AK2319" s="13">
        <f t="shared" si="3104"/>
        <v>3.8866339767801551E-5</v>
      </c>
      <c r="AL2319" s="13">
        <f t="shared" si="3105"/>
        <v>6.0019297397390378E-7</v>
      </c>
      <c r="AM2319" s="13">
        <f t="shared" si="3106"/>
        <v>4.3514244256851409E-2</v>
      </c>
      <c r="AN2319" s="13">
        <f t="shared" si="3107"/>
        <v>1.2089256350469832E-2</v>
      </c>
      <c r="AO2319" s="13">
        <f t="shared" si="3108"/>
        <v>1.6793365207573786E-3</v>
      </c>
      <c r="AP2319" s="13">
        <f t="shared" si="3109"/>
        <v>1.5551941703124392E-4</v>
      </c>
      <c r="AQ2319" s="13">
        <f t="shared" si="3110"/>
        <v>1.0801716380896951E-5</v>
      </c>
      <c r="AR2319" s="13">
        <f t="shared" si="3111"/>
        <v>9.8877925611248798E-7</v>
      </c>
      <c r="AS2319" s="13">
        <f t="shared" si="3112"/>
        <v>2.3311697985226584E-6</v>
      </c>
      <c r="AT2319" s="13">
        <f t="shared" si="3113"/>
        <v>2.7480110428843467E-6</v>
      </c>
      <c r="AU2319" s="13">
        <f t="shared" si="3114"/>
        <v>2.1595923490429557E-6</v>
      </c>
      <c r="AV2319" s="13">
        <f t="shared" si="3115"/>
        <v>1.2728767391932439E-6</v>
      </c>
      <c r="AW2319" s="13">
        <f t="shared" si="3116"/>
        <v>1.0920212996684127E-8</v>
      </c>
      <c r="AX2319" s="13">
        <f t="shared" si="3117"/>
        <v>1.7098371786899283E-2</v>
      </c>
      <c r="AY2319" s="13">
        <f t="shared" si="3118"/>
        <v>4.7503203430890326E-3</v>
      </c>
      <c r="AZ2319" s="13">
        <f t="shared" si="3119"/>
        <v>6.5987404073337421E-4</v>
      </c>
      <c r="BA2319" s="13">
        <f t="shared" si="3120"/>
        <v>6.1109387463700678E-5</v>
      </c>
      <c r="BB2319" s="13">
        <f t="shared" si="3121"/>
        <v>4.2443978005693188E-6</v>
      </c>
      <c r="BC2319" s="13">
        <f t="shared" si="3122"/>
        <v>2.3583823614895364E-7</v>
      </c>
      <c r="BD2319" s="13">
        <f t="shared" si="3123"/>
        <v>4.5784264077651606E-8</v>
      </c>
      <c r="BE2319" s="13">
        <f t="shared" si="3124"/>
        <v>1.0794208414629715E-7</v>
      </c>
      <c r="BF2319" s="13">
        <f t="shared" si="3125"/>
        <v>1.2724342920621138E-7</v>
      </c>
      <c r="BG2319" s="13">
        <f t="shared" si="3126"/>
        <v>9.9997391528418282E-8</v>
      </c>
      <c r="BH2319" s="13">
        <f t="shared" si="3127"/>
        <v>5.8939064917937165E-8</v>
      </c>
      <c r="BI2319" s="13">
        <f t="shared" si="3128"/>
        <v>2.7791231913593168E-8</v>
      </c>
      <c r="BJ2319" s="14">
        <f t="shared" si="3129"/>
        <v>0.83154435819525641</v>
      </c>
      <c r="BK2319" s="14">
        <f t="shared" si="3130"/>
        <v>0.13166432632535718</v>
      </c>
      <c r="BL2319" s="14">
        <f t="shared" si="3131"/>
        <v>3.0679604935766255E-2</v>
      </c>
      <c r="BM2319" s="14">
        <f t="shared" si="3132"/>
        <v>0.47982656684818326</v>
      </c>
      <c r="BN2319" s="14">
        <f t="shared" si="3133"/>
        <v>0.50956762140526179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1.5906</v>
      </c>
      <c r="F2320" s="10">
        <f>VLOOKUP(B2320,home!$B$2:$E$405,3,FALSE)</f>
        <v>0.90810000000000002</v>
      </c>
      <c r="G2320" s="10">
        <f>VLOOKUP(C2320,away!$B$2:$E$405,4,FALSE)</f>
        <v>0.48899999999999999</v>
      </c>
      <c r="H2320" s="10">
        <f>VLOOKUP(A2320,away!$A$2:$E$405,3,FALSE)</f>
        <v>1.1812</v>
      </c>
      <c r="I2320" s="10">
        <f>VLOOKUP(C2320,away!$B$2:$E$405,3,FALSE)</f>
        <v>0.84660000000000002</v>
      </c>
      <c r="J2320" s="10">
        <f>VLOOKUP(B2320,home!$B$2:$E$405,4,FALSE)</f>
        <v>0.94069999999999998</v>
      </c>
      <c r="K2320" s="12">
        <f t="shared" si="3078"/>
        <v>0.70632326754000008</v>
      </c>
      <c r="L2320" s="12">
        <f t="shared" si="3079"/>
        <v>0.94070368754400013</v>
      </c>
      <c r="M2320" s="13">
        <f t="shared" si="3080"/>
        <v>0.19262173123115486</v>
      </c>
      <c r="N2320" s="13">
        <f t="shared" si="3081"/>
        <v>0.136053210602401</v>
      </c>
      <c r="O2320" s="13">
        <f t="shared" si="3082"/>
        <v>0.18119997287025666</v>
      </c>
      <c r="P2320" s="13">
        <f t="shared" si="3083"/>
        <v>0.12798575691587905</v>
      </c>
      <c r="Q2320" s="13">
        <f t="shared" si="3084"/>
        <v>4.804877413599782E-2</v>
      </c>
      <c r="R2320" s="13">
        <f t="shared" si="3085"/>
        <v>8.5227741330961601E-2</v>
      </c>
      <c r="S2320" s="13">
        <f t="shared" si="3086"/>
        <v>2.1259742954019695E-2</v>
      </c>
      <c r="T2320" s="13">
        <f t="shared" si="3087"/>
        <v>4.519965901170192E-2</v>
      </c>
      <c r="U2320" s="13">
        <f t="shared" si="3088"/>
        <v>6.0198336741938717E-2</v>
      </c>
      <c r="V2320" s="13">
        <f t="shared" si="3089"/>
        <v>1.5695380880652214E-3</v>
      </c>
      <c r="W2320" s="13">
        <f t="shared" si="3090"/>
        <v>1.1312655716343141E-2</v>
      </c>
      <c r="X2320" s="13">
        <f t="shared" si="3091"/>
        <v>1.0641856948279703E-2</v>
      </c>
      <c r="Y2320" s="13">
        <f t="shared" si="3092"/>
        <v>5.0054170367812281E-3</v>
      </c>
      <c r="Z2320" s="13">
        <f t="shared" si="3093"/>
        <v>2.6724683517027264E-2</v>
      </c>
      <c r="AA2320" s="13">
        <f t="shared" si="3094"/>
        <v>1.8876265785719076E-2</v>
      </c>
      <c r="AB2320" s="13">
        <f t="shared" si="3095"/>
        <v>6.6663728643613024E-3</v>
      </c>
      <c r="AC2320" s="13">
        <f t="shared" si="3096"/>
        <v>6.5179081471428569E-5</v>
      </c>
      <c r="AD2320" s="13">
        <f t="shared" si="3097"/>
        <v>1.9975979875306365E-3</v>
      </c>
      <c r="AE2320" s="13">
        <f t="shared" si="3098"/>
        <v>1.879147793100543E-3</v>
      </c>
      <c r="AF2320" s="13">
        <f t="shared" si="3099"/>
        <v>8.8386062920492534E-4</v>
      </c>
      <c r="AG2320" s="13">
        <f t="shared" si="3100"/>
        <v>2.7715031772267785E-4</v>
      </c>
      <c r="AH2320" s="13">
        <f t="shared" si="3101"/>
        <v>6.2850020832284749E-3</v>
      </c>
      <c r="AI2320" s="13">
        <f t="shared" si="3102"/>
        <v>4.4392432079216441E-3</v>
      </c>
      <c r="AJ2320" s="13">
        <f t="shared" si="3103"/>
        <v>1.5677703840119837E-3</v>
      </c>
      <c r="AK2320" s="13">
        <f t="shared" si="3104"/>
        <v>3.691175667959283E-4</v>
      </c>
      <c r="AL2320" s="13">
        <f t="shared" si="3105"/>
        <v>1.732305908348787E-6</v>
      </c>
      <c r="AM2320" s="13">
        <f t="shared" si="3106"/>
        <v>2.8218998755679363E-4</v>
      </c>
      <c r="AN2320" s="13">
        <f t="shared" si="3107"/>
        <v>2.6545716188267125E-4</v>
      </c>
      <c r="AO2320" s="13">
        <f t="shared" si="3108"/>
        <v>1.2485826553399672E-4</v>
      </c>
      <c r="AP2320" s="13">
        <f t="shared" si="3109"/>
        <v>3.9151543602726226E-5</v>
      </c>
      <c r="AQ2320" s="13">
        <f t="shared" si="3110"/>
        <v>9.2075003600310658E-6</v>
      </c>
      <c r="AR2320" s="13">
        <f t="shared" si="3111"/>
        <v>1.1824649271829502E-3</v>
      </c>
      <c r="AS2320" s="13">
        <f t="shared" si="3112"/>
        <v>8.3520249111930967E-4</v>
      </c>
      <c r="AT2320" s="13">
        <f t="shared" si="3113"/>
        <v>2.9496147629246933E-4</v>
      </c>
      <c r="AU2320" s="13">
        <f t="shared" si="3114"/>
        <v>6.9446051244439734E-5</v>
      </c>
      <c r="AV2320" s="13">
        <f t="shared" si="3115"/>
        <v>1.2262840458180738E-5</v>
      </c>
      <c r="AW2320" s="13">
        <f t="shared" si="3116"/>
        <v>3.1972636136926543E-8</v>
      </c>
      <c r="AX2320" s="13">
        <f t="shared" si="3117"/>
        <v>3.321955901303105E-5</v>
      </c>
      <c r="AY2320" s="13">
        <f t="shared" si="3118"/>
        <v>3.1249761662143829E-5</v>
      </c>
      <c r="AZ2320" s="13">
        <f t="shared" si="3119"/>
        <v>1.4698383015224911E-5</v>
      </c>
      <c r="BA2320" s="13">
        <f t="shared" si="3120"/>
        <v>4.6089410344520585E-6</v>
      </c>
      <c r="BB2320" s="13">
        <f t="shared" si="3121"/>
        <v>1.0839119566954774E-6</v>
      </c>
      <c r="BC2320" s="13">
        <f t="shared" si="3122"/>
        <v>2.0392799492729369E-7</v>
      </c>
      <c r="BD2320" s="13">
        <f t="shared" si="3123"/>
        <v>1.8539151956540806E-4</v>
      </c>
      <c r="BE2320" s="13">
        <f t="shared" si="3124"/>
        <v>1.3094634387364489E-4</v>
      </c>
      <c r="BF2320" s="13">
        <f t="shared" si="3125"/>
        <v>4.6245224738624658E-5</v>
      </c>
      <c r="BG2320" s="13">
        <f t="shared" si="3126"/>
        <v>1.0888026081835671E-5</v>
      </c>
      <c r="BH2320" s="13">
        <f t="shared" si="3127"/>
        <v>1.9226165397957286E-6</v>
      </c>
      <c r="BI2320" s="13">
        <f t="shared" si="3128"/>
        <v>2.7159775932299367E-7</v>
      </c>
      <c r="BJ2320" s="14">
        <f t="shared" si="3129"/>
        <v>0.26210525912267624</v>
      </c>
      <c r="BK2320" s="14">
        <f t="shared" si="3130"/>
        <v>0.34353493033816063</v>
      </c>
      <c r="BL2320" s="14">
        <f t="shared" si="3131"/>
        <v>0.36759982595005131</v>
      </c>
      <c r="BM2320" s="14">
        <f t="shared" si="3132"/>
        <v>0.22879629405223872</v>
      </c>
      <c r="BN2320" s="14">
        <f t="shared" si="3133"/>
        <v>0.77113718708665091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1.2153</v>
      </c>
      <c r="F2321" s="10">
        <f>VLOOKUP(B2321,home!$B$2:$E$405,3,FALSE)</f>
        <v>1.0057</v>
      </c>
      <c r="G2321" s="10">
        <f>VLOOKUP(C2321,away!$B$2:$E$405,4,FALSE)</f>
        <v>0.73140000000000005</v>
      </c>
      <c r="H2321" s="10">
        <f>VLOOKUP(A2321,away!$A$2:$E$405,3,FALSE)</f>
        <v>0.91669999999999996</v>
      </c>
      <c r="I2321" s="10">
        <f>VLOOKUP(C2321,away!$B$2:$E$405,3,FALSE)</f>
        <v>0.60599999999999998</v>
      </c>
      <c r="J2321" s="10">
        <f>VLOOKUP(B2321,home!$B$2:$E$405,4,FALSE)</f>
        <v>1.2121</v>
      </c>
      <c r="K2321" s="12">
        <f t="shared" si="3078"/>
        <v>0.89393698139400002</v>
      </c>
      <c r="L2321" s="12">
        <f t="shared" si="3079"/>
        <v>0.67334603441999985</v>
      </c>
      <c r="M2321" s="13">
        <f t="shared" si="3080"/>
        <v>0.2086112064184707</v>
      </c>
      <c r="N2321" s="13">
        <f t="shared" si="3081"/>
        <v>0.18648527215068833</v>
      </c>
      <c r="O2321" s="13">
        <f t="shared" si="3082"/>
        <v>0.14046752857744924</v>
      </c>
      <c r="P2321" s="13">
        <f t="shared" si="3083"/>
        <v>0.12556911848040039</v>
      </c>
      <c r="Q2321" s="13">
        <f t="shared" si="3084"/>
        <v>8.3353040630412462E-2</v>
      </c>
      <c r="R2321" s="13">
        <f t="shared" si="3085"/>
        <v>4.7291626666201729E-2</v>
      </c>
      <c r="S2321" s="13">
        <f t="shared" si="3086"/>
        <v>1.8895921013365027E-2</v>
      </c>
      <c r="T2321" s="13">
        <f t="shared" si="3087"/>
        <v>5.6125439365337343E-2</v>
      </c>
      <c r="U2321" s="13">
        <f t="shared" si="3088"/>
        <v>4.2275733987196362E-2</v>
      </c>
      <c r="V2321" s="13">
        <f t="shared" si="3089"/>
        <v>1.2637779283608439E-3</v>
      </c>
      <c r="W2321" s="13">
        <f t="shared" si="3090"/>
        <v>2.4837455177054119E-2</v>
      </c>
      <c r="X2321" s="13">
        <f t="shared" si="3091"/>
        <v>1.6724201948553882E-2</v>
      </c>
      <c r="Y2321" s="13">
        <f t="shared" si="3092"/>
        <v>5.6305875304489958E-3</v>
      </c>
      <c r="Z2321" s="13">
        <f t="shared" si="3093"/>
        <v>1.0614543092319351E-2</v>
      </c>
      <c r="AA2321" s="13">
        <f t="shared" si="3094"/>
        <v>9.4887326108244949E-3</v>
      </c>
      <c r="AB2321" s="13">
        <f t="shared" si="3095"/>
        <v>4.2411644936876285E-3</v>
      </c>
      <c r="AC2321" s="13">
        <f t="shared" si="3096"/>
        <v>4.754403033510974E-5</v>
      </c>
      <c r="AD2321" s="13">
        <f t="shared" si="3097"/>
        <v>5.5507799266211336E-3</v>
      </c>
      <c r="AE2321" s="13">
        <f t="shared" si="3098"/>
        <v>3.7375956515284772E-3</v>
      </c>
      <c r="AF2321" s="13">
        <f t="shared" si="3099"/>
        <v>1.258347605111068E-3</v>
      </c>
      <c r="AG2321" s="13">
        <f t="shared" si="3100"/>
        <v>2.8243445660781387E-4</v>
      </c>
      <c r="AH2321" s="13">
        <f t="shared" si="3101"/>
        <v>1.7868151245983592E-3</v>
      </c>
      <c r="AI2321" s="13">
        <f t="shared" si="3102"/>
        <v>1.597300118792601E-3</v>
      </c>
      <c r="AJ2321" s="13">
        <f t="shared" si="3103"/>
        <v>7.1394282328686779E-4</v>
      </c>
      <c r="AK2321" s="13">
        <f t="shared" si="3104"/>
        <v>2.1273996411232419E-4</v>
      </c>
      <c r="AL2321" s="13">
        <f t="shared" si="3105"/>
        <v>1.1447250760267024E-6</v>
      </c>
      <c r="AM2321" s="13">
        <f t="shared" si="3106"/>
        <v>9.9240949039722118E-4</v>
      </c>
      <c r="AN2321" s="13">
        <f t="shared" si="3107"/>
        <v>6.6823499487974171E-4</v>
      </c>
      <c r="AO2321" s="13">
        <f t="shared" si="3108"/>
        <v>2.2497669193147151E-4</v>
      </c>
      <c r="AP2321" s="13">
        <f t="shared" si="3109"/>
        <v>5.0495721116328777E-5</v>
      </c>
      <c r="AQ2321" s="13">
        <f t="shared" si="3110"/>
        <v>8.5002733922145558E-6</v>
      </c>
      <c r="AR2321" s="13">
        <f t="shared" si="3111"/>
        <v>2.4062897567799665E-4</v>
      </c>
      <c r="AS2321" s="13">
        <f t="shared" si="3112"/>
        <v>2.1510714015351854E-4</v>
      </c>
      <c r="AT2321" s="13">
        <f t="shared" si="3113"/>
        <v>9.6146113772566235E-5</v>
      </c>
      <c r="AU2321" s="13">
        <f t="shared" si="3114"/>
        <v>2.864952223953732E-5</v>
      </c>
      <c r="AV2321" s="13">
        <f t="shared" si="3115"/>
        <v>6.4027168572980651E-6</v>
      </c>
      <c r="AW2321" s="13">
        <f t="shared" si="3116"/>
        <v>1.9140086954487466E-8</v>
      </c>
      <c r="AX2321" s="13">
        <f t="shared" si="3117"/>
        <v>1.478585906920749E-4</v>
      </c>
      <c r="AY2321" s="13">
        <f t="shared" si="3118"/>
        <v>9.9559995697438508E-5</v>
      </c>
      <c r="AZ2321" s="13">
        <f t="shared" si="3119"/>
        <v>3.3519164144871234E-5</v>
      </c>
      <c r="BA2321" s="13">
        <f t="shared" si="3120"/>
        <v>7.5233320846740319E-6</v>
      </c>
      <c r="BB2321" s="13">
        <f t="shared" si="3121"/>
        <v>1.2664514562100023E-6</v>
      </c>
      <c r="BC2321" s="13">
        <f t="shared" si="3122"/>
        <v>1.7055201316488785E-7</v>
      </c>
      <c r="BD2321" s="13">
        <f t="shared" si="3123"/>
        <v>2.7004427756554262E-5</v>
      </c>
      <c r="BE2321" s="13">
        <f t="shared" si="3124"/>
        <v>2.4140256632966464E-5</v>
      </c>
      <c r="BF2321" s="13">
        <f t="shared" si="3125"/>
        <v>1.0789934072275264E-5</v>
      </c>
      <c r="BG2321" s="13">
        <f t="shared" si="3126"/>
        <v>3.2151736980033401E-6</v>
      </c>
      <c r="BH2321" s="13">
        <f t="shared" si="3127"/>
        <v>7.1854066756262248E-7</v>
      </c>
      <c r="BI2321" s="13">
        <f t="shared" si="3128"/>
        <v>1.284660150739521E-7</v>
      </c>
      <c r="BJ2321" s="14">
        <f t="shared" si="3129"/>
        <v>0.38621966970016886</v>
      </c>
      <c r="BK2321" s="14">
        <f t="shared" si="3130"/>
        <v>0.35448827259170551</v>
      </c>
      <c r="BL2321" s="14">
        <f t="shared" si="3131"/>
        <v>0.248728515633693</v>
      </c>
      <c r="BM2321" s="14">
        <f t="shared" si="3132"/>
        <v>0.2081736672386536</v>
      </c>
      <c r="BN2321" s="14">
        <f t="shared" si="3133"/>
        <v>0.79177779292362283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1.2153</v>
      </c>
      <c r="F2322" s="10">
        <f>VLOOKUP(B2322,home!$B$2:$E$405,3,FALSE)</f>
        <v>1.5543</v>
      </c>
      <c r="G2322" s="10">
        <f>VLOOKUP(C2322,away!$B$2:$E$405,4,FALSE)</f>
        <v>1.6456999999999999</v>
      </c>
      <c r="H2322" s="10">
        <f>VLOOKUP(A2322,away!$A$2:$E$405,3,FALSE)</f>
        <v>0.91669999999999996</v>
      </c>
      <c r="I2322" s="10">
        <f>VLOOKUP(C2322,away!$B$2:$E$405,3,FALSE)</f>
        <v>0.96970000000000001</v>
      </c>
      <c r="J2322" s="10">
        <f>VLOOKUP(B2322,home!$B$2:$E$405,4,FALSE)</f>
        <v>0.48480000000000001</v>
      </c>
      <c r="K2322" s="12">
        <f t="shared" si="3078"/>
        <v>3.1086298581030003</v>
      </c>
      <c r="L2322" s="12">
        <f t="shared" si="3079"/>
        <v>0.43095035035200002</v>
      </c>
      <c r="M2322" s="13">
        <f t="shared" si="3080"/>
        <v>2.9025509188392161E-2</v>
      </c>
      <c r="N2322" s="13">
        <f t="shared" si="3081"/>
        <v>9.0229564509678853E-2</v>
      </c>
      <c r="O2322" s="13">
        <f t="shared" si="3082"/>
        <v>1.25085533538828E-2</v>
      </c>
      <c r="P2322" s="13">
        <f t="shared" si="3083"/>
        <v>3.8884462437554494E-2</v>
      </c>
      <c r="Q2322" s="13">
        <f t="shared" si="3084"/>
        <v>0.14024515915920924</v>
      </c>
      <c r="R2322" s="13">
        <f t="shared" si="3085"/>
        <v>2.6952827251262384E-3</v>
      </c>
      <c r="S2322" s="13">
        <f t="shared" si="3086"/>
        <v>1.3023039572224485E-2</v>
      </c>
      <c r="T2322" s="13">
        <f t="shared" si="3087"/>
        <v>6.043870047483324E-2</v>
      </c>
      <c r="U2322" s="13">
        <f t="shared" si="3088"/>
        <v>8.3786363553566452E-3</v>
      </c>
      <c r="V2322" s="13">
        <f t="shared" si="3089"/>
        <v>1.9385013283857878E-3</v>
      </c>
      <c r="W2322" s="13">
        <f t="shared" si="3090"/>
        <v>0.14532342973890847</v>
      </c>
      <c r="X2322" s="13">
        <f t="shared" si="3091"/>
        <v>6.2627182960336869E-2</v>
      </c>
      <c r="Y2322" s="13">
        <f t="shared" si="3092"/>
        <v>1.3494603219157988E-2</v>
      </c>
      <c r="Z2322" s="13">
        <f t="shared" si="3093"/>
        <v>3.8717767823028199E-4</v>
      </c>
      <c r="AA2322" s="13">
        <f t="shared" si="3094"/>
        <v>1.2035920909376505E-3</v>
      </c>
      <c r="AB2322" s="13">
        <f t="shared" si="3095"/>
        <v>1.8707611554327011E-3</v>
      </c>
      <c r="AC2322" s="13">
        <f t="shared" si="3096"/>
        <v>1.623089142026825E-4</v>
      </c>
      <c r="AD2322" s="13">
        <f t="shared" si="3097"/>
        <v>0.1129391881920761</v>
      </c>
      <c r="AE2322" s="13">
        <f t="shared" si="3098"/>
        <v>4.867118271984567E-2</v>
      </c>
      <c r="AF2322" s="13">
        <f t="shared" si="3099"/>
        <v>1.0487431622581849E-2</v>
      </c>
      <c r="AG2322" s="13">
        <f t="shared" si="3100"/>
        <v>1.5065207773480975E-3</v>
      </c>
      <c r="AH2322" s="13">
        <f t="shared" si="3101"/>
        <v>4.1713589020453484E-5</v>
      </c>
      <c r="AI2322" s="13">
        <f t="shared" si="3102"/>
        <v>1.2967210831761917E-4</v>
      </c>
      <c r="AJ2322" s="13">
        <f t="shared" si="3103"/>
        <v>2.015512938396587E-4</v>
      </c>
      <c r="AK2322" s="13">
        <f t="shared" si="3104"/>
        <v>2.0884945665641813E-4</v>
      </c>
      <c r="AL2322" s="13">
        <f t="shared" si="3105"/>
        <v>8.6975836828639976E-6</v>
      </c>
      <c r="AM2322" s="13">
        <f t="shared" si="3106"/>
        <v>7.0217226512760328E-2</v>
      </c>
      <c r="AN2322" s="13">
        <f t="shared" si="3107"/>
        <v>3.0260138366419814E-2</v>
      </c>
      <c r="AO2322" s="13">
        <f t="shared" si="3108"/>
        <v>6.5203086153543073E-3</v>
      </c>
      <c r="AP2322" s="13">
        <f t="shared" si="3109"/>
        <v>9.366430940633678E-4</v>
      </c>
      <c r="AQ2322" s="13">
        <f t="shared" si="3110"/>
        <v>1.0091166738534739E-4</v>
      </c>
      <c r="AR2322" s="13">
        <f t="shared" si="3111"/>
        <v>3.595297160560757E-6</v>
      </c>
      <c r="AS2322" s="13">
        <f t="shared" si="3112"/>
        <v>1.1176448102072105E-5</v>
      </c>
      <c r="AT2322" s="13">
        <f t="shared" si="3113"/>
        <v>1.7371720138819979E-5</v>
      </c>
      <c r="AU2322" s="13">
        <f t="shared" si="3114"/>
        <v>1.8000749303381661E-5</v>
      </c>
      <c r="AV2322" s="13">
        <f t="shared" si="3115"/>
        <v>1.3989416688179757E-5</v>
      </c>
      <c r="AW2322" s="13">
        <f t="shared" si="3116"/>
        <v>3.2366248734546487E-7</v>
      </c>
      <c r="AX2322" s="13">
        <f t="shared" si="3117"/>
        <v>3.6379894481791374E-2</v>
      </c>
      <c r="AY2322" s="13">
        <f t="shared" si="3118"/>
        <v>1.5677928272696786E-2</v>
      </c>
      <c r="AZ2322" s="13">
        <f t="shared" si="3119"/>
        <v>3.3782043409561029E-3</v>
      </c>
      <c r="BA2322" s="13">
        <f t="shared" si="3120"/>
        <v>4.8527944809856008E-4</v>
      </c>
      <c r="BB2322" s="13">
        <f t="shared" si="3121"/>
        <v>5.2282837044174911E-5</v>
      </c>
      <c r="BC2322" s="13">
        <f t="shared" si="3122"/>
        <v>4.5062613883167442E-6</v>
      </c>
      <c r="BD2322" s="13">
        <f t="shared" si="3123"/>
        <v>2.5823242849386798E-7</v>
      </c>
      <c r="BE2322" s="13">
        <f t="shared" si="3124"/>
        <v>8.0274903754648592E-7</v>
      </c>
      <c r="BF2322" s="13">
        <f t="shared" si="3125"/>
        <v>1.2477248133402263E-6</v>
      </c>
      <c r="BG2322" s="13">
        <f t="shared" si="3126"/>
        <v>1.2929048698151402E-6</v>
      </c>
      <c r="BH2322" s="13">
        <f t="shared" si="3127"/>
        <v>1.0047906704985296E-6</v>
      </c>
      <c r="BI2322" s="13">
        <f t="shared" si="3128"/>
        <v>6.2470445589101258E-7</v>
      </c>
      <c r="BJ2322" s="14">
        <f t="shared" si="3129"/>
        <v>0.84997628727193497</v>
      </c>
      <c r="BK2322" s="14">
        <f t="shared" si="3130"/>
        <v>9.8720447297139274E-2</v>
      </c>
      <c r="BL2322" s="14">
        <f t="shared" si="3131"/>
        <v>2.7307976866238776E-2</v>
      </c>
      <c r="BM2322" s="14">
        <f t="shared" si="3132"/>
        <v>0.64712575312949006</v>
      </c>
      <c r="BN2322" s="14">
        <f t="shared" si="3133"/>
        <v>0.31358853137384379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1.5221</v>
      </c>
      <c r="F2323" s="10">
        <f>VLOOKUP(B2323,home!$B$2:$E$405,3,FALSE)</f>
        <v>1.3140000000000001</v>
      </c>
      <c r="G2323" s="10">
        <f>VLOOKUP(C2323,away!$B$2:$E$405,4,FALSE)</f>
        <v>0.65700000000000003</v>
      </c>
      <c r="H2323" s="10">
        <f>VLOOKUP(A2323,away!$A$2:$E$405,3,FALSE)</f>
        <v>1.1471</v>
      </c>
      <c r="I2323" s="10">
        <f>VLOOKUP(C2323,away!$B$2:$E$405,3,FALSE)</f>
        <v>1.6346000000000001</v>
      </c>
      <c r="J2323" s="10">
        <f>VLOOKUP(B2323,home!$B$2:$E$405,4,FALSE)</f>
        <v>0.67800000000000005</v>
      </c>
      <c r="K2323" s="12">
        <f t="shared" si="3078"/>
        <v>1.3140258858</v>
      </c>
      <c r="L2323" s="12">
        <f t="shared" si="3079"/>
        <v>1.2712836694800003</v>
      </c>
      <c r="M2323" s="13">
        <f t="shared" si="3080"/>
        <v>7.5372743958617941E-2</v>
      </c>
      <c r="N2323" s="13">
        <f t="shared" si="3081"/>
        <v>9.9041736645399531E-2</v>
      </c>
      <c r="O2323" s="13">
        <f t="shared" si="3082"/>
        <v>9.5820138518488321E-2</v>
      </c>
      <c r="P2323" s="13">
        <f t="shared" si="3083"/>
        <v>0.12591014239423531</v>
      </c>
      <c r="Q2323" s="13">
        <f t="shared" si="3084"/>
        <v>6.5071702863320743E-2</v>
      </c>
      <c r="R2323" s="13">
        <f t="shared" si="3085"/>
        <v>6.0907288652932892E-2</v>
      </c>
      <c r="S2323" s="13">
        <f t="shared" si="3086"/>
        <v>5.2583212196840777E-2</v>
      </c>
      <c r="T2323" s="13">
        <f t="shared" si="3087"/>
        <v>8.2724593195394616E-2</v>
      </c>
      <c r="U2323" s="13">
        <f t="shared" si="3088"/>
        <v>8.0033753923846429E-2</v>
      </c>
      <c r="V2323" s="13">
        <f t="shared" si="3089"/>
        <v>9.7600263961105157E-3</v>
      </c>
      <c r="W2323" s="13">
        <f t="shared" si="3090"/>
        <v>2.8501967331829803E-2</v>
      </c>
      <c r="X2323" s="13">
        <f t="shared" si="3091"/>
        <v>3.623408561700768E-2</v>
      </c>
      <c r="Y2323" s="13">
        <f t="shared" si="3092"/>
        <v>2.3031900661721019E-2</v>
      </c>
      <c r="Z2323" s="13">
        <f t="shared" si="3093"/>
        <v>2.5810147138926039E-2</v>
      </c>
      <c r="AA2323" s="13">
        <f t="shared" si="3094"/>
        <v>3.3915201456855622E-2</v>
      </c>
      <c r="AB2323" s="13">
        <f t="shared" si="3095"/>
        <v>2.2282726318215089E-2</v>
      </c>
      <c r="AC2323" s="13">
        <f t="shared" si="3096"/>
        <v>1.0190075423521703E-3</v>
      </c>
      <c r="AD2323" s="13">
        <f t="shared" si="3097"/>
        <v>9.3630807175625833E-3</v>
      </c>
      <c r="AE2323" s="13">
        <f t="shared" si="3098"/>
        <v>1.1903131612260393E-2</v>
      </c>
      <c r="AF2323" s="13">
        <f t="shared" si="3099"/>
        <v>7.5661284171688941E-3</v>
      </c>
      <c r="AG2323" s="13">
        <f t="shared" si="3100"/>
        <v>3.2062318326451268E-3</v>
      </c>
      <c r="AH2323" s="13">
        <f t="shared" si="3101"/>
        <v>8.2030046411481535E-3</v>
      </c>
      <c r="AI2323" s="13">
        <f t="shared" si="3102"/>
        <v>1.0778960439806213E-2</v>
      </c>
      <c r="AJ2323" s="13">
        <f t="shared" si="3103"/>
        <v>7.0819165199597607E-3</v>
      </c>
      <c r="AK2323" s="13">
        <f t="shared" si="3104"/>
        <v>3.1019405427672587E-3</v>
      </c>
      <c r="AL2323" s="13">
        <f t="shared" si="3105"/>
        <v>6.8090069709445241E-5</v>
      </c>
      <c r="AM2323" s="13">
        <f t="shared" si="3106"/>
        <v>2.4606660867424147E-3</v>
      </c>
      <c r="AN2323" s="13">
        <f t="shared" si="3107"/>
        <v>3.1282046121188889E-3</v>
      </c>
      <c r="AO2323" s="13">
        <f t="shared" si="3108"/>
        <v>1.9884177190893815E-3</v>
      </c>
      <c r="AP2323" s="13">
        <f t="shared" si="3109"/>
        <v>8.42614324794334E-4</v>
      </c>
      <c r="AQ2323" s="13">
        <f t="shared" si="3110"/>
        <v>2.6780045769523832E-4</v>
      </c>
      <c r="AR2323" s="13">
        <f t="shared" si="3111"/>
        <v>2.0856691681920597E-3</v>
      </c>
      <c r="AS2323" s="13">
        <f t="shared" si="3112"/>
        <v>2.7406232762193206E-3</v>
      </c>
      <c r="AT2323" s="13">
        <f t="shared" si="3113"/>
        <v>1.8006249640890961E-3</v>
      </c>
      <c r="AU2323" s="13">
        <f t="shared" si="3114"/>
        <v>7.88689271143589E-4</v>
      </c>
      <c r="AV2323" s="13">
        <f t="shared" si="3115"/>
        <v>2.590895295338528E-4</v>
      </c>
      <c r="AW2323" s="13">
        <f t="shared" si="3116"/>
        <v>3.1595677114088362E-6</v>
      </c>
      <c r="AX2323" s="13">
        <f t="shared" si="3117"/>
        <v>5.3889648904828665E-4</v>
      </c>
      <c r="AY2323" s="13">
        <f t="shared" si="3118"/>
        <v>6.8509030606719455E-4</v>
      </c>
      <c r="AZ2323" s="13">
        <f t="shared" si="3119"/>
        <v>4.3547205911113993E-4</v>
      </c>
      <c r="BA2323" s="13">
        <f t="shared" si="3120"/>
        <v>1.8453617242094055E-4</v>
      </c>
      <c r="BB2323" s="13">
        <f t="shared" si="3121"/>
        <v>5.8649455606771813E-5</v>
      </c>
      <c r="BC2323" s="13">
        <f t="shared" si="3122"/>
        <v>1.4912019027356251E-5</v>
      </c>
      <c r="BD2323" s="13">
        <f t="shared" si="3123"/>
        <v>4.4191285891008312E-4</v>
      </c>
      <c r="BE2323" s="13">
        <f t="shared" si="3124"/>
        <v>5.8068493587573231E-4</v>
      </c>
      <c r="BF2323" s="13">
        <f t="shared" si="3125"/>
        <v>3.8151751861741279E-4</v>
      </c>
      <c r="BG2323" s="13">
        <f t="shared" si="3126"/>
        <v>1.6710796511648792E-4</v>
      </c>
      <c r="BH2323" s="13">
        <f t="shared" si="3127"/>
        <v>5.4896047971607153E-5</v>
      </c>
      <c r="BI2323" s="13">
        <f t="shared" si="3128"/>
        <v>1.4426965612562076E-5</v>
      </c>
      <c r="BJ2323" s="14">
        <f t="shared" si="3129"/>
        <v>0.37724981859603235</v>
      </c>
      <c r="BK2323" s="14">
        <f t="shared" si="3130"/>
        <v>0.26539831286393328</v>
      </c>
      <c r="BL2323" s="14">
        <f t="shared" si="3131"/>
        <v>0.33144017351530158</v>
      </c>
      <c r="BM2323" s="14">
        <f t="shared" si="3132"/>
        <v>0.47709276834284275</v>
      </c>
      <c r="BN2323" s="14">
        <f t="shared" si="3133"/>
        <v>0.52212375303299474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1.5221</v>
      </c>
      <c r="F2324" s="10">
        <f>VLOOKUP(B2324,home!$B$2:$E$405,3,FALSE)</f>
        <v>0.90339999999999998</v>
      </c>
      <c r="G2324" s="10">
        <f>VLOOKUP(C2324,away!$B$2:$E$405,4,FALSE)</f>
        <v>1.3140000000000001</v>
      </c>
      <c r="H2324" s="10">
        <f>VLOOKUP(A2324,away!$A$2:$E$405,3,FALSE)</f>
        <v>1.1471</v>
      </c>
      <c r="I2324" s="10">
        <f>VLOOKUP(C2324,away!$B$2:$E$405,3,FALSE)</f>
        <v>0.54490000000000005</v>
      </c>
      <c r="J2324" s="10">
        <f>VLOOKUP(B2324,home!$B$2:$E$405,4,FALSE)</f>
        <v>0.87180000000000002</v>
      </c>
      <c r="K2324" s="12">
        <f t="shared" si="3078"/>
        <v>1.80683559396</v>
      </c>
      <c r="L2324" s="12">
        <f t="shared" si="3079"/>
        <v>0.54492276592200006</v>
      </c>
      <c r="M2324" s="13">
        <f t="shared" si="3080"/>
        <v>9.5201616252947985E-2</v>
      </c>
      <c r="N2324" s="13">
        <f t="shared" si="3081"/>
        <v>0.17201366884834723</v>
      </c>
      <c r="O2324" s="13">
        <f t="shared" si="3082"/>
        <v>5.187752804880124E-2</v>
      </c>
      <c r="P2324" s="13">
        <f t="shared" si="3083"/>
        <v>9.3734164205232354E-2</v>
      </c>
      <c r="Q2324" s="13">
        <f t="shared" si="3084"/>
        <v>0.15540020976142116</v>
      </c>
      <c r="R2324" s="13">
        <f t="shared" si="3085"/>
        <v>1.4134623036774456E-2</v>
      </c>
      <c r="S2324" s="13">
        <f t="shared" si="3086"/>
        <v>2.3072332921084723E-2</v>
      </c>
      <c r="T2324" s="13">
        <f t="shared" si="3087"/>
        <v>8.4681112128052599E-2</v>
      </c>
      <c r="U2324" s="13">
        <f t="shared" si="3088"/>
        <v>2.5538940010051071E-2</v>
      </c>
      <c r="V2324" s="13">
        <f t="shared" si="3089"/>
        <v>2.524076945263202E-3</v>
      </c>
      <c r="W2324" s="13">
        <f t="shared" si="3090"/>
        <v>9.3594210101928685E-2</v>
      </c>
      <c r="X2324" s="13">
        <f t="shared" si="3091"/>
        <v>5.1001615843027773E-2</v>
      </c>
      <c r="Y2324" s="13">
        <f t="shared" si="3092"/>
        <v>1.3895970785836997E-2</v>
      </c>
      <c r="Z2324" s="13">
        <f t="shared" si="3093"/>
        <v>2.5674259601546523E-3</v>
      </c>
      <c r="AA2324" s="13">
        <f t="shared" si="3094"/>
        <v>4.6389166096643545E-3</v>
      </c>
      <c r="AB2324" s="13">
        <f t="shared" si="3095"/>
        <v>4.1908798238769031E-3</v>
      </c>
      <c r="AC2324" s="13">
        <f t="shared" si="3096"/>
        <v>1.553231526981927E-4</v>
      </c>
      <c r="AD2324" s="13">
        <f t="shared" si="3097"/>
        <v>4.2277337550183834E-2</v>
      </c>
      <c r="AE2324" s="13">
        <f t="shared" si="3098"/>
        <v>2.3037883713664206E-2</v>
      </c>
      <c r="AF2324" s="13">
        <f t="shared" si="3099"/>
        <v>6.2769336571196479E-3</v>
      </c>
      <c r="AG2324" s="13">
        <f t="shared" si="3100"/>
        <v>1.1401480166488447E-3</v>
      </c>
      <c r="AH2324" s="13">
        <f t="shared" si="3101"/>
        <v>3.4976221387685486E-4</v>
      </c>
      <c r="AI2324" s="13">
        <f t="shared" si="3102"/>
        <v>6.3196281745495151E-4</v>
      </c>
      <c r="AJ2324" s="13">
        <f t="shared" si="3103"/>
        <v>5.7092645631842632E-4</v>
      </c>
      <c r="AK2324" s="13">
        <f t="shared" si="3104"/>
        <v>3.4385674760319405E-4</v>
      </c>
      <c r="AL2324" s="13">
        <f t="shared" si="3105"/>
        <v>6.1171591294012089E-6</v>
      </c>
      <c r="AM2324" s="13">
        <f t="shared" si="3106"/>
        <v>1.5277639660706766E-2</v>
      </c>
      <c r="AN2324" s="13">
        <f t="shared" si="3107"/>
        <v>8.3251336606719756E-3</v>
      </c>
      <c r="AO2324" s="13">
        <f t="shared" si="3108"/>
        <v>2.2682774305218594E-3</v>
      </c>
      <c r="AP2324" s="13">
        <f t="shared" si="3109"/>
        <v>4.1201200377280635E-4</v>
      </c>
      <c r="AQ2324" s="13">
        <f t="shared" si="3110"/>
        <v>5.612868017223577E-5</v>
      </c>
      <c r="AR2324" s="13">
        <f t="shared" si="3111"/>
        <v>3.8118678600155584E-5</v>
      </c>
      <c r="AS2324" s="13">
        <f t="shared" si="3112"/>
        <v>6.8874185289482452E-5</v>
      </c>
      <c r="AT2324" s="13">
        <f t="shared" si="3113"/>
        <v>6.222216474301658E-5</v>
      </c>
      <c r="AU2324" s="13">
        <f t="shared" si="3114"/>
        <v>3.7475073996975122E-5</v>
      </c>
      <c r="AV2324" s="13">
        <f t="shared" si="3115"/>
        <v>1.692782439600487E-5</v>
      </c>
      <c r="AW2324" s="13">
        <f t="shared" si="3116"/>
        <v>1.6730189770837876E-7</v>
      </c>
      <c r="AX2324" s="13">
        <f t="shared" si="3117"/>
        <v>4.6006971884433277E-3</v>
      </c>
      <c r="AY2324" s="13">
        <f t="shared" si="3118"/>
        <v>2.5070246370961068E-3</v>
      </c>
      <c r="AZ2324" s="13">
        <f t="shared" si="3119"/>
        <v>6.8306739974050446E-4</v>
      </c>
      <c r="BA2324" s="13">
        <f t="shared" si="3120"/>
        <v>1.2407299225924808E-4</v>
      </c>
      <c r="BB2324" s="13">
        <f t="shared" si="3121"/>
        <v>1.6902549529532083E-5</v>
      </c>
      <c r="BC2324" s="13">
        <f t="shared" si="3122"/>
        <v>1.8421168081532451E-6</v>
      </c>
      <c r="BD2324" s="13">
        <f t="shared" si="3123"/>
        <v>3.4619559626814225E-6</v>
      </c>
      <c r="BE2324" s="13">
        <f t="shared" si="3124"/>
        <v>6.2551852580948511E-6</v>
      </c>
      <c r="BF2324" s="13">
        <f t="shared" si="3125"/>
        <v>5.6510456855698247E-6</v>
      </c>
      <c r="BG2324" s="13">
        <f t="shared" si="3126"/>
        <v>3.4035034959272171E-6</v>
      </c>
      <c r="BH2324" s="13">
        <f t="shared" si="3127"/>
        <v>1.5373928151521472E-6</v>
      </c>
      <c r="BI2324" s="13">
        <f t="shared" si="3128"/>
        <v>5.5556321206305343E-7</v>
      </c>
      <c r="BJ2324" s="14">
        <f t="shared" si="3129"/>
        <v>0.67759188872595366</v>
      </c>
      <c r="BK2324" s="14">
        <f t="shared" si="3130"/>
        <v>0.21720065527345198</v>
      </c>
      <c r="BL2324" s="14">
        <f t="shared" si="3131"/>
        <v>0.10252187833787656</v>
      </c>
      <c r="BM2324" s="14">
        <f t="shared" si="3132"/>
        <v>0.4150131808087138</v>
      </c>
      <c r="BN2324" s="14">
        <f t="shared" si="3133"/>
        <v>0.5823618101535244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1.5221</v>
      </c>
      <c r="F2325" s="10">
        <f>VLOOKUP(B2325,home!$B$2:$E$405,3,FALSE)</f>
        <v>1.0324</v>
      </c>
      <c r="G2325" s="10">
        <f>VLOOKUP(C2325,away!$B$2:$E$405,4,FALSE)</f>
        <v>1.1496999999999999</v>
      </c>
      <c r="H2325" s="10">
        <f>VLOOKUP(A2325,away!$A$2:$E$405,3,FALSE)</f>
        <v>1.1471</v>
      </c>
      <c r="I2325" s="10">
        <f>VLOOKUP(C2325,away!$B$2:$E$405,3,FALSE)</f>
        <v>0.98070000000000002</v>
      </c>
      <c r="J2325" s="10">
        <f>VLOOKUP(B2325,home!$B$2:$E$405,4,FALSE)</f>
        <v>0.74719999999999998</v>
      </c>
      <c r="K2325" s="12">
        <f t="shared" si="3078"/>
        <v>1.8066570211879998</v>
      </c>
      <c r="L2325" s="12">
        <f t="shared" si="3079"/>
        <v>0.84057083678400002</v>
      </c>
      <c r="M2325" s="13">
        <f t="shared" si="3080"/>
        <v>7.0847339977719526E-2</v>
      </c>
      <c r="N2325" s="13">
        <f t="shared" si="3081"/>
        <v>0.12799684420324023</v>
      </c>
      <c r="O2325" s="13">
        <f t="shared" si="3082"/>
        <v>5.9552207848992247E-2</v>
      </c>
      <c r="P2325" s="13">
        <f t="shared" si="3083"/>
        <v>0.10759041443762893</v>
      </c>
      <c r="Q2325" s="13">
        <f t="shared" si="3084"/>
        <v>0.11562319863484528</v>
      </c>
      <c r="R2325" s="13">
        <f t="shared" si="3085"/>
        <v>2.5028924591981052E-2</v>
      </c>
      <c r="S2325" s="13">
        <f t="shared" si="3086"/>
        <v>4.0847324975437138E-2</v>
      </c>
      <c r="T2325" s="13">
        <f t="shared" si="3087"/>
        <v>9.7189488828134565E-2</v>
      </c>
      <c r="U2325" s="13">
        <f t="shared" si="3088"/>
        <v>4.521868234688755E-2</v>
      </c>
      <c r="V2325" s="13">
        <f t="shared" si="3089"/>
        <v>6.8924106147071357E-3</v>
      </c>
      <c r="W2325" s="13">
        <f t="shared" si="3090"/>
        <v>6.9630487875286001E-2</v>
      </c>
      <c r="X2325" s="13">
        <f t="shared" si="3091"/>
        <v>5.8529357459007322E-2</v>
      </c>
      <c r="Y2325" s="13">
        <f t="shared" si="3092"/>
        <v>2.4599035487873816E-2</v>
      </c>
      <c r="Z2325" s="13">
        <f t="shared" si="3093"/>
        <v>7.0128613626950498E-3</v>
      </c>
      <c r="AA2325" s="13">
        <f t="shared" si="3094"/>
        <v>1.2669835219531052E-2</v>
      </c>
      <c r="AB2325" s="13">
        <f t="shared" si="3095"/>
        <v>1.1445023378330393E-2</v>
      </c>
      <c r="AC2325" s="13">
        <f t="shared" si="3096"/>
        <v>6.5418591822207297E-4</v>
      </c>
      <c r="AD2325" s="13">
        <f t="shared" si="3097"/>
        <v>3.1449602452157825E-2</v>
      </c>
      <c r="AE2325" s="13">
        <f t="shared" si="3098"/>
        <v>2.6435618649734444E-2</v>
      </c>
      <c r="AF2325" s="13">
        <f t="shared" si="3099"/>
        <v>1.1110505044654998E-2</v>
      </c>
      <c r="AG2325" s="13">
        <f t="shared" si="3100"/>
        <v>3.1130555074928351E-3</v>
      </c>
      <c r="AH2325" s="13">
        <f t="shared" si="3101"/>
        <v>1.4737016859726899E-3</v>
      </c>
      <c r="AI2325" s="13">
        <f t="shared" si="3102"/>
        <v>2.6624734980991525E-3</v>
      </c>
      <c r="AJ2325" s="13">
        <f t="shared" si="3103"/>
        <v>2.405088219533905E-3</v>
      </c>
      <c r="AK2325" s="13">
        <f t="shared" si="3104"/>
        <v>1.448389839465825E-3</v>
      </c>
      <c r="AL2325" s="13">
        <f t="shared" si="3105"/>
        <v>3.9738476607820984E-5</v>
      </c>
      <c r="AM2325" s="13">
        <f t="shared" si="3106"/>
        <v>1.1363729016752455E-2</v>
      </c>
      <c r="AN2325" s="13">
        <f t="shared" si="3107"/>
        <v>9.5520192085982326E-3</v>
      </c>
      <c r="AO2325" s="13">
        <f t="shared" si="3108"/>
        <v>4.014574389574129E-3</v>
      </c>
      <c r="AP2325" s="13">
        <f t="shared" si="3109"/>
        <v>1.1248447179919806E-3</v>
      </c>
      <c r="AQ2325" s="13">
        <f t="shared" si="3110"/>
        <v>2.3637791646364536E-4</v>
      </c>
      <c r="AR2325" s="13">
        <f t="shared" si="3111"/>
        <v>2.4775013186961118E-4</v>
      </c>
      <c r="AS2325" s="13">
        <f t="shared" si="3112"/>
        <v>4.475995152424858E-4</v>
      </c>
      <c r="AT2325" s="13">
        <f t="shared" si="3113"/>
        <v>4.0432940344659122E-4</v>
      </c>
      <c r="AU2325" s="13">
        <f t="shared" si="3114"/>
        <v>2.4349485186984647E-4</v>
      </c>
      <c r="AV2325" s="13">
        <f t="shared" si="3115"/>
        <v>1.099779209384475E-4</v>
      </c>
      <c r="AW2325" s="13">
        <f t="shared" si="3116"/>
        <v>1.6763270186526185E-6</v>
      </c>
      <c r="AX2325" s="13">
        <f t="shared" si="3117"/>
        <v>3.4217268024989414E-3</v>
      </c>
      <c r="AY2325" s="13">
        <f t="shared" si="3118"/>
        <v>2.8762037616227761E-3</v>
      </c>
      <c r="AZ2325" s="13">
        <f t="shared" si="3119"/>
        <v>1.2088265013342726E-3</v>
      </c>
      <c r="BA2325" s="13">
        <f t="shared" si="3120"/>
        <v>3.3870143458440824E-4</v>
      </c>
      <c r="BB2325" s="13">
        <f t="shared" si="3121"/>
        <v>7.11756370721393E-5</v>
      </c>
      <c r="BC2325" s="13">
        <f t="shared" si="3122"/>
        <v>1.196563296247249E-5</v>
      </c>
      <c r="BD2325" s="13">
        <f t="shared" si="3123"/>
        <v>3.4708589276497566E-5</v>
      </c>
      <c r="BE2325" s="13">
        <f t="shared" si="3124"/>
        <v>6.2706516511914828E-5</v>
      </c>
      <c r="BF2325" s="13">
        <f t="shared" si="3125"/>
        <v>5.6644584165246105E-5</v>
      </c>
      <c r="BG2325" s="13">
        <f t="shared" si="3126"/>
        <v>3.4112445231472155E-5</v>
      </c>
      <c r="BH2325" s="13">
        <f t="shared" si="3127"/>
        <v>1.5407372171832564E-5</v>
      </c>
      <c r="BI2325" s="13">
        <f t="shared" si="3128"/>
        <v>5.567167422459581E-6</v>
      </c>
      <c r="BJ2325" s="14">
        <f t="shared" si="3129"/>
        <v>0.59989733916188281</v>
      </c>
      <c r="BK2325" s="14">
        <f t="shared" si="3130"/>
        <v>0.22974761816194542</v>
      </c>
      <c r="BL2325" s="14">
        <f t="shared" si="3131"/>
        <v>0.16356662512694026</v>
      </c>
      <c r="BM2325" s="14">
        <f t="shared" si="3132"/>
        <v>0.49071098668445212</v>
      </c>
      <c r="BN2325" s="14">
        <f t="shared" si="3133"/>
        <v>0.50663892969440727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1.5221</v>
      </c>
      <c r="F2326" s="10">
        <f>VLOOKUP(B2326,home!$B$2:$E$405,3,FALSE)</f>
        <v>0.98550000000000004</v>
      </c>
      <c r="G2326" s="10">
        <f>VLOOKUP(C2326,away!$B$2:$E$405,4,FALSE)</f>
        <v>0.98550000000000004</v>
      </c>
      <c r="H2326" s="10">
        <f>VLOOKUP(A2326,away!$A$2:$E$405,3,FALSE)</f>
        <v>1.1471</v>
      </c>
      <c r="I2326" s="10">
        <f>VLOOKUP(C2326,away!$B$2:$E$405,3,FALSE)</f>
        <v>0.65380000000000005</v>
      </c>
      <c r="J2326" s="10">
        <f>VLOOKUP(B2326,home!$B$2:$E$405,4,FALSE)</f>
        <v>0.98070000000000002</v>
      </c>
      <c r="K2326" s="12">
        <f t="shared" si="3078"/>
        <v>1.4782791215250002</v>
      </c>
      <c r="L2326" s="12">
        <f t="shared" si="3079"/>
        <v>0.73549948218600003</v>
      </c>
      <c r="M2326" s="13">
        <f t="shared" si="3080"/>
        <v>0.10928691539694817</v>
      </c>
      <c r="N2326" s="13">
        <f t="shared" si="3081"/>
        <v>0.16155656528717754</v>
      </c>
      <c r="O2326" s="13">
        <f t="shared" si="3082"/>
        <v>8.0380469684160571E-2</v>
      </c>
      <c r="P2326" s="13">
        <f t="shared" si="3083"/>
        <v>0.11882477011246778</v>
      </c>
      <c r="Q2326" s="13">
        <f t="shared" si="3084"/>
        <v>0.11941284870466261</v>
      </c>
      <c r="R2326" s="13">
        <f t="shared" si="3085"/>
        <v>2.9559896915283781E-2</v>
      </c>
      <c r="S2326" s="13">
        <f t="shared" si="3086"/>
        <v>3.2298756765613459E-2</v>
      </c>
      <c r="T2326" s="13">
        <f t="shared" si="3087"/>
        <v>8.7828088388634512E-2</v>
      </c>
      <c r="U2326" s="13">
        <f t="shared" si="3088"/>
        <v>4.3697778444295267E-2</v>
      </c>
      <c r="V2326" s="13">
        <f t="shared" si="3089"/>
        <v>3.9019536924156332E-3</v>
      </c>
      <c r="W2326" s="13">
        <f t="shared" si="3090"/>
        <v>5.8841840360642113E-2</v>
      </c>
      <c r="X2326" s="13">
        <f t="shared" si="3091"/>
        <v>4.3278143116123546E-2</v>
      </c>
      <c r="Y2326" s="13">
        <f t="shared" si="3092"/>
        <v>1.5915525925940234E-2</v>
      </c>
      <c r="Z2326" s="13">
        <f t="shared" si="3093"/>
        <v>7.2470962915542536E-3</v>
      </c>
      <c r="AA2326" s="13">
        <f t="shared" si="3094"/>
        <v>1.0713231139485907E-2</v>
      </c>
      <c r="AB2326" s="13">
        <f t="shared" si="3095"/>
        <v>7.9185729587867536E-3</v>
      </c>
      <c r="AC2326" s="13">
        <f t="shared" si="3096"/>
        <v>2.6515568492733874E-4</v>
      </c>
      <c r="AD2326" s="13">
        <f t="shared" si="3097"/>
        <v>2.1746166019311085E-2</v>
      </c>
      <c r="AE2326" s="13">
        <f t="shared" si="3098"/>
        <v>1.5994293846734092E-2</v>
      </c>
      <c r="AF2326" s="13">
        <f t="shared" si="3099"/>
        <v>5.8818974211018249E-3</v>
      </c>
      <c r="AG2326" s="13">
        <f t="shared" si="3100"/>
        <v>1.4420441691638537E-3</v>
      </c>
      <c r="AH2326" s="13">
        <f t="shared" si="3101"/>
        <v>1.3325588924475585E-3</v>
      </c>
      <c r="AI2326" s="13">
        <f t="shared" si="3102"/>
        <v>1.9698939889077039E-3</v>
      </c>
      <c r="AJ2326" s="13">
        <f t="shared" si="3103"/>
        <v>1.45602657770993E-3</v>
      </c>
      <c r="AK2326" s="13">
        <f t="shared" si="3104"/>
        <v>7.1747123007136226E-4</v>
      </c>
      <c r="AL2326" s="13">
        <f t="shared" si="3105"/>
        <v>1.1531870285135632E-5</v>
      </c>
      <c r="AM2326" s="13">
        <f t="shared" si="3106"/>
        <v>6.4293806399127965E-3</v>
      </c>
      <c r="AN2326" s="13">
        <f t="shared" si="3107"/>
        <v>4.7288061314325553E-3</v>
      </c>
      <c r="AO2326" s="13">
        <f t="shared" si="3108"/>
        <v>1.7390172305133129E-3</v>
      </c>
      <c r="AP2326" s="13">
        <f t="shared" si="3109"/>
        <v>4.2634875751835783E-4</v>
      </c>
      <c r="AQ2326" s="13">
        <f t="shared" si="3110"/>
        <v>7.8394822596349159E-5</v>
      </c>
      <c r="AR2326" s="13">
        <f t="shared" si="3111"/>
        <v>1.9601927507550585E-4</v>
      </c>
      <c r="AS2326" s="13">
        <f t="shared" si="3112"/>
        <v>2.8977120176058613E-4</v>
      </c>
      <c r="AT2326" s="13">
        <f t="shared" si="3113"/>
        <v>2.1418135879094148E-4</v>
      </c>
      <c r="AU2326" s="13">
        <f t="shared" si="3114"/>
        <v>1.0553994364016791E-4</v>
      </c>
      <c r="AV2326" s="13">
        <f t="shared" si="3115"/>
        <v>3.9004373792546375E-5</v>
      </c>
      <c r="AW2326" s="13">
        <f t="shared" si="3116"/>
        <v>3.4828603594619247E-7</v>
      </c>
      <c r="AX2326" s="13">
        <f t="shared" si="3117"/>
        <v>1.5840698607200222E-3</v>
      </c>
      <c r="AY2326" s="13">
        <f t="shared" si="3118"/>
        <v>1.1650825623060255E-3</v>
      </c>
      <c r="AZ2326" s="13">
        <f t="shared" si="3119"/>
        <v>4.2845881064000992E-4</v>
      </c>
      <c r="BA2326" s="13">
        <f t="shared" si="3120"/>
        <v>1.0504374445458556E-4</v>
      </c>
      <c r="BB2326" s="13">
        <f t="shared" si="3121"/>
        <v>1.9314904913306548E-5</v>
      </c>
      <c r="BC2326" s="13">
        <f t="shared" si="3122"/>
        <v>2.8412205124417593E-6</v>
      </c>
      <c r="BD2326" s="13">
        <f t="shared" si="3123"/>
        <v>2.4028679219418266E-5</v>
      </c>
      <c r="BE2326" s="13">
        <f t="shared" si="3124"/>
        <v>3.5521094807887656E-5</v>
      </c>
      <c r="BF2326" s="13">
        <f t="shared" si="3125"/>
        <v>2.6255046414105214E-5</v>
      </c>
      <c r="BG2326" s="13">
        <f t="shared" si="3126"/>
        <v>1.2937428982880516E-5</v>
      </c>
      <c r="BH2326" s="13">
        <f t="shared" si="3127"/>
        <v>4.7812827879011725E-6</v>
      </c>
      <c r="BI2326" s="13">
        <f t="shared" si="3128"/>
        <v>1.4136141038922291E-6</v>
      </c>
      <c r="BJ2326" s="14">
        <f t="shared" si="3129"/>
        <v>0.54860417192501132</v>
      </c>
      <c r="BK2326" s="14">
        <f t="shared" si="3130"/>
        <v>0.26575416608496355</v>
      </c>
      <c r="BL2326" s="14">
        <f t="shared" si="3131"/>
        <v>0.1786953531305247</v>
      </c>
      <c r="BM2326" s="14">
        <f t="shared" si="3132"/>
        <v>0.38011458705508305</v>
      </c>
      <c r="BN2326" s="14">
        <f t="shared" si="3133"/>
        <v>0.61902146610070052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1.7722</v>
      </c>
      <c r="F2327" s="10">
        <f>VLOOKUP(B2327,home!$B$2:$E$405,3,FALSE)</f>
        <v>1.1285000000000001</v>
      </c>
      <c r="G2327" s="10">
        <f>VLOOKUP(C2327,away!$B$2:$E$405,4,FALSE)</f>
        <v>1.4107000000000001</v>
      </c>
      <c r="H2327" s="10">
        <f>VLOOKUP(A2327,away!$A$2:$E$405,3,FALSE)</f>
        <v>1.5063</v>
      </c>
      <c r="I2327" s="10">
        <f>VLOOKUP(C2327,away!$B$2:$E$405,3,FALSE)</f>
        <v>0.74690000000000001</v>
      </c>
      <c r="J2327" s="10">
        <f>VLOOKUP(B2327,home!$B$2:$E$405,4,FALSE)</f>
        <v>0.66390000000000005</v>
      </c>
      <c r="K2327" s="12">
        <f t="shared" si="3078"/>
        <v>2.8212980063900006</v>
      </c>
      <c r="L2327" s="12">
        <f t="shared" si="3079"/>
        <v>0.746924326533</v>
      </c>
      <c r="M2327" s="13">
        <f t="shared" si="3080"/>
        <v>2.820594992844546E-2</v>
      </c>
      <c r="N2327" s="13">
        <f t="shared" si="3081"/>
        <v>7.9577390301459355E-2</v>
      </c>
      <c r="O2327" s="13">
        <f t="shared" si="3082"/>
        <v>2.1067710154527644E-2</v>
      </c>
      <c r="P2327" s="13">
        <f t="shared" si="3083"/>
        <v>5.9438288658171211E-2</v>
      </c>
      <c r="Q2327" s="13">
        <f t="shared" si="3084"/>
        <v>0.11225576630561314</v>
      </c>
      <c r="R2327" s="13">
        <f t="shared" si="3085"/>
        <v>7.8679926093815026E-3</v>
      </c>
      <c r="S2327" s="13">
        <f t="shared" si="3086"/>
        <v>3.1313518668708046E-2</v>
      </c>
      <c r="T2327" s="13">
        <f t="shared" si="3087"/>
        <v>8.3846562647265935E-2</v>
      </c>
      <c r="U2327" s="13">
        <f t="shared" si="3088"/>
        <v>2.219795186313929E-2</v>
      </c>
      <c r="V2327" s="13">
        <f t="shared" si="3089"/>
        <v>7.3318729096180099E-3</v>
      </c>
      <c r="W2327" s="13">
        <f t="shared" si="3090"/>
        <v>0.10556898989460271</v>
      </c>
      <c r="X2327" s="13">
        <f t="shared" si="3091"/>
        <v>7.8852046679795215E-2</v>
      </c>
      <c r="Y2327" s="13">
        <f t="shared" si="3092"/>
        <v>2.9448255931027355E-2</v>
      </c>
      <c r="Z2327" s="13">
        <f t="shared" si="3093"/>
        <v>1.9589316936429665E-3</v>
      </c>
      <c r="AA2327" s="13">
        <f t="shared" si="3094"/>
        <v>5.5267300819290882E-3</v>
      </c>
      <c r="AB2327" s="13">
        <f t="shared" si="3095"/>
        <v>7.7962762810010926E-3</v>
      </c>
      <c r="AC2327" s="13">
        <f t="shared" si="3096"/>
        <v>9.6565170538585215E-4</v>
      </c>
      <c r="AD2327" s="13">
        <f t="shared" si="3097"/>
        <v>7.4460395181562194E-2</v>
      </c>
      <c r="AE2327" s="13">
        <f t="shared" si="3098"/>
        <v>5.5616280524369385E-2</v>
      </c>
      <c r="AF2327" s="13">
        <f t="shared" si="3099"/>
        <v>2.0770576437467502E-2</v>
      </c>
      <c r="AG2327" s="13">
        <f t="shared" si="3100"/>
        <v>5.1713496057525371E-3</v>
      </c>
      <c r="AH2327" s="13">
        <f t="shared" si="3101"/>
        <v>3.6579343399960546E-4</v>
      </c>
      <c r="AI2327" s="13">
        <f t="shared" si="3102"/>
        <v>1.0320122860936391E-3</v>
      </c>
      <c r="AJ2327" s="13">
        <f t="shared" si="3103"/>
        <v>1.4558071026629857E-3</v>
      </c>
      <c r="AK2327" s="13">
        <f t="shared" si="3104"/>
        <v>1.3690885588104949E-3</v>
      </c>
      <c r="AL2327" s="13">
        <f t="shared" si="3105"/>
        <v>8.1396563425216223E-5</v>
      </c>
      <c r="AM2327" s="13">
        <f t="shared" si="3106"/>
        <v>4.2014992896150592E-2</v>
      </c>
      <c r="AN2327" s="13">
        <f t="shared" si="3107"/>
        <v>3.1382020273246061E-2</v>
      </c>
      <c r="AO2327" s="13">
        <f t="shared" si="3108"/>
        <v>1.1719997178919632E-2</v>
      </c>
      <c r="AP2327" s="13">
        <f t="shared" si="3109"/>
        <v>2.9179836666110683E-3</v>
      </c>
      <c r="AQ2327" s="13">
        <f t="shared" si="3110"/>
        <v>5.4487824625444159E-4</v>
      </c>
      <c r="AR2327" s="13">
        <f t="shared" si="3111"/>
        <v>5.4644002868069762E-5</v>
      </c>
      <c r="AS2327" s="13">
        <f t="shared" si="3112"/>
        <v>1.541670163528547E-4</v>
      </c>
      <c r="AT2327" s="13">
        <f t="shared" si="3113"/>
        <v>2.1747554794370182E-4</v>
      </c>
      <c r="AU2327" s="13">
        <f t="shared" si="3114"/>
        <v>2.0452110995071297E-4</v>
      </c>
      <c r="AV2327" s="13">
        <f t="shared" si="3115"/>
        <v>1.4425374994215417E-4</v>
      </c>
      <c r="AW2327" s="13">
        <f t="shared" si="3116"/>
        <v>4.7646294929937474E-6</v>
      </c>
      <c r="AX2327" s="13">
        <f t="shared" si="3117"/>
        <v>1.9756135949399952E-2</v>
      </c>
      <c r="AY2327" s="13">
        <f t="shared" si="3118"/>
        <v>1.475633853889995E-2</v>
      </c>
      <c r="AZ2327" s="13">
        <f t="shared" si="3119"/>
        <v>5.5109341126303984E-3</v>
      </c>
      <c r="BA2327" s="13">
        <f t="shared" si="3120"/>
        <v>1.3720835835480652E-3</v>
      </c>
      <c r="BB2327" s="13">
        <f t="shared" si="3121"/>
        <v>2.5621065164715598E-4</v>
      </c>
      <c r="BC2327" s="13">
        <f t="shared" si="3122"/>
        <v>3.8273993686426624E-5</v>
      </c>
      <c r="BD2327" s="13">
        <f t="shared" si="3123"/>
        <v>6.8024891735500506E-6</v>
      </c>
      <c r="BE2327" s="13">
        <f t="shared" si="3124"/>
        <v>1.9191849143826319E-5</v>
      </c>
      <c r="BF2327" s="13">
        <f t="shared" si="3125"/>
        <v>2.707296286420742E-5</v>
      </c>
      <c r="BG2327" s="13">
        <f t="shared" si="3126"/>
        <v>2.5460298718619637E-5</v>
      </c>
      <c r="BH2327" s="13">
        <f t="shared" si="3127"/>
        <v>1.7957772504233871E-5</v>
      </c>
      <c r="BI2327" s="13">
        <f t="shared" si="3128"/>
        <v>1.0132845553080035E-5</v>
      </c>
      <c r="BJ2327" s="14">
        <f t="shared" si="3129"/>
        <v>0.77583746259990904</v>
      </c>
      <c r="BK2327" s="14">
        <f t="shared" si="3130"/>
        <v>0.14209301697265375</v>
      </c>
      <c r="BL2327" s="14">
        <f t="shared" si="3131"/>
        <v>6.9561042016560354E-2</v>
      </c>
      <c r="BM2327" s="14">
        <f t="shared" si="3132"/>
        <v>0.66628578141576067</v>
      </c>
      <c r="BN2327" s="14">
        <f t="shared" si="3133"/>
        <v>0.3084130979575983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1.7722</v>
      </c>
      <c r="F2328" s="10">
        <f>VLOOKUP(B2328,home!$B$2:$E$405,3,FALSE)</f>
        <v>1.1285000000000001</v>
      </c>
      <c r="G2328" s="10">
        <f>VLOOKUP(C2328,away!$B$2:$E$405,4,FALSE)</f>
        <v>1.1991000000000001</v>
      </c>
      <c r="H2328" s="10">
        <f>VLOOKUP(A2328,away!$A$2:$E$405,3,FALSE)</f>
        <v>1.5063</v>
      </c>
      <c r="I2328" s="10">
        <f>VLOOKUP(C2328,away!$B$2:$E$405,3,FALSE)</f>
        <v>0.66390000000000005</v>
      </c>
      <c r="J2328" s="10">
        <f>VLOOKUP(B2328,home!$B$2:$E$405,4,FALSE)</f>
        <v>0.99580000000000002</v>
      </c>
      <c r="K2328" s="12">
        <f t="shared" si="3078"/>
        <v>2.3981133050700003</v>
      </c>
      <c r="L2328" s="12">
        <f t="shared" si="3079"/>
        <v>0.99583243320600012</v>
      </c>
      <c r="M2328" s="13">
        <f t="shared" si="3080"/>
        <v>3.357593334078883E-2</v>
      </c>
      <c r="N2328" s="13">
        <f t="shared" si="3081"/>
        <v>8.0518892474689102E-2</v>
      </c>
      <c r="O2328" s="13">
        <f t="shared" si="3082"/>
        <v>3.3436003395920198E-2</v>
      </c>
      <c r="P2328" s="13">
        <f t="shared" si="3083"/>
        <v>8.0183324612121937E-2</v>
      </c>
      <c r="Q2328" s="13">
        <f t="shared" si="3084"/>
        <v>9.6546713676526355E-2</v>
      </c>
      <c r="R2328" s="13">
        <f t="shared" si="3085"/>
        <v>1.6648328309221649E-2</v>
      </c>
      <c r="S2328" s="13">
        <f t="shared" si="3086"/>
        <v>4.787183040152735E-2</v>
      </c>
      <c r="T2328" s="13">
        <f t="shared" si="3087"/>
        <v>9.614434879853824E-2</v>
      </c>
      <c r="U2328" s="13">
        <f t="shared" si="3088"/>
        <v>3.9924577625517974E-2</v>
      </c>
      <c r="V2328" s="13">
        <f t="shared" si="3089"/>
        <v>1.270262534609703E-2</v>
      </c>
      <c r="W2328" s="13">
        <f t="shared" si="3090"/>
        <v>7.717665287615387E-2</v>
      </c>
      <c r="X2328" s="13">
        <f t="shared" si="3091"/>
        <v>7.6855014020355147E-2</v>
      </c>
      <c r="Y2328" s="13">
        <f t="shared" si="3092"/>
        <v>3.8267357807985763E-2</v>
      </c>
      <c r="Z2328" s="13">
        <f t="shared" si="3093"/>
        <v>5.5263150963281767E-3</v>
      </c>
      <c r="AA2328" s="13">
        <f t="shared" si="3094"/>
        <v>1.3252729760513799E-2</v>
      </c>
      <c r="AB2328" s="13">
        <f t="shared" si="3095"/>
        <v>1.5890773783592653E-2</v>
      </c>
      <c r="AC2328" s="13">
        <f t="shared" si="3096"/>
        <v>1.8959613147874162E-3</v>
      </c>
      <c r="AD2328" s="13">
        <f t="shared" si="3097"/>
        <v>4.6269589525768373E-2</v>
      </c>
      <c r="AE2328" s="13">
        <f t="shared" si="3098"/>
        <v>4.6076757920888778E-2</v>
      </c>
      <c r="AF2328" s="13">
        <f t="shared" si="3099"/>
        <v>2.2942364977301254E-2</v>
      </c>
      <c r="AG2328" s="13">
        <f t="shared" si="3100"/>
        <v>7.6155837129486762E-3</v>
      </c>
      <c r="AH2328" s="13">
        <f t="shared" si="3101"/>
        <v>1.3758209522598847E-3</v>
      </c>
      <c r="AI2328" s="13">
        <f t="shared" si="3102"/>
        <v>3.299374531008507E-3</v>
      </c>
      <c r="AJ2328" s="13">
        <f t="shared" si="3103"/>
        <v>3.9561369806102968E-3</v>
      </c>
      <c r="AK2328" s="13">
        <f t="shared" si="3104"/>
        <v>3.1624215766270039E-3</v>
      </c>
      <c r="AL2328" s="13">
        <f t="shared" si="3105"/>
        <v>1.8111125014766695E-4</v>
      </c>
      <c r="AM2328" s="13">
        <f t="shared" si="3106"/>
        <v>2.2191943652374528E-2</v>
      </c>
      <c r="AN2328" s="13">
        <f t="shared" si="3107"/>
        <v>2.2099457244914574E-2</v>
      </c>
      <c r="AO2328" s="13">
        <f t="shared" si="3108"/>
        <v>1.1003678140367623E-2</v>
      </c>
      <c r="AP2328" s="13">
        <f t="shared" si="3109"/>
        <v>3.6526065255793219E-3</v>
      </c>
      <c r="AQ2328" s="13">
        <f t="shared" si="3110"/>
        <v>9.0934601097794252E-4</v>
      </c>
      <c r="AR2328" s="13">
        <f t="shared" si="3111"/>
        <v>2.7401742530895146E-4</v>
      </c>
      <c r="AS2328" s="13">
        <f t="shared" si="3112"/>
        <v>6.571248334544215E-4</v>
      </c>
      <c r="AT2328" s="13">
        <f t="shared" si="3113"/>
        <v>7.8792990309947827E-4</v>
      </c>
      <c r="AU2328" s="13">
        <f t="shared" si="3114"/>
        <v>6.2984839469512491E-4</v>
      </c>
      <c r="AV2328" s="13">
        <f t="shared" si="3115"/>
        <v>3.7761195387384002E-4</v>
      </c>
      <c r="AW2328" s="13">
        <f t="shared" si="3116"/>
        <v>1.2014311638456142E-5</v>
      </c>
      <c r="AX2328" s="13">
        <f t="shared" si="3117"/>
        <v>8.8697992230205233E-3</v>
      </c>
      <c r="AY2328" s="13">
        <f t="shared" si="3118"/>
        <v>8.8328337423092158E-3</v>
      </c>
      <c r="AZ2328" s="13">
        <f t="shared" si="3119"/>
        <v>4.3980111588539234E-3</v>
      </c>
      <c r="BA2328" s="13">
        <f t="shared" si="3120"/>
        <v>1.4598940511962144E-3</v>
      </c>
      <c r="BB2328" s="13">
        <f t="shared" si="3121"/>
        <v>3.6345246130642275E-4</v>
      </c>
      <c r="BC2328" s="13">
        <f t="shared" si="3122"/>
        <v>7.2387549779496922E-5</v>
      </c>
      <c r="BD2328" s="13">
        <f t="shared" si="3123"/>
        <v>4.54792398977094E-5</v>
      </c>
      <c r="BE2328" s="13">
        <f t="shared" si="3124"/>
        <v>1.0906437030316731E-4</v>
      </c>
      <c r="BF2328" s="13">
        <f t="shared" si="3125"/>
        <v>1.307743587665535E-4</v>
      </c>
      <c r="BG2328" s="13">
        <f t="shared" si="3126"/>
        <v>1.0453724324002319E-4</v>
      </c>
      <c r="BH2328" s="13">
        <f t="shared" si="3127"/>
        <v>6.2673038472309636E-5</v>
      </c>
      <c r="BI2328" s="13">
        <f t="shared" si="3128"/>
        <v>3.0059409485921945E-5</v>
      </c>
      <c r="BJ2328" s="14">
        <f t="shared" si="3129"/>
        <v>0.67226668555183544</v>
      </c>
      <c r="BK2328" s="14">
        <f t="shared" si="3130"/>
        <v>0.18524362000777947</v>
      </c>
      <c r="BL2328" s="14">
        <f t="shared" si="3131"/>
        <v>0.13415528708586943</v>
      </c>
      <c r="BM2328" s="14">
        <f t="shared" si="3132"/>
        <v>0.64746189250187358</v>
      </c>
      <c r="BN2328" s="14">
        <f t="shared" si="3133"/>
        <v>0.34090919580926804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1.7722</v>
      </c>
      <c r="F2329" s="10">
        <f>VLOOKUP(B2329,home!$B$2:$E$405,3,FALSE)</f>
        <v>1.0580000000000001</v>
      </c>
      <c r="G2329" s="10">
        <f>VLOOKUP(C2329,away!$B$2:$E$405,4,FALSE)</f>
        <v>0.56430000000000002</v>
      </c>
      <c r="H2329" s="10">
        <f>VLOOKUP(A2329,away!$A$2:$E$405,3,FALSE)</f>
        <v>1.5063</v>
      </c>
      <c r="I2329" s="10">
        <f>VLOOKUP(C2329,away!$B$2:$E$405,3,FALSE)</f>
        <v>1.3278000000000001</v>
      </c>
      <c r="J2329" s="10">
        <f>VLOOKUP(B2329,home!$B$2:$E$405,4,FALSE)</f>
        <v>1.4107000000000001</v>
      </c>
      <c r="K2329" s="12">
        <f t="shared" si="3078"/>
        <v>1.05805550268</v>
      </c>
      <c r="L2329" s="12">
        <f t="shared" si="3079"/>
        <v>2.8214918929980004</v>
      </c>
      <c r="M2329" s="13">
        <f t="shared" si="3080"/>
        <v>2.0660173949929521E-2</v>
      </c>
      <c r="N2329" s="13">
        <f t="shared" si="3081"/>
        <v>2.185961073404892E-2</v>
      </c>
      <c r="O2329" s="13">
        <f t="shared" si="3082"/>
        <v>5.8292513307654614E-2</v>
      </c>
      <c r="P2329" s="13">
        <f t="shared" si="3083"/>
        <v>6.16767144702111E-2</v>
      </c>
      <c r="Q2329" s="13">
        <f t="shared" si="3084"/>
        <v>1.1564340711801627E-2</v>
      </c>
      <c r="R2329" s="13">
        <f t="shared" si="3085"/>
        <v>8.2235926860012798E-2</v>
      </c>
      <c r="S2329" s="13">
        <f t="shared" si="3086"/>
        <v>4.603079718809585E-2</v>
      </c>
      <c r="T2329" s="13">
        <f t="shared" si="3087"/>
        <v>3.2628693566215013E-2</v>
      </c>
      <c r="U2329" s="13">
        <f t="shared" si="3088"/>
        <v>8.7010174932226569E-2</v>
      </c>
      <c r="V2329" s="13">
        <f t="shared" si="3089"/>
        <v>1.5268389973045856E-2</v>
      </c>
      <c r="W2329" s="13">
        <f t="shared" si="3090"/>
        <v>4.0785714416626869E-3</v>
      </c>
      <c r="X2329" s="13">
        <f t="shared" si="3091"/>
        <v>1.1507656257664438E-2</v>
      </c>
      <c r="Y2329" s="13">
        <f t="shared" si="3092"/>
        <v>1.6234379419203963E-2</v>
      </c>
      <c r="Z2329" s="13">
        <f t="shared" si="3093"/>
        <v>7.7342666982900862E-2</v>
      </c>
      <c r="AA2329" s="13">
        <f t="shared" si="3094"/>
        <v>8.1832834393205017E-2</v>
      </c>
      <c r="AB2329" s="13">
        <f t="shared" si="3095"/>
        <v>4.3291840364815863E-2</v>
      </c>
      <c r="AC2329" s="13">
        <f t="shared" si="3096"/>
        <v>2.8487905373813286E-3</v>
      </c>
      <c r="AD2329" s="13">
        <f t="shared" si="3097"/>
        <v>1.0788387392311764E-3</v>
      </c>
      <c r="AE2329" s="13">
        <f t="shared" si="3098"/>
        <v>3.0439347565929479E-3</v>
      </c>
      <c r="AF2329" s="13">
        <f t="shared" si="3099"/>
        <v>4.2942186192709234E-3</v>
      </c>
      <c r="AG2329" s="13">
        <f t="shared" si="3100"/>
        <v>4.0387010070113251E-3</v>
      </c>
      <c r="AH2329" s="13">
        <f t="shared" si="3101"/>
        <v>5.4555426968774731E-2</v>
      </c>
      <c r="AI2329" s="13">
        <f t="shared" si="3102"/>
        <v>5.7722669705368983E-2</v>
      </c>
      <c r="AJ2329" s="13">
        <f t="shared" si="3103"/>
        <v>3.053689415557289E-2</v>
      </c>
      <c r="AK2329" s="13">
        <f t="shared" si="3104"/>
        <v>1.076990963202021E-2</v>
      </c>
      <c r="AL2329" s="13">
        <f t="shared" si="3105"/>
        <v>3.4017920853005577E-4</v>
      </c>
      <c r="AM2329" s="13">
        <f t="shared" si="3106"/>
        <v>2.2829425290958003E-4</v>
      </c>
      <c r="AN2329" s="13">
        <f t="shared" si="3107"/>
        <v>6.4413038380241522E-4</v>
      </c>
      <c r="AO2329" s="13">
        <f t="shared" si="3108"/>
        <v>9.0870432796610282E-4</v>
      </c>
      <c r="AP2329" s="13">
        <f t="shared" si="3109"/>
        <v>8.546339648295183E-4</v>
      </c>
      <c r="AQ2329" s="13">
        <f t="shared" si="3110"/>
        <v>6.0283570081180607E-4</v>
      </c>
      <c r="AR2329" s="13">
        <f t="shared" si="3111"/>
        <v>3.0785538982288474E-2</v>
      </c>
      <c r="AS2329" s="13">
        <f t="shared" si="3112"/>
        <v>3.2572808923179972E-2</v>
      </c>
      <c r="AT2329" s="13">
        <f t="shared" si="3113"/>
        <v>1.7231919859457386E-2</v>
      </c>
      <c r="AU2329" s="13">
        <f t="shared" si="3114"/>
        <v>6.0774425430132201E-3</v>
      </c>
      <c r="AV2329" s="13">
        <f t="shared" si="3115"/>
        <v>1.607567881214167E-3</v>
      </c>
      <c r="AW2329" s="13">
        <f t="shared" si="3116"/>
        <v>2.8209313839030214E-5</v>
      </c>
      <c r="AX2329" s="13">
        <f t="shared" si="3117"/>
        <v>4.0257998420200117E-5</v>
      </c>
      <c r="AY2329" s="13">
        <f t="shared" si="3118"/>
        <v>1.1358761617092094E-4</v>
      </c>
      <c r="AZ2329" s="13">
        <f t="shared" si="3119"/>
        <v>1.6024326908561104E-4</v>
      </c>
      <c r="BA2329" s="13">
        <f t="shared" si="3120"/>
        <v>1.5070836154418288E-4</v>
      </c>
      <c r="BB2329" s="13">
        <f t="shared" si="3121"/>
        <v>1.063056050759809E-4</v>
      </c>
      <c r="BC2329" s="13">
        <f t="shared" si="3122"/>
        <v>5.9988080580425432E-5</v>
      </c>
      <c r="BD2329" s="13">
        <f t="shared" si="3123"/>
        <v>1.4476858110016817E-2</v>
      </c>
      <c r="BE2329" s="13">
        <f t="shared" si="3124"/>
        <v>1.5317319384820881E-2</v>
      </c>
      <c r="BF2329" s="13">
        <f t="shared" si="3125"/>
        <v>8.1032870307083827E-3</v>
      </c>
      <c r="BG2329" s="13">
        <f t="shared" si="3126"/>
        <v>2.8579091442121609E-3</v>
      </c>
      <c r="BH2329" s="13">
        <f t="shared" si="3127"/>
        <v>7.5595662404829146E-4</v>
      </c>
      <c r="BI2329" s="13">
        <f t="shared" si="3128"/>
        <v>1.5996881317233822E-4</v>
      </c>
      <c r="BJ2329" s="14">
        <f t="shared" si="3129"/>
        <v>0.11419863481389976</v>
      </c>
      <c r="BK2329" s="14">
        <f t="shared" si="3130"/>
        <v>0.14693863294336462</v>
      </c>
      <c r="BL2329" s="14">
        <f t="shared" si="3131"/>
        <v>0.63619476761578386</v>
      </c>
      <c r="BM2329" s="14">
        <f t="shared" si="3132"/>
        <v>0.71830004401995862</v>
      </c>
      <c r="BN2329" s="14">
        <f t="shared" si="3133"/>
        <v>0.25628928003365858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1.391</v>
      </c>
      <c r="F2330" s="10">
        <f>VLOOKUP(B2330,home!$B$2:$E$405,3,FALSE)</f>
        <v>1.1763999999999999</v>
      </c>
      <c r="G2330" s="10">
        <f>VLOOKUP(C2330,away!$B$2:$E$405,4,FALSE)</f>
        <v>0.98029999999999995</v>
      </c>
      <c r="H2330" s="10">
        <f>VLOOKUP(A2330,away!$A$2:$E$405,3,FALSE)</f>
        <v>1.016</v>
      </c>
      <c r="I2330" s="10">
        <f>VLOOKUP(C2330,away!$B$2:$E$405,3,FALSE)</f>
        <v>0.89480000000000004</v>
      </c>
      <c r="J2330" s="10">
        <f>VLOOKUP(B2330,home!$B$2:$E$405,4,FALSE)</f>
        <v>0.44740000000000002</v>
      </c>
      <c r="K2330" s="12">
        <f t="shared" si="3078"/>
        <v>1.6041358637199998</v>
      </c>
      <c r="L2330" s="12">
        <f t="shared" si="3079"/>
        <v>0.40673885632000006</v>
      </c>
      <c r="M2330" s="13">
        <f t="shared" si="3080"/>
        <v>0.13387152333471866</v>
      </c>
      <c r="N2330" s="13">
        <f t="shared" si="3081"/>
        <v>0.21474811171205108</v>
      </c>
      <c r="O2330" s="13">
        <f t="shared" si="3082"/>
        <v>5.4450750294979665E-2</v>
      </c>
      <c r="P2330" s="13">
        <f t="shared" si="3083"/>
        <v>8.7346401354639266E-2</v>
      </c>
      <c r="Q2330" s="13">
        <f t="shared" si="3084"/>
        <v>0.17224257383172503</v>
      </c>
      <c r="R2330" s="13">
        <f t="shared" si="3085"/>
        <v>1.1073617950372967E-2</v>
      </c>
      <c r="S2330" s="13">
        <f t="shared" si="3086"/>
        <v>1.4247604045204539E-2</v>
      </c>
      <c r="T2330" s="13">
        <f t="shared" si="3087"/>
        <v>7.0057747489929004E-2</v>
      </c>
      <c r="U2330" s="13">
        <f t="shared" si="3088"/>
        <v>1.7763587695326839E-2</v>
      </c>
      <c r="V2330" s="13">
        <f t="shared" si="3089"/>
        <v>1.0328949148612307E-3</v>
      </c>
      <c r="W2330" s="13">
        <f t="shared" si="3090"/>
        <v>9.210016331430336E-2</v>
      </c>
      <c r="X2330" s="13">
        <f t="shared" si="3091"/>
        <v>3.7460715093344969E-2</v>
      </c>
      <c r="Y2330" s="13">
        <f t="shared" si="3092"/>
        <v>7.6183642069982483E-3</v>
      </c>
      <c r="Z2330" s="13">
        <f t="shared" si="3093"/>
        <v>1.5013569001531082E-3</v>
      </c>
      <c r="AA2330" s="13">
        <f t="shared" si="3094"/>
        <v>2.408380447779088E-3</v>
      </c>
      <c r="AB2330" s="13">
        <f t="shared" si="3095"/>
        <v>1.9316847248822338E-3</v>
      </c>
      <c r="AC2330" s="13">
        <f t="shared" si="3096"/>
        <v>4.2120446689892252E-5</v>
      </c>
      <c r="AD2330" s="13">
        <f t="shared" si="3097"/>
        <v>3.6935293756735751E-2</v>
      </c>
      <c r="AE2330" s="13">
        <f t="shared" si="3098"/>
        <v>1.5023019140457939E-2</v>
      </c>
      <c r="AF2330" s="13">
        <f t="shared" si="3099"/>
        <v>3.0552228118316659E-3</v>
      </c>
      <c r="AG2330" s="13">
        <f t="shared" si="3100"/>
        <v>4.1422594409572889E-4</v>
      </c>
      <c r="AH2330" s="13">
        <f t="shared" si="3101"/>
        <v>1.526650471241039E-4</v>
      </c>
      <c r="AI2330" s="13">
        <f t="shared" si="3102"/>
        <v>2.4489547722827894E-4</v>
      </c>
      <c r="AJ2330" s="13">
        <f t="shared" si="3103"/>
        <v>1.9642280894235339E-4</v>
      </c>
      <c r="AK2330" s="13">
        <f t="shared" si="3104"/>
        <v>1.0502962409235019E-4</v>
      </c>
      <c r="AL2330" s="13">
        <f t="shared" si="3105"/>
        <v>1.0992836564989983E-6</v>
      </c>
      <c r="AM2330" s="13">
        <f t="shared" si="3106"/>
        <v>1.1849845870442639E-2</v>
      </c>
      <c r="AN2330" s="13">
        <f t="shared" si="3107"/>
        <v>4.8197927569121144E-3</v>
      </c>
      <c r="AO2330" s="13">
        <f t="shared" si="3108"/>
        <v>9.8019849682292682E-4</v>
      </c>
      <c r="AP2330" s="13">
        <f t="shared" si="3109"/>
        <v>1.3289493852144683E-4</v>
      </c>
      <c r="AQ2330" s="13">
        <f t="shared" si="3110"/>
        <v>1.3513383826232498E-5</v>
      </c>
      <c r="AR2330" s="13">
        <f t="shared" si="3111"/>
        <v>1.2418961333459386E-5</v>
      </c>
      <c r="AS2330" s="13">
        <f t="shared" si="3112"/>
        <v>1.9921701265154156E-5</v>
      </c>
      <c r="AT2330" s="13">
        <f t="shared" si="3113"/>
        <v>1.5978557732874938E-5</v>
      </c>
      <c r="AU2330" s="13">
        <f t="shared" si="3114"/>
        <v>8.5439258366084074E-6</v>
      </c>
      <c r="AV2330" s="13">
        <f t="shared" si="3115"/>
        <v>3.4264044628668614E-6</v>
      </c>
      <c r="AW2330" s="13">
        <f t="shared" si="3116"/>
        <v>1.9923428795209317E-8</v>
      </c>
      <c r="AX2330" s="13">
        <f t="shared" si="3117"/>
        <v>3.168127123388563E-3</v>
      </c>
      <c r="AY2330" s="13">
        <f t="shared" si="3118"/>
        <v>1.2886004028434359E-3</v>
      </c>
      <c r="AZ2330" s="13">
        <f t="shared" si="3119"/>
        <v>2.620619270530152E-4</v>
      </c>
      <c r="BA2330" s="13">
        <f t="shared" si="3120"/>
        <v>3.55302561648529E-5</v>
      </c>
      <c r="BB2330" s="13">
        <f t="shared" si="3121"/>
        <v>3.6128839393122244E-6</v>
      </c>
      <c r="BC2330" s="13">
        <f t="shared" si="3122"/>
        <v>2.939000562985501E-7</v>
      </c>
      <c r="BD2330" s="13">
        <f t="shared" si="3123"/>
        <v>8.4187902157559559E-7</v>
      </c>
      <c r="BE2330" s="13">
        <f t="shared" si="3124"/>
        <v>1.3504883314229167E-6</v>
      </c>
      <c r="BF2330" s="13">
        <f t="shared" si="3125"/>
        <v>1.083183382985441E-6</v>
      </c>
      <c r="BG2330" s="13">
        <f t="shared" si="3126"/>
        <v>5.7919110387750053E-7</v>
      </c>
      <c r="BH2330" s="13">
        <f t="shared" si="3127"/>
        <v>2.3227530541936855E-7</v>
      </c>
      <c r="BI2330" s="13">
        <f t="shared" si="3128"/>
        <v>7.4520229535945068E-8</v>
      </c>
      <c r="BJ2330" s="14">
        <f t="shared" si="3129"/>
        <v>0.67220990924144364</v>
      </c>
      <c r="BK2330" s="14">
        <f t="shared" si="3130"/>
        <v>0.23783024378261347</v>
      </c>
      <c r="BL2330" s="14">
        <f t="shared" si="3131"/>
        <v>8.8391485158733685E-2</v>
      </c>
      <c r="BM2330" s="14">
        <f t="shared" si="3132"/>
        <v>0.32491143612504253</v>
      </c>
      <c r="BN2330" s="14">
        <f t="shared" si="3133"/>
        <v>0.67373297847848668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1.391</v>
      </c>
      <c r="F2331" s="10">
        <f>VLOOKUP(B2331,home!$B$2:$E$405,3,FALSE)</f>
        <v>0.84960000000000002</v>
      </c>
      <c r="G2331" s="10">
        <f>VLOOKUP(C2331,away!$B$2:$E$405,4,FALSE)</f>
        <v>1.5685</v>
      </c>
      <c r="H2331" s="10">
        <f>VLOOKUP(A2331,away!$A$2:$E$405,3,FALSE)</f>
        <v>1.016</v>
      </c>
      <c r="I2331" s="10">
        <f>VLOOKUP(C2331,away!$B$2:$E$405,3,FALSE)</f>
        <v>0.17899999999999999</v>
      </c>
      <c r="J2331" s="10">
        <f>VLOOKUP(B2331,home!$B$2:$E$405,4,FALSE)</f>
        <v>1.5210999999999999</v>
      </c>
      <c r="K2331" s="12">
        <f t="shared" si="3078"/>
        <v>1.8536432616</v>
      </c>
      <c r="L2331" s="12">
        <f t="shared" si="3079"/>
        <v>0.27663333039999999</v>
      </c>
      <c r="M2331" s="13">
        <f t="shared" si="3080"/>
        <v>0.11880442895292209</v>
      </c>
      <c r="N2331" s="13">
        <f t="shared" si="3081"/>
        <v>0.22022102917681996</v>
      </c>
      <c r="O2331" s="13">
        <f t="shared" si="3082"/>
        <v>3.286526484751702E-2</v>
      </c>
      <c r="P2331" s="13">
        <f t="shared" si="3083"/>
        <v>6.0920476725299273E-2</v>
      </c>
      <c r="Q2331" s="13">
        <f t="shared" si="3084"/>
        <v>0.2041056133981147</v>
      </c>
      <c r="R2331" s="13">
        <f t="shared" si="3085"/>
        <v>4.5458138346233402E-3</v>
      </c>
      <c r="S2331" s="13">
        <f t="shared" si="3086"/>
        <v>7.8096930332209819E-3</v>
      </c>
      <c r="T2331" s="13">
        <f t="shared" si="3087"/>
        <v>5.6462415587655329E-2</v>
      </c>
      <c r="U2331" s="13">
        <f t="shared" si="3088"/>
        <v>8.4263171830376103E-3</v>
      </c>
      <c r="V2331" s="13">
        <f t="shared" si="3089"/>
        <v>4.4496117307639492E-4</v>
      </c>
      <c r="W2331" s="13">
        <f t="shared" si="3090"/>
        <v>0.12611299831004999</v>
      </c>
      <c r="X2331" s="13">
        <f t="shared" si="3091"/>
        <v>3.4887058729238703E-2</v>
      </c>
      <c r="Y2331" s="13">
        <f t="shared" si="3092"/>
        <v>4.8254616220648463E-3</v>
      </c>
      <c r="Z2331" s="13">
        <f t="shared" si="3093"/>
        <v>4.1917454015008321E-4</v>
      </c>
      <c r="AA2331" s="13">
        <f t="shared" si="3094"/>
        <v>7.7700006178348037E-4</v>
      </c>
      <c r="AB2331" s="13">
        <f t="shared" si="3095"/>
        <v>7.2014046439386611E-4</v>
      </c>
      <c r="AC2331" s="13">
        <f t="shared" si="3096"/>
        <v>1.426043573615635E-5</v>
      </c>
      <c r="AD2331" s="13">
        <f t="shared" si="3097"/>
        <v>5.8442127379399099E-2</v>
      </c>
      <c r="AE2331" s="13">
        <f t="shared" si="3098"/>
        <v>1.6167040332624196E-2</v>
      </c>
      <c r="AF2331" s="13">
        <f t="shared" si="3099"/>
        <v>2.236171104962477E-3</v>
      </c>
      <c r="AG2331" s="13">
        <f t="shared" si="3100"/>
        <v>2.0619982003667272E-4</v>
      </c>
      <c r="AH2331" s="13">
        <f t="shared" si="3101"/>
        <v>2.8989412265151497E-5</v>
      </c>
      <c r="AI2331" s="13">
        <f t="shared" si="3102"/>
        <v>5.3736028703042461E-5</v>
      </c>
      <c r="AJ2331" s="13">
        <f t="shared" si="3103"/>
        <v>4.9803713755269438E-5</v>
      </c>
      <c r="AK2331" s="13">
        <f t="shared" si="3104"/>
        <v>3.0772772801703472E-5</v>
      </c>
      <c r="AL2331" s="13">
        <f t="shared" si="3105"/>
        <v>2.9249836929947926E-7</v>
      </c>
      <c r="AM2331" s="13">
        <f t="shared" si="3106"/>
        <v>2.1666171122078397E-2</v>
      </c>
      <c r="AN2331" s="13">
        <f t="shared" si="3107"/>
        <v>5.9935850745168511E-3</v>
      </c>
      <c r="AO2331" s="13">
        <f t="shared" si="3108"/>
        <v>8.2901270009966429E-4</v>
      </c>
      <c r="AP2331" s="13">
        <f t="shared" si="3109"/>
        <v>7.6444181390822191E-5</v>
      </c>
      <c r="AQ2331" s="13">
        <f t="shared" si="3110"/>
        <v>5.2867521219612098E-6</v>
      </c>
      <c r="AR2331" s="13">
        <f t="shared" si="3111"/>
        <v>1.6038875322494932E-6</v>
      </c>
      <c r="AS2331" s="13">
        <f t="shared" si="3112"/>
        <v>2.9730353165185256E-6</v>
      </c>
      <c r="AT2331" s="13">
        <f t="shared" si="3113"/>
        <v>2.7554734404816944E-6</v>
      </c>
      <c r="AU2331" s="13">
        <f t="shared" si="3114"/>
        <v>1.7025549251555539E-6</v>
      </c>
      <c r="AV2331" s="13">
        <f t="shared" si="3115"/>
        <v>7.8898236612962131E-7</v>
      </c>
      <c r="AW2331" s="13">
        <f t="shared" si="3116"/>
        <v>4.166310281748371E-9</v>
      </c>
      <c r="AX2331" s="13">
        <f t="shared" si="3117"/>
        <v>6.6935586841855186E-3</v>
      </c>
      <c r="AY2331" s="13">
        <f t="shared" si="3118"/>
        <v>1.8516614310340816E-3</v>
      </c>
      <c r="AZ2331" s="13">
        <f t="shared" si="3119"/>
        <v>2.5611563422009393E-4</v>
      </c>
      <c r="BA2331" s="13">
        <f t="shared" si="3120"/>
        <v>2.3616706953937599E-5</v>
      </c>
      <c r="BB2331" s="13">
        <f t="shared" si="3121"/>
        <v>1.6332920744371488E-6</v>
      </c>
      <c r="BC2331" s="13">
        <f t="shared" si="3122"/>
        <v>9.0364605213494627E-8</v>
      </c>
      <c r="BD2331" s="13">
        <f t="shared" si="3123"/>
        <v>7.3948124938869141E-8</v>
      </c>
      <c r="BE2331" s="13">
        <f t="shared" si="3124"/>
        <v>1.3707344350088967E-7</v>
      </c>
      <c r="BF2331" s="13">
        <f t="shared" si="3125"/>
        <v>1.2704263244486625E-7</v>
      </c>
      <c r="BG2331" s="13">
        <f t="shared" si="3126"/>
        <v>7.849723985578396E-8</v>
      </c>
      <c r="BH2331" s="13">
        <f t="shared" si="3127"/>
        <v>3.6376469928218225E-8</v>
      </c>
      <c r="BI2331" s="13">
        <f t="shared" si="3128"/>
        <v>1.3485799672647347E-8</v>
      </c>
      <c r="BJ2331" s="14">
        <f t="shared" si="3129"/>
        <v>0.76106329140424711</v>
      </c>
      <c r="BK2331" s="14">
        <f t="shared" si="3130"/>
        <v>0.18984577424965829</v>
      </c>
      <c r="BL2331" s="14">
        <f t="shared" si="3131"/>
        <v>4.7508128676171345E-2</v>
      </c>
      <c r="BM2331" s="14">
        <f t="shared" si="3132"/>
        <v>0.35552208467020657</v>
      </c>
      <c r="BN2331" s="14">
        <f t="shared" si="3133"/>
        <v>0.64146262693529643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1.5906</v>
      </c>
      <c r="F2333" s="10">
        <f>VLOOKUP(B2333,home!$B$2:$E$405,3,FALSE)</f>
        <v>0.27939999999999998</v>
      </c>
      <c r="G2333" s="10">
        <f>VLOOKUP(C2333,away!$B$2:$E$405,4,FALSE)</f>
        <v>1.1875</v>
      </c>
      <c r="H2333" s="10">
        <f>VLOOKUP(A2333,away!$A$2:$E$405,3,FALSE)</f>
        <v>1.1812</v>
      </c>
      <c r="I2333" s="10">
        <f>VLOOKUP(C2333,away!$B$2:$E$405,3,FALSE)</f>
        <v>1.5991</v>
      </c>
      <c r="J2333" s="10">
        <f>VLOOKUP(B2333,home!$B$2:$E$405,4,FALSE)</f>
        <v>1.0347</v>
      </c>
      <c r="K2333" s="12">
        <f t="shared" si="3078"/>
        <v>0.52774119750000004</v>
      </c>
      <c r="L2333" s="12">
        <f t="shared" si="3079"/>
        <v>1.9544002551240001</v>
      </c>
      <c r="M2333" s="13">
        <f t="shared" si="3080"/>
        <v>8.356408532067032E-2</v>
      </c>
      <c r="N2333" s="13">
        <f t="shared" si="3081"/>
        <v>4.4100210455122732E-2</v>
      </c>
      <c r="O2333" s="13">
        <f t="shared" si="3082"/>
        <v>0.16331766966992178</v>
      </c>
      <c r="P2333" s="13">
        <f t="shared" si="3083"/>
        <v>8.6189462564513944E-2</v>
      </c>
      <c r="Q2333" s="13">
        <f t="shared" si="3084"/>
        <v>1.1636748937794244E-2</v>
      </c>
      <c r="R2333" s="13">
        <f t="shared" si="3085"/>
        <v>0.15959404763457616</v>
      </c>
      <c r="S2333" s="13">
        <f t="shared" si="3086"/>
        <v>2.2224330669847636E-2</v>
      </c>
      <c r="T2333" s="13">
        <f t="shared" si="3087"/>
        <v>2.2742865092839005E-2</v>
      </c>
      <c r="U2333" s="13">
        <f t="shared" si="3088"/>
        <v>8.4224353812543271E-2</v>
      </c>
      <c r="V2333" s="13">
        <f t="shared" si="3089"/>
        <v>2.546951585373903E-3</v>
      </c>
      <c r="W2333" s="13">
        <f t="shared" si="3090"/>
        <v>2.0470639398127962E-3</v>
      </c>
      <c r="X2333" s="13">
        <f t="shared" si="3091"/>
        <v>4.0007822862252697E-3</v>
      </c>
      <c r="Y2333" s="13">
        <f t="shared" si="3092"/>
        <v>3.9095649604471237E-3</v>
      </c>
      <c r="Z2333" s="13">
        <f t="shared" si="3093"/>
        <v>0.10397021580442915</v>
      </c>
      <c r="AA2333" s="13">
        <f t="shared" si="3094"/>
        <v>5.4869366192962864E-2</v>
      </c>
      <c r="AB2333" s="13">
        <f t="shared" si="3095"/>
        <v>1.4478412510370119E-2</v>
      </c>
      <c r="AC2333" s="13">
        <f t="shared" si="3096"/>
        <v>1.6418565724050447E-4</v>
      </c>
      <c r="AD2333" s="13">
        <f t="shared" si="3097"/>
        <v>2.7007999373896818E-4</v>
      </c>
      <c r="AE2333" s="13">
        <f t="shared" si="3098"/>
        <v>5.278444086673277E-4</v>
      </c>
      <c r="AF2333" s="13">
        <f t="shared" si="3099"/>
        <v>5.1580962348260126E-4</v>
      </c>
      <c r="AG2333" s="13">
        <f t="shared" si="3100"/>
        <v>3.3603281990993671E-4</v>
      </c>
      <c r="AH2333" s="13">
        <f t="shared" si="3101"/>
        <v>5.0799854073368449E-2</v>
      </c>
      <c r="AI2333" s="13">
        <f t="shared" si="3102"/>
        <v>2.6809175821504719E-2</v>
      </c>
      <c r="AJ2333" s="13">
        <f t="shared" si="3103"/>
        <v>7.0741532760144731E-3</v>
      </c>
      <c r="AK2333" s="13">
        <f t="shared" si="3104"/>
        <v>1.2444407070608091E-3</v>
      </c>
      <c r="AL2333" s="13">
        <f t="shared" si="3105"/>
        <v>6.773758608884183E-6</v>
      </c>
      <c r="AM2333" s="13">
        <f t="shared" si="3106"/>
        <v>2.8506467863319126E-5</v>
      </c>
      <c r="AN2333" s="13">
        <f t="shared" si="3107"/>
        <v>5.5713048064754996E-5</v>
      </c>
      <c r="AO2333" s="13">
        <f t="shared" si="3108"/>
        <v>5.4442797675746431E-5</v>
      </c>
      <c r="AP2333" s="13">
        <f t="shared" si="3109"/>
        <v>3.5467672555714379E-5</v>
      </c>
      <c r="AQ2333" s="13">
        <f t="shared" si="3110"/>
        <v>1.7329507072885681E-5</v>
      </c>
      <c r="AR2333" s="13">
        <f t="shared" si="3111"/>
        <v>1.9856649552250642E-2</v>
      </c>
      <c r="AS2333" s="13">
        <f t="shared" si="3112"/>
        <v>1.0479172013042591E-2</v>
      </c>
      <c r="AT2333" s="13">
        <f t="shared" si="3113"/>
        <v>2.7651453934857914E-3</v>
      </c>
      <c r="AU2333" s="13">
        <f t="shared" si="3114"/>
        <v>4.8642704707326688E-4</v>
      </c>
      <c r="AV2333" s="13">
        <f t="shared" si="3115"/>
        <v>6.4176898079708667E-5</v>
      </c>
      <c r="AW2333" s="13">
        <f t="shared" si="3116"/>
        <v>1.9407148278310744E-7</v>
      </c>
      <c r="AX2333" s="13">
        <f t="shared" si="3117"/>
        <v>2.5073395811138832E-6</v>
      </c>
      <c r="AY2333" s="13">
        <f t="shared" si="3118"/>
        <v>4.900345117011476E-6</v>
      </c>
      <c r="AZ2333" s="13">
        <f t="shared" si="3119"/>
        <v>4.788617873441439E-6</v>
      </c>
      <c r="BA2333" s="13">
        <f t="shared" si="3120"/>
        <v>3.1196253311817646E-6</v>
      </c>
      <c r="BB2333" s="13">
        <f t="shared" si="3121"/>
        <v>1.5242491357882345E-6</v>
      </c>
      <c r="BC2333" s="13">
        <f t="shared" si="3122"/>
        <v>5.9579857997141201E-7</v>
      </c>
      <c r="BD2333" s="13">
        <f t="shared" si="3123"/>
        <v>6.4679734918044185E-3</v>
      </c>
      <c r="BE2333" s="13">
        <f t="shared" si="3124"/>
        <v>3.4134160759631202E-3</v>
      </c>
      <c r="BF2333" s="13">
        <f t="shared" si="3125"/>
        <v>9.0070014374726403E-4</v>
      </c>
      <c r="BG2333" s="13">
        <f t="shared" si="3126"/>
        <v>1.584455241498678E-4</v>
      </c>
      <c r="BH2333" s="13">
        <f t="shared" si="3127"/>
        <v>2.0904557663341593E-5</v>
      </c>
      <c r="BI2333" s="13">
        <f t="shared" si="3128"/>
        <v>2.2064392588919397E-6</v>
      </c>
      <c r="BJ2333" s="14">
        <f t="shared" si="3129"/>
        <v>9.029589798689093E-2</v>
      </c>
      <c r="BK2333" s="14">
        <f t="shared" si="3130"/>
        <v>0.19470068990137221</v>
      </c>
      <c r="BL2333" s="14">
        <f t="shared" si="3131"/>
        <v>0.60702669083484151</v>
      </c>
      <c r="BM2333" s="14">
        <f t="shared" si="3132"/>
        <v>0.4475865636713004</v>
      </c>
      <c r="BN2333" s="14">
        <f t="shared" si="3133"/>
        <v>0.54840222458259924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1.2153</v>
      </c>
      <c r="F2334" s="10">
        <f>VLOOKUP(B2334,home!$B$2:$E$405,3,FALSE)</f>
        <v>0.9143</v>
      </c>
      <c r="G2334" s="10">
        <f>VLOOKUP(C2334,away!$B$2:$E$405,4,FALSE)</f>
        <v>0.36570000000000003</v>
      </c>
      <c r="H2334" s="10">
        <f>VLOOKUP(A2334,away!$A$2:$E$405,3,FALSE)</f>
        <v>0.91669999999999996</v>
      </c>
      <c r="I2334" s="10">
        <f>VLOOKUP(C2334,away!$B$2:$E$405,3,FALSE)</f>
        <v>0.48480000000000001</v>
      </c>
      <c r="J2334" s="10">
        <f>VLOOKUP(B2334,home!$B$2:$E$405,4,FALSE)</f>
        <v>1.6969000000000001</v>
      </c>
      <c r="K2334" s="12">
        <f t="shared" si="3078"/>
        <v>0.40634711250300004</v>
      </c>
      <c r="L2334" s="12">
        <f t="shared" si="3079"/>
        <v>0.75412978190400004</v>
      </c>
      <c r="M2334" s="13">
        <f t="shared" si="3080"/>
        <v>0.31333671671841523</v>
      </c>
      <c r="N2334" s="13">
        <f t="shared" si="3081"/>
        <v>0.12732347007969852</v>
      </c>
      <c r="O2334" s="13">
        <f t="shared" si="3082"/>
        <v>0.23629654984137391</v>
      </c>
      <c r="P2334" s="13">
        <f t="shared" si="3083"/>
        <v>9.6018420722463527E-2</v>
      </c>
      <c r="Q2334" s="13">
        <f t="shared" si="3084"/>
        <v>2.5868762210373809E-2</v>
      </c>
      <c r="R2334" s="13">
        <f t="shared" si="3085"/>
        <v>8.9099132798271474E-2</v>
      </c>
      <c r="S2334" s="13">
        <f t="shared" si="3086"/>
        <v>7.3559342283538443E-3</v>
      </c>
      <c r="T2334" s="13">
        <f t="shared" si="3087"/>
        <v>1.950840400383564E-2</v>
      </c>
      <c r="U2334" s="13">
        <f t="shared" si="3088"/>
        <v>3.6205175339098956E-2</v>
      </c>
      <c r="V2334" s="13">
        <f t="shared" si="3089"/>
        <v>2.5046012798485956E-4</v>
      </c>
      <c r="W2334" s="13">
        <f t="shared" si="3090"/>
        <v>3.5038989427373744E-3</v>
      </c>
      <c r="X2334" s="13">
        <f t="shared" si="3091"/>
        <v>2.6423945455001925E-3</v>
      </c>
      <c r="Y2334" s="13">
        <f t="shared" si="3092"/>
        <v>9.9635421115118949E-4</v>
      </c>
      <c r="Z2334" s="13">
        <f t="shared" si="3093"/>
        <v>2.2397436528332006E-2</v>
      </c>
      <c r="AA2334" s="13">
        <f t="shared" si="3094"/>
        <v>9.1011336607569292E-3</v>
      </c>
      <c r="AB2334" s="13">
        <f t="shared" si="3095"/>
        <v>1.8491096917762182E-3</v>
      </c>
      <c r="AC2334" s="13">
        <f t="shared" si="3096"/>
        <v>4.7969134839422815E-6</v>
      </c>
      <c r="AD2334" s="13">
        <f t="shared" si="3097"/>
        <v>3.5594980447091164E-4</v>
      </c>
      <c r="AE2334" s="13">
        <f t="shared" si="3098"/>
        <v>2.6843234841442007E-4</v>
      </c>
      <c r="AF2334" s="13">
        <f t="shared" si="3099"/>
        <v>1.0121641418287254E-4</v>
      </c>
      <c r="AG2334" s="13">
        <f t="shared" si="3100"/>
        <v>2.5443437450944877E-5</v>
      </c>
      <c r="AH2334" s="13">
        <f t="shared" si="3101"/>
        <v>4.2226434810799249E-3</v>
      </c>
      <c r="AI2334" s="13">
        <f t="shared" si="3102"/>
        <v>1.7158589856664439E-3</v>
      </c>
      <c r="AJ2334" s="13">
        <f t="shared" si="3103"/>
        <v>3.4861717214394299E-4</v>
      </c>
      <c r="AK2334" s="13">
        <f t="shared" si="3104"/>
        <v>4.7219860423217521E-5</v>
      </c>
      <c r="AL2334" s="13">
        <f t="shared" si="3105"/>
        <v>5.8798351102190976E-8</v>
      </c>
      <c r="AM2334" s="13">
        <f t="shared" si="3106"/>
        <v>2.8927835048552474E-5</v>
      </c>
      <c r="AN2334" s="13">
        <f t="shared" si="3107"/>
        <v>2.1815341936119766E-5</v>
      </c>
      <c r="AO2334" s="13">
        <f t="shared" si="3108"/>
        <v>8.2257995282235905E-6</v>
      </c>
      <c r="AP2334" s="13">
        <f t="shared" si="3109"/>
        <v>2.0677734680684282E-6</v>
      </c>
      <c r="AQ2334" s="13">
        <f t="shared" si="3110"/>
        <v>3.8984238862533031E-7</v>
      </c>
      <c r="AR2334" s="13">
        <f t="shared" si="3111"/>
        <v>6.3688424148903048E-4</v>
      </c>
      <c r="AS2334" s="13">
        <f t="shared" si="3112"/>
        <v>2.5879607252773088E-4</v>
      </c>
      <c r="AT2334" s="13">
        <f t="shared" si="3113"/>
        <v>5.2580518399380214E-5</v>
      </c>
      <c r="AU2334" s="13">
        <f t="shared" si="3114"/>
        <v>7.1219806084996721E-6</v>
      </c>
      <c r="AV2334" s="13">
        <f t="shared" si="3115"/>
        <v>7.2349906389155017E-7</v>
      </c>
      <c r="AW2334" s="13">
        <f t="shared" si="3116"/>
        <v>5.0050211452370029E-10</v>
      </c>
      <c r="AX2334" s="13">
        <f t="shared" si="3117"/>
        <v>1.9591237071570633E-6</v>
      </c>
      <c r="AY2334" s="13">
        <f t="shared" si="3118"/>
        <v>1.4774335340013124E-6</v>
      </c>
      <c r="AZ2334" s="13">
        <f t="shared" si="3119"/>
        <v>5.5708831438703275E-7</v>
      </c>
      <c r="BA2334" s="13">
        <f t="shared" si="3120"/>
        <v>1.400389630099867E-7</v>
      </c>
      <c r="BB2334" s="13">
        <f t="shared" si="3121"/>
        <v>2.6401888158195898E-8</v>
      </c>
      <c r="BC2334" s="13">
        <f t="shared" si="3122"/>
        <v>3.9820900317188157E-9</v>
      </c>
      <c r="BD2334" s="13">
        <f t="shared" si="3123"/>
        <v>8.0048895688702803E-5</v>
      </c>
      <c r="BE2334" s="13">
        <f t="shared" si="3124"/>
        <v>3.2527637622158227E-5</v>
      </c>
      <c r="BF2334" s="13">
        <f t="shared" si="3125"/>
        <v>6.6087558121539732E-6</v>
      </c>
      <c r="BG2334" s="13">
        <f t="shared" si="3126"/>
        <v>8.9514961383539545E-7</v>
      </c>
      <c r="BH2334" s="13">
        <f t="shared" si="3127"/>
        <v>9.0935365210047098E-8</v>
      </c>
      <c r="BI2334" s="13">
        <f t="shared" si="3128"/>
        <v>7.3902646155016793E-9</v>
      </c>
      <c r="BJ2334" s="14">
        <f t="shared" si="3129"/>
        <v>0.18065991665868217</v>
      </c>
      <c r="BK2334" s="14">
        <f t="shared" si="3130"/>
        <v>0.41696786494258647</v>
      </c>
      <c r="BL2334" s="14">
        <f t="shared" si="3131"/>
        <v>0.37996172590704619</v>
      </c>
      <c r="BM2334" s="14">
        <f t="shared" si="3132"/>
        <v>0.11204241473301857</v>
      </c>
      <c r="BN2334" s="14">
        <f t="shared" si="3133"/>
        <v>0.88794305237059645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1.5221</v>
      </c>
      <c r="F2335" s="15">
        <f>VLOOKUP(B2335,home!$B$2:$E$405,3,FALSE)</f>
        <v>1.3960999999999999</v>
      </c>
      <c r="G2335" s="15">
        <f>VLOOKUP(C2335,away!$B$2:$E$405,4,FALSE)</f>
        <v>1.0676000000000001</v>
      </c>
      <c r="H2335" s="15">
        <f>VLOOKUP(A2335,away!$A$2:$E$405,3,FALSE)</f>
        <v>1.1471</v>
      </c>
      <c r="I2335" s="15">
        <f>VLOOKUP(C2335,away!$B$2:$E$405,3,FALSE)</f>
        <v>0.65380000000000005</v>
      </c>
      <c r="J2335" s="15">
        <f>VLOOKUP(B2335,home!$B$2:$E$405,4,FALSE)</f>
        <v>0.98070000000000002</v>
      </c>
      <c r="K2335" s="16">
        <f t="shared" si="3078"/>
        <v>2.2686540675560001</v>
      </c>
      <c r="L2335" s="16">
        <f t="shared" si="3079"/>
        <v>0.73549948218600003</v>
      </c>
      <c r="M2335" s="17">
        <f t="shared" si="3080"/>
        <v>4.9580704171549257E-2</v>
      </c>
      <c r="N2335" s="17">
        <f t="shared" si="3081"/>
        <v>0.11248146619107596</v>
      </c>
      <c r="O2335" s="17">
        <f t="shared" si="3082"/>
        <v>3.6466582244591726E-2</v>
      </c>
      <c r="P2335" s="17">
        <f t="shared" si="3083"/>
        <v>8.2730060139058439E-2</v>
      </c>
      <c r="Q2335" s="17">
        <f t="shared" si="3084"/>
        <v>0.12759076789952362</v>
      </c>
      <c r="R2335" s="17">
        <f t="shared" si="3085"/>
        <v>1.3410576178995198E-2</v>
      </c>
      <c r="S2335" s="17">
        <f t="shared" si="3086"/>
        <v>3.4510718257101967E-2</v>
      </c>
      <c r="T2335" s="17">
        <f t="shared" si="3087"/>
        <v>9.3842943721813718E-2</v>
      </c>
      <c r="U2335" s="17">
        <f t="shared" si="3088"/>
        <v>3.0423958196747057E-2</v>
      </c>
      <c r="V2335" s="17">
        <f t="shared" si="3089"/>
        <v>6.3982637433878196E-3</v>
      </c>
      <c r="W2335" s="17">
        <f t="shared" si="3090"/>
        <v>9.6486438192615917E-2</v>
      </c>
      <c r="X2335" s="17">
        <f t="shared" si="3091"/>
        <v>7.0965725328640497E-2</v>
      </c>
      <c r="Y2335" s="17">
        <f t="shared" si="3092"/>
        <v>2.6097627116084494E-2</v>
      </c>
      <c r="Z2335" s="17">
        <f t="shared" si="3093"/>
        <v>3.2878239451556248E-3</v>
      </c>
      <c r="AA2335" s="17">
        <f t="shared" si="3094"/>
        <v>7.4589351665853235E-3</v>
      </c>
      <c r="AB2335" s="17">
        <f t="shared" si="3095"/>
        <v>8.4608718026551438E-3</v>
      </c>
      <c r="AC2335" s="17">
        <f t="shared" si="3096"/>
        <v>6.672564875800193E-4</v>
      </c>
      <c r="AD2335" s="17">
        <f t="shared" si="3097"/>
        <v>5.4723587617417177E-2</v>
      </c>
      <c r="AE2335" s="17">
        <f t="shared" si="3098"/>
        <v>4.0249170355970532E-2</v>
      </c>
      <c r="AF2335" s="17">
        <f t="shared" si="3099"/>
        <v>1.4801621977616215E-2</v>
      </c>
      <c r="AG2335" s="17">
        <f t="shared" si="3100"/>
        <v>3.628861766683214E-3</v>
      </c>
      <c r="AH2335" s="17">
        <f t="shared" si="3101"/>
        <v>6.0454820229517345E-4</v>
      </c>
      <c r="AI2335" s="17">
        <f t="shared" si="3102"/>
        <v>1.3715107381706128E-3</v>
      </c>
      <c r="AJ2335" s="17">
        <f t="shared" si="3103"/>
        <v>1.5557417074237468E-3</v>
      </c>
      <c r="AK2335" s="17">
        <f t="shared" si="3104"/>
        <v>1.1764799175377999E-3</v>
      </c>
      <c r="AL2335" s="17">
        <f t="shared" si="3105"/>
        <v>4.4535203981510569E-5</v>
      </c>
      <c r="AM2335" s="17">
        <f t="shared" si="3106"/>
        <v>2.4829777927902145E-2</v>
      </c>
      <c r="AN2335" s="17">
        <f t="shared" si="3107"/>
        <v>1.82622888087654E-2</v>
      </c>
      <c r="AO2335" s="17">
        <f t="shared" si="3108"/>
        <v>6.715951981189067E-3</v>
      </c>
      <c r="AP2335" s="17">
        <f t="shared" si="3109"/>
        <v>1.6465264015168666E-3</v>
      </c>
      <c r="AQ2335" s="17">
        <f t="shared" si="3110"/>
        <v>3.0275482893030831E-4</v>
      </c>
      <c r="AR2335" s="17">
        <f t="shared" si="3111"/>
        <v>8.8928977948915479E-5</v>
      </c>
      <c r="AS2335" s="17">
        <f t="shared" si="3112"/>
        <v>2.0174908754740494E-4</v>
      </c>
      <c r="AT2335" s="17">
        <f t="shared" si="3113"/>
        <v>2.288494440450659E-4</v>
      </c>
      <c r="AU2335" s="17">
        <f t="shared" si="3114"/>
        <v>1.7306007403025599E-4</v>
      </c>
      <c r="AV2335" s="17">
        <f t="shared" si="3115"/>
        <v>9.8153360220070698E-5</v>
      </c>
      <c r="AW2335" s="17">
        <f t="shared" si="3116"/>
        <v>2.0641991483373439E-6</v>
      </c>
      <c r="AX2335" s="17">
        <f t="shared" si="3117"/>
        <v>9.3883627821078931E-3</v>
      </c>
      <c r="AY2335" s="17">
        <f t="shared" si="3118"/>
        <v>6.9051359648146689E-3</v>
      </c>
      <c r="AZ2335" s="17">
        <f t="shared" si="3119"/>
        <v>2.5393619632725572E-3</v>
      </c>
      <c r="BA2335" s="17">
        <f t="shared" si="3120"/>
        <v>6.2256646968993003E-4</v>
      </c>
      <c r="BB2335" s="17">
        <f t="shared" si="3121"/>
        <v>1.144743290208274E-4</v>
      </c>
      <c r="BC2335" s="17">
        <f t="shared" si="3122"/>
        <v>1.6839161943681673E-5</v>
      </c>
      <c r="BD2335" s="17">
        <f t="shared" si="3123"/>
        <v>1.0901202872126253E-5</v>
      </c>
      <c r="BE2335" s="17">
        <f t="shared" si="3124"/>
        <v>2.4731058237102377E-5</v>
      </c>
      <c r="BF2335" s="17">
        <f t="shared" si="3125"/>
        <v>2.8053107932283317E-5</v>
      </c>
      <c r="BG2335" s="17">
        <f t="shared" si="3126"/>
        <v>2.121426580605401E-5</v>
      </c>
      <c r="BH2335" s="17">
        <f t="shared" si="3127"/>
        <v>1.203195760277965E-5</v>
      </c>
      <c r="BI2335" s="17">
        <f t="shared" si="3128"/>
        <v>5.4592699112414825E-6</v>
      </c>
      <c r="BJ2335" s="18">
        <f t="shared" si="3129"/>
        <v>0.71221225078659467</v>
      </c>
      <c r="BK2335" s="18">
        <f t="shared" si="3130"/>
        <v>0.18083667396747369</v>
      </c>
      <c r="BL2335" s="18">
        <f t="shared" si="3131"/>
        <v>0.1018223359611551</v>
      </c>
      <c r="BM2335" s="18">
        <f t="shared" si="3132"/>
        <v>0.56899585606991854</v>
      </c>
      <c r="BN2335" s="18">
        <f t="shared" si="3133"/>
        <v>0.42226015682479423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1.5906</v>
      </c>
      <c r="F2336" s="10">
        <f>VLOOKUP(B2336,home!$B$2:$E$405,3,FALSE)</f>
        <v>0.9879</v>
      </c>
      <c r="G2336" s="10">
        <f>VLOOKUP(C2336,away!$B$2:$E$405,4,FALSE)</f>
        <v>0.62870000000000004</v>
      </c>
      <c r="H2336" s="10">
        <f>VLOOKUP(A2336,away!$A$2:$E$405,3,FALSE)</f>
        <v>1.1812</v>
      </c>
      <c r="I2336" s="10">
        <f>VLOOKUP(C2336,away!$B$2:$E$405,3,FALSE)</f>
        <v>0.84660000000000002</v>
      </c>
      <c r="J2336" s="10">
        <f>VLOOKUP(B2336,home!$B$2:$E$405,4,FALSE)</f>
        <v>0.60470000000000002</v>
      </c>
      <c r="K2336" s="12">
        <f t="shared" ref="K2336:K2357" si="3134">E2336*F2336*G2336</f>
        <v>0.98791009633799998</v>
      </c>
      <c r="L2336" s="12">
        <f t="shared" ref="L2336:L2357" si="3135">H2336*I2336*J2336</f>
        <v>0.6047023704240001</v>
      </c>
      <c r="M2336" s="13">
        <f t="shared" ref="M2336:M2357" si="3136">_xlfn.POISSON.DIST(0,K2336,FALSE) * _xlfn.POISSON.DIST(0,L2336,FALSE)</f>
        <v>0.20339355814040666</v>
      </c>
      <c r="N2336" s="13">
        <f t="shared" ref="N2336:N2357" si="3137">_xlfn.POISSON.DIST(1,K2336,FALSE) * _xlfn.POISSON.DIST(0,L2336,FALSE)</f>
        <v>0.20093454961701773</v>
      </c>
      <c r="O2336" s="13">
        <f t="shared" ref="O2336:O2357" si="3138">_xlfn.POISSON.DIST(0,K2336,FALSE) * _xlfn.POISSON.DIST(1,L2336,FALSE)</f>
        <v>0.12299256673647559</v>
      </c>
      <c r="P2336" s="13">
        <f t="shared" ref="P2336:P2357" si="3139">_xlfn.POISSON.DIST(1,K2336,FALSE) * _xlfn.POISSON.DIST(1,L2336,FALSE)</f>
        <v>0.12150559845348947</v>
      </c>
      <c r="Q2336" s="13">
        <f t="shared" ref="Q2336:Q2357" si="3140">_xlfn.POISSON.DIST(2,K2336,FALSE) * _xlfn.POISSON.DIST(0,L2336,FALSE)</f>
        <v>9.9252635134890313E-2</v>
      </c>
      <c r="R2336" s="13">
        <f t="shared" ref="R2336:R2357" si="3141">_xlfn.POISSON.DIST(0,K2336,FALSE) * _xlfn.POISSON.DIST(2,L2336,FALSE)</f>
        <v>3.7186948325039403E-2</v>
      </c>
      <c r="S2336" s="13">
        <f t="shared" ref="S2336:S2357" si="3142">_xlfn.POISSON.DIST(2,K2336,FALSE) * _xlfn.POISSON.DIST(2,L2336,FALSE)</f>
        <v>1.8146605269264485E-2</v>
      </c>
      <c r="T2336" s="13">
        <f t="shared" ref="T2336:T2357" si="3143">_xlfn.POISSON.DIST(2,K2336,FALSE) * _xlfn.POISSON.DIST(1,L2336,FALSE)</f>
        <v>6.001830373689656E-2</v>
      </c>
      <c r="U2336" s="13">
        <f t="shared" ref="U2336:U2357" si="3144">_xlfn.POISSON.DIST(1,K2336,FALSE) * _xlfn.POISSON.DIST(2,L2336,FALSE)</f>
        <v>3.6737361702305904E-2</v>
      </c>
      <c r="V2336" s="13">
        <f t="shared" ref="V2336:V2357" si="3145">_xlfn.POISSON.DIST(3,K2336,FALSE) * _xlfn.POISSON.DIST(3,L2336,FALSE)</f>
        <v>1.2045143488211773E-3</v>
      </c>
      <c r="W2336" s="13">
        <f t="shared" ref="W2336:W2357" si="3146">_xlfn.POISSON.DIST(3,K2336,FALSE) * _xlfn.POISSON.DIST(0,L2336,FALSE)</f>
        <v>3.2684226779303292E-2</v>
      </c>
      <c r="X2336" s="13">
        <f t="shared" ref="X2336:X2357" si="3147">_xlfn.POISSON.DIST(3,K2336,FALSE) * _xlfn.POISSON.DIST(1,L2336,FALSE)</f>
        <v>1.9764229408920277E-2</v>
      </c>
      <c r="Y2336" s="13">
        <f t="shared" ref="Y2336:Y2357" si="3148">_xlfn.POISSON.DIST(3,K2336,FALSE) * _xlfn.POISSON.DIST(2,L2336,FALSE)</f>
        <v>5.9757381865889131E-3</v>
      </c>
      <c r="Z2336" s="13">
        <f t="shared" ref="Z2336:Z2357" si="3149">_xlfn.POISSON.DIST(0,K2336,FALSE) * _xlfn.POISSON.DIST(3,L2336,FALSE)</f>
        <v>7.4956786003287099E-3</v>
      </c>
      <c r="AA2336" s="13">
        <f t="shared" ref="AA2336:AA2357" si="3150">_xlfn.POISSON.DIST(1,K2336,FALSE) * _xlfn.POISSON.DIST(3,L2336,FALSE)</f>
        <v>7.4050565681694196E-3</v>
      </c>
      <c r="AB2336" s="13">
        <f t="shared" ref="AB2336:AB2357" si="3151">_xlfn.POISSON.DIST(2,K2336,FALSE) * _xlfn.POISSON.DIST(3,L2336,FALSE)</f>
        <v>3.6577650738242955E-3</v>
      </c>
      <c r="AC2336" s="13">
        <f t="shared" ref="AC2336:AC2357" si="3152">_xlfn.POISSON.DIST(4,K2336,FALSE) * _xlfn.POISSON.DIST(4,L2336,FALSE)</f>
        <v>4.4972920399198536E-5</v>
      </c>
      <c r="AD2336" s="13">
        <f t="shared" ref="AD2336:AD2357" si="3153">_xlfn.POISSON.DIST(4,K2336,FALSE) * _xlfn.POISSON.DIST(0,L2336,FALSE)</f>
        <v>8.0722694065686364E-3</v>
      </c>
      <c r="AE2336" s="13">
        <f t="shared" ref="AE2336:AE2357" si="3154">_xlfn.POISSON.DIST(4,K2336,FALSE) * _xlfn.POISSON.DIST(1,L2336,FALSE)</f>
        <v>4.8813204448531905E-3</v>
      </c>
      <c r="AF2336" s="13">
        <f t="shared" ref="AF2336:AF2357" si="3155">_xlfn.POISSON.DIST(4,K2336,FALSE) * _xlfn.POISSON.DIST(2,L2336,FALSE)</f>
        <v>1.4758730219009294E-3</v>
      </c>
      <c r="AG2336" s="13">
        <f t="shared" ref="AG2336:AG2357" si="3156">_xlfn.POISSON.DIST(4,K2336,FALSE) * _xlfn.POISSON.DIST(3,L2336,FALSE)</f>
        <v>2.9748797159610807E-4</v>
      </c>
      <c r="AH2336" s="13">
        <f t="shared" ref="AH2336:AH2357" si="3157">_xlfn.POISSON.DIST(0,K2336,FALSE) * _xlfn.POISSON.DIST(4,L2336,FALSE)</f>
        <v>1.1331636543888053E-3</v>
      </c>
      <c r="AI2336" s="13">
        <f t="shared" ref="AI2336:AI2357" si="3158">_xlfn.POISSON.DIST(1,K2336,FALSE) * _xlfn.POISSON.DIST(4,L2336,FALSE)</f>
        <v>1.1194638149739646E-3</v>
      </c>
      <c r="AJ2336" s="13">
        <f t="shared" ref="AJ2336:AJ2357" si="3159">_xlfn.POISSON.DIST(2,K2336,FALSE) * _xlfn.POISSON.DIST(4,L2336,FALSE)</f>
        <v>5.5296480264891725E-4</v>
      </c>
      <c r="AK2336" s="13">
        <f t="shared" ref="AK2336:AK2357" si="3160">_xlfn.POISSON.DIST(3,K2336,FALSE) * _xlfn.POISSON.DIST(4,L2336,FALSE)</f>
        <v>1.8209317048547169E-4</v>
      </c>
      <c r="AL2336" s="13">
        <f t="shared" ref="AL2336:AL2357" si="3161">_xlfn.POISSON.DIST(5,K2336,FALSE) * _xlfn.POISSON.DIST(5,L2336,FALSE)</f>
        <v>1.0746577536213885E-6</v>
      </c>
      <c r="AM2336" s="13">
        <f t="shared" ref="AM2336:AM2357" si="3162">_xlfn.POISSON.DIST(5,K2336,FALSE) * _xlfn.POISSON.DIST(0,L2336,FALSE)</f>
        <v>1.5949352894219027E-3</v>
      </c>
      <c r="AN2336" s="13">
        <f t="shared" ref="AN2336:AN2357" si="3163">_xlfn.POISSON.DIST(5,K2336,FALSE) * _xlfn.POISSON.DIST(1,L2336,FALSE)</f>
        <v>9.6446115018631315E-4</v>
      </c>
      <c r="AO2336" s="13">
        <f t="shared" ref="AO2336:AO2357" si="3164">_xlfn.POISSON.DIST(5,K2336,FALSE) * _xlfn.POISSON.DIST(2,L2336,FALSE)</f>
        <v>2.9160597184976056E-4</v>
      </c>
      <c r="AP2336" s="13">
        <f t="shared" ref="AP2336:AP2357" si="3165">_xlfn.POISSON.DIST(5,K2336,FALSE) * _xlfn.POISSON.DIST(3,L2336,FALSE)</f>
        <v>5.8778274135781484E-5</v>
      </c>
      <c r="AQ2336" s="13">
        <f t="shared" ref="AQ2336:AQ2357" si="3166">_xlfn.POISSON.DIST(5,K2336,FALSE) * _xlfn.POISSON.DIST(4,L2336,FALSE)</f>
        <v>8.8858404248346889E-6</v>
      </c>
      <c r="AR2336" s="13">
        <f t="shared" ref="AR2336:AR2357" si="3167">_xlfn.POISSON.DIST(0,K2336,FALSE) * _xlfn.POISSON.DIST(5,L2336,FALSE)</f>
        <v>1.3704534957744666E-4</v>
      </c>
      <c r="AS2336" s="13">
        <f t="shared" ref="AS2336:AS2357" si="3168">_xlfn.POISSON.DIST(1,K2336,FALSE) * _xlfn.POISSON.DIST(5,L2336,FALSE)</f>
        <v>1.353884845037302E-4</v>
      </c>
      <c r="AT2336" s="13">
        <f t="shared" ref="AT2336:AT2357" si="3169">_xlfn.POISSON.DIST(2,K2336,FALSE) * _xlfn.POISSON.DIST(5,L2336,FALSE)</f>
        <v>6.6875825384567957E-5</v>
      </c>
      <c r="AU2336" s="13">
        <f t="shared" ref="AU2336:AU2357" si="3170">_xlfn.POISSON.DIST(3,K2336,FALSE) * _xlfn.POISSON.DIST(5,L2336,FALSE)</f>
        <v>2.2022434366117266E-5</v>
      </c>
      <c r="AV2336" s="13">
        <f t="shared" ref="AV2336:AV2357" si="3171">_xlfn.POISSON.DIST(4,K2336,FALSE) * _xlfn.POISSON.DIST(5,L2336,FALSE)</f>
        <v>5.4390463140570468E-6</v>
      </c>
      <c r="AW2336" s="13">
        <f t="shared" ref="AW2336:AW2357" si="3172">_xlfn.POISSON.DIST(6,K2336,FALSE) * _xlfn.POISSON.DIST(6,L2336,FALSE)</f>
        <v>1.7833096949837388E-8</v>
      </c>
      <c r="AX2336" s="13">
        <f t="shared" ref="AX2336:AX2357" si="3173">_xlfn.POISSON.DIST(6,K2336,FALSE) * _xlfn.POISSON.DIST(0,L2336,FALSE)</f>
        <v>2.6260877923761118E-4</v>
      </c>
      <c r="AY2336" s="13">
        <f t="shared" ref="AY2336:AY2357" si="3174">_xlfn.POISSON.DIST(6,K2336,FALSE) * _xlfn.POISSON.DIST(1,L2336,FALSE)</f>
        <v>1.588001512991364E-4</v>
      </c>
      <c r="AZ2336" s="13">
        <f t="shared" ref="AZ2336:AZ2357" si="3175">_xlfn.POISSON.DIST(6,K2336,FALSE) * _xlfn.POISSON.DIST(2,L2336,FALSE)</f>
        <v>4.801341395713882E-5</v>
      </c>
      <c r="BA2336" s="13">
        <f t="shared" ref="BA2336:BA2357" si="3176">_xlfn.POISSON.DIST(6,K2336,FALSE) * _xlfn.POISSON.DIST(3,L2336,FALSE)</f>
        <v>9.677941744010205E-6</v>
      </c>
      <c r="BB2336" s="13">
        <f t="shared" ref="BB2336:BB2357" si="3177">_xlfn.POISSON.DIST(6,K2336,FALSE) * _xlfn.POISSON.DIST(4,L2336,FALSE)</f>
        <v>1.4630685783570881E-6</v>
      </c>
      <c r="BC2336" s="13">
        <f t="shared" ref="BC2336:BC2357" si="3178">_xlfn.POISSON.DIST(6,K2336,FALSE) * _xlfn.POISSON.DIST(5,L2336,FALSE)</f>
        <v>1.7694420748508069E-7</v>
      </c>
      <c r="BD2336" s="13">
        <f t="shared" ref="BD2336:BD2357" si="3179">_xlfn.POISSON.DIST(0,K2336,FALSE) * _xlfn.POISSON.DIST(6,L2336,FALSE)</f>
        <v>1.3811941290844613E-5</v>
      </c>
      <c r="BE2336" s="13">
        <f t="shared" ref="BE2336:BE2357" si="3180">_xlfn.POISSON.DIST(1,K2336,FALSE) * _xlfn.POISSON.DIST(6,L2336,FALSE)</f>
        <v>1.3644956251253102E-5</v>
      </c>
      <c r="BF2336" s="13">
        <f t="shared" ref="BF2336:BF2357" si="3181">_xlfn.POISSON.DIST(2,K2336,FALSE) * _xlfn.POISSON.DIST(6,L2336,FALSE)</f>
        <v>6.7399950223516226E-6</v>
      </c>
      <c r="BG2336" s="13">
        <f t="shared" ref="BG2336:BG2357" si="3182">_xlfn.POISSON.DIST(3,K2336,FALSE) * _xlfn.POISSON.DIST(6,L2336,FALSE)</f>
        <v>2.2195030439496779E-6</v>
      </c>
      <c r="BH2336" s="13">
        <f t="shared" ref="BH2336:BH2357" si="3183">_xlfn.POISSON.DIST(4,K2336,FALSE) * _xlfn.POISSON.DIST(6,L2336,FALSE)</f>
        <v>5.4816736649270254E-7</v>
      </c>
      <c r="BI2336" s="13">
        <f t="shared" ref="BI2336:BI2357" si="3184">_xlfn.POISSON.DIST(5,K2336,FALSE) * _xlfn.POISSON.DIST(6,L2336,FALSE)</f>
        <v>1.0830801516823073E-7</v>
      </c>
      <c r="BJ2336" s="14">
        <f t="shared" ref="BJ2336:BJ2357" si="3185">SUM(N2336,Q2336,T2336,W2336,X2336,Y2336,AD2336,AE2336,AF2336,AG2336,AM2336,AN2336,AO2336,AP2336,AQ2336,AX2336,AY2336,AZ2336,BA2336,BB2336,BC2336)</f>
        <v>0.4367560405335783</v>
      </c>
      <c r="BK2336" s="14">
        <f t="shared" ref="BK2336:BK2357" si="3186">SUM(M2336,P2336,S2336,V2336,AC2336,AL2336,AY2336)</f>
        <v>0.34445512394143374</v>
      </c>
      <c r="BL2336" s="14">
        <f t="shared" ref="BL2336:BL2357" si="3187">SUM(O2336,R2336,U2336,AA2336,AB2336,AH2336,AI2336,AJ2336,AK2336,AR2336,AS2336,AT2336,AU2336,AV2336,BD2336,BE2336,BF2336,BG2336,BH2336,BI2336)</f>
        <v>0.21137122785944773</v>
      </c>
      <c r="BM2336" s="14">
        <f t="shared" ref="BM2336:BM2357" si="3188">SUM(S2336:BI2336)</f>
        <v>0.21465343220926708</v>
      </c>
      <c r="BN2336" s="14">
        <f t="shared" ref="BN2336:BN2357" si="3189">SUM(M2336:R2336)</f>
        <v>0.78526585640731927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1.2153</v>
      </c>
      <c r="F2337" s="10">
        <f>VLOOKUP(B2337,home!$B$2:$E$405,3,FALSE)</f>
        <v>0.64</v>
      </c>
      <c r="G2337" s="10">
        <f>VLOOKUP(C2337,away!$B$2:$E$405,4,FALSE)</f>
        <v>1.0971</v>
      </c>
      <c r="H2337" s="10">
        <f>VLOOKUP(A2337,away!$A$2:$E$405,3,FALSE)</f>
        <v>0.91669999999999996</v>
      </c>
      <c r="I2337" s="10">
        <f>VLOOKUP(C2337,away!$B$2:$E$405,3,FALSE)</f>
        <v>1.2121</v>
      </c>
      <c r="J2337" s="10">
        <f>VLOOKUP(B2337,home!$B$2:$E$405,4,FALSE)</f>
        <v>1.8181</v>
      </c>
      <c r="K2337" s="12">
        <f t="shared" si="3134"/>
        <v>0.85331560319999999</v>
      </c>
      <c r="L2337" s="12">
        <f t="shared" si="3135"/>
        <v>2.0201492164669999</v>
      </c>
      <c r="M2337" s="13">
        <f t="shared" si="3136"/>
        <v>5.6502814965816772E-2</v>
      </c>
      <c r="N2337" s="13">
        <f t="shared" si="3137"/>
        <v>4.8214733635053929E-2</v>
      </c>
      <c r="O2337" s="13">
        <f t="shared" si="3138"/>
        <v>0.1141441173813746</v>
      </c>
      <c r="P2337" s="13">
        <f t="shared" si="3139"/>
        <v>9.7400956375019276E-2</v>
      </c>
      <c r="Q2337" s="13">
        <f t="shared" si="3140"/>
        <v>2.0571192257461682E-2</v>
      </c>
      <c r="R2337" s="13">
        <f t="shared" si="3141"/>
        <v>0.11529407464615062</v>
      </c>
      <c r="S2337" s="13">
        <f t="shared" si="3142"/>
        <v>4.1975547185161707E-2</v>
      </c>
      <c r="T2337" s="13">
        <f t="shared" si="3143"/>
        <v>4.1556877920703228E-2</v>
      </c>
      <c r="U2337" s="13">
        <f t="shared" si="3144"/>
        <v>9.8382232852065848E-2</v>
      </c>
      <c r="V2337" s="13">
        <f t="shared" si="3145"/>
        <v>8.0398323569718412E-3</v>
      </c>
      <c r="W2337" s="13">
        <f t="shared" si="3146"/>
        <v>5.8512397765730284E-3</v>
      </c>
      <c r="X2337" s="13">
        <f t="shared" si="3147"/>
        <v>1.1820377450004544E-2</v>
      </c>
      <c r="Y2337" s="13">
        <f t="shared" si="3148"/>
        <v>1.193946312198544E-2</v>
      </c>
      <c r="Z2337" s="13">
        <f t="shared" si="3149"/>
        <v>7.7637078186569647E-2</v>
      </c>
      <c r="AA2337" s="13">
        <f t="shared" si="3150"/>
        <v>6.6248930203458248E-2</v>
      </c>
      <c r="AB2337" s="13">
        <f t="shared" si="3151"/>
        <v>2.8265622918959333E-2</v>
      </c>
      <c r="AC2337" s="13">
        <f t="shared" si="3152"/>
        <v>8.662039240186942E-4</v>
      </c>
      <c r="AD2337" s="13">
        <f t="shared" si="3153"/>
        <v>1.2482385498535616E-3</v>
      </c>
      <c r="AE2337" s="13">
        <f t="shared" si="3154"/>
        <v>2.5216281284505758E-3</v>
      </c>
      <c r="AF2337" s="13">
        <f t="shared" si="3155"/>
        <v>2.54703254395529E-3</v>
      </c>
      <c r="AG2337" s="13">
        <f t="shared" si="3156"/>
        <v>1.715128599329076E-3</v>
      </c>
      <c r="AH2337" s="13">
        <f t="shared" si="3157"/>
        <v>3.9209620666846481E-2</v>
      </c>
      <c r="AI2337" s="13">
        <f t="shared" si="3158"/>
        <v>3.3458181110573297E-2</v>
      </c>
      <c r="AJ2337" s="13">
        <f t="shared" si="3159"/>
        <v>1.4275193998171848E-2</v>
      </c>
      <c r="AK2337" s="13">
        <f t="shared" si="3160"/>
        <v>4.0604152591156763E-3</v>
      </c>
      <c r="AL2337" s="13">
        <f t="shared" si="3161"/>
        <v>5.9727353878745479E-5</v>
      </c>
      <c r="AM2337" s="13">
        <f t="shared" si="3162"/>
        <v>2.1302828622115711E-4</v>
      </c>
      <c r="AN2337" s="13">
        <f t="shared" si="3163"/>
        <v>4.3034892549497823E-4</v>
      </c>
      <c r="AO2337" s="13">
        <f t="shared" si="3164"/>
        <v>4.3468452232304795E-4</v>
      </c>
      <c r="AP2337" s="13">
        <f t="shared" si="3165"/>
        <v>2.9270919906041246E-4</v>
      </c>
      <c r="AQ2337" s="13">
        <f t="shared" si="3166"/>
        <v>1.4782906478364387E-4</v>
      </c>
      <c r="AR2337" s="13">
        <f t="shared" si="3167"/>
        <v>1.5841856893619635E-2</v>
      </c>
      <c r="AS2337" s="13">
        <f t="shared" si="3168"/>
        <v>1.3518103670987118E-2</v>
      </c>
      <c r="AT2337" s="13">
        <f t="shared" si="3169"/>
        <v>5.7676043940642525E-3</v>
      </c>
      <c r="AU2337" s="13">
        <f t="shared" si="3170"/>
        <v>1.6405289408466359E-3</v>
      </c>
      <c r="AV2337" s="13">
        <f t="shared" si="3171"/>
        <v>3.4997223568140103E-4</v>
      </c>
      <c r="AW2337" s="13">
        <f t="shared" si="3172"/>
        <v>2.8599860187194571E-6</v>
      </c>
      <c r="AX2337" s="13">
        <f t="shared" si="3173"/>
        <v>3.0296726759244808E-5</v>
      </c>
      <c r="AY2337" s="13">
        <f t="shared" si="3174"/>
        <v>6.120390882420318E-5</v>
      </c>
      <c r="AZ2337" s="13">
        <f t="shared" si="3175"/>
        <v>6.1820514227965887E-5</v>
      </c>
      <c r="BA2337" s="13">
        <f t="shared" si="3176"/>
        <v>4.162888779307077E-5</v>
      </c>
      <c r="BB2337" s="13">
        <f t="shared" si="3177"/>
        <v>2.1024141264391149E-5</v>
      </c>
      <c r="BC2337" s="13">
        <f t="shared" si="3178"/>
        <v>8.4943805004302567E-6</v>
      </c>
      <c r="BD2337" s="13">
        <f t="shared" si="3179"/>
        <v>5.3338191318380076E-3</v>
      </c>
      <c r="BE2337" s="13">
        <f t="shared" si="3180"/>
        <v>4.5514310898440496E-3</v>
      </c>
      <c r="BF2337" s="13">
        <f t="shared" si="3181"/>
        <v>1.9419035829267542E-3</v>
      </c>
      <c r="BG2337" s="13">
        <f t="shared" si="3182"/>
        <v>5.5235220907379472E-4</v>
      </c>
      <c r="BH2337" s="13">
        <f t="shared" si="3183"/>
        <v>1.178326896161644E-4</v>
      </c>
      <c r="BI2337" s="13">
        <f t="shared" si="3184"/>
        <v>2.0109694523299149E-5</v>
      </c>
      <c r="BJ2337" s="14">
        <f t="shared" si="3185"/>
        <v>0.14972898054062289</v>
      </c>
      <c r="BK2337" s="14">
        <f t="shared" si="3186"/>
        <v>0.20490628606969125</v>
      </c>
      <c r="BL2337" s="14">
        <f t="shared" si="3187"/>
        <v>0.5629739035697372</v>
      </c>
      <c r="BM2337" s="14">
        <f t="shared" si="3188"/>
        <v>0.54306001518293856</v>
      </c>
      <c r="BN2337" s="14">
        <f t="shared" si="3189"/>
        <v>0.45212788926087688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1.2153</v>
      </c>
      <c r="F2338" s="10">
        <f>VLOOKUP(B2338,home!$B$2:$E$405,3,FALSE)</f>
        <v>2.1941999999999999</v>
      </c>
      <c r="G2338" s="10">
        <f>VLOOKUP(C2338,away!$B$2:$E$405,4,FALSE)</f>
        <v>0.54859999999999998</v>
      </c>
      <c r="H2338" s="10">
        <f>VLOOKUP(A2338,away!$A$2:$E$405,3,FALSE)</f>
        <v>0.91669999999999996</v>
      </c>
      <c r="I2338" s="10">
        <f>VLOOKUP(C2338,away!$B$2:$E$405,3,FALSE)</f>
        <v>1.0909</v>
      </c>
      <c r="J2338" s="10">
        <f>VLOOKUP(B2338,home!$B$2:$E$405,4,FALSE)</f>
        <v>0.96970000000000001</v>
      </c>
      <c r="K2338" s="12">
        <f t="shared" si="3134"/>
        <v>1.4629029372359998</v>
      </c>
      <c r="L2338" s="12">
        <f t="shared" si="3135"/>
        <v>0.96972718069099995</v>
      </c>
      <c r="M2338" s="13">
        <f t="shared" si="3136"/>
        <v>8.7805589562270067E-2</v>
      </c>
      <c r="N2338" s="13">
        <f t="shared" si="3137"/>
        <v>0.1284510548763835</v>
      </c>
      <c r="O2338" s="13">
        <f t="shared" si="3138"/>
        <v>8.5147466815131231E-2</v>
      </c>
      <c r="P2338" s="13">
        <f t="shared" si="3139"/>
        <v>0.12456247930206028</v>
      </c>
      <c r="Q2338" s="13">
        <f t="shared" si="3140"/>
        <v>9.3955712734862043E-2</v>
      </c>
      <c r="R2338" s="13">
        <f t="shared" si="3141"/>
        <v>4.1284906468808835E-2</v>
      </c>
      <c r="S2338" s="13">
        <f t="shared" si="3142"/>
        <v>4.4176604608049133E-2</v>
      </c>
      <c r="T2338" s="13">
        <f t="shared" si="3143"/>
        <v>9.1111408420191234E-2</v>
      </c>
      <c r="U2338" s="13">
        <f t="shared" si="3144"/>
        <v>6.0395810936733969E-2</v>
      </c>
      <c r="V2338" s="13">
        <f t="shared" si="3145"/>
        <v>6.9632967617030295E-3</v>
      </c>
      <c r="W2338" s="13">
        <f t="shared" si="3146"/>
        <v>4.5816029376643842E-2</v>
      </c>
      <c r="X2338" s="13">
        <f t="shared" si="3147"/>
        <v>4.4429048997868863E-2</v>
      </c>
      <c r="Y2338" s="13">
        <f t="shared" si="3148"/>
        <v>2.1542028212742828E-2</v>
      </c>
      <c r="Z2338" s="13">
        <f t="shared" si="3149"/>
        <v>1.3345031985029876E-2</v>
      </c>
      <c r="AA2338" s="13">
        <f t="shared" si="3150"/>
        <v>1.9522486488408569E-2</v>
      </c>
      <c r="AB2338" s="13">
        <f t="shared" si="3151"/>
        <v>1.4279751413021511E-2</v>
      </c>
      <c r="AC2338" s="13">
        <f t="shared" si="3152"/>
        <v>6.1739058489737304E-4</v>
      </c>
      <c r="AD2338" s="13">
        <f t="shared" si="3153"/>
        <v>1.6756100986895787E-2</v>
      </c>
      <c r="AE2338" s="13">
        <f t="shared" si="3154"/>
        <v>1.6248846569396132E-2</v>
      </c>
      <c r="AF2338" s="13">
        <f t="shared" si="3155"/>
        <v>7.8784740866105676E-3</v>
      </c>
      <c r="AG2338" s="13">
        <f t="shared" si="3156"/>
        <v>2.5466568213853226E-3</v>
      </c>
      <c r="AH2338" s="13">
        <f t="shared" si="3157"/>
        <v>3.2352600607685597E-3</v>
      </c>
      <c r="AI2338" s="13">
        <f t="shared" si="3158"/>
        <v>4.7328714456206442E-3</v>
      </c>
      <c r="AJ2338" s="13">
        <f t="shared" si="3159"/>
        <v>3.4618657696794176E-3</v>
      </c>
      <c r="AK2338" s="13">
        <f t="shared" si="3160"/>
        <v>1.6881245342602619E-3</v>
      </c>
      <c r="AL2338" s="13">
        <f t="shared" si="3161"/>
        <v>3.5033624777624095E-5</v>
      </c>
      <c r="AM2338" s="13">
        <f t="shared" si="3162"/>
        <v>4.9025098700705731E-3</v>
      </c>
      <c r="AN2338" s="13">
        <f t="shared" si="3163"/>
        <v>4.7540970746133369E-3</v>
      </c>
      <c r="AO2338" s="13">
        <f t="shared" si="3164"/>
        <v>2.3050885764480606E-3</v>
      </c>
      <c r="AP2338" s="13">
        <f t="shared" si="3165"/>
        <v>7.4510234882733625E-4</v>
      </c>
      <c r="AQ2338" s="13">
        <f t="shared" si="3166"/>
        <v>1.8063650001364366E-4</v>
      </c>
      <c r="AR2338" s="13">
        <f t="shared" si="3167"/>
        <v>6.2746392350625788E-4</v>
      </c>
      <c r="AS2338" s="13">
        <f t="shared" si="3168"/>
        <v>9.1791881670692918E-4</v>
      </c>
      <c r="AT2338" s="13">
        <f t="shared" si="3169"/>
        <v>6.7141306655238019E-4</v>
      </c>
      <c r="AU2338" s="13">
        <f t="shared" si="3170"/>
        <v>3.2740404905270233E-4</v>
      </c>
      <c r="AV2338" s="13">
        <f t="shared" si="3171"/>
        <v>1.1974008625553943E-4</v>
      </c>
      <c r="AW2338" s="13">
        <f t="shared" si="3172"/>
        <v>1.3805357390476103E-6</v>
      </c>
      <c r="AX2338" s="13">
        <f t="shared" si="3173"/>
        <v>1.1953160147924536E-3</v>
      </c>
      <c r="AY2338" s="13">
        <f t="shared" si="3174"/>
        <v>1.1591304290594876E-3</v>
      </c>
      <c r="AZ2338" s="13">
        <f t="shared" si="3175"/>
        <v>5.6202014151250288E-4</v>
      </c>
      <c r="BA2338" s="13">
        <f t="shared" si="3176"/>
        <v>1.8166873577349211E-4</v>
      </c>
      <c r="BB2338" s="13">
        <f t="shared" si="3177"/>
        <v>4.4042277740331672E-5</v>
      </c>
      <c r="BC2338" s="13">
        <f t="shared" si="3178"/>
        <v>8.5417987648683658E-6</v>
      </c>
      <c r="BD2338" s="13">
        <f t="shared" si="3179"/>
        <v>1.0141147025450608E-4</v>
      </c>
      <c r="BE2338" s="13">
        <f t="shared" si="3180"/>
        <v>1.4835513770473815E-4</v>
      </c>
      <c r="BF2338" s="13">
        <f t="shared" si="3181"/>
        <v>1.0851458335115636E-4</v>
      </c>
      <c r="BG2338" s="13">
        <f t="shared" si="3182"/>
        <v>5.2915434239115793E-5</v>
      </c>
      <c r="BH2338" s="13">
        <f t="shared" si="3183"/>
        <v>1.9352536043380227E-5</v>
      </c>
      <c r="BI2338" s="13">
        <f t="shared" si="3184"/>
        <v>5.6621763641652942E-6</v>
      </c>
      <c r="BJ2338" s="14">
        <f t="shared" si="3185"/>
        <v>0.48477351485059622</v>
      </c>
      <c r="BK2338" s="14">
        <f t="shared" si="3186"/>
        <v>0.26531952487281696</v>
      </c>
      <c r="BL2338" s="14">
        <f t="shared" si="3187"/>
        <v>0.23684869521246385</v>
      </c>
      <c r="BM2338" s="14">
        <f t="shared" si="3188"/>
        <v>0.43792180726807062</v>
      </c>
      <c r="BN2338" s="14">
        <f t="shared" si="3189"/>
        <v>0.56120720975951599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1.5207999999999999</v>
      </c>
      <c r="F2339" s="10">
        <f>VLOOKUP(B2339,home!$B$2:$E$405,3,FALSE)</f>
        <v>0.43840000000000001</v>
      </c>
      <c r="G2339" s="10" t="e">
        <f>VLOOKUP(C2339,away!$B$2:$E$405,4,FALSE)</f>
        <v>#N/A</v>
      </c>
      <c r="H2339" s="10">
        <f>VLOOKUP(A2339,away!$A$2:$E$405,3,FALSE)</f>
        <v>1.1375</v>
      </c>
      <c r="I2339" s="10" t="e">
        <f>VLOOKUP(C2339,away!$B$2:$E$405,3,FALSE)</f>
        <v>#N/A</v>
      </c>
      <c r="J2339" s="10">
        <f>VLOOKUP(B2339,home!$B$2:$E$405,4,FALSE)</f>
        <v>0.52749999999999997</v>
      </c>
      <c r="K2339" s="12" t="e">
        <f t="shared" si="3134"/>
        <v>#N/A</v>
      </c>
      <c r="L2339" s="12" t="e">
        <f t="shared" si="3135"/>
        <v>#N/A</v>
      </c>
      <c r="M2339" s="13" t="e">
        <f t="shared" si="3136"/>
        <v>#N/A</v>
      </c>
      <c r="N2339" s="13" t="e">
        <f t="shared" si="3137"/>
        <v>#N/A</v>
      </c>
      <c r="O2339" s="13" t="e">
        <f t="shared" si="3138"/>
        <v>#N/A</v>
      </c>
      <c r="P2339" s="13" t="e">
        <f t="shared" si="3139"/>
        <v>#N/A</v>
      </c>
      <c r="Q2339" s="13" t="e">
        <f t="shared" si="3140"/>
        <v>#N/A</v>
      </c>
      <c r="R2339" s="13" t="e">
        <f t="shared" si="3141"/>
        <v>#N/A</v>
      </c>
      <c r="S2339" s="13" t="e">
        <f t="shared" si="3142"/>
        <v>#N/A</v>
      </c>
      <c r="T2339" s="13" t="e">
        <f t="shared" si="3143"/>
        <v>#N/A</v>
      </c>
      <c r="U2339" s="13" t="e">
        <f t="shared" si="3144"/>
        <v>#N/A</v>
      </c>
      <c r="V2339" s="13" t="e">
        <f t="shared" si="3145"/>
        <v>#N/A</v>
      </c>
      <c r="W2339" s="13" t="e">
        <f t="shared" si="3146"/>
        <v>#N/A</v>
      </c>
      <c r="X2339" s="13" t="e">
        <f t="shared" si="3147"/>
        <v>#N/A</v>
      </c>
      <c r="Y2339" s="13" t="e">
        <f t="shared" si="3148"/>
        <v>#N/A</v>
      </c>
      <c r="Z2339" s="13" t="e">
        <f t="shared" si="3149"/>
        <v>#N/A</v>
      </c>
      <c r="AA2339" s="13" t="e">
        <f t="shared" si="3150"/>
        <v>#N/A</v>
      </c>
      <c r="AB2339" s="13" t="e">
        <f t="shared" si="3151"/>
        <v>#N/A</v>
      </c>
      <c r="AC2339" s="13" t="e">
        <f t="shared" si="3152"/>
        <v>#N/A</v>
      </c>
      <c r="AD2339" s="13" t="e">
        <f t="shared" si="3153"/>
        <v>#N/A</v>
      </c>
      <c r="AE2339" s="13" t="e">
        <f t="shared" si="3154"/>
        <v>#N/A</v>
      </c>
      <c r="AF2339" s="13" t="e">
        <f t="shared" si="3155"/>
        <v>#N/A</v>
      </c>
      <c r="AG2339" s="13" t="e">
        <f t="shared" si="3156"/>
        <v>#N/A</v>
      </c>
      <c r="AH2339" s="13" t="e">
        <f t="shared" si="3157"/>
        <v>#N/A</v>
      </c>
      <c r="AI2339" s="13" t="e">
        <f t="shared" si="3158"/>
        <v>#N/A</v>
      </c>
      <c r="AJ2339" s="13" t="e">
        <f t="shared" si="3159"/>
        <v>#N/A</v>
      </c>
      <c r="AK2339" s="13" t="e">
        <f t="shared" si="3160"/>
        <v>#N/A</v>
      </c>
      <c r="AL2339" s="13" t="e">
        <f t="shared" si="3161"/>
        <v>#N/A</v>
      </c>
      <c r="AM2339" s="13" t="e">
        <f t="shared" si="3162"/>
        <v>#N/A</v>
      </c>
      <c r="AN2339" s="13" t="e">
        <f t="shared" si="3163"/>
        <v>#N/A</v>
      </c>
      <c r="AO2339" s="13" t="e">
        <f t="shared" si="3164"/>
        <v>#N/A</v>
      </c>
      <c r="AP2339" s="13" t="e">
        <f t="shared" si="3165"/>
        <v>#N/A</v>
      </c>
      <c r="AQ2339" s="13" t="e">
        <f t="shared" si="3166"/>
        <v>#N/A</v>
      </c>
      <c r="AR2339" s="13" t="e">
        <f t="shared" si="3167"/>
        <v>#N/A</v>
      </c>
      <c r="AS2339" s="13" t="e">
        <f t="shared" si="3168"/>
        <v>#N/A</v>
      </c>
      <c r="AT2339" s="13" t="e">
        <f t="shared" si="3169"/>
        <v>#N/A</v>
      </c>
      <c r="AU2339" s="13" t="e">
        <f t="shared" si="3170"/>
        <v>#N/A</v>
      </c>
      <c r="AV2339" s="13" t="e">
        <f t="shared" si="3171"/>
        <v>#N/A</v>
      </c>
      <c r="AW2339" s="13" t="e">
        <f t="shared" si="3172"/>
        <v>#N/A</v>
      </c>
      <c r="AX2339" s="13" t="e">
        <f t="shared" si="3173"/>
        <v>#N/A</v>
      </c>
      <c r="AY2339" s="13" t="e">
        <f t="shared" si="3174"/>
        <v>#N/A</v>
      </c>
      <c r="AZ2339" s="13" t="e">
        <f t="shared" si="3175"/>
        <v>#N/A</v>
      </c>
      <c r="BA2339" s="13" t="e">
        <f t="shared" si="3176"/>
        <v>#N/A</v>
      </c>
      <c r="BB2339" s="13" t="e">
        <f t="shared" si="3177"/>
        <v>#N/A</v>
      </c>
      <c r="BC2339" s="13" t="e">
        <f t="shared" si="3178"/>
        <v>#N/A</v>
      </c>
      <c r="BD2339" s="13" t="e">
        <f t="shared" si="3179"/>
        <v>#N/A</v>
      </c>
      <c r="BE2339" s="13" t="e">
        <f t="shared" si="3180"/>
        <v>#N/A</v>
      </c>
      <c r="BF2339" s="13" t="e">
        <f t="shared" si="3181"/>
        <v>#N/A</v>
      </c>
      <c r="BG2339" s="13" t="e">
        <f t="shared" si="3182"/>
        <v>#N/A</v>
      </c>
      <c r="BH2339" s="13" t="e">
        <f t="shared" si="3183"/>
        <v>#N/A</v>
      </c>
      <c r="BI2339" s="13" t="e">
        <f t="shared" si="3184"/>
        <v>#N/A</v>
      </c>
      <c r="BJ2339" s="14" t="e">
        <f t="shared" si="3185"/>
        <v>#N/A</v>
      </c>
      <c r="BK2339" s="14" t="e">
        <f t="shared" si="3186"/>
        <v>#N/A</v>
      </c>
      <c r="BL2339" s="14" t="e">
        <f t="shared" si="3187"/>
        <v>#N/A</v>
      </c>
      <c r="BM2339" s="14" t="e">
        <f t="shared" si="3188"/>
        <v>#N/A</v>
      </c>
      <c r="BN2339" s="14" t="e">
        <f t="shared" si="3189"/>
        <v>#N/A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1.4554</v>
      </c>
      <c r="F2340" s="10">
        <f>VLOOKUP(B2340,home!$B$2:$E$405,3,FALSE)</f>
        <v>1.0797000000000001</v>
      </c>
      <c r="G2340" s="10">
        <f>VLOOKUP(C2340,away!$B$2:$E$405,4,FALSE)</f>
        <v>1.4722999999999999</v>
      </c>
      <c r="H2340" s="10">
        <f>VLOOKUP(A2340,away!$A$2:$E$405,3,FALSE)</f>
        <v>1.2321</v>
      </c>
      <c r="I2340" s="10">
        <f>VLOOKUP(C2340,away!$B$2:$E$405,3,FALSE)</f>
        <v>0.81159999999999999</v>
      </c>
      <c r="J2340" s="10">
        <f>VLOOKUP(B2340,home!$B$2:$E$405,4,FALSE)</f>
        <v>1.6232</v>
      </c>
      <c r="K2340" s="12">
        <f t="shared" si="3134"/>
        <v>2.3135654179740004</v>
      </c>
      <c r="L2340" s="12">
        <f t="shared" si="3135"/>
        <v>1.6231551347519999</v>
      </c>
      <c r="M2340" s="13">
        <f t="shared" si="3136"/>
        <v>1.9512098835213522E-2</v>
      </c>
      <c r="N2340" s="13">
        <f t="shared" si="3137"/>
        <v>4.5142517097240778E-2</v>
      </c>
      <c r="O2340" s="13">
        <f t="shared" si="3138"/>
        <v>3.1671163414165343E-2</v>
      </c>
      <c r="P2340" s="13">
        <f t="shared" si="3139"/>
        <v>7.327330842201632E-2</v>
      </c>
      <c r="Q2340" s="13">
        <f t="shared" si="3140"/>
        <v>5.2220083218238171E-2</v>
      </c>
      <c r="R2340" s="13">
        <f t="shared" si="3141"/>
        <v>2.5703605759636081E-2</v>
      </c>
      <c r="S2340" s="13">
        <f t="shared" si="3142"/>
        <v>6.8790366588069515E-2</v>
      </c>
      <c r="T2340" s="13">
        <f t="shared" si="3143"/>
        <v>8.4761296212860035E-2</v>
      </c>
      <c r="U2340" s="13">
        <f t="shared" si="3144"/>
        <v>5.9466973402731375E-2</v>
      </c>
      <c r="V2340" s="13">
        <f t="shared" si="3145"/>
        <v>2.8702976035763154E-2</v>
      </c>
      <c r="W2340" s="13">
        <f t="shared" si="3146"/>
        <v>4.0271526219146751E-2</v>
      </c>
      <c r="X2340" s="13">
        <f t="shared" si="3147"/>
        <v>6.5366934566907856E-2</v>
      </c>
      <c r="Y2340" s="13">
        <f t="shared" si="3148"/>
        <v>5.3050337742637239E-2</v>
      </c>
      <c r="Z2340" s="13">
        <f t="shared" si="3149"/>
        <v>1.3906979890131461E-2</v>
      </c>
      <c r="AA2340" s="13">
        <f t="shared" si="3150"/>
        <v>3.2174707742268015E-2</v>
      </c>
      <c r="AB2340" s="13">
        <f t="shared" si="3151"/>
        <v>3.721914558296581E-2</v>
      </c>
      <c r="AC2340" s="13">
        <f t="shared" si="3152"/>
        <v>6.7367240752140281E-3</v>
      </c>
      <c r="AD2340" s="13">
        <f t="shared" si="3153"/>
        <v>2.3292702597412802E-2</v>
      </c>
      <c r="AE2340" s="13">
        <f t="shared" si="3154"/>
        <v>3.7807669823241831E-2</v>
      </c>
      <c r="AF2340" s="13">
        <f t="shared" si="3155"/>
        <v>3.0683856703301614E-2</v>
      </c>
      <c r="AG2340" s="13">
        <f t="shared" si="3156"/>
        <v>1.6601553187319529E-2</v>
      </c>
      <c r="AH2340" s="13">
        <f t="shared" si="3157"/>
        <v>5.6432964543899197E-3</v>
      </c>
      <c r="AI2340" s="13">
        <f t="shared" si="3158"/>
        <v>1.3056135520251809E-2</v>
      </c>
      <c r="AJ2340" s="13">
        <f t="shared" si="3159"/>
        <v>1.5103111816018288E-2</v>
      </c>
      <c r="AK2340" s="13">
        <f t="shared" si="3160"/>
        <v>1.1647345733778137E-2</v>
      </c>
      <c r="AL2340" s="13">
        <f t="shared" si="3161"/>
        <v>1.011930218447519E-3</v>
      </c>
      <c r="AM2340" s="13">
        <f t="shared" si="3162"/>
        <v>1.0777838244105487E-2</v>
      </c>
      <c r="AN2340" s="13">
        <f t="shared" si="3163"/>
        <v>1.7494103487446303E-2</v>
      </c>
      <c r="AO2340" s="13">
        <f t="shared" si="3164"/>
        <v>1.4197821951765669E-2</v>
      </c>
      <c r="AP2340" s="13">
        <f t="shared" si="3165"/>
        <v>7.6817558677677025E-3</v>
      </c>
      <c r="AQ2340" s="13">
        <f t="shared" si="3166"/>
        <v>3.1171703701696114E-3</v>
      </c>
      <c r="AR2340" s="13">
        <f t="shared" si="3167"/>
        <v>1.8319891233741499E-3</v>
      </c>
      <c r="AS2340" s="13">
        <f t="shared" si="3168"/>
        <v>4.2384266819429379E-3</v>
      </c>
      <c r="AT2340" s="13">
        <f t="shared" si="3169"/>
        <v>4.9029386989807352E-3</v>
      </c>
      <c r="AU2340" s="13">
        <f t="shared" si="3170"/>
        <v>3.7810898068027553E-3</v>
      </c>
      <c r="AV2340" s="13">
        <f t="shared" si="3171"/>
        <v>2.1869496548182128E-3</v>
      </c>
      <c r="AW2340" s="13">
        <f t="shared" si="3172"/>
        <v>1.0555769016282979E-4</v>
      </c>
      <c r="AX2340" s="13">
        <f t="shared" si="3173"/>
        <v>4.1558723070133415E-3</v>
      </c>
      <c r="AY2340" s="13">
        <f t="shared" si="3174"/>
        <v>6.7456254745023453E-3</v>
      </c>
      <c r="AZ2340" s="13">
        <f t="shared" si="3175"/>
        <v>5.4745983130261898E-3</v>
      </c>
      <c r="BA2340" s="13">
        <f t="shared" si="3176"/>
        <v>2.962040787497699E-3</v>
      </c>
      <c r="BB2340" s="13">
        <f t="shared" si="3177"/>
        <v>1.2019629283929363E-3</v>
      </c>
      <c r="BC2340" s="13">
        <f t="shared" si="3178"/>
        <v>3.9019445980050888E-4</v>
      </c>
      <c r="BD2340" s="13">
        <f t="shared" si="3179"/>
        <v>4.9560042540242771E-4</v>
      </c>
      <c r="BE2340" s="13">
        <f t="shared" si="3180"/>
        <v>1.1466040053442603E-3</v>
      </c>
      <c r="BF2340" s="13">
        <f t="shared" si="3181"/>
        <v>1.3263716874374785E-3</v>
      </c>
      <c r="BG2340" s="13">
        <f t="shared" si="3182"/>
        <v>1.0228825558117232E-3</v>
      </c>
      <c r="BH2340" s="13">
        <f t="shared" si="3183"/>
        <v>5.9162642694371599E-4</v>
      </c>
      <c r="BI2340" s="13">
        <f t="shared" si="3184"/>
        <v>2.7375328834730058E-4</v>
      </c>
      <c r="BJ2340" s="14">
        <f t="shared" si="3185"/>
        <v>0.52339746155979427</v>
      </c>
      <c r="BK2340" s="14">
        <f t="shared" si="3186"/>
        <v>0.20477302964922645</v>
      </c>
      <c r="BL2340" s="14">
        <f t="shared" si="3187"/>
        <v>0.25348371778141043</v>
      </c>
      <c r="BM2340" s="14">
        <f t="shared" si="3188"/>
        <v>0.74139834434971275</v>
      </c>
      <c r="BN2340" s="14">
        <f t="shared" si="3189"/>
        <v>0.24752277674651024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1.4554</v>
      </c>
      <c r="F2341" s="10">
        <f>VLOOKUP(B2341,home!$B$2:$E$405,3,FALSE)</f>
        <v>0.88339999999999996</v>
      </c>
      <c r="G2341" s="10">
        <f>VLOOKUP(C2341,away!$B$2:$E$405,4,FALSE)</f>
        <v>0.98160000000000003</v>
      </c>
      <c r="H2341" s="10">
        <f>VLOOKUP(A2341,away!$A$2:$E$405,3,FALSE)</f>
        <v>1.2321</v>
      </c>
      <c r="I2341" s="10">
        <f>VLOOKUP(C2341,away!$B$2:$E$405,3,FALSE)</f>
        <v>0.2319</v>
      </c>
      <c r="J2341" s="10">
        <f>VLOOKUP(B2341,home!$B$2:$E$405,4,FALSE)</f>
        <v>0.69569999999999999</v>
      </c>
      <c r="K2341" s="12">
        <f t="shared" si="3134"/>
        <v>1.262043473376</v>
      </c>
      <c r="L2341" s="12">
        <f t="shared" si="3135"/>
        <v>0.19877817984299997</v>
      </c>
      <c r="M2341" s="13">
        <f t="shared" si="3136"/>
        <v>0.23204553541857398</v>
      </c>
      <c r="N2341" s="13">
        <f t="shared" si="3137"/>
        <v>0.29285155350105074</v>
      </c>
      <c r="O2341" s="13">
        <f t="shared" si="3138"/>
        <v>4.6125589171198515E-2</v>
      </c>
      <c r="P2341" s="13">
        <f t="shared" si="3139"/>
        <v>5.8212498769133786E-2</v>
      </c>
      <c r="Q2341" s="13">
        <f t="shared" si="3140"/>
        <v>0.18479569588201183</v>
      </c>
      <c r="R2341" s="13">
        <f t="shared" si="3141"/>
        <v>4.5843803298184146E-3</v>
      </c>
      <c r="S2341" s="13">
        <f t="shared" si="3142"/>
        <v>3.6508944320278835E-3</v>
      </c>
      <c r="T2341" s="13">
        <f t="shared" si="3143"/>
        <v>3.6733352070246875E-2</v>
      </c>
      <c r="U2341" s="13">
        <f t="shared" si="3144"/>
        <v>5.7856872747206441E-3</v>
      </c>
      <c r="V2341" s="13">
        <f t="shared" si="3145"/>
        <v>1.0176531719053129E-4</v>
      </c>
      <c r="W2341" s="13">
        <f t="shared" si="3146"/>
        <v>7.7740067298623053E-2</v>
      </c>
      <c r="X2341" s="13">
        <f t="shared" si="3147"/>
        <v>1.5453029078492612E-2</v>
      </c>
      <c r="Y2341" s="13">
        <f t="shared" si="3148"/>
        <v>1.5358624966418559E-3</v>
      </c>
      <c r="Z2341" s="13">
        <f t="shared" si="3149"/>
        <v>3.0375825922311883E-4</v>
      </c>
      <c r="AA2341" s="13">
        <f t="shared" si="3150"/>
        <v>3.8335612853659229E-4</v>
      </c>
      <c r="AB2341" s="13">
        <f t="shared" si="3151"/>
        <v>2.4190604999914866E-4</v>
      </c>
      <c r="AC2341" s="13">
        <f t="shared" si="3152"/>
        <v>1.5955956098789821E-6</v>
      </c>
      <c r="AD2341" s="13">
        <f t="shared" si="3153"/>
        <v>2.4527836138509566E-2</v>
      </c>
      <c r="AE2341" s="13">
        <f t="shared" si="3154"/>
        <v>4.8755986231002876E-3</v>
      </c>
      <c r="AF2341" s="13">
        <f t="shared" si="3155"/>
        <v>4.8458130997245595E-4</v>
      </c>
      <c r="AG2341" s="13">
        <f t="shared" si="3156"/>
        <v>3.2108063594087127E-5</v>
      </c>
      <c r="AH2341" s="13">
        <f t="shared" si="3157"/>
        <v>1.5095128470162423E-5</v>
      </c>
      <c r="AI2341" s="13">
        <f t="shared" si="3158"/>
        <v>1.905070836554073E-5</v>
      </c>
      <c r="AJ2341" s="13">
        <f t="shared" si="3159"/>
        <v>1.2021411077960123E-5</v>
      </c>
      <c r="AK2341" s="13">
        <f t="shared" si="3160"/>
        <v>5.0571811305698384E-6</v>
      </c>
      <c r="AL2341" s="13">
        <f t="shared" si="3161"/>
        <v>1.6011272495903543E-8</v>
      </c>
      <c r="AM2341" s="13">
        <f t="shared" si="3162"/>
        <v>6.1910391029283973E-3</v>
      </c>
      <c r="AN2341" s="13">
        <f t="shared" si="3163"/>
        <v>1.2306434842169461E-3</v>
      </c>
      <c r="AO2341" s="13">
        <f t="shared" si="3164"/>
        <v>1.2231253591414609E-4</v>
      </c>
      <c r="AP2341" s="13">
        <f t="shared" si="3165"/>
        <v>8.1043544203318422E-6</v>
      </c>
      <c r="AQ2341" s="13">
        <f t="shared" si="3166"/>
        <v>4.0274220511903351E-7</v>
      </c>
      <c r="AR2341" s="13">
        <f t="shared" si="3167"/>
        <v>6.001164323590277E-7</v>
      </c>
      <c r="AS2341" s="13">
        <f t="shared" si="3168"/>
        <v>7.5737302672440071E-7</v>
      </c>
      <c r="AT2341" s="13">
        <f t="shared" si="3169"/>
        <v>4.7791884264427853E-7</v>
      </c>
      <c r="AU2341" s="13">
        <f t="shared" si="3170"/>
        <v>2.0105145205420769E-7</v>
      </c>
      <c r="AV2341" s="13">
        <f t="shared" si="3171"/>
        <v>6.3433918219445171E-8</v>
      </c>
      <c r="AW2341" s="13">
        <f t="shared" si="3172"/>
        <v>1.1157486572849272E-10</v>
      </c>
      <c r="AX2341" s="13">
        <f t="shared" si="3173"/>
        <v>1.302226748877731E-3</v>
      </c>
      <c r="AY2341" s="13">
        <f t="shared" si="3174"/>
        <v>2.5885426288478272E-4</v>
      </c>
      <c r="AZ2341" s="13">
        <f t="shared" si="3175"/>
        <v>2.572728961041926E-5</v>
      </c>
      <c r="BA2341" s="13">
        <f t="shared" si="3176"/>
        <v>1.7046746003509551E-6</v>
      </c>
      <c r="BB2341" s="13">
        <f t="shared" si="3177"/>
        <v>8.4713028570589022E-8</v>
      </c>
      <c r="BC2341" s="13">
        <f t="shared" si="3178"/>
        <v>3.367820325649952E-9</v>
      </c>
      <c r="BD2341" s="13">
        <f t="shared" si="3179"/>
        <v>1.9881675353033705E-8</v>
      </c>
      <c r="BE2341" s="13">
        <f t="shared" si="3180"/>
        <v>2.509153861907667E-8</v>
      </c>
      <c r="BF2341" s="13">
        <f t="shared" si="3181"/>
        <v>1.5833306275583786E-8</v>
      </c>
      <c r="BG2341" s="13">
        <f t="shared" si="3182"/>
        <v>6.6607736156879252E-9</v>
      </c>
      <c r="BH2341" s="13">
        <f t="shared" si="3183"/>
        <v>2.1015464673285026E-9</v>
      </c>
      <c r="BI2341" s="13">
        <f t="shared" si="3184"/>
        <v>5.3044860061766521E-10</v>
      </c>
      <c r="BJ2341" s="14">
        <f t="shared" si="3185"/>
        <v>0.64817078773875048</v>
      </c>
      <c r="BK2341" s="14">
        <f t="shared" si="3186"/>
        <v>0.29427115980669333</v>
      </c>
      <c r="BL2341" s="14">
        <f t="shared" si="3187"/>
        <v>5.7174313376278492E-2</v>
      </c>
      <c r="BM2341" s="14">
        <f t="shared" si="3188"/>
        <v>0.18104591195784825</v>
      </c>
      <c r="BN2341" s="14">
        <f t="shared" si="3189"/>
        <v>0.81861525307178729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1.4554</v>
      </c>
      <c r="F2342" s="10">
        <f>VLOOKUP(B2342,home!$B$2:$E$405,3,FALSE)</f>
        <v>0.49080000000000001</v>
      </c>
      <c r="G2342" s="10">
        <f>VLOOKUP(C2342,away!$B$2:$E$405,4,FALSE)</f>
        <v>1.0797000000000001</v>
      </c>
      <c r="H2342" s="10">
        <f>VLOOKUP(A2342,away!$A$2:$E$405,3,FALSE)</f>
        <v>1.2321</v>
      </c>
      <c r="I2342" s="10">
        <f>VLOOKUP(C2342,away!$B$2:$E$405,3,FALSE)</f>
        <v>1.5073000000000001</v>
      </c>
      <c r="J2342" s="10">
        <f>VLOOKUP(B2342,home!$B$2:$E$405,4,FALSE)</f>
        <v>0.92759999999999998</v>
      </c>
      <c r="K2342" s="12">
        <f t="shared" si="3134"/>
        <v>0.7712408525040001</v>
      </c>
      <c r="L2342" s="12">
        <f t="shared" si="3135"/>
        <v>1.7226870805080001</v>
      </c>
      <c r="M2342" s="13">
        <f t="shared" si="3136"/>
        <v>8.2584940538580523E-2</v>
      </c>
      <c r="N2342" s="13">
        <f t="shared" si="3137"/>
        <v>6.3692879944967001E-2</v>
      </c>
      <c r="O2342" s="13">
        <f t="shared" si="3138"/>
        <v>0.14226801011033408</v>
      </c>
      <c r="P2342" s="13">
        <f t="shared" si="3139"/>
        <v>0.10972290140154176</v>
      </c>
      <c r="Q2342" s="13">
        <f t="shared" si="3140"/>
        <v>2.4561275513595639E-2</v>
      </c>
      <c r="R2342" s="13">
        <f t="shared" si="3141"/>
        <v>0.12254163149332703</v>
      </c>
      <c r="S2342" s="13">
        <f t="shared" si="3142"/>
        <v>3.64446441853047E-2</v>
      </c>
      <c r="T2342" s="13">
        <f t="shared" si="3143"/>
        <v>4.2311392008068702E-2</v>
      </c>
      <c r="U2342" s="13">
        <f t="shared" si="3144"/>
        <v>9.4509112340144572E-2</v>
      </c>
      <c r="V2342" s="13">
        <f t="shared" si="3145"/>
        <v>5.3800663016768903E-3</v>
      </c>
      <c r="W2342" s="13">
        <f t="shared" si="3146"/>
        <v>6.3142196885637089E-3</v>
      </c>
      <c r="X2342" s="13">
        <f t="shared" si="3147"/>
        <v>1.0877424680977949E-2</v>
      </c>
      <c r="Y2342" s="13">
        <f t="shared" si="3148"/>
        <v>9.3691994835597842E-3</v>
      </c>
      <c r="Z2342" s="13">
        <f t="shared" si="3149"/>
        <v>7.036696179930893E-2</v>
      </c>
      <c r="AA2342" s="13">
        <f t="shared" si="3150"/>
        <v>5.4269875606215427E-2</v>
      </c>
      <c r="AB2342" s="13">
        <f t="shared" si="3151"/>
        <v>2.0927572563911812E-2</v>
      </c>
      <c r="AC2342" s="13">
        <f t="shared" si="3152"/>
        <v>4.4674949247925939E-4</v>
      </c>
      <c r="AD2342" s="13">
        <f t="shared" si="3153"/>
        <v>1.2174460438763538E-3</v>
      </c>
      <c r="AE2342" s="13">
        <f t="shared" si="3154"/>
        <v>2.0972785710013705E-3</v>
      </c>
      <c r="AF2342" s="13">
        <f t="shared" si="3155"/>
        <v>1.8064773492451709E-3</v>
      </c>
      <c r="AG2342" s="13">
        <f t="shared" si="3156"/>
        <v>1.0373317302583315E-3</v>
      </c>
      <c r="AH2342" s="13">
        <f t="shared" si="3157"/>
        <v>3.0305063996567367E-2</v>
      </c>
      <c r="AI2342" s="13">
        <f t="shared" si="3158"/>
        <v>2.33725033919009E-2</v>
      </c>
      <c r="AJ2342" s="13">
        <f t="shared" si="3159"/>
        <v>9.0129147205611406E-3</v>
      </c>
      <c r="AK2342" s="13">
        <f t="shared" si="3160"/>
        <v>2.3170426775438089E-3</v>
      </c>
      <c r="AL2342" s="13">
        <f t="shared" si="3161"/>
        <v>2.3742173909583898E-5</v>
      </c>
      <c r="AM2342" s="13">
        <f t="shared" si="3162"/>
        <v>1.8778882495136434E-4</v>
      </c>
      <c r="AN2342" s="13">
        <f t="shared" si="3163"/>
        <v>3.2350138260749372E-4</v>
      </c>
      <c r="AO2342" s="13">
        <f t="shared" si="3164"/>
        <v>2.7864582617220248E-4</v>
      </c>
      <c r="AP2342" s="13">
        <f t="shared" si="3165"/>
        <v>1.6000652159477708E-4</v>
      </c>
      <c r="AQ2342" s="13">
        <f t="shared" si="3166"/>
        <v>6.8910291887086701E-5</v>
      </c>
      <c r="AR2342" s="13">
        <f t="shared" si="3167"/>
        <v>1.0441228444170947E-2</v>
      </c>
      <c r="AS2342" s="13">
        <f t="shared" si="3168"/>
        <v>8.0527019264714159E-3</v>
      </c>
      <c r="AT2342" s="13">
        <f t="shared" si="3169"/>
        <v>3.1052863493662092E-3</v>
      </c>
      <c r="AU2342" s="13">
        <f t="shared" si="3170"/>
        <v>7.983078971180766E-4</v>
      </c>
      <c r="AV2342" s="13">
        <f t="shared" si="3171"/>
        <v>1.5392191578350519E-4</v>
      </c>
      <c r="AW2342" s="13">
        <f t="shared" si="3172"/>
        <v>8.7622250563095101E-7</v>
      </c>
      <c r="AX2342" s="13">
        <f t="shared" si="3173"/>
        <v>2.4138402241035773E-5</v>
      </c>
      <c r="AY2342" s="13">
        <f t="shared" si="3174"/>
        <v>4.1582913684737687E-5</v>
      </c>
      <c r="AZ2342" s="13">
        <f t="shared" si="3175"/>
        <v>3.5817174087288469E-5</v>
      </c>
      <c r="BA2342" s="13">
        <f t="shared" si="3176"/>
        <v>2.0567261020159257E-5</v>
      </c>
      <c r="BB2342" s="13">
        <f t="shared" si="3177"/>
        <v>8.8577387102160357E-6</v>
      </c>
      <c r="BC2342" s="13">
        <f t="shared" si="3178"/>
        <v>3.0518224077209519E-6</v>
      </c>
      <c r="BD2342" s="13">
        <f t="shared" si="3179"/>
        <v>2.9978282242343248E-3</v>
      </c>
      <c r="BE2342" s="13">
        <f t="shared" si="3180"/>
        <v>2.3120475953190339E-3</v>
      </c>
      <c r="BF2342" s="13">
        <f t="shared" si="3181"/>
        <v>8.9157277922183743E-4</v>
      </c>
      <c r="BG2342" s="13">
        <f t="shared" si="3182"/>
        <v>2.2920578343880356E-4</v>
      </c>
      <c r="BH2342" s="13">
        <f t="shared" si="3183"/>
        <v>4.4193215954547507E-5</v>
      </c>
      <c r="BI2342" s="13">
        <f t="shared" si="3184"/>
        <v>6.8167227095357217E-6</v>
      </c>
      <c r="BJ2342" s="14">
        <f t="shared" si="3185"/>
        <v>0.16443779317347806</v>
      </c>
      <c r="BK2342" s="14">
        <f t="shared" si="3186"/>
        <v>0.23464462700717745</v>
      </c>
      <c r="BL2342" s="14">
        <f t="shared" si="3187"/>
        <v>0.52855683775429418</v>
      </c>
      <c r="BM2342" s="14">
        <f t="shared" si="3188"/>
        <v>0.45259387404073376</v>
      </c>
      <c r="BN2342" s="14">
        <f t="shared" si="3189"/>
        <v>0.54537163900234598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1.4554</v>
      </c>
      <c r="F2343" s="10">
        <f>VLOOKUP(B2343,home!$B$2:$E$405,3,FALSE)</f>
        <v>0.3926</v>
      </c>
      <c r="G2343" s="10">
        <f>VLOOKUP(C2343,away!$B$2:$E$405,4,FALSE)</f>
        <v>0.88339999999999996</v>
      </c>
      <c r="H2343" s="10">
        <f>VLOOKUP(A2343,away!$A$2:$E$405,3,FALSE)</f>
        <v>1.2321</v>
      </c>
      <c r="I2343" s="10">
        <f>VLOOKUP(C2343,away!$B$2:$E$405,3,FALSE)</f>
        <v>0.46379999999999999</v>
      </c>
      <c r="J2343" s="10">
        <f>VLOOKUP(B2343,home!$B$2:$E$405,4,FALSE)</f>
        <v>2.0870000000000002</v>
      </c>
      <c r="K2343" s="12">
        <f t="shared" si="3134"/>
        <v>0.50476596133600005</v>
      </c>
      <c r="L2343" s="12">
        <f t="shared" si="3135"/>
        <v>1.1926119342600001</v>
      </c>
      <c r="M2343" s="13">
        <f t="shared" si="3136"/>
        <v>0.18316316788898607</v>
      </c>
      <c r="N2343" s="13">
        <f t="shared" si="3137"/>
        <v>9.2454532520831204E-2</v>
      </c>
      <c r="O2343" s="13">
        <f t="shared" si="3138"/>
        <v>0.21844257994127284</v>
      </c>
      <c r="P2343" s="13">
        <f t="shared" si="3139"/>
        <v>0.11026237886077259</v>
      </c>
      <c r="Q2343" s="13">
        <f t="shared" si="3140"/>
        <v>2.333395049387392E-2</v>
      </c>
      <c r="R2343" s="13">
        <f t="shared" si="3141"/>
        <v>0.13025861389425308</v>
      </c>
      <c r="S2343" s="13">
        <f t="shared" si="3142"/>
        <v>1.6594209867844871E-2</v>
      </c>
      <c r="T2343" s="13">
        <f t="shared" si="3143"/>
        <v>2.7828347832426062E-2</v>
      </c>
      <c r="U2343" s="13">
        <f t="shared" si="3144"/>
        <v>6.5750114464627488E-2</v>
      </c>
      <c r="V2343" s="13">
        <f t="shared" si="3145"/>
        <v>1.109949655169671E-3</v>
      </c>
      <c r="W2343" s="13">
        <f t="shared" si="3146"/>
        <v>3.9260613176023019E-3</v>
      </c>
      <c r="X2343" s="13">
        <f t="shared" si="3147"/>
        <v>4.6822675820090455E-3</v>
      </c>
      <c r="Y2343" s="13">
        <f t="shared" si="3148"/>
        <v>2.7920640988513519E-3</v>
      </c>
      <c r="Z2343" s="13">
        <f t="shared" si="3149"/>
        <v>5.17826591568172E-2</v>
      </c>
      <c r="AA2343" s="13">
        <f t="shared" si="3150"/>
        <v>2.6138123729825252E-2</v>
      </c>
      <c r="AB2343" s="13">
        <f t="shared" si="3151"/>
        <v>6.5968175760022802E-3</v>
      </c>
      <c r="AC2343" s="13">
        <f t="shared" si="3152"/>
        <v>4.1761155778900673E-5</v>
      </c>
      <c r="AD2343" s="13">
        <f t="shared" si="3153"/>
        <v>4.9543552881090209E-4</v>
      </c>
      <c r="AE2343" s="13">
        <f t="shared" si="3154"/>
        <v>5.9086232431629598E-4</v>
      </c>
      <c r="AF2343" s="13">
        <f t="shared" si="3155"/>
        <v>3.5233472974210869E-4</v>
      </c>
      <c r="AG2343" s="13">
        <f t="shared" si="3156"/>
        <v>1.4006620118157015E-4</v>
      </c>
      <c r="AH2343" s="13">
        <f t="shared" si="3157"/>
        <v>1.5439154324534519E-2</v>
      </c>
      <c r="AI2343" s="13">
        <f t="shared" si="3158"/>
        <v>7.7931595748385266E-3</v>
      </c>
      <c r="AJ2343" s="13">
        <f t="shared" si="3159"/>
        <v>1.9668608423191111E-3</v>
      </c>
      <c r="AK2343" s="13">
        <f t="shared" si="3160"/>
        <v>3.3093480129578039E-4</v>
      </c>
      <c r="AL2343" s="13">
        <f t="shared" si="3161"/>
        <v>1.0055917755141163E-6</v>
      </c>
      <c r="AM2343" s="13">
        <f t="shared" si="3162"/>
        <v>5.0015798196048917E-5</v>
      </c>
      <c r="AN2343" s="13">
        <f t="shared" si="3163"/>
        <v>5.9649437830147725E-5</v>
      </c>
      <c r="AO2343" s="13">
        <f t="shared" si="3164"/>
        <v>3.5569315714067063E-5</v>
      </c>
      <c r="AP2343" s="13">
        <f t="shared" si="3165"/>
        <v>1.4140130138019371E-5</v>
      </c>
      <c r="AQ2343" s="13">
        <f t="shared" si="3166"/>
        <v>4.2159219886478518E-6</v>
      </c>
      <c r="AR2343" s="13">
        <f t="shared" si="3167"/>
        <v>3.6825839404643519E-3</v>
      </c>
      <c r="AS2343" s="13">
        <f t="shared" si="3168"/>
        <v>1.8588430229090033E-3</v>
      </c>
      <c r="AT2343" s="13">
        <f t="shared" si="3169"/>
        <v>4.691403427156897E-4</v>
      </c>
      <c r="AU2343" s="13">
        <f t="shared" si="3170"/>
        <v>7.8935358697461899E-5</v>
      </c>
      <c r="AV2343" s="13">
        <f t="shared" si="3171"/>
        <v>9.9609705540815842E-6</v>
      </c>
      <c r="AW2343" s="13">
        <f t="shared" si="3172"/>
        <v>1.6815447275922447E-8</v>
      </c>
      <c r="AX2343" s="13">
        <f t="shared" si="3173"/>
        <v>4.2077120764026673E-6</v>
      </c>
      <c r="AY2343" s="13">
        <f t="shared" si="3174"/>
        <v>5.0181676382477463E-6</v>
      </c>
      <c r="AZ2343" s="13">
        <f t="shared" si="3175"/>
        <v>2.9923633067457918E-6</v>
      </c>
      <c r="BA2343" s="13">
        <f t="shared" si="3176"/>
        <v>1.1895760637555823E-6</v>
      </c>
      <c r="BB2343" s="13">
        <f t="shared" si="3177"/>
        <v>3.5467565258623558E-7</v>
      </c>
      <c r="BC2343" s="13">
        <f t="shared" si="3178"/>
        <v>8.459808321315965E-8</v>
      </c>
      <c r="BD2343" s="13">
        <f t="shared" si="3179"/>
        <v>7.3198225938533336E-4</v>
      </c>
      <c r="BE2343" s="13">
        <f t="shared" si="3180"/>
        <v>3.6947972883953503E-4</v>
      </c>
      <c r="BF2343" s="13">
        <f t="shared" si="3181"/>
        <v>9.325039526092626E-5</v>
      </c>
      <c r="BG2343" s="13">
        <f t="shared" si="3182"/>
        <v>1.5689875136281145E-5</v>
      </c>
      <c r="BH2343" s="13">
        <f t="shared" si="3183"/>
        <v>1.9799287266016887E-6</v>
      </c>
      <c r="BI2343" s="13">
        <f t="shared" si="3184"/>
        <v>1.9988012541197281E-7</v>
      </c>
      <c r="BJ2343" s="14">
        <f t="shared" si="3185"/>
        <v>0.15677336032633268</v>
      </c>
      <c r="BK2343" s="14">
        <f t="shared" si="3186"/>
        <v>0.31117749118796589</v>
      </c>
      <c r="BL2343" s="14">
        <f t="shared" si="3187"/>
        <v>0.48002840485178339</v>
      </c>
      <c r="BM2343" s="14">
        <f t="shared" si="3188"/>
        <v>0.24184169057071866</v>
      </c>
      <c r="BN2343" s="14">
        <f t="shared" si="3189"/>
        <v>0.75791522359998964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1.8147</v>
      </c>
      <c r="F2344" s="10">
        <f>VLOOKUP(B2344,home!$B$2:$E$405,3,FALSE)</f>
        <v>0.70850000000000002</v>
      </c>
      <c r="G2344" s="10" t="e">
        <f>VLOOKUP(C2344,away!$B$2:$E$405,4,FALSE)</f>
        <v>#N/A</v>
      </c>
      <c r="H2344" s="10">
        <f>VLOOKUP(A2344,away!$A$2:$E$405,3,FALSE)</f>
        <v>1.2371000000000001</v>
      </c>
      <c r="I2344" s="10" t="e">
        <f>VLOOKUP(C2344,away!$B$2:$E$405,3,FALSE)</f>
        <v>#N/A</v>
      </c>
      <c r="J2344" s="10">
        <f>VLOOKUP(B2344,home!$B$2:$E$405,4,FALSE)</f>
        <v>1.3280000000000001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1.5906</v>
      </c>
      <c r="F2345" s="10">
        <f>VLOOKUP(B2345,home!$B$2:$E$405,3,FALSE)</f>
        <v>1.4670000000000001</v>
      </c>
      <c r="G2345" s="10">
        <f>VLOOKUP(C2345,away!$B$2:$E$405,4,FALSE)</f>
        <v>0.9879</v>
      </c>
      <c r="H2345" s="10">
        <f>VLOOKUP(A2345,away!$A$2:$E$405,3,FALSE)</f>
        <v>1.1812</v>
      </c>
      <c r="I2345" s="10">
        <f>VLOOKUP(C2345,away!$B$2:$E$405,3,FALSE)</f>
        <v>1.0885</v>
      </c>
      <c r="J2345" s="10">
        <f>VLOOKUP(B2345,home!$B$2:$E$405,4,FALSE)</f>
        <v>0.84660000000000002</v>
      </c>
      <c r="K2345" s="12">
        <f t="shared" si="3134"/>
        <v>2.3051759365800004</v>
      </c>
      <c r="L2345" s="12">
        <f t="shared" si="3135"/>
        <v>1.08850426692</v>
      </c>
      <c r="M2345" s="13">
        <f t="shared" si="3136"/>
        <v>3.3584850102530241E-2</v>
      </c>
      <c r="N2345" s="13">
        <f t="shared" si="3137"/>
        <v>7.7418988289999061E-2</v>
      </c>
      <c r="O2345" s="13">
        <f t="shared" si="3138"/>
        <v>3.655725264047277E-2</v>
      </c>
      <c r="P2345" s="13">
        <f t="shared" si="3139"/>
        <v>8.42708990942935E-2</v>
      </c>
      <c r="Q2345" s="13">
        <f t="shared" si="3140"/>
        <v>8.9232194420237346E-2</v>
      </c>
      <c r="R2345" s="13">
        <f t="shared" si="3141"/>
        <v>1.989636274301352E-2</v>
      </c>
      <c r="S2345" s="13">
        <f t="shared" si="3142"/>
        <v>5.2863005287208158E-2</v>
      </c>
      <c r="T2345" s="13">
        <f t="shared" si="3143"/>
        <v>9.7129624373063383E-2</v>
      </c>
      <c r="U2345" s="13">
        <f t="shared" si="3144"/>
        <v>4.5864616620661616E-2</v>
      </c>
      <c r="V2345" s="13">
        <f t="shared" si="3145"/>
        <v>1.4738169709720139E-2</v>
      </c>
      <c r="W2345" s="13">
        <f t="shared" si="3146"/>
        <v>6.856530244858644E-2</v>
      </c>
      <c r="X2345" s="13">
        <f t="shared" si="3147"/>
        <v>7.4633624277946675E-2</v>
      </c>
      <c r="Y2345" s="13">
        <f t="shared" si="3148"/>
        <v>4.0619509241124521E-2</v>
      </c>
      <c r="Z2345" s="13">
        <f t="shared" si="3149"/>
        <v>7.2190919139861112E-3</v>
      </c>
      <c r="AA2345" s="13">
        <f t="shared" si="3150"/>
        <v>1.6641276964080041E-2</v>
      </c>
      <c r="AB2345" s="13">
        <f t="shared" si="3151"/>
        <v>1.9180535605780199E-2</v>
      </c>
      <c r="AC2345" s="13">
        <f t="shared" si="3152"/>
        <v>2.3113077932660408E-3</v>
      </c>
      <c r="AD2345" s="13">
        <f t="shared" si="3153"/>
        <v>3.9513771322202809E-2</v>
      </c>
      <c r="AE2345" s="13">
        <f t="shared" si="3154"/>
        <v>4.3010908686318898E-2</v>
      </c>
      <c r="AF2345" s="13">
        <f t="shared" si="3155"/>
        <v>2.3408778814582303E-2</v>
      </c>
      <c r="AG2345" s="13">
        <f t="shared" si="3156"/>
        <v>8.4935185410197796E-3</v>
      </c>
      <c r="AH2345" s="13">
        <f t="shared" si="3157"/>
        <v>1.9645030879153879E-3</v>
      </c>
      <c r="AI2345" s="13">
        <f t="shared" si="3158"/>
        <v>4.5285252455996572E-3</v>
      </c>
      <c r="AJ2345" s="13">
        <f t="shared" si="3159"/>
        <v>5.2195237121756841E-3</v>
      </c>
      <c r="AK2345" s="13">
        <f t="shared" si="3160"/>
        <v>4.010640153905367E-3</v>
      </c>
      <c r="AL2345" s="13">
        <f t="shared" si="3161"/>
        <v>2.319807713627432E-4</v>
      </c>
      <c r="AM2345" s="13">
        <f t="shared" si="3162"/>
        <v>1.8217238963093369E-2</v>
      </c>
      <c r="AN2345" s="13">
        <f t="shared" si="3163"/>
        <v>1.982954234282841E-2</v>
      </c>
      <c r="AO2345" s="13">
        <f t="shared" si="3164"/>
        <v>1.0792270725619767E-2</v>
      </c>
      <c r="AP2345" s="13">
        <f t="shared" si="3165"/>
        <v>3.9158109115309744E-3</v>
      </c>
      <c r="AQ2345" s="13">
        <f t="shared" si="3166"/>
        <v>1.0655942214133399E-3</v>
      </c>
      <c r="AR2345" s="13">
        <f t="shared" si="3167"/>
        <v>4.2767399871468322E-4</v>
      </c>
      <c r="AS2345" s="13">
        <f t="shared" si="3168"/>
        <v>9.8586381053803384E-4</v>
      </c>
      <c r="AT2345" s="13">
        <f t="shared" si="3169"/>
        <v>1.1362947663986702E-3</v>
      </c>
      <c r="AU2345" s="13">
        <f t="shared" si="3170"/>
        <v>8.7311978412133579E-4</v>
      </c>
      <c r="AV2345" s="13">
        <f t="shared" si="3171"/>
        <v>5.0317367902710699E-4</v>
      </c>
      <c r="AW2345" s="13">
        <f t="shared" si="3172"/>
        <v>1.6169020088625273E-5</v>
      </c>
      <c r="AX2345" s="13">
        <f t="shared" si="3173"/>
        <v>6.9989901481083989E-3</v>
      </c>
      <c r="AY2345" s="13">
        <f t="shared" si="3174"/>
        <v>7.6184306403470356E-3</v>
      </c>
      <c r="AZ2345" s="13">
        <f t="shared" si="3175"/>
        <v>4.146347129625908E-3</v>
      </c>
      <c r="BA2345" s="13">
        <f t="shared" si="3176"/>
        <v>1.5044388475764319E-3</v>
      </c>
      <c r="BB2345" s="13">
        <f t="shared" si="3177"/>
        <v>4.0939702622678841E-4</v>
      </c>
      <c r="BC2345" s="13">
        <f t="shared" si="3178"/>
        <v>8.9126081982443675E-5</v>
      </c>
      <c r="BD2345" s="13">
        <f t="shared" si="3179"/>
        <v>7.7587495408611853E-5</v>
      </c>
      <c r="BE2345" s="13">
        <f t="shared" si="3180"/>
        <v>1.788528273954433E-4</v>
      </c>
      <c r="BF2345" s="13">
        <f t="shared" si="3181"/>
        <v>2.0614361695063611E-4</v>
      </c>
      <c r="BG2345" s="13">
        <f t="shared" si="3182"/>
        <v>1.5839910175805715E-4</v>
      </c>
      <c r="BH2345" s="13">
        <f t="shared" si="3183"/>
        <v>9.1284449437140054E-5</v>
      </c>
      <c r="BI2345" s="13">
        <f t="shared" si="3184"/>
        <v>4.2085343245289804E-5</v>
      </c>
      <c r="BJ2345" s="14">
        <f t="shared" si="3185"/>
        <v>0.63661340745343398</v>
      </c>
      <c r="BK2345" s="14">
        <f t="shared" si="3186"/>
        <v>0.19561864339872787</v>
      </c>
      <c r="BL2345" s="14">
        <f t="shared" si="3187"/>
        <v>0.15854371564659928</v>
      </c>
      <c r="BM2345" s="14">
        <f t="shared" si="3188"/>
        <v>0.64943204950194233</v>
      </c>
      <c r="BN2345" s="14">
        <f t="shared" si="3189"/>
        <v>0.34096054729054648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1.5906</v>
      </c>
      <c r="F2346" s="10">
        <f>VLOOKUP(B2346,home!$B$2:$E$405,3,FALSE)</f>
        <v>0.71850000000000003</v>
      </c>
      <c r="G2346" s="10">
        <f>VLOOKUP(C2346,away!$B$2:$E$405,4,FALSE)</f>
        <v>1.3360000000000001</v>
      </c>
      <c r="H2346" s="10">
        <f>VLOOKUP(A2346,away!$A$2:$E$405,3,FALSE)</f>
        <v>1.1812</v>
      </c>
      <c r="I2346" s="10">
        <f>VLOOKUP(C2346,away!$B$2:$E$405,3,FALSE)</f>
        <v>0.63490000000000002</v>
      </c>
      <c r="J2346" s="10">
        <f>VLOOKUP(B2346,home!$B$2:$E$405,4,FALSE)</f>
        <v>1.2094</v>
      </c>
      <c r="K2346" s="12">
        <f t="shared" si="3134"/>
        <v>1.5268423896000003</v>
      </c>
      <c r="L2346" s="12">
        <f t="shared" si="3135"/>
        <v>0.90698212847199999</v>
      </c>
      <c r="M2346" s="13">
        <f t="shared" si="3136"/>
        <v>8.7700777159799764E-2</v>
      </c>
      <c r="N2346" s="13">
        <f t="shared" si="3137"/>
        <v>0.13390526416844578</v>
      </c>
      <c r="O2346" s="13">
        <f t="shared" si="3138"/>
        <v>7.954303753704374E-2</v>
      </c>
      <c r="P2346" s="13">
        <f t="shared" si="3139"/>
        <v>0.12144968150910238</v>
      </c>
      <c r="Q2346" s="13">
        <f t="shared" si="3140"/>
        <v>0.10222611676148455</v>
      </c>
      <c r="R2346" s="13">
        <f t="shared" si="3141"/>
        <v>3.6072056745238064E-2</v>
      </c>
      <c r="S2346" s="13">
        <f t="shared" si="3142"/>
        <v>4.2046449348408732E-2</v>
      </c>
      <c r="T2346" s="13">
        <f t="shared" si="3143"/>
        <v>9.2717260965758441E-2</v>
      </c>
      <c r="U2346" s="13">
        <f t="shared" si="3144"/>
        <v>5.5076345318686083E-2</v>
      </c>
      <c r="V2346" s="13">
        <f t="shared" si="3145"/>
        <v>6.4696346515812899E-3</v>
      </c>
      <c r="W2346" s="13">
        <f t="shared" si="3146"/>
        <v>5.2027722798544555E-2</v>
      </c>
      <c r="X2346" s="13">
        <f t="shared" si="3147"/>
        <v>4.7188214763375133E-2</v>
      </c>
      <c r="Y2346" s="13">
        <f t="shared" si="3148"/>
        <v>2.1399433732439917E-2</v>
      </c>
      <c r="Z2346" s="13">
        <f t="shared" si="3149"/>
        <v>1.0905570268386261E-2</v>
      </c>
      <c r="AA2346" s="13">
        <f t="shared" si="3150"/>
        <v>1.6651086968533593E-2</v>
      </c>
      <c r="AB2346" s="13">
        <f t="shared" si="3151"/>
        <v>1.2711792708236632E-2</v>
      </c>
      <c r="AC2346" s="13">
        <f t="shared" si="3152"/>
        <v>5.5995446488683257E-4</v>
      </c>
      <c r="AD2346" s="13">
        <f t="shared" si="3153"/>
        <v>1.9859533150794046E-2</v>
      </c>
      <c r="AE2346" s="13">
        <f t="shared" si="3154"/>
        <v>1.8012241647567425E-2</v>
      </c>
      <c r="AF2346" s="13">
        <f t="shared" si="3155"/>
        <v>8.1683906340313528E-3</v>
      </c>
      <c r="AG2346" s="13">
        <f t="shared" si="3156"/>
        <v>2.4695281078148355E-3</v>
      </c>
      <c r="AH2346" s="13">
        <f t="shared" si="3157"/>
        <v>2.4727893335554827E-3</v>
      </c>
      <c r="AI2346" s="13">
        <f t="shared" si="3158"/>
        <v>3.7755595750232451E-3</v>
      </c>
      <c r="AJ2346" s="13">
        <f t="shared" si="3159"/>
        <v>2.882342201802827E-3</v>
      </c>
      <c r="AK2346" s="13">
        <f t="shared" si="3160"/>
        <v>1.4669607516818511E-3</v>
      </c>
      <c r="AL2346" s="13">
        <f t="shared" si="3161"/>
        <v>3.1017417916920537E-5</v>
      </c>
      <c r="AM2346" s="13">
        <f t="shared" si="3162"/>
        <v>6.0644754104597631E-3</v>
      </c>
      <c r="AN2346" s="13">
        <f t="shared" si="3163"/>
        <v>5.5003708158449013E-3</v>
      </c>
      <c r="AO2346" s="13">
        <f t="shared" si="3164"/>
        <v>2.4943690149701399E-3</v>
      </c>
      <c r="AP2346" s="13">
        <f t="shared" si="3165"/>
        <v>7.5411603946407457E-4</v>
      </c>
      <c r="AQ2346" s="13">
        <f t="shared" si="3166"/>
        <v>1.7099244264700024E-4</v>
      </c>
      <c r="AR2346" s="13">
        <f t="shared" si="3167"/>
        <v>4.4855514660220206E-4</v>
      </c>
      <c r="AS2346" s="13">
        <f t="shared" si="3168"/>
        <v>6.8487301190548464E-4</v>
      </c>
      <c r="AT2346" s="13">
        <f t="shared" si="3169"/>
        <v>5.2284657303515989E-4</v>
      </c>
      <c r="AU2346" s="13">
        <f t="shared" si="3170"/>
        <v>2.6610143698905809E-4</v>
      </c>
      <c r="AV2346" s="13">
        <f t="shared" si="3171"/>
        <v>1.0157373848209185E-4</v>
      </c>
      <c r="AW2346" s="13">
        <f t="shared" si="3172"/>
        <v>1.1931528397027538E-6</v>
      </c>
      <c r="AX2346" s="13">
        <f t="shared" si="3173"/>
        <v>1.5432496878961385E-3</v>
      </c>
      <c r="AY2346" s="13">
        <f t="shared" si="3174"/>
        <v>1.3996998866917891E-3</v>
      </c>
      <c r="AZ2346" s="13">
        <f t="shared" si="3175"/>
        <v>6.3475139122686809E-4</v>
      </c>
      <c r="BA2346" s="13">
        <f t="shared" si="3176"/>
        <v>1.9190272262183602E-4</v>
      </c>
      <c r="BB2346" s="13">
        <f t="shared" si="3177"/>
        <v>4.3513084955781161E-5</v>
      </c>
      <c r="BC2346" s="13">
        <f t="shared" si="3178"/>
        <v>7.8931180819154721E-6</v>
      </c>
      <c r="BD2346" s="13">
        <f t="shared" si="3179"/>
        <v>6.780525026705585E-5</v>
      </c>
      <c r="BE2346" s="13">
        <f t="shared" si="3180"/>
        <v>1.0352793034517759E-4</v>
      </c>
      <c r="BF2346" s="13">
        <f t="shared" si="3181"/>
        <v>7.9035416279286694E-5</v>
      </c>
      <c r="BG2346" s="13">
        <f t="shared" si="3182"/>
        <v>4.0224874618298934E-5</v>
      </c>
      <c r="BH2346" s="13">
        <f t="shared" si="3183"/>
        <v>1.5354260920890988E-5</v>
      </c>
      <c r="BI2346" s="13">
        <f t="shared" si="3184"/>
        <v>4.6887072869990212E-6</v>
      </c>
      <c r="BJ2346" s="14">
        <f t="shared" si="3185"/>
        <v>0.5167790403451159</v>
      </c>
      <c r="BK2346" s="14">
        <f t="shared" si="3186"/>
        <v>0.25965721443838774</v>
      </c>
      <c r="BL2346" s="14">
        <f t="shared" si="3187"/>
        <v>0.21298655748653325</v>
      </c>
      <c r="BM2346" s="14">
        <f t="shared" si="3188"/>
        <v>0.43803294192345699</v>
      </c>
      <c r="BN2346" s="14">
        <f t="shared" si="3189"/>
        <v>0.56089693388111428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1.2153</v>
      </c>
      <c r="F2347" s="10">
        <f>VLOOKUP(B2347,home!$B$2:$E$405,3,FALSE)</f>
        <v>0.64</v>
      </c>
      <c r="G2347" s="10">
        <f>VLOOKUP(C2347,away!$B$2:$E$405,4,FALSE)</f>
        <v>1.0971</v>
      </c>
      <c r="H2347" s="10">
        <f>VLOOKUP(A2347,away!$A$2:$E$405,3,FALSE)</f>
        <v>0.91669999999999996</v>
      </c>
      <c r="I2347" s="10">
        <f>VLOOKUP(C2347,away!$B$2:$E$405,3,FALSE)</f>
        <v>0.84850000000000003</v>
      </c>
      <c r="J2347" s="10">
        <f>VLOOKUP(B2347,home!$B$2:$E$405,4,FALSE)</f>
        <v>1.0909</v>
      </c>
      <c r="K2347" s="12">
        <f t="shared" si="3134"/>
        <v>0.85331560319999999</v>
      </c>
      <c r="L2347" s="12">
        <f t="shared" si="3135"/>
        <v>0.84852378345500001</v>
      </c>
      <c r="M2347" s="13">
        <f t="shared" si="3136"/>
        <v>0.1823478072676446</v>
      </c>
      <c r="N2347" s="13">
        <f t="shared" si="3137"/>
        <v>0.1556002291507875</v>
      </c>
      <c r="O2347" s="13">
        <f t="shared" si="3138"/>
        <v>0.15472645132746496</v>
      </c>
      <c r="P2347" s="13">
        <f t="shared" si="3139"/>
        <v>0.13203049514549123</v>
      </c>
      <c r="Q2347" s="13">
        <f t="shared" si="3140"/>
        <v>6.638805169793123E-2</v>
      </c>
      <c r="R2347" s="13">
        <f t="shared" si="3141"/>
        <v>6.564453694047323E-2</v>
      </c>
      <c r="S2347" s="13">
        <f t="shared" si="3142"/>
        <v>2.3899453343545467E-2</v>
      </c>
      <c r="T2347" s="13">
        <f t="shared" si="3143"/>
        <v>5.6331840802934748E-2</v>
      </c>
      <c r="U2347" s="13">
        <f t="shared" si="3144"/>
        <v>5.6015507636144601E-2</v>
      </c>
      <c r="V2347" s="13">
        <f t="shared" si="3145"/>
        <v>1.92273381654372E-3</v>
      </c>
      <c r="W2347" s="13">
        <f t="shared" si="3146"/>
        <v>1.8883320126630986E-2</v>
      </c>
      <c r="X2347" s="13">
        <f t="shared" si="3147"/>
        <v>1.6022946238040878E-2</v>
      </c>
      <c r="Y2347" s="13">
        <f t="shared" si="3148"/>
        <v>6.7979254819992511E-3</v>
      </c>
      <c r="Z2347" s="13">
        <f t="shared" si="3149"/>
        <v>1.8566983615960621E-2</v>
      </c>
      <c r="AA2347" s="13">
        <f t="shared" si="3150"/>
        <v>1.5843496823857956E-2</v>
      </c>
      <c r="AB2347" s="13">
        <f t="shared" si="3151"/>
        <v>6.7597515245238172E-3</v>
      </c>
      <c r="AC2347" s="13">
        <f t="shared" si="3152"/>
        <v>8.7010745301505037E-5</v>
      </c>
      <c r="AD2347" s="13">
        <f t="shared" si="3153"/>
        <v>4.028357926068705E-3</v>
      </c>
      <c r="AE2347" s="13">
        <f t="shared" si="3154"/>
        <v>3.4181575085387547E-3</v>
      </c>
      <c r="AF2347" s="13">
        <f t="shared" si="3155"/>
        <v>1.4501939707952103E-3</v>
      </c>
      <c r="AG2347" s="13">
        <f t="shared" si="3156"/>
        <v>4.1017469161426062E-4</v>
      </c>
      <c r="AH2347" s="13">
        <f t="shared" si="3157"/>
        <v>3.9386317962904743E-3</v>
      </c>
      <c r="AI2347" s="13">
        <f t="shared" si="3158"/>
        <v>3.360895967034306E-3</v>
      </c>
      <c r="AJ2347" s="13">
        <f t="shared" si="3159"/>
        <v>1.4339524847011629E-3</v>
      </c>
      <c r="AK2347" s="13">
        <f t="shared" si="3160"/>
        <v>4.0787134314763718E-4</v>
      </c>
      <c r="AL2347" s="13">
        <f t="shared" si="3161"/>
        <v>2.5200350818091487E-6</v>
      </c>
      <c r="AM2347" s="13">
        <f t="shared" si="3162"/>
        <v>6.874921347177638E-4</v>
      </c>
      <c r="AN2347" s="13">
        <f t="shared" si="3163"/>
        <v>5.8335342724627156E-4</v>
      </c>
      <c r="AO2347" s="13">
        <f t="shared" si="3164"/>
        <v>2.4749462858922371E-4</v>
      </c>
      <c r="AP2347" s="13">
        <f t="shared" si="3165"/>
        <v>7.000169287843938E-5</v>
      </c>
      <c r="AQ2347" s="13">
        <f t="shared" si="3166"/>
        <v>1.4849525322367073E-5</v>
      </c>
      <c r="AR2347" s="13">
        <f t="shared" si="3167"/>
        <v>6.6840455068491156E-4</v>
      </c>
      <c r="AS2347" s="13">
        <f t="shared" si="3168"/>
        <v>5.7036003234932039E-4</v>
      </c>
      <c r="AT2347" s="13">
        <f t="shared" si="3169"/>
        <v>2.4334855752266587E-4</v>
      </c>
      <c r="AU2347" s="13">
        <f t="shared" si="3170"/>
        <v>6.9217707050101164E-5</v>
      </c>
      <c r="AV2347" s="13">
        <f t="shared" si="3171"/>
        <v>1.476613736089449E-5</v>
      </c>
      <c r="AW2347" s="13">
        <f t="shared" si="3172"/>
        <v>5.0684806478843102E-8</v>
      </c>
      <c r="AX2347" s="13">
        <f t="shared" si="3173"/>
        <v>9.7774627605324009E-5</v>
      </c>
      <c r="AY2347" s="13">
        <f t="shared" si="3174"/>
        <v>8.2964096941573232E-5</v>
      </c>
      <c r="AZ2347" s="13">
        <f t="shared" si="3175"/>
        <v>3.5198504713895553E-5</v>
      </c>
      <c r="BA2347" s="13">
        <f t="shared" si="3176"/>
        <v>9.955589463931104E-6</v>
      </c>
      <c r="BB2347" s="13">
        <f t="shared" si="3177"/>
        <v>2.111888609614888E-6</v>
      </c>
      <c r="BC2347" s="13">
        <f t="shared" si="3178"/>
        <v>3.5839754265318904E-7</v>
      </c>
      <c r="BD2347" s="13">
        <f t="shared" si="3179"/>
        <v>9.4526193037616717E-5</v>
      </c>
      <c r="BE2347" s="13">
        <f t="shared" si="3180"/>
        <v>8.0660675430093559E-5</v>
      </c>
      <c r="BF2347" s="13">
        <f t="shared" si="3181"/>
        <v>3.4414506454574851E-5</v>
      </c>
      <c r="BG2347" s="13">
        <f t="shared" si="3182"/>
        <v>9.788811778038609E-6</v>
      </c>
      <c r="BH2347" s="13">
        <f t="shared" si="3183"/>
        <v>2.0882364567470698E-6</v>
      </c>
      <c r="BI2347" s="13">
        <f t="shared" si="3184"/>
        <v>3.5638495034267144E-7</v>
      </c>
      <c r="BJ2347" s="14">
        <f t="shared" si="3185"/>
        <v>0.33116275210897261</v>
      </c>
      <c r="BK2347" s="14">
        <f t="shared" si="3186"/>
        <v>0.34037298445054992</v>
      </c>
      <c r="BL2347" s="14">
        <f t="shared" si="3187"/>
        <v>0.30991902763671347</v>
      </c>
      <c r="BM2347" s="14">
        <f t="shared" si="3188"/>
        <v>0.24320126287026878</v>
      </c>
      <c r="BN2347" s="14">
        <f t="shared" si="3189"/>
        <v>0.75673757152979282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1.2153</v>
      </c>
      <c r="F2348" s="10">
        <f>VLOOKUP(B2348,home!$B$2:$E$405,3,FALSE)</f>
        <v>0.64</v>
      </c>
      <c r="G2348" s="10">
        <f>VLOOKUP(C2348,away!$B$2:$E$405,4,FALSE)</f>
        <v>0.64</v>
      </c>
      <c r="H2348" s="10">
        <f>VLOOKUP(A2348,away!$A$2:$E$405,3,FALSE)</f>
        <v>0.91669999999999996</v>
      </c>
      <c r="I2348" s="10">
        <f>VLOOKUP(C2348,away!$B$2:$E$405,3,FALSE)</f>
        <v>0.96970000000000001</v>
      </c>
      <c r="J2348" s="10">
        <f>VLOOKUP(B2348,home!$B$2:$E$405,4,FALSE)</f>
        <v>1.0909</v>
      </c>
      <c r="K2348" s="12">
        <f t="shared" si="3134"/>
        <v>0.49778688000000004</v>
      </c>
      <c r="L2348" s="12">
        <f t="shared" si="3135"/>
        <v>0.96972718069099995</v>
      </c>
      <c r="M2348" s="13">
        <f t="shared" si="3136"/>
        <v>0.23049777703516633</v>
      </c>
      <c r="N2348" s="13">
        <f t="shared" si="3137"/>
        <v>0.1147387692772711</v>
      </c>
      <c r="O2348" s="13">
        <f t="shared" si="3138"/>
        <v>0.22351995947985454</v>
      </c>
      <c r="P2348" s="13">
        <f t="shared" si="3139"/>
        <v>0.11126530324720321</v>
      </c>
      <c r="Q2348" s="13">
        <f t="shared" si="3140"/>
        <v>2.8557726986786321E-2</v>
      </c>
      <c r="R2348" s="13">
        <f t="shared" si="3141"/>
        <v>0.10837669006728293</v>
      </c>
      <c r="S2348" s="13">
        <f t="shared" si="3142"/>
        <v>1.3427426357351939E-2</v>
      </c>
      <c r="T2348" s="13">
        <f t="shared" si="3143"/>
        <v>2.7693204077839581E-2</v>
      </c>
      <c r="U2348" s="13">
        <f t="shared" si="3144"/>
        <v>5.3948494413319753E-2</v>
      </c>
      <c r="V2348" s="13">
        <f t="shared" si="3145"/>
        <v>7.201836943685182E-4</v>
      </c>
      <c r="W2348" s="13">
        <f t="shared" si="3146"/>
        <v>4.7385539388813906E-3</v>
      </c>
      <c r="X2348" s="13">
        <f t="shared" si="3147"/>
        <v>4.5951045517036828E-3</v>
      </c>
      <c r="Y2348" s="13">
        <f t="shared" si="3148"/>
        <v>2.2279988909519963E-3</v>
      </c>
      <c r="Z2348" s="13">
        <f t="shared" si="3149"/>
        <v>3.50319407038562E-2</v>
      </c>
      <c r="AA2348" s="13">
        <f t="shared" si="3150"/>
        <v>1.7438440463317578E-2</v>
      </c>
      <c r="AB2348" s="13">
        <f t="shared" si="3151"/>
        <v>4.3403134351503074E-3</v>
      </c>
      <c r="AC2348" s="13">
        <f t="shared" si="3152"/>
        <v>2.1727828077757034E-5</v>
      </c>
      <c r="AD2348" s="13">
        <f t="shared" si="3153"/>
        <v>5.8969749523686934E-4</v>
      </c>
      <c r="AE2348" s="13">
        <f t="shared" si="3154"/>
        <v>5.7184568951659364E-4</v>
      </c>
      <c r="AF2348" s="13">
        <f t="shared" si="3155"/>
        <v>2.7726715414261359E-4</v>
      </c>
      <c r="AG2348" s="13">
        <f t="shared" si="3156"/>
        <v>8.9624498561644545E-5</v>
      </c>
      <c r="AH2348" s="13">
        <f t="shared" si="3157"/>
        <v>8.492856273221187E-3</v>
      </c>
      <c r="AI2348" s="13">
        <f t="shared" si="3158"/>
        <v>4.2276324265352024E-3</v>
      </c>
      <c r="AJ2348" s="13">
        <f t="shared" si="3159"/>
        <v>1.0522299776958941E-3</v>
      </c>
      <c r="AK2348" s="13">
        <f t="shared" si="3160"/>
        <v>1.7459542587990295E-4</v>
      </c>
      <c r="AL2348" s="13">
        <f t="shared" si="3161"/>
        <v>4.1953608595642042E-7</v>
      </c>
      <c r="AM2348" s="13">
        <f t="shared" si="3162"/>
        <v>5.8708735259555234E-5</v>
      </c>
      <c r="AN2348" s="13">
        <f t="shared" si="3163"/>
        <v>5.6931456325182787E-5</v>
      </c>
      <c r="AO2348" s="13">
        <f t="shared" si="3164"/>
        <v>2.7603990317426147E-5</v>
      </c>
      <c r="AP2348" s="13">
        <f t="shared" si="3165"/>
        <v>8.9227799021131074E-6</v>
      </c>
      <c r="AQ2348" s="13">
        <f t="shared" si="3166"/>
        <v>2.1631655496006147E-6</v>
      </c>
      <c r="AR2348" s="13">
        <f t="shared" si="3167"/>
        <v>1.6471507139689313E-3</v>
      </c>
      <c r="AS2348" s="13">
        <f t="shared" si="3168"/>
        <v>8.1993001479636668E-4</v>
      </c>
      <c r="AT2348" s="13">
        <f t="shared" si="3169"/>
        <v>2.0407520194191866E-4</v>
      </c>
      <c r="AU2348" s="13">
        <f t="shared" si="3170"/>
        <v>3.386198602001256E-5</v>
      </c>
      <c r="AV2348" s="13">
        <f t="shared" si="3171"/>
        <v>4.2140130928764168E-6</v>
      </c>
      <c r="AW2348" s="13">
        <f t="shared" si="3172"/>
        <v>5.6254832509204189E-9</v>
      </c>
      <c r="AX2348" s="13">
        <f t="shared" si="3173"/>
        <v>4.8707396922666657E-6</v>
      </c>
      <c r="AY2348" s="13">
        <f t="shared" si="3174"/>
        <v>4.7232886696615018E-6</v>
      </c>
      <c r="AZ2348" s="13">
        <f t="shared" si="3175"/>
        <v>2.2901507026102955E-6</v>
      </c>
      <c r="BA2348" s="13">
        <f t="shared" si="3176"/>
        <v>7.4027379473326504E-7</v>
      </c>
      <c r="BB2348" s="13">
        <f t="shared" si="3177"/>
        <v>1.7946590497652925E-7</v>
      </c>
      <c r="BC2348" s="13">
        <f t="shared" si="3178"/>
        <v>3.4806593212609731E-8</v>
      </c>
      <c r="BD2348" s="13">
        <f t="shared" si="3179"/>
        <v>2.662144696717098E-4</v>
      </c>
      <c r="BE2348" s="13">
        <f t="shared" si="3180"/>
        <v>1.3251807026873504E-4</v>
      </c>
      <c r="BF2348" s="13">
        <f t="shared" si="3181"/>
        <v>3.2982878371347198E-5</v>
      </c>
      <c r="BG2348" s="13">
        <f t="shared" si="3182"/>
        <v>5.4728147059641368E-6</v>
      </c>
      <c r="BH2348" s="13">
        <f t="shared" si="3183"/>
        <v>6.8107383932500114E-7</v>
      </c>
      <c r="BI2348" s="13">
        <f t="shared" si="3184"/>
        <v>6.7805924305442748E-8</v>
      </c>
      <c r="BJ2348" s="14">
        <f t="shared" si="3185"/>
        <v>0.18424696141360311</v>
      </c>
      <c r="BK2348" s="14">
        <f t="shared" si="3186"/>
        <v>0.35593756098692342</v>
      </c>
      <c r="BL2348" s="14">
        <f t="shared" si="3187"/>
        <v>0.4247183810048587</v>
      </c>
      <c r="BM2348" s="14">
        <f t="shared" si="3188"/>
        <v>0.18297390035249064</v>
      </c>
      <c r="BN2348" s="14">
        <f t="shared" si="3189"/>
        <v>0.81695622609356433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1.2153</v>
      </c>
      <c r="F2349" s="10">
        <f>VLOOKUP(B2349,home!$B$2:$E$405,3,FALSE)</f>
        <v>2.3771</v>
      </c>
      <c r="G2349" s="10">
        <f>VLOOKUP(C2349,away!$B$2:$E$405,4,FALSE)</f>
        <v>1.0057</v>
      </c>
      <c r="H2349" s="10">
        <f>VLOOKUP(A2349,away!$A$2:$E$405,3,FALSE)</f>
        <v>0.91669999999999996</v>
      </c>
      <c r="I2349" s="10">
        <f>VLOOKUP(C2349,away!$B$2:$E$405,3,FALSE)</f>
        <v>1.8181</v>
      </c>
      <c r="J2349" s="10">
        <f>VLOOKUP(B2349,home!$B$2:$E$405,4,FALSE)</f>
        <v>0.96970000000000001</v>
      </c>
      <c r="K2349" s="12">
        <f t="shared" si="3134"/>
        <v>2.9053563008909999</v>
      </c>
      <c r="L2349" s="12">
        <f t="shared" si="3135"/>
        <v>1.616152706219</v>
      </c>
      <c r="M2349" s="13">
        <f t="shared" si="3136"/>
        <v>1.0872604445895195E-2</v>
      </c>
      <c r="N2349" s="13">
        <f t="shared" si="3137"/>
        <v>3.1588789833977102E-2</v>
      </c>
      <c r="O2349" s="13">
        <f t="shared" si="3138"/>
        <v>1.757178909888225E-2</v>
      </c>
      <c r="P2349" s="13">
        <f t="shared" si="3139"/>
        <v>5.1052308176365337E-2</v>
      </c>
      <c r="Q2349" s="13">
        <f t="shared" si="3140"/>
        <v>4.5888344790833473E-2</v>
      </c>
      <c r="R2349" s="13">
        <f t="shared" si="3141"/>
        <v>1.4199347252634038E-2</v>
      </c>
      <c r="S2349" s="13">
        <f t="shared" si="3142"/>
        <v>5.9929021218061672E-2</v>
      </c>
      <c r="T2349" s="13">
        <f t="shared" si="3143"/>
        <v>7.4162572617616065E-2</v>
      </c>
      <c r="U2349" s="13">
        <f t="shared" si="3144"/>
        <v>4.1254163008979612E-2</v>
      </c>
      <c r="V2349" s="13">
        <f t="shared" si="3145"/>
        <v>3.126629845127759E-2</v>
      </c>
      <c r="W2349" s="13">
        <f t="shared" si="3146"/>
        <v>4.4440663891835576E-2</v>
      </c>
      <c r="X2349" s="13">
        <f t="shared" si="3147"/>
        <v>7.1822899214959074E-2</v>
      </c>
      <c r="Y2349" s="13">
        <f t="shared" si="3148"/>
        <v>5.8038386467375302E-2</v>
      </c>
      <c r="Z2349" s="13">
        <f t="shared" si="3149"/>
        <v>7.6494378296292726E-3</v>
      </c>
      <c r="AA2349" s="13">
        <f t="shared" si="3150"/>
        <v>2.2224342396587382E-2</v>
      </c>
      <c r="AB2349" s="13">
        <f t="shared" si="3151"/>
        <v>3.2284816607542073E-2</v>
      </c>
      <c r="AC2349" s="13">
        <f t="shared" si="3152"/>
        <v>9.1756804453570224E-3</v>
      </c>
      <c r="AD2349" s="13">
        <f t="shared" si="3153"/>
        <v>3.2278990713480907E-2</v>
      </c>
      <c r="AE2349" s="13">
        <f t="shared" si="3154"/>
        <v>5.2167778195610144E-2</v>
      </c>
      <c r="AF2349" s="13">
        <f t="shared" si="3155"/>
        <v>4.215554795413394E-2</v>
      </c>
      <c r="AG2349" s="13">
        <f t="shared" si="3156"/>
        <v>2.270993430273946E-2</v>
      </c>
      <c r="AH2349" s="13">
        <f t="shared" si="3157"/>
        <v>3.0906649123523368E-3</v>
      </c>
      <c r="AI2349" s="13">
        <f t="shared" si="3158"/>
        <v>8.9794827770455915E-3</v>
      </c>
      <c r="AJ2349" s="13">
        <f t="shared" si="3159"/>
        <v>1.3044298432515812E-2</v>
      </c>
      <c r="AK2349" s="13">
        <f t="shared" si="3160"/>
        <v>1.2632778213870804E-2</v>
      </c>
      <c r="AL2349" s="13">
        <f t="shared" si="3161"/>
        <v>1.7233760987269925E-3</v>
      </c>
      <c r="AM2349" s="13">
        <f t="shared" si="3162"/>
        <v>1.8756393811162762E-2</v>
      </c>
      <c r="AN2349" s="13">
        <f t="shared" si="3163"/>
        <v>3.0313196616820002E-2</v>
      </c>
      <c r="AO2349" s="13">
        <f t="shared" si="3164"/>
        <v>2.4495377373211145E-2</v>
      </c>
      <c r="AP2349" s="13">
        <f t="shared" si="3165"/>
        <v>1.3196090143856948E-2</v>
      </c>
      <c r="AQ2349" s="13">
        <f t="shared" si="3166"/>
        <v>5.3317241993760707E-3</v>
      </c>
      <c r="AR2349" s="13">
        <f t="shared" si="3167"/>
        <v>9.989972924228669E-4</v>
      </c>
      <c r="AS2349" s="13">
        <f t="shared" si="3168"/>
        <v>2.9024430781138251E-3</v>
      </c>
      <c r="AT2349" s="13">
        <f t="shared" si="3169"/>
        <v>4.2163156424877349E-3</v>
      </c>
      <c r="AU2349" s="13">
        <f t="shared" si="3170"/>
        <v>4.083299739482342E-3</v>
      </c>
      <c r="AV2349" s="13">
        <f t="shared" si="3171"/>
        <v>2.9658601566329001E-3</v>
      </c>
      <c r="AW2349" s="13">
        <f t="shared" si="3172"/>
        <v>2.247808755733398E-4</v>
      </c>
      <c r="AX2349" s="13">
        <f t="shared" si="3173"/>
        <v>9.0823344902091156E-3</v>
      </c>
      <c r="AY2349" s="13">
        <f t="shared" si="3174"/>
        <v>1.4678439465137626E-2</v>
      </c>
      <c r="AZ2349" s="13">
        <f t="shared" si="3175"/>
        <v>1.1861299832326975E-2</v>
      </c>
      <c r="BA2349" s="13">
        <f t="shared" si="3176"/>
        <v>6.3898906077634017E-3</v>
      </c>
      <c r="BB2349" s="13">
        <f t="shared" si="3177"/>
        <v>2.5817597495450492E-3</v>
      </c>
      <c r="BC2349" s="13">
        <f t="shared" si="3178"/>
        <v>8.3450360120690317E-4</v>
      </c>
      <c r="BD2349" s="13">
        <f t="shared" si="3179"/>
        <v>2.6908869627577853E-4</v>
      </c>
      <c r="BE2349" s="13">
        <f t="shared" si="3180"/>
        <v>7.8179853922337775E-4</v>
      </c>
      <c r="BF2349" s="13">
        <f t="shared" si="3181"/>
        <v>1.1357016559800101E-3</v>
      </c>
      <c r="BG2349" s="13">
        <f t="shared" si="3182"/>
        <v>1.0998726540446216E-3</v>
      </c>
      <c r="BH2349" s="13">
        <f t="shared" si="3183"/>
        <v>7.9888048640156212E-4</v>
      </c>
      <c r="BI2349" s="13">
        <f t="shared" si="3184"/>
        <v>4.6420649096512895E-4</v>
      </c>
      <c r="BJ2349" s="14">
        <f t="shared" si="3185"/>
        <v>0.61277491787317695</v>
      </c>
      <c r="BK2349" s="14">
        <f t="shared" si="3186"/>
        <v>0.17869772830082145</v>
      </c>
      <c r="BL2349" s="14">
        <f t="shared" si="3187"/>
        <v>0.18499814713244001</v>
      </c>
      <c r="BM2349" s="14">
        <f t="shared" si="3188"/>
        <v>0.79849338894791588</v>
      </c>
      <c r="BN2349" s="14">
        <f t="shared" si="3189"/>
        <v>0.17117318359858738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1.7722</v>
      </c>
      <c r="F2350" s="10">
        <f>VLOOKUP(B2350,home!$B$2:$E$405,3,FALSE)</f>
        <v>1.1285000000000001</v>
      </c>
      <c r="G2350" s="10">
        <f>VLOOKUP(C2350,away!$B$2:$E$405,4,FALSE)</f>
        <v>0.56430000000000002</v>
      </c>
      <c r="H2350" s="10">
        <f>VLOOKUP(A2350,away!$A$2:$E$405,3,FALSE)</f>
        <v>1.5063</v>
      </c>
      <c r="I2350" s="10">
        <f>VLOOKUP(C2350,away!$B$2:$E$405,3,FALSE)</f>
        <v>1.3278000000000001</v>
      </c>
      <c r="J2350" s="10">
        <f>VLOOKUP(B2350,home!$B$2:$E$405,4,FALSE)</f>
        <v>0.66390000000000005</v>
      </c>
      <c r="K2350" s="12">
        <f t="shared" si="3134"/>
        <v>1.1285592011100001</v>
      </c>
      <c r="L2350" s="12">
        <f t="shared" si="3135"/>
        <v>1.3278432464460002</v>
      </c>
      <c r="M2350" s="13">
        <f t="shared" si="3136"/>
        <v>8.5742861213515112E-2</v>
      </c>
      <c r="N2350" s="13">
        <f t="shared" si="3137"/>
        <v>9.6765894952010226E-2</v>
      </c>
      <c r="O2350" s="13">
        <f t="shared" si="3138"/>
        <v>0.11385307919332273</v>
      </c>
      <c r="P2350" s="13">
        <f t="shared" si="3139"/>
        <v>0.12848994009832987</v>
      </c>
      <c r="Q2350" s="13">
        <f t="shared" si="3140"/>
        <v>5.460302055086743E-2</v>
      </c>
      <c r="R2350" s="13">
        <f t="shared" si="3141"/>
        <v>7.5589521146967625E-2</v>
      </c>
      <c r="S2350" s="13">
        <f t="shared" si="3142"/>
        <v>4.8137140727553915E-2</v>
      </c>
      <c r="T2350" s="13">
        <f t="shared" si="3143"/>
        <v>7.2504252074021461E-2</v>
      </c>
      <c r="U2350" s="13">
        <f t="shared" si="3144"/>
        <v>8.5307249597909238E-2</v>
      </c>
      <c r="V2350" s="13">
        <f t="shared" si="3145"/>
        <v>8.0150998268417872E-3</v>
      </c>
      <c r="W2350" s="13">
        <f t="shared" si="3146"/>
        <v>2.0540913750359956E-2</v>
      </c>
      <c r="X2350" s="13">
        <f t="shared" si="3147"/>
        <v>2.7275113599245247E-2</v>
      </c>
      <c r="Y2350" s="13">
        <f t="shared" si="3148"/>
        <v>1.8108537694402634E-2</v>
      </c>
      <c r="Z2350" s="13">
        <f t="shared" si="3149"/>
        <v>3.3457011719029359E-2</v>
      </c>
      <c r="AA2350" s="13">
        <f t="shared" si="3150"/>
        <v>3.7758218417155681E-2</v>
      </c>
      <c r="AB2350" s="13">
        <f t="shared" si="3151"/>
        <v>2.1306192406101057E-2</v>
      </c>
      <c r="AC2350" s="13">
        <f t="shared" si="3152"/>
        <v>7.506890967783461E-4</v>
      </c>
      <c r="AD2350" s="13">
        <f t="shared" si="3153"/>
        <v>5.7954093030439142E-3</v>
      </c>
      <c r="AE2350" s="13">
        <f t="shared" si="3154"/>
        <v>7.6953951034371814E-3</v>
      </c>
      <c r="AF2350" s="13">
        <f t="shared" si="3155"/>
        <v>5.1091392084163419E-3</v>
      </c>
      <c r="AG2350" s="13">
        <f t="shared" si="3156"/>
        <v>2.2613786643493677E-3</v>
      </c>
      <c r="AH2350" s="13">
        <f t="shared" si="3157"/>
        <v>1.1106416764344455E-2</v>
      </c>
      <c r="AI2350" s="13">
        <f t="shared" si="3158"/>
        <v>1.2534248830763289E-2</v>
      </c>
      <c r="AJ2350" s="13">
        <f t="shared" si="3159"/>
        <v>7.0728209234800863E-3</v>
      </c>
      <c r="AK2350" s="13">
        <f t="shared" si="3160"/>
        <v>2.6606990436655932E-3</v>
      </c>
      <c r="AL2350" s="13">
        <f t="shared" si="3161"/>
        <v>4.4997797233440224E-5</v>
      </c>
      <c r="AM2350" s="13">
        <f t="shared" si="3162"/>
        <v>1.30809249862974E-3</v>
      </c>
      <c r="AN2350" s="13">
        <f t="shared" si="3163"/>
        <v>1.7369417900321739E-3</v>
      </c>
      <c r="AO2350" s="13">
        <f t="shared" si="3164"/>
        <v>1.1531932126820244E-3</v>
      </c>
      <c r="AP2350" s="13">
        <f t="shared" si="3165"/>
        <v>5.1041993976906413E-4</v>
      </c>
      <c r="AQ2350" s="13">
        <f t="shared" si="3166"/>
        <v>1.694394174684315E-4</v>
      </c>
      <c r="AR2350" s="13">
        <f t="shared" si="3167"/>
        <v>2.9495160985498832E-3</v>
      </c>
      <c r="AS2350" s="13">
        <f t="shared" si="3168"/>
        <v>3.3287035318405405E-3</v>
      </c>
      <c r="AT2350" s="13">
        <f t="shared" si="3169"/>
        <v>1.8783194993129981E-3</v>
      </c>
      <c r="AU2350" s="13">
        <f t="shared" si="3170"/>
        <v>7.065982511913376E-4</v>
      </c>
      <c r="AV2350" s="13">
        <f t="shared" si="3171"/>
        <v>1.9935948946755487E-4</v>
      </c>
      <c r="AW2350" s="13">
        <f t="shared" si="3172"/>
        <v>1.8730954485605938E-6</v>
      </c>
      <c r="AX2350" s="13">
        <f t="shared" si="3173"/>
        <v>2.4604330420526042E-4</v>
      </c>
      <c r="AY2350" s="13">
        <f t="shared" si="3174"/>
        <v>3.2670693982221377E-4</v>
      </c>
      <c r="AZ2350" s="13">
        <f t="shared" si="3175"/>
        <v>2.1690780180498321E-4</v>
      </c>
      <c r="BA2350" s="13">
        <f t="shared" si="3176"/>
        <v>9.6006519909398182E-5</v>
      </c>
      <c r="BB2350" s="13">
        <f t="shared" si="3177"/>
        <v>3.1870402269119462E-5</v>
      </c>
      <c r="BC2350" s="13">
        <f t="shared" si="3178"/>
        <v>8.4637796829135064E-6</v>
      </c>
      <c r="BD2350" s="13">
        <f t="shared" si="3179"/>
        <v>6.5274917195720259E-4</v>
      </c>
      <c r="BE2350" s="13">
        <f t="shared" si="3180"/>
        <v>7.366660840292346E-4</v>
      </c>
      <c r="BF2350" s="13">
        <f t="shared" si="3181"/>
        <v>4.1568564363843265E-4</v>
      </c>
      <c r="BG2350" s="13">
        <f t="shared" si="3182"/>
        <v>1.5637528596582859E-4</v>
      </c>
      <c r="BH2350" s="13">
        <f t="shared" si="3183"/>
        <v>4.4119691950735847E-5</v>
      </c>
      <c r="BI2350" s="13">
        <f t="shared" si="3184"/>
        <v>9.958336860228346E-6</v>
      </c>
      <c r="BJ2350" s="14">
        <f t="shared" si="3185"/>
        <v>0.3164631405064291</v>
      </c>
      <c r="BK2350" s="14">
        <f t="shared" si="3186"/>
        <v>0.27150743570007468</v>
      </c>
      <c r="BL2350" s="14">
        <f t="shared" si="3187"/>
        <v>0.37826649740847373</v>
      </c>
      <c r="BM2350" s="14">
        <f t="shared" si="3188"/>
        <v>0.44432493433462023</v>
      </c>
      <c r="BN2350" s="14">
        <f t="shared" si="3189"/>
        <v>0.55504431715501301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1.4554</v>
      </c>
      <c r="F2351" s="10">
        <f>VLOOKUP(B2351,home!$B$2:$E$405,3,FALSE)</f>
        <v>2.0613000000000001</v>
      </c>
      <c r="G2351" s="10">
        <f>VLOOKUP(C2351,away!$B$2:$E$405,4,FALSE)</f>
        <v>0.68710000000000004</v>
      </c>
      <c r="H2351" s="10">
        <f>VLOOKUP(A2351,away!$A$2:$E$405,3,FALSE)</f>
        <v>1.2321</v>
      </c>
      <c r="I2351" s="10">
        <f>VLOOKUP(C2351,away!$B$2:$E$405,3,FALSE)</f>
        <v>0.46379999999999999</v>
      </c>
      <c r="J2351" s="10">
        <f>VLOOKUP(B2351,home!$B$2:$E$405,4,FALSE)</f>
        <v>0.69569999999999999</v>
      </c>
      <c r="K2351" s="12">
        <f t="shared" si="3134"/>
        <v>2.0613110073420002</v>
      </c>
      <c r="L2351" s="12">
        <f t="shared" si="3135"/>
        <v>0.39755635968599995</v>
      </c>
      <c r="M2351" s="13">
        <f t="shared" si="3136"/>
        <v>8.5531772230875103E-2</v>
      </c>
      <c r="N2351" s="13">
        <f t="shared" si="3137"/>
        <v>0.17630758357697165</v>
      </c>
      <c r="O2351" s="13">
        <f t="shared" si="3138"/>
        <v>3.4003700005598804E-2</v>
      </c>
      <c r="P2351" s="13">
        <f t="shared" si="3139"/>
        <v>7.0092201111896041E-2</v>
      </c>
      <c r="Q2351" s="13">
        <f t="shared" si="3140"/>
        <v>0.1817123813525407</v>
      </c>
      <c r="R2351" s="13">
        <f t="shared" si="3141"/>
        <v>6.7591935950403375E-3</v>
      </c>
      <c r="S2351" s="13">
        <f t="shared" si="3142"/>
        <v>1.4359917164609579E-2</v>
      </c>
      <c r="T2351" s="13">
        <f t="shared" si="3143"/>
        <v>7.2240912840390262E-2</v>
      </c>
      <c r="U2351" s="13">
        <f t="shared" si="3144"/>
        <v>1.3932800158212192E-2</v>
      </c>
      <c r="V2351" s="13">
        <f t="shared" si="3145"/>
        <v>1.3075299721307697E-3</v>
      </c>
      <c r="W2351" s="13">
        <f t="shared" si="3146"/>
        <v>0.12485524395077312</v>
      </c>
      <c r="X2351" s="13">
        <f t="shared" si="3147"/>
        <v>4.9636996272776832E-2</v>
      </c>
      <c r="Y2351" s="13">
        <f t="shared" si="3148"/>
        <v>9.8667517719763509E-3</v>
      </c>
      <c r="Z2351" s="13">
        <f t="shared" si="3149"/>
        <v>8.9572013335238818E-4</v>
      </c>
      <c r="AA2351" s="13">
        <f t="shared" si="3150"/>
        <v>1.8463577703771218E-3</v>
      </c>
      <c r="AB2351" s="13">
        <f t="shared" si="3151"/>
        <v>1.9029587977848976E-3</v>
      </c>
      <c r="AC2351" s="13">
        <f t="shared" si="3152"/>
        <v>6.6969012929369451E-5</v>
      </c>
      <c r="AD2351" s="13">
        <f t="shared" si="3153"/>
        <v>6.4341372170024849E-2</v>
      </c>
      <c r="AE2351" s="13">
        <f t="shared" si="3154"/>
        <v>2.5579321697117186E-2</v>
      </c>
      <c r="AF2351" s="13">
        <f t="shared" si="3155"/>
        <v>5.0846110085715109E-3</v>
      </c>
      <c r="AG2351" s="13">
        <f t="shared" si="3156"/>
        <v>6.738064809956837E-4</v>
      </c>
      <c r="AH2351" s="13">
        <f t="shared" si="3157"/>
        <v>8.9024808878258434E-5</v>
      </c>
      <c r="AI2351" s="13">
        <f t="shared" si="3158"/>
        <v>1.8350781846727189E-4</v>
      </c>
      <c r="AJ2351" s="13">
        <f t="shared" si="3159"/>
        <v>1.8913334306995262E-4</v>
      </c>
      <c r="AK2351" s="13">
        <f t="shared" si="3160"/>
        <v>1.2995421397516137E-4</v>
      </c>
      <c r="AL2351" s="13">
        <f t="shared" si="3161"/>
        <v>2.1952102242614791E-6</v>
      </c>
      <c r="AM2351" s="13">
        <f t="shared" si="3162"/>
        <v>2.652551573631207E-2</v>
      </c>
      <c r="AN2351" s="13">
        <f t="shared" si="3163"/>
        <v>1.0545387474921933E-2</v>
      </c>
      <c r="AO2351" s="13">
        <f t="shared" si="3164"/>
        <v>2.0961929280041511E-3</v>
      </c>
      <c r="AP2351" s="13">
        <f t="shared" si="3165"/>
        <v>2.7778494321895601E-4</v>
      </c>
      <c r="AQ2351" s="13">
        <f t="shared" si="3166"/>
        <v>2.7608792700427574E-5</v>
      </c>
      <c r="AR2351" s="13">
        <f t="shared" si="3167"/>
        <v>7.0784757878764627E-6</v>
      </c>
      <c r="AS2351" s="13">
        <f t="shared" si="3168"/>
        <v>1.4590940056753588E-5</v>
      </c>
      <c r="AT2351" s="13">
        <f t="shared" si="3169"/>
        <v>1.5038232673226744E-5</v>
      </c>
      <c r="AU2351" s="13">
        <f t="shared" si="3170"/>
        <v>1.0332824846764134E-5</v>
      </c>
      <c r="AV2351" s="13">
        <f t="shared" si="3171"/>
        <v>5.3247913983929578E-6</v>
      </c>
      <c r="AW2351" s="13">
        <f t="shared" si="3172"/>
        <v>4.997074722728447E-8</v>
      </c>
      <c r="AX2351" s="13">
        <f t="shared" si="3173"/>
        <v>9.1128895937805949E-3</v>
      </c>
      <c r="AY2351" s="13">
        <f t="shared" si="3174"/>
        <v>3.6228872131238441E-3</v>
      </c>
      <c r="AZ2351" s="13">
        <f t="shared" si="3175"/>
        <v>7.2015092600123632E-4</v>
      </c>
      <c r="BA2351" s="13">
        <f t="shared" si="3176"/>
        <v>9.5433526855184526E-5</v>
      </c>
      <c r="BB2351" s="13">
        <f t="shared" si="3177"/>
        <v>9.485051382135815E-6</v>
      </c>
      <c r="BC2351" s="13">
        <f t="shared" si="3178"/>
        <v>7.5416849978331541E-7</v>
      </c>
      <c r="BD2351" s="13">
        <f t="shared" si="3179"/>
        <v>4.6901551105894298E-7</v>
      </c>
      <c r="BE2351" s="13">
        <f t="shared" si="3180"/>
        <v>9.6678683555993261E-7</v>
      </c>
      <c r="BF2351" s="13">
        <f t="shared" si="3181"/>
        <v>9.9642417294651497E-7</v>
      </c>
      <c r="BG2351" s="13">
        <f t="shared" si="3182"/>
        <v>6.8464670522543336E-7</v>
      </c>
      <c r="BH2351" s="13">
        <f t="shared" si="3183"/>
        <v>3.5281744740540496E-7</v>
      </c>
      <c r="BI2351" s="13">
        <f t="shared" si="3184"/>
        <v>1.4545329758381359E-7</v>
      </c>
      <c r="BJ2351" s="14">
        <f t="shared" si="3185"/>
        <v>0.76333307147693852</v>
      </c>
      <c r="BK2351" s="14">
        <f t="shared" si="3186"/>
        <v>0.17498347191578897</v>
      </c>
      <c r="BL2351" s="14">
        <f t="shared" si="3187"/>
        <v>5.9092610920136797E-2</v>
      </c>
      <c r="BM2351" s="14">
        <f t="shared" si="3188"/>
        <v>0.44027520533091735</v>
      </c>
      <c r="BN2351" s="14">
        <f t="shared" si="3189"/>
        <v>0.55440683187292261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1.4554</v>
      </c>
      <c r="F2352" s="10">
        <f>VLOOKUP(B2352,home!$B$2:$E$405,3,FALSE)</f>
        <v>1.3742000000000001</v>
      </c>
      <c r="G2352" s="10">
        <f>VLOOKUP(C2352,away!$B$2:$E$405,4,FALSE)</f>
        <v>0.98160000000000003</v>
      </c>
      <c r="H2352" s="10">
        <f>VLOOKUP(A2352,away!$A$2:$E$405,3,FALSE)</f>
        <v>1.2321</v>
      </c>
      <c r="I2352" s="10">
        <f>VLOOKUP(C2352,away!$B$2:$E$405,3,FALSE)</f>
        <v>0.69569999999999999</v>
      </c>
      <c r="J2352" s="10">
        <f>VLOOKUP(B2352,home!$B$2:$E$405,4,FALSE)</f>
        <v>0.46379999999999999</v>
      </c>
      <c r="K2352" s="12">
        <f t="shared" si="3134"/>
        <v>1.9632104834880004</v>
      </c>
      <c r="L2352" s="12">
        <f t="shared" si="3135"/>
        <v>0.397556359686</v>
      </c>
      <c r="M2352" s="13">
        <f t="shared" si="3136"/>
        <v>9.4347845447394788E-2</v>
      </c>
      <c r="N2352" s="13">
        <f t="shared" si="3137"/>
        <v>0.18522467927683112</v>
      </c>
      <c r="O2352" s="13">
        <f t="shared" si="3138"/>
        <v>3.7508585980283622E-2</v>
      </c>
      <c r="P2352" s="13">
        <f t="shared" si="3139"/>
        <v>7.3637249217303857E-2</v>
      </c>
      <c r="Q2352" s="13">
        <f t="shared" si="3140"/>
        <v>0.18181751607848873</v>
      </c>
      <c r="R2352" s="13">
        <f t="shared" si="3141"/>
        <v>7.4558884496454449E-3</v>
      </c>
      <c r="S2352" s="13">
        <f t="shared" si="3142"/>
        <v>1.4368225492003126E-2</v>
      </c>
      <c r="T2352" s="13">
        <f t="shared" si="3143"/>
        <v>7.2282709819314755E-2</v>
      </c>
      <c r="U2352" s="13">
        <f t="shared" si="3144"/>
        <v>1.4637478368061034E-2</v>
      </c>
      <c r="V2352" s="13">
        <f t="shared" si="3145"/>
        <v>1.2460233915934204E-3</v>
      </c>
      <c r="W2352" s="13">
        <f t="shared" si="3146"/>
        <v>0.11898201788234571</v>
      </c>
      <c r="X2352" s="13">
        <f t="shared" si="3147"/>
        <v>4.7302057897399913E-2</v>
      </c>
      <c r="Y2352" s="13">
        <f t="shared" si="3148"/>
        <v>9.4026169716733554E-3</v>
      </c>
      <c r="Z2352" s="13">
        <f t="shared" si="3149"/>
        <v>9.8804529008864593E-4</v>
      </c>
      <c r="AA2352" s="13">
        <f t="shared" si="3150"/>
        <v>1.9397408716629726E-3</v>
      </c>
      <c r="AB2352" s="13">
        <f t="shared" si="3151"/>
        <v>1.9040598072494501E-3</v>
      </c>
      <c r="AC2352" s="13">
        <f t="shared" si="3152"/>
        <v>6.0781551623053313E-5</v>
      </c>
      <c r="AD2352" s="13">
        <f t="shared" si="3153"/>
        <v>5.8396686213294469E-2</v>
      </c>
      <c r="AE2352" s="13">
        <f t="shared" si="3154"/>
        <v>2.3215973988682973E-2</v>
      </c>
      <c r="AF2352" s="13">
        <f t="shared" si="3155"/>
        <v>4.6148290527528333E-3</v>
      </c>
      <c r="AG2352" s="13">
        <f t="shared" si="3156"/>
        <v>6.115515462618694E-4</v>
      </c>
      <c r="AH2352" s="13">
        <f t="shared" si="3157"/>
        <v>9.8200922183134992E-5</v>
      </c>
      <c r="AI2352" s="13">
        <f t="shared" si="3158"/>
        <v>1.9278907991811999E-4</v>
      </c>
      <c r="AJ2352" s="13">
        <f t="shared" si="3159"/>
        <v>1.8924277139862955E-4</v>
      </c>
      <c r="AK2352" s="13">
        <f t="shared" si="3160"/>
        <v>1.2384113091137088E-4</v>
      </c>
      <c r="AL2352" s="13">
        <f t="shared" si="3161"/>
        <v>1.8975679808933194E-6</v>
      </c>
      <c r="AM2352" s="13">
        <f t="shared" si="3162"/>
        <v>2.2928997314979781E-2</v>
      </c>
      <c r="AN2352" s="13">
        <f t="shared" si="3163"/>
        <v>9.1155687037934308E-3</v>
      </c>
      <c r="AO2352" s="13">
        <f t="shared" si="3164"/>
        <v>1.8119761551738725E-3</v>
      </c>
      <c r="AP2352" s="13">
        <f t="shared" si="3165"/>
        <v>2.4012088136291985E-4</v>
      </c>
      <c r="AQ2352" s="13">
        <f t="shared" si="3166"/>
        <v>2.3865395869809074E-5</v>
      </c>
      <c r="AR2352" s="13">
        <f t="shared" si="3167"/>
        <v>7.8080802281870635E-6</v>
      </c>
      <c r="AS2352" s="13">
        <f t="shared" si="3168"/>
        <v>1.5328904959892226E-5</v>
      </c>
      <c r="AT2352" s="13">
        <f t="shared" si="3169"/>
        <v>1.5046933458825813E-5</v>
      </c>
      <c r="AU2352" s="13">
        <f t="shared" si="3170"/>
        <v>9.8467658369043979E-6</v>
      </c>
      <c r="AV2352" s="13">
        <f t="shared" si="3171"/>
        <v>4.8328184798655528E-6</v>
      </c>
      <c r="AW2352" s="13">
        <f t="shared" si="3172"/>
        <v>4.113963294645756E-8</v>
      </c>
      <c r="AX2352" s="13">
        <f t="shared" si="3173"/>
        <v>7.5024079841060918E-3</v>
      </c>
      <c r="AY2352" s="13">
        <f t="shared" si="3174"/>
        <v>2.9826300070404E-3</v>
      </c>
      <c r="AZ2352" s="13">
        <f t="shared" si="3175"/>
        <v>5.928817639446048E-4</v>
      </c>
      <c r="BA2352" s="13">
        <f t="shared" si="3176"/>
        <v>7.8567971932677158E-5</v>
      </c>
      <c r="BB2352" s="13">
        <f t="shared" si="3177"/>
        <v>7.8087992273667394E-6</v>
      </c>
      <c r="BC2352" s="13">
        <f t="shared" si="3178"/>
        <v>6.2088755887015423E-7</v>
      </c>
      <c r="BD2352" s="13">
        <f t="shared" si="3179"/>
        <v>5.1735865860904652E-7</v>
      </c>
      <c r="BE2352" s="13">
        <f t="shared" si="3180"/>
        <v>1.0156839423045698E-6</v>
      </c>
      <c r="BF2352" s="13">
        <f t="shared" si="3181"/>
        <v>9.9700068172137643E-7</v>
      </c>
      <c r="BG2352" s="13">
        <f t="shared" si="3182"/>
        <v>6.5244073013336305E-7</v>
      </c>
      <c r="BH2352" s="13">
        <f t="shared" si="3183"/>
        <v>3.2021962031309603E-7</v>
      </c>
      <c r="BI2352" s="13">
        <f t="shared" si="3184"/>
        <v>1.2573170312344347E-7</v>
      </c>
      <c r="BJ2352" s="14">
        <f t="shared" si="3185"/>
        <v>0.74713608459203562</v>
      </c>
      <c r="BK2352" s="14">
        <f t="shared" si="3186"/>
        <v>0.18664465267493952</v>
      </c>
      <c r="BL2352" s="14">
        <f t="shared" si="3187"/>
        <v>6.410631931961365E-2</v>
      </c>
      <c r="BM2352" s="14">
        <f t="shared" si="3188"/>
        <v>0.41590074855932241</v>
      </c>
      <c r="BN2352" s="14">
        <f t="shared" si="3189"/>
        <v>0.57999176444994749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1.4554</v>
      </c>
      <c r="F2353" s="10">
        <f>VLOOKUP(B2353,home!$B$2:$E$405,3,FALSE)</f>
        <v>1.0797000000000001</v>
      </c>
      <c r="G2353" s="10">
        <f>VLOOKUP(C2353,away!$B$2:$E$405,4,FALSE)</f>
        <v>1.1778999999999999</v>
      </c>
      <c r="H2353" s="10">
        <f>VLOOKUP(A2353,away!$A$2:$E$405,3,FALSE)</f>
        <v>1.2321</v>
      </c>
      <c r="I2353" s="10">
        <f>VLOOKUP(C2353,away!$B$2:$E$405,3,FALSE)</f>
        <v>1.8551</v>
      </c>
      <c r="J2353" s="10">
        <f>VLOOKUP(B2353,home!$B$2:$E$405,4,FALSE)</f>
        <v>0.2319</v>
      </c>
      <c r="K2353" s="12">
        <f t="shared" si="3134"/>
        <v>1.8509466181020002</v>
      </c>
      <c r="L2353" s="12">
        <f t="shared" si="3135"/>
        <v>0.530046573849</v>
      </c>
      <c r="M2353" s="13">
        <f t="shared" si="3136"/>
        <v>9.2458702653935881E-2</v>
      </c>
      <c r="N2353" s="13">
        <f t="shared" si="3137"/>
        <v>0.17113612299140102</v>
      </c>
      <c r="O2353" s="13">
        <f t="shared" si="3138"/>
        <v>4.900741856424215E-2</v>
      </c>
      <c r="P2353" s="13">
        <f t="shared" si="3139"/>
        <v>9.0710115653393181E-2</v>
      </c>
      <c r="Q2353" s="13">
        <f t="shared" si="3140"/>
        <v>0.15838191404301086</v>
      </c>
      <c r="R2353" s="13">
        <f t="shared" si="3141"/>
        <v>1.2988107151580216E-2</v>
      </c>
      <c r="S2353" s="13">
        <f t="shared" si="3142"/>
        <v>2.2248649520450789E-2</v>
      </c>
      <c r="T2353" s="13">
        <f t="shared" si="3143"/>
        <v>8.3949790898144722E-2</v>
      </c>
      <c r="U2353" s="13">
        <f t="shared" si="3144"/>
        <v>2.4040293007763801E-2</v>
      </c>
      <c r="V2353" s="13">
        <f t="shared" si="3145"/>
        <v>2.4253201257571771E-3</v>
      </c>
      <c r="W2353" s="13">
        <f t="shared" si="3146"/>
        <v>9.771882272214423E-2</v>
      </c>
      <c r="X2353" s="13">
        <f t="shared" si="3147"/>
        <v>5.1795527184430354E-2</v>
      </c>
      <c r="Y2353" s="13">
        <f t="shared" si="3148"/>
        <v>1.3727020862405025E-2</v>
      </c>
      <c r="Z2353" s="13">
        <f t="shared" si="3149"/>
        <v>2.2947672321595967E-3</v>
      </c>
      <c r="AA2353" s="13">
        <f t="shared" si="3150"/>
        <v>4.2474916476970921E-3</v>
      </c>
      <c r="AB2353" s="13">
        <f t="shared" si="3151"/>
        <v>3.9309401503607134E-3</v>
      </c>
      <c r="AC2353" s="13">
        <f t="shared" si="3152"/>
        <v>1.487157663293327E-4</v>
      </c>
      <c r="AD2353" s="13">
        <f t="shared" si="3153"/>
        <v>4.5218081110615448E-2</v>
      </c>
      <c r="AE2353" s="13">
        <f t="shared" si="3154"/>
        <v>2.3967688968707903E-2</v>
      </c>
      <c r="AF2353" s="13">
        <f t="shared" si="3155"/>
        <v>6.3519957104710475E-3</v>
      </c>
      <c r="AG2353" s="13">
        <f t="shared" si="3156"/>
        <v>1.1222845211462415E-3</v>
      </c>
      <c r="AH2353" s="13">
        <f t="shared" si="3157"/>
        <v>3.0408337729678666E-4</v>
      </c>
      <c r="AI2353" s="13">
        <f t="shared" si="3158"/>
        <v>5.6284209882852178E-4</v>
      </c>
      <c r="AJ2353" s="13">
        <f t="shared" si="3159"/>
        <v>5.2089533967604224E-4</v>
      </c>
      <c r="AK2353" s="13">
        <f t="shared" si="3160"/>
        <v>3.2138315578615433E-4</v>
      </c>
      <c r="AL2353" s="13">
        <f t="shared" si="3161"/>
        <v>5.8361296345282483E-6</v>
      </c>
      <c r="AM2353" s="13">
        <f t="shared" si="3162"/>
        <v>1.6739250861751119E-2</v>
      </c>
      <c r="AN2353" s="13">
        <f t="shared" si="3163"/>
        <v>8.8725825680701E-3</v>
      </c>
      <c r="AO2353" s="13">
        <f t="shared" si="3164"/>
        <v>2.3514409956989593E-3</v>
      </c>
      <c r="AP2353" s="13">
        <f t="shared" si="3165"/>
        <v>4.154577477927716E-4</v>
      </c>
      <c r="AQ2353" s="13">
        <f t="shared" si="3166"/>
        <v>5.5052988949145124E-5</v>
      </c>
      <c r="AR2353" s="13">
        <f t="shared" si="3167"/>
        <v>3.223567046011892E-5</v>
      </c>
      <c r="AS2353" s="13">
        <f t="shared" si="3168"/>
        <v>5.9666505220407665E-5</v>
      </c>
      <c r="AT2353" s="13">
        <f t="shared" si="3169"/>
        <v>5.521975802583946E-5</v>
      </c>
      <c r="AU2353" s="13">
        <f t="shared" si="3170"/>
        <v>3.4069608123446113E-5</v>
      </c>
      <c r="AV2353" s="13">
        <f t="shared" si="3171"/>
        <v>1.5765256484038258E-5</v>
      </c>
      <c r="AW2353" s="13">
        <f t="shared" si="3172"/>
        <v>1.5904878458059367E-7</v>
      </c>
      <c r="AX2353" s="13">
        <f t="shared" si="3173"/>
        <v>5.1639099620198678E-3</v>
      </c>
      <c r="AY2353" s="13">
        <f t="shared" si="3174"/>
        <v>2.7371127830333503E-3</v>
      </c>
      <c r="AZ2353" s="13">
        <f t="shared" si="3175"/>
        <v>7.2539862644256431E-4</v>
      </c>
      <c r="BA2353" s="13">
        <f t="shared" si="3176"/>
        <v>1.2816501887355066E-4</v>
      </c>
      <c r="BB2353" s="13">
        <f t="shared" si="3177"/>
        <v>1.6983357285304484E-5</v>
      </c>
      <c r="BC2353" s="13">
        <f t="shared" si="3178"/>
        <v>1.8003940683058194E-6</v>
      </c>
      <c r="BD2353" s="13">
        <f t="shared" si="3179"/>
        <v>2.8477344471852419E-6</v>
      </c>
      <c r="BE2353" s="13">
        <f t="shared" si="3180"/>
        <v>5.2710044442700922E-6</v>
      </c>
      <c r="BF2353" s="13">
        <f t="shared" si="3181"/>
        <v>4.8781739250611705E-6</v>
      </c>
      <c r="BG2353" s="13">
        <f t="shared" si="3182"/>
        <v>3.009746509701778E-6</v>
      </c>
      <c r="BH2353" s="13">
        <f t="shared" si="3183"/>
        <v>1.3927200308692018E-6</v>
      </c>
      <c r="BI2353" s="13">
        <f t="shared" si="3184"/>
        <v>5.1557008622005238E-7</v>
      </c>
      <c r="BJ2353" s="14">
        <f t="shared" si="3185"/>
        <v>0.69057640431646194</v>
      </c>
      <c r="BK2353" s="14">
        <f t="shared" si="3186"/>
        <v>0.21073445263253426</v>
      </c>
      <c r="BL2353" s="14">
        <f t="shared" si="3187"/>
        <v>9.613832624098867E-2</v>
      </c>
      <c r="BM2353" s="14">
        <f t="shared" si="3188"/>
        <v>0.4223246156303323</v>
      </c>
      <c r="BN2353" s="14">
        <f t="shared" si="3189"/>
        <v>0.5746823810575632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1.4554</v>
      </c>
      <c r="F2354" s="10">
        <f>VLOOKUP(B2354,home!$B$2:$E$405,3,FALSE)</f>
        <v>1.5705</v>
      </c>
      <c r="G2354" s="10">
        <f>VLOOKUP(C2354,away!$B$2:$E$405,4,FALSE)</f>
        <v>0.68710000000000004</v>
      </c>
      <c r="H2354" s="10">
        <f>VLOOKUP(A2354,away!$A$2:$E$405,3,FALSE)</f>
        <v>1.2321</v>
      </c>
      <c r="I2354" s="10">
        <f>VLOOKUP(C2354,away!$B$2:$E$405,3,FALSE)</f>
        <v>0.81159999999999999</v>
      </c>
      <c r="J2354" s="10">
        <f>VLOOKUP(B2354,home!$B$2:$E$405,4,FALSE)</f>
        <v>0.1159</v>
      </c>
      <c r="K2354" s="12">
        <f t="shared" si="3134"/>
        <v>1.57050838647</v>
      </c>
      <c r="L2354" s="12">
        <f t="shared" si="3135"/>
        <v>0.11589679652400001</v>
      </c>
      <c r="M2354" s="13">
        <f t="shared" si="3136"/>
        <v>0.18518403159178359</v>
      </c>
      <c r="N2354" s="13">
        <f t="shared" si="3137"/>
        <v>0.29083307465522151</v>
      </c>
      <c r="O2354" s="13">
        <f t="shared" si="3138"/>
        <v>2.1462236028886934E-2</v>
      </c>
      <c r="P2354" s="13">
        <f t="shared" si="3139"/>
        <v>3.3706621675765519E-2</v>
      </c>
      <c r="Q2354" s="13">
        <f t="shared" si="3140"/>
        <v>0.22837789140444059</v>
      </c>
      <c r="R2354" s="13">
        <f t="shared" si="3141"/>
        <v>1.2437022009949856E-3</v>
      </c>
      <c r="S2354" s="13">
        <f t="shared" si="3142"/>
        <v>1.5337936200914787E-3</v>
      </c>
      <c r="T2354" s="13">
        <f t="shared" si="3143"/>
        <v>2.6468266010680624E-2</v>
      </c>
      <c r="U2354" s="13">
        <f t="shared" si="3144"/>
        <v>1.9532447369338219E-3</v>
      </c>
      <c r="V2354" s="13">
        <f t="shared" si="3145"/>
        <v>3.1019594002270178E-5</v>
      </c>
      <c r="W2354" s="13">
        <f t="shared" si="3146"/>
        <v>0.11955646457833626</v>
      </c>
      <c r="X2354" s="13">
        <f t="shared" si="3147"/>
        <v>1.3856211248364251E-2</v>
      </c>
      <c r="Y2354" s="13">
        <f t="shared" si="3148"/>
        <v>8.0294524782261595E-4</v>
      </c>
      <c r="Z2354" s="13">
        <f t="shared" si="3149"/>
        <v>4.8047033641722298E-5</v>
      </c>
      <c r="AA2354" s="13">
        <f t="shared" si="3150"/>
        <v>7.5458269279331087E-5</v>
      </c>
      <c r="AB2354" s="13">
        <f t="shared" si="3151"/>
        <v>5.925392236585053E-5</v>
      </c>
      <c r="AC2354" s="13">
        <f t="shared" si="3152"/>
        <v>3.5288062859112769E-7</v>
      </c>
      <c r="AD2354" s="13">
        <f t="shared" si="3153"/>
        <v>4.6941107569245154E-2</v>
      </c>
      <c r="AE2354" s="13">
        <f t="shared" si="3154"/>
        <v>5.4403239925640027E-3</v>
      </c>
      <c r="AF2354" s="13">
        <f t="shared" si="3155"/>
        <v>3.1525806139541274E-4</v>
      </c>
      <c r="AG2354" s="13">
        <f t="shared" si="3156"/>
        <v>1.2179133131364959E-5</v>
      </c>
      <c r="AH2354" s="13">
        <f t="shared" si="3157"/>
        <v>1.3921243203891171E-6</v>
      </c>
      <c r="AI2354" s="13">
        <f t="shared" si="3158"/>
        <v>2.1863429201799572E-6</v>
      </c>
      <c r="AJ2354" s="13">
        <f t="shared" si="3159"/>
        <v>1.7168349459209669E-6</v>
      </c>
      <c r="AK2354" s="13">
        <f t="shared" si="3160"/>
        <v>8.9876789358454895E-7</v>
      </c>
      <c r="AL2354" s="13">
        <f t="shared" si="3161"/>
        <v>2.5692093950837607E-9</v>
      </c>
      <c r="AM2354" s="13">
        <f t="shared" si="3162"/>
        <v>1.4744280621537976E-2</v>
      </c>
      <c r="AN2354" s="13">
        <f t="shared" si="3163"/>
        <v>1.7088148910871434E-3</v>
      </c>
      <c r="AO2354" s="13">
        <f t="shared" si="3164"/>
        <v>9.9023085864753937E-5</v>
      </c>
      <c r="AP2354" s="13">
        <f t="shared" si="3165"/>
        <v>3.8254861445486586E-6</v>
      </c>
      <c r="AQ2354" s="13">
        <f t="shared" si="3166"/>
        <v>1.1084039732503423E-7</v>
      </c>
      <c r="AR2354" s="13">
        <f t="shared" si="3167"/>
        <v>3.2268549819249857E-8</v>
      </c>
      <c r="AS2354" s="13">
        <f t="shared" si="3168"/>
        <v>5.0678028110356893E-8</v>
      </c>
      <c r="AT2354" s="13">
        <f t="shared" si="3169"/>
        <v>3.9795134078538969E-8</v>
      </c>
      <c r="AU2354" s="13">
        <f t="shared" si="3170"/>
        <v>2.0832863937014509E-8</v>
      </c>
      <c r="AV2354" s="13">
        <f t="shared" si="3171"/>
        <v>8.1795468818174276E-9</v>
      </c>
      <c r="AW2354" s="13">
        <f t="shared" si="3172"/>
        <v>1.298998628276393E-11</v>
      </c>
      <c r="AX2354" s="13">
        <f t="shared" si="3173"/>
        <v>3.8593360614320861E-3</v>
      </c>
      <c r="AY2354" s="13">
        <f t="shared" si="3174"/>
        <v>4.4728468622953012E-4</v>
      </c>
      <c r="AZ2354" s="13">
        <f t="shared" si="3175"/>
        <v>2.591943113412252E-5</v>
      </c>
      <c r="BA2354" s="13">
        <f t="shared" si="3176"/>
        <v>1.0013263453897434E-6</v>
      </c>
      <c r="BB2354" s="13">
        <f t="shared" si="3177"/>
        <v>2.9012628926438895E-8</v>
      </c>
      <c r="BC2354" s="13">
        <f t="shared" si="3178"/>
        <v>6.7249415026276095E-10</v>
      </c>
      <c r="BD2354" s="13">
        <f t="shared" si="3179"/>
        <v>6.2330359208769362E-10</v>
      </c>
      <c r="BE2354" s="13">
        <f t="shared" si="3180"/>
        <v>9.789035186905987E-10</v>
      </c>
      <c r="BF2354" s="13">
        <f t="shared" si="3181"/>
        <v>7.6868809282428902E-10</v>
      </c>
      <c r="BG2354" s="13">
        <f t="shared" si="3182"/>
        <v>4.0241036545339184E-10</v>
      </c>
      <c r="BH2354" s="13">
        <f t="shared" si="3183"/>
        <v>1.5799721343675238E-10</v>
      </c>
      <c r="BI2354" s="13">
        <f t="shared" si="3184"/>
        <v>4.9627189748262018E-11</v>
      </c>
      <c r="BJ2354" s="14">
        <f t="shared" si="3185"/>
        <v>0.75349334801649781</v>
      </c>
      <c r="BK2354" s="14">
        <f t="shared" si="3186"/>
        <v>0.22090310661771037</v>
      </c>
      <c r="BL2354" s="14">
        <f t="shared" si="3187"/>
        <v>2.4800243963593795E-2</v>
      </c>
      <c r="BM2354" s="14">
        <f t="shared" si="3188"/>
        <v>0.23798990340111101</v>
      </c>
      <c r="BN2354" s="14">
        <f t="shared" si="3189"/>
        <v>0.76080755755709317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1.2153</v>
      </c>
      <c r="F2355" s="10">
        <f>VLOOKUP(B2355,home!$B$2:$E$405,3,FALSE)</f>
        <v>0.73140000000000005</v>
      </c>
      <c r="G2355" s="10">
        <f>VLOOKUP(C2355,away!$B$2:$E$405,4,FALSE)</f>
        <v>0.9143</v>
      </c>
      <c r="H2355" s="10">
        <f>VLOOKUP(A2355,away!$A$2:$E$405,3,FALSE)</f>
        <v>0.91669999999999996</v>
      </c>
      <c r="I2355" s="10">
        <f>VLOOKUP(C2355,away!$B$2:$E$405,3,FALSE)</f>
        <v>0.72719999999999996</v>
      </c>
      <c r="J2355" s="10">
        <f>VLOOKUP(B2355,home!$B$2:$E$405,4,FALSE)</f>
        <v>1.0909</v>
      </c>
      <c r="K2355" s="12">
        <f t="shared" si="3134"/>
        <v>0.81269422500600008</v>
      </c>
      <c r="L2355" s="12">
        <f t="shared" si="3135"/>
        <v>0.72722038341599993</v>
      </c>
      <c r="M2355" s="13">
        <f t="shared" si="3136"/>
        <v>0.21439940854914807</v>
      </c>
      <c r="N2355" s="13">
        <f t="shared" si="3137"/>
        <v>0.17424116117259469</v>
      </c>
      <c r="O2355" s="13">
        <f t="shared" si="3138"/>
        <v>0.15591562008927509</v>
      </c>
      <c r="P2355" s="13">
        <f t="shared" si="3139"/>
        <v>0.12671172403478334</v>
      </c>
      <c r="Q2355" s="13">
        <f t="shared" si="3140"/>
        <v>7.0802392721653687E-2</v>
      </c>
      <c r="R2355" s="13">
        <f t="shared" si="3141"/>
        <v>5.6692508510932993E-2</v>
      </c>
      <c r="S2355" s="13">
        <f t="shared" si="3142"/>
        <v>1.8721904501180685E-2</v>
      </c>
      <c r="T2355" s="13">
        <f t="shared" si="3143"/>
        <v>5.14889431818112E-2</v>
      </c>
      <c r="U2355" s="13">
        <f t="shared" si="3144"/>
        <v>4.607367426793875E-2</v>
      </c>
      <c r="V2355" s="13">
        <f t="shared" si="3145"/>
        <v>1.229421300186388E-3</v>
      </c>
      <c r="W2355" s="13">
        <f t="shared" si="3146"/>
        <v>1.9180231893831605E-2</v>
      </c>
      <c r="X2355" s="13">
        <f t="shared" si="3147"/>
        <v>1.3948255591840011E-2</v>
      </c>
      <c r="Y2355" s="13">
        <f t="shared" si="3148"/>
        <v>5.0717278897411278E-3</v>
      </c>
      <c r="Z2355" s="13">
        <f t="shared" si="3149"/>
        <v>1.3742649258711846E-2</v>
      </c>
      <c r="AA2355" s="13">
        <f t="shared" si="3150"/>
        <v>1.1168571688838105E-2</v>
      </c>
      <c r="AB2355" s="13">
        <f t="shared" si="3151"/>
        <v>4.5383168565421182E-3</v>
      </c>
      <c r="AC2355" s="13">
        <f t="shared" si="3152"/>
        <v>4.5412349072546284E-5</v>
      </c>
      <c r="AD2355" s="13">
        <f t="shared" si="3153"/>
        <v>3.8969159235982096E-3</v>
      </c>
      <c r="AE2355" s="13">
        <f t="shared" si="3154"/>
        <v>2.8339166920990054E-3</v>
      </c>
      <c r="AF2355" s="13">
        <f t="shared" si="3155"/>
        <v>1.0304409916986202E-3</v>
      </c>
      <c r="AG2355" s="13">
        <f t="shared" si="3156"/>
        <v>2.4978589769021132E-4</v>
      </c>
      <c r="AH2355" s="13">
        <f t="shared" si="3157"/>
        <v>2.4984836657680081E-3</v>
      </c>
      <c r="AI2355" s="13">
        <f t="shared" si="3158"/>
        <v>2.0305032464414813E-3</v>
      </c>
      <c r="AJ2355" s="13">
        <f t="shared" si="3159"/>
        <v>8.2508913111946347E-4</v>
      </c>
      <c r="AK2355" s="13">
        <f t="shared" si="3160"/>
        <v>2.2351505732533548E-4</v>
      </c>
      <c r="AL2355" s="13">
        <f t="shared" si="3161"/>
        <v>1.0735621114612635E-6</v>
      </c>
      <c r="AM2355" s="13">
        <f t="shared" si="3162"/>
        <v>6.334002132884378E-4</v>
      </c>
      <c r="AN2355" s="13">
        <f t="shared" si="3163"/>
        <v>4.6062154596339383E-4</v>
      </c>
      <c r="AO2355" s="13">
        <f t="shared" si="3164"/>
        <v>1.674866886325849E-4</v>
      </c>
      <c r="AP2355" s="13">
        <f t="shared" si="3165"/>
        <v>4.0599911308154876E-5</v>
      </c>
      <c r="AQ2355" s="13">
        <f t="shared" si="3166"/>
        <v>7.3812707670429932E-6</v>
      </c>
      <c r="AR2355" s="13">
        <f t="shared" si="3167"/>
        <v>3.6338964987568483E-4</v>
      </c>
      <c r="AS2355" s="13">
        <f t="shared" si="3168"/>
        <v>2.9532466988092137E-4</v>
      </c>
      <c r="AT2355" s="13">
        <f t="shared" si="3169"/>
        <v>1.2000432685701411E-4</v>
      </c>
      <c r="AU2355" s="13">
        <f t="shared" si="3170"/>
        <v>3.2508941137475943E-5</v>
      </c>
      <c r="AV2355" s="13">
        <f t="shared" si="3171"/>
        <v>6.6049571808716693E-6</v>
      </c>
      <c r="AW2355" s="13">
        <f t="shared" si="3172"/>
        <v>1.7624544111154841E-8</v>
      </c>
      <c r="AX2355" s="13">
        <f t="shared" si="3173"/>
        <v>8.5793449242846994E-5</v>
      </c>
      <c r="AY2355" s="13">
        <f t="shared" si="3174"/>
        <v>6.2390745052964315E-5</v>
      </c>
      <c r="AZ2355" s="13">
        <f t="shared" si="3175"/>
        <v>2.2685910769513301E-5</v>
      </c>
      <c r="BA2355" s="13">
        <f t="shared" si="3176"/>
        <v>5.4992189093155432E-6</v>
      </c>
      <c r="BB2355" s="13">
        <f t="shared" si="3177"/>
        <v>9.9978602093024128E-7</v>
      </c>
      <c r="BC2355" s="13">
        <f t="shared" si="3178"/>
        <v>1.4541295469496941E-7</v>
      </c>
      <c r="BD2355" s="13">
        <f t="shared" si="3179"/>
        <v>4.4044060085333573E-5</v>
      </c>
      <c r="BE2355" s="13">
        <f t="shared" si="3180"/>
        <v>3.5794353277167865E-5</v>
      </c>
      <c r="BF2355" s="13">
        <f t="shared" si="3181"/>
        <v>1.4544932098089459E-5</v>
      </c>
      <c r="BG2355" s="13">
        <f t="shared" si="3182"/>
        <v>3.9401941064072369E-6</v>
      </c>
      <c r="BH2355" s="13">
        <f t="shared" si="3183"/>
        <v>8.0054324891995928E-7</v>
      </c>
      <c r="BI2355" s="13">
        <f t="shared" si="3184"/>
        <v>1.3011937505295839E-7</v>
      </c>
      <c r="BJ2355" s="14">
        <f t="shared" si="3185"/>
        <v>0.34423077610946823</v>
      </c>
      <c r="BK2355" s="14">
        <f t="shared" si="3186"/>
        <v>0.36117133504153554</v>
      </c>
      <c r="BL2355" s="14">
        <f t="shared" si="3187"/>
        <v>0.28088336926130425</v>
      </c>
      <c r="BM2355" s="14">
        <f t="shared" si="3188"/>
        <v>0.20120294147212311</v>
      </c>
      <c r="BN2355" s="14">
        <f t="shared" si="3189"/>
        <v>0.79876281507838787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1.2153</v>
      </c>
      <c r="F2356" s="10">
        <f>VLOOKUP(B2356,home!$B$2:$E$405,3,FALSE)</f>
        <v>0.27429999999999999</v>
      </c>
      <c r="G2356" s="10">
        <f>VLOOKUP(C2356,away!$B$2:$E$405,4,FALSE)</f>
        <v>2.2856999999999998</v>
      </c>
      <c r="H2356" s="10">
        <f>VLOOKUP(A2356,away!$A$2:$E$405,3,FALSE)</f>
        <v>0.91669999999999996</v>
      </c>
      <c r="I2356" s="10">
        <f>VLOOKUP(C2356,away!$B$2:$E$405,3,FALSE)</f>
        <v>0.36359999999999998</v>
      </c>
      <c r="J2356" s="10">
        <f>VLOOKUP(B2356,home!$B$2:$E$405,4,FALSE)</f>
        <v>0.84850000000000003</v>
      </c>
      <c r="K2356" s="12">
        <f t="shared" si="3134"/>
        <v>0.76195361490299995</v>
      </c>
      <c r="L2356" s="12">
        <f t="shared" si="3135"/>
        <v>0.28281533382000001</v>
      </c>
      <c r="M2356" s="13">
        <f t="shared" si="3136"/>
        <v>0.35177308761024756</v>
      </c>
      <c r="N2356" s="13">
        <f t="shared" si="3137"/>
        <v>0.26803477573021783</v>
      </c>
      <c r="O2356" s="13">
        <f t="shared" si="3138"/>
        <v>9.9486823201384258E-2</v>
      </c>
      <c r="P2356" s="13">
        <f t="shared" si="3139"/>
        <v>7.5804344573510388E-2</v>
      </c>
      <c r="Q2356" s="13">
        <f t="shared" si="3140"/>
        <v>0.10211503314367716</v>
      </c>
      <c r="R2356" s="13">
        <f t="shared" si="3141"/>
        <v>1.4068199557195406E-2</v>
      </c>
      <c r="S2356" s="13">
        <f t="shared" si="3142"/>
        <v>4.0838106002200726E-3</v>
      </c>
      <c r="T2356" s="13">
        <f t="shared" si="3143"/>
        <v>2.8879697186569422E-2</v>
      </c>
      <c r="U2356" s="13">
        <f t="shared" si="3144"/>
        <v>1.0719315507781822E-2</v>
      </c>
      <c r="V2356" s="13">
        <f t="shared" si="3145"/>
        <v>9.7781021287547928E-5</v>
      </c>
      <c r="W2356" s="13">
        <f t="shared" si="3146"/>
        <v>2.5935639546588157E-2</v>
      </c>
      <c r="X2356" s="13">
        <f t="shared" si="3147"/>
        <v>7.3349965562035224E-3</v>
      </c>
      <c r="Y2356" s="13">
        <f t="shared" si="3148"/>
        <v>1.0372247498056249E-3</v>
      </c>
      <c r="Z2356" s="13">
        <f t="shared" si="3149"/>
        <v>1.3262341846715319E-3</v>
      </c>
      <c r="AA2356" s="13">
        <f t="shared" si="3150"/>
        <v>1.0105289312184063E-3</v>
      </c>
      <c r="AB2356" s="13">
        <f t="shared" si="3151"/>
        <v>3.8498808605296484E-4</v>
      </c>
      <c r="AC2356" s="13">
        <f t="shared" si="3152"/>
        <v>1.3169402541538953E-6</v>
      </c>
      <c r="AD2356" s="13">
        <f t="shared" si="3153"/>
        <v>4.9404385768360114E-3</v>
      </c>
      <c r="AE2356" s="13">
        <f t="shared" si="3154"/>
        <v>1.3972317853250824E-3</v>
      </c>
      <c r="AF2356" s="13">
        <f t="shared" si="3155"/>
        <v>1.9757928689531388E-4</v>
      </c>
      <c r="AG2356" s="13">
        <f t="shared" si="3156"/>
        <v>1.8626150659738585E-5</v>
      </c>
      <c r="AH2356" s="13">
        <f t="shared" si="3157"/>
        <v>9.3769840915343709E-5</v>
      </c>
      <c r="AI2356" s="13">
        <f t="shared" si="3158"/>
        <v>7.1448269254325363E-5</v>
      </c>
      <c r="AJ2356" s="13">
        <f t="shared" si="3159"/>
        <v>2.7220133518448038E-5</v>
      </c>
      <c r="AK2356" s="13">
        <f t="shared" si="3160"/>
        <v>6.9134930441745995E-6</v>
      </c>
      <c r="AL2356" s="13">
        <f t="shared" si="3161"/>
        <v>1.1351612311993146E-8</v>
      </c>
      <c r="AM2356" s="13">
        <f t="shared" si="3162"/>
        <v>7.528770065652865E-4</v>
      </c>
      <c r="AN2356" s="13">
        <f t="shared" si="3163"/>
        <v>2.1292516193716383E-4</v>
      </c>
      <c r="AO2356" s="13">
        <f t="shared" si="3164"/>
        <v>3.0109250375968272E-5</v>
      </c>
      <c r="AP2356" s="13">
        <f t="shared" si="3165"/>
        <v>2.8384525653831429E-6</v>
      </c>
      <c r="AQ2356" s="13">
        <f t="shared" si="3166"/>
        <v>2.0068947745276726E-7</v>
      </c>
      <c r="AR2356" s="13">
        <f t="shared" si="3167"/>
        <v>5.3039097721442451E-6</v>
      </c>
      <c r="AS2356" s="13">
        <f t="shared" si="3168"/>
        <v>4.0413332240046536E-6</v>
      </c>
      <c r="AT2356" s="13">
        <f t="shared" si="3169"/>
        <v>1.5396542295289705E-6</v>
      </c>
      <c r="AU2356" s="13">
        <f t="shared" si="3170"/>
        <v>3.9104836863009744E-7</v>
      </c>
      <c r="AV2356" s="13">
        <f t="shared" si="3171"/>
        <v>7.44901795199059E-8</v>
      </c>
      <c r="AW2356" s="13">
        <f t="shared" si="3172"/>
        <v>6.794954233842146E-11</v>
      </c>
      <c r="AX2356" s="13">
        <f t="shared" si="3173"/>
        <v>9.5609559454961591E-5</v>
      </c>
      <c r="AY2356" s="13">
        <f t="shared" si="3174"/>
        <v>2.7039849473638102E-5</v>
      </c>
      <c r="AZ2356" s="13">
        <f t="shared" si="3175"/>
        <v>3.8236420276647551E-6</v>
      </c>
      <c r="BA2356" s="13">
        <f t="shared" si="3176"/>
        <v>3.6046153215406321E-7</v>
      </c>
      <c r="BB2356" s="13">
        <f t="shared" si="3177"/>
        <v>2.5486012136355014E-8</v>
      </c>
      <c r="BC2356" s="13">
        <f t="shared" si="3178"/>
        <v>1.4415670060167628E-9</v>
      </c>
      <c r="BD2356" s="13">
        <f t="shared" si="3179"/>
        <v>2.5000450212668909E-7</v>
      </c>
      <c r="BE2356" s="13">
        <f t="shared" si="3180"/>
        <v>1.9049183413745549E-7</v>
      </c>
      <c r="BF2356" s="13">
        <f t="shared" si="3181"/>
        <v>7.2572970815268452E-8</v>
      </c>
      <c r="BG2356" s="13">
        <f t="shared" si="3182"/>
        <v>1.8432412485647904E-8</v>
      </c>
      <c r="BH2356" s="13">
        <f t="shared" si="3183"/>
        <v>3.5111608312056524E-9</v>
      </c>
      <c r="BI2356" s="13">
        <f t="shared" si="3184"/>
        <v>5.3506833756859393E-10</v>
      </c>
      <c r="BJ2356" s="14">
        <f t="shared" si="3185"/>
        <v>0.44101705371376665</v>
      </c>
      <c r="BK2356" s="14">
        <f t="shared" si="3186"/>
        <v>0.4317873919466057</v>
      </c>
      <c r="BL2356" s="14">
        <f t="shared" si="3187"/>
        <v>0.12588109300408773</v>
      </c>
      <c r="BM2356" s="14">
        <f t="shared" si="3188"/>
        <v>8.8702469251374927E-2</v>
      </c>
      <c r="BN2356" s="14">
        <f t="shared" si="3189"/>
        <v>0.91128226381623256</v>
      </c>
    </row>
    <row r="2357" spans="1:66" x14ac:dyDescent="0.25">
      <c r="A2357" t="s">
        <v>347</v>
      </c>
      <c r="B2357" t="s">
        <v>324</v>
      </c>
      <c r="C2357" t="s">
        <v>247</v>
      </c>
      <c r="D2357" t="s">
        <v>458</v>
      </c>
      <c r="E2357" s="10">
        <f>VLOOKUP(A2357,home!$A$2:$E$405,3,FALSE)</f>
        <v>1.2153</v>
      </c>
      <c r="F2357" s="10">
        <f>VLOOKUP(B2357,home!$B$2:$E$405,3,FALSE)</f>
        <v>1.4628000000000001</v>
      </c>
      <c r="G2357" s="10">
        <f>VLOOKUP(C2357,away!$B$2:$E$405,4,FALSE)</f>
        <v>0.36570000000000003</v>
      </c>
      <c r="H2357" s="10">
        <f>VLOOKUP(A2357,away!$A$2:$E$405,3,FALSE)</f>
        <v>0.91669999999999996</v>
      </c>
      <c r="I2357" s="10">
        <f>VLOOKUP(C2357,away!$B$2:$E$405,3,FALSE)</f>
        <v>1.3332999999999999</v>
      </c>
      <c r="J2357" s="10">
        <f>VLOOKUP(B2357,home!$B$2:$E$405,4,FALSE)</f>
        <v>0.2424</v>
      </c>
      <c r="K2357" s="12">
        <f t="shared" si="3134"/>
        <v>0.65011982518800004</v>
      </c>
      <c r="L2357" s="12">
        <f t="shared" si="3135"/>
        <v>0.29627003306399996</v>
      </c>
      <c r="M2357" s="13">
        <f t="shared" si="3136"/>
        <v>0.38813973662621271</v>
      </c>
      <c r="N2357" s="13">
        <f t="shared" si="3137"/>
        <v>0.25233733772394978</v>
      </c>
      <c r="O2357" s="13">
        <f t="shared" si="3138"/>
        <v>0.11499417260370028</v>
      </c>
      <c r="P2357" s="13">
        <f t="shared" si="3139"/>
        <v>7.4759991390756328E-2</v>
      </c>
      <c r="Q2357" s="13">
        <f t="shared" si="3140"/>
        <v>8.2024752944749785E-2</v>
      </c>
      <c r="R2357" s="13">
        <f t="shared" si="3141"/>
        <v>1.7034663659732798E-2</v>
      </c>
      <c r="S2357" s="13">
        <f t="shared" si="3142"/>
        <v>3.5998995885651529E-3</v>
      </c>
      <c r="T2357" s="13">
        <f t="shared" si="3143"/>
        <v>2.4301476267007446E-2</v>
      </c>
      <c r="U2357" s="13">
        <f t="shared" si="3144"/>
        <v>1.1074572560601863E-2</v>
      </c>
      <c r="V2357" s="13">
        <f t="shared" si="3145"/>
        <v>7.7042259913926846E-5</v>
      </c>
      <c r="W2357" s="13">
        <f t="shared" si="3146"/>
        <v>1.7775306015176542E-2</v>
      </c>
      <c r="X2357" s="13">
        <f t="shared" si="3147"/>
        <v>5.2662905008390723E-3</v>
      </c>
      <c r="Y2357" s="13">
        <f t="shared" si="3148"/>
        <v>7.8012203040411028E-4</v>
      </c>
      <c r="Z2357" s="13">
        <f t="shared" si="3149"/>
        <v>1.6822867885677181E-3</v>
      </c>
      <c r="AA2357" s="13">
        <f t="shared" si="3150"/>
        <v>1.0936879928997269E-3</v>
      </c>
      <c r="AB2357" s="13">
        <f t="shared" si="3151"/>
        <v>3.5551412337709258E-4</v>
      </c>
      <c r="AC2357" s="13">
        <f t="shared" si="3152"/>
        <v>9.2744927670151822E-7</v>
      </c>
      <c r="AD2357" s="13">
        <f t="shared" si="3153"/>
        <v>2.8890197098124441E-3</v>
      </c>
      <c r="AE2357" s="13">
        <f t="shared" si="3154"/>
        <v>8.5592996494868049E-4</v>
      </c>
      <c r="AF2357" s="13">
        <f t="shared" si="3155"/>
        <v>1.2679319950790693E-4</v>
      </c>
      <c r="AG2357" s="13">
        <f t="shared" si="3156"/>
        <v>1.2521675136832644E-5</v>
      </c>
      <c r="AH2357" s="13">
        <f t="shared" si="3157"/>
        <v>1.2460279061802203E-4</v>
      </c>
      <c r="AI2357" s="13">
        <f t="shared" si="3158"/>
        <v>8.1006744454525454E-5</v>
      </c>
      <c r="AJ2357" s="13">
        <f t="shared" si="3159"/>
        <v>2.6332045271912543E-5</v>
      </c>
      <c r="AK2357" s="13">
        <f t="shared" si="3160"/>
        <v>5.7063282230060956E-6</v>
      </c>
      <c r="AL2357" s="13">
        <f t="shared" si="3161"/>
        <v>7.1454781254042012E-9</v>
      </c>
      <c r="AM2357" s="13">
        <f t="shared" si="3162"/>
        <v>3.7564179774159074E-4</v>
      </c>
      <c r="AN2357" s="13">
        <f t="shared" si="3163"/>
        <v>1.1129140783712148E-4</v>
      </c>
      <c r="AO2357" s="13">
        <f t="shared" si="3164"/>
        <v>1.648615453982154E-5</v>
      </c>
      <c r="AP2357" s="13">
        <f t="shared" si="3165"/>
        <v>1.6281178502037136E-6</v>
      </c>
      <c r="AQ2357" s="13">
        <f t="shared" si="3166"/>
        <v>1.2059063232798568E-7</v>
      </c>
      <c r="AR2357" s="13">
        <f t="shared" si="3167"/>
        <v>7.3832145792536164E-6</v>
      </c>
      <c r="AS2357" s="13">
        <f t="shared" si="3168"/>
        <v>4.7999741715898545E-6</v>
      </c>
      <c r="AT2357" s="13">
        <f t="shared" si="3169"/>
        <v>1.5602791846704558E-6</v>
      </c>
      <c r="AU2357" s="13">
        <f t="shared" si="3170"/>
        <v>3.381228102608107E-7</v>
      </c>
      <c r="AV2357" s="13">
        <f t="shared" si="3171"/>
        <v>5.4955085574708376E-8</v>
      </c>
      <c r="AW2357" s="13">
        <f t="shared" si="3172"/>
        <v>3.8230495698776424E-11</v>
      </c>
      <c r="AX2357" s="13">
        <f t="shared" si="3173"/>
        <v>4.0702029980178162E-5</v>
      </c>
      <c r="AY2357" s="13">
        <f t="shared" si="3174"/>
        <v>1.2058791767999302E-5</v>
      </c>
      <c r="AZ2357" s="13">
        <f t="shared" si="3175"/>
        <v>1.7863293179085217E-6</v>
      </c>
      <c r="BA2357" s="13">
        <f t="shared" si="3176"/>
        <v>1.7641194869331674E-7</v>
      </c>
      <c r="BB2357" s="13">
        <f t="shared" si="3177"/>
        <v>1.3066393468063403E-8</v>
      </c>
      <c r="BC2357" s="13">
        <f t="shared" si="3178"/>
        <v>7.7423616496207603E-10</v>
      </c>
      <c r="BD2357" s="13">
        <f t="shared" si="3179"/>
        <v>3.6457087125234549E-7</v>
      </c>
      <c r="BE2357" s="13">
        <f t="shared" si="3180"/>
        <v>2.3701475108721173E-7</v>
      </c>
      <c r="BF2357" s="13">
        <f t="shared" si="3181"/>
        <v>7.7043994271897725E-8</v>
      </c>
      <c r="BG2357" s="13">
        <f t="shared" si="3182"/>
        <v>1.669594269594381E-8</v>
      </c>
      <c r="BH2357" s="13">
        <f t="shared" si="3183"/>
        <v>2.7135908367089635E-9</v>
      </c>
      <c r="BI2357" s="13">
        <f t="shared" si="3184"/>
        <v>3.5283184007859817E-10</v>
      </c>
      <c r="BJ2357" s="14">
        <f t="shared" si="3185"/>
        <v>0.38692945550377811</v>
      </c>
      <c r="BK2357" s="14">
        <f t="shared" si="3186"/>
        <v>0.46658966325197099</v>
      </c>
      <c r="BL2357" s="14">
        <f t="shared" si="3187"/>
        <v>0.14480509378669243</v>
      </c>
      <c r="BM2357" s="14">
        <f t="shared" si="3188"/>
        <v>7.0703785628370111E-2</v>
      </c>
      <c r="BN2357" s="14">
        <f t="shared" si="3189"/>
        <v>0.92929065494910157</v>
      </c>
    </row>
  </sheetData>
  <conditionalFormatting sqref="BJ2:BL2357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2021-12-14T17:21:37Z</dcterms:modified>
</cp:coreProperties>
</file>